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_하반기_대기환경\3. 시험분석\3. 이산화탄소\"/>
    </mc:Choice>
  </mc:AlternateContent>
  <xr:revisionPtr revIDLastSave="0" documentId="13_ncr:1_{A4E660E3-3261-4CF8-ACAD-9FB8C8321C00}" xr6:coauthVersionLast="47" xr6:coauthVersionMax="47" xr10:uidLastSave="{00000000-0000-0000-0000-000000000000}"/>
  <bookViews>
    <workbookView xWindow="1515" yWindow="1515" windowWidth="14340" windowHeight="12630" activeTab="2" xr2:uid="{784EA004-2338-4DDE-8D6F-DEFC30BC74A0}"/>
  </bookViews>
  <sheets>
    <sheet name="이산화탄소" sheetId="1" r:id="rId1"/>
    <sheet name="1층" sheetId="6" r:id="rId2"/>
    <sheet name="2층" sheetId="5" r:id="rId3"/>
    <sheet name="시설군 및 기준" sheetId="3" r:id="rId4"/>
  </sheets>
  <definedNames>
    <definedName name="_xlnm.Print_Area" localSheetId="1">'1층'!$A$1:$E$53</definedName>
    <definedName name="_xlnm.Print_Area" localSheetId="2">'2층'!$A$1:$E$53</definedName>
    <definedName name="_xlnm.Print_Area" localSheetId="0">이산화탄소!$A$1:$E$43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1" i="5" l="1"/>
  <c r="A51" i="6"/>
  <c r="A1" i="5"/>
  <c r="A1" i="6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D28" i="1"/>
  <c r="C28" i="1"/>
  <c r="B28" i="1"/>
  <c r="D13" i="1"/>
  <c r="C13" i="1"/>
  <c r="B25" i="1"/>
  <c r="B13" i="1"/>
  <c r="A28" i="1"/>
  <c r="A13" i="1"/>
  <c r="A14" i="6"/>
  <c r="A13" i="6"/>
  <c r="A12" i="6"/>
  <c r="A11" i="6"/>
  <c r="A10" i="6"/>
  <c r="A9" i="6"/>
  <c r="A8" i="6"/>
  <c r="A7" i="6"/>
  <c r="A6" i="6"/>
  <c r="A5" i="6"/>
  <c r="A4" i="6"/>
  <c r="A3" i="6"/>
  <c r="A14" i="5"/>
  <c r="A13" i="5"/>
  <c r="A12" i="5"/>
  <c r="A11" i="5"/>
  <c r="A10" i="5"/>
  <c r="A9" i="5"/>
  <c r="A8" i="5"/>
  <c r="A7" i="5"/>
  <c r="A6" i="5"/>
  <c r="A5" i="5"/>
  <c r="A4" i="5"/>
  <c r="A3" i="5"/>
  <c r="A43" i="1" l="1"/>
  <c r="C43" i="1" s="1"/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D40" i="1"/>
  <c r="C40" i="1"/>
  <c r="B40" i="1"/>
  <c r="D25" i="1"/>
  <c r="C25" i="1"/>
  <c r="B11" i="1"/>
  <c r="B26" i="1" s="1"/>
  <c r="D43" i="1" l="1"/>
  <c r="E4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경기도청</author>
    <author>user</author>
  </authors>
  <commentList>
    <comment ref="A43" authorId="0" shapeId="0" xr:uid="{8D1D5C2B-F7BD-4FAA-BD7F-23D5BB4A2A23}">
      <text>
        <r>
          <rPr>
            <b/>
            <sz val="9"/>
            <color indexed="81"/>
            <rFont val="돋움"/>
            <family val="3"/>
            <charset val="129"/>
          </rPr>
          <t>경기도청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시설군입력하면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바뀜</t>
        </r>
      </text>
    </comment>
    <comment ref="B43" authorId="1" shapeId="0" xr:uid="{2A505A85-9925-40B3-8232-38D918A9E015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돋움"/>
            <family val="3"/>
            <charset val="129"/>
          </rPr>
          <t>클릭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드롭다운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메뉴
</t>
        </r>
      </text>
    </comment>
  </commentList>
</comments>
</file>

<file path=xl/sharedStrings.xml><?xml version="1.0" encoding="utf-8"?>
<sst xmlns="http://schemas.openxmlformats.org/spreadsheetml/2006/main" count="133" uniqueCount="71">
  <si>
    <t>시 험 기 록 부</t>
    <phoneticPr fontId="2" type="noConversion"/>
  </si>
  <si>
    <t>접수번호</t>
    <phoneticPr fontId="2" type="noConversion"/>
  </si>
  <si>
    <t>시료채취장소</t>
    <phoneticPr fontId="2" type="noConversion"/>
  </si>
  <si>
    <t>시험항목</t>
    <phoneticPr fontId="2" type="noConversion"/>
  </si>
  <si>
    <r>
      <t>이산화탄소(CO</t>
    </r>
    <r>
      <rPr>
        <vertAlign val="subscript"/>
        <sz val="10"/>
        <rFont val="경기천년제목 Medium"/>
        <family val="1"/>
        <charset val="129"/>
      </rPr>
      <t>2</t>
    </r>
    <r>
      <rPr>
        <sz val="10"/>
        <rFont val="경기천년제목 Medium"/>
        <family val="1"/>
        <charset val="129"/>
      </rPr>
      <t>)</t>
    </r>
    <phoneticPr fontId="2" type="noConversion"/>
  </si>
  <si>
    <t>분석일자</t>
    <phoneticPr fontId="2" type="noConversion"/>
  </si>
  <si>
    <t>사용장비</t>
  </si>
  <si>
    <t xml:space="preserve"> IQ-610Xtra(Graywolf/KEMIK)</t>
  </si>
  <si>
    <t>사용장비</t>
    <phoneticPr fontId="2" type="noConversion"/>
  </si>
  <si>
    <t xml:space="preserve"> IQ-610Xtra(Graywolf/KEMIK)</t>
    <phoneticPr fontId="2" type="noConversion"/>
  </si>
  <si>
    <t>시험방법</t>
    <phoneticPr fontId="2" type="noConversion"/>
  </si>
  <si>
    <t xml:space="preserve">   실내공기질공정시험기준 ES 02905.1a</t>
    <phoneticPr fontId="2" type="noConversion"/>
  </si>
  <si>
    <t>환경조건</t>
    <phoneticPr fontId="2" type="noConversion"/>
  </si>
  <si>
    <t>온도 ( 15 ~ 35 ) ℃
상대습도 ( 85 ) % 이하</t>
    <phoneticPr fontId="2" type="noConversion"/>
  </si>
  <si>
    <t>대상시설명 :</t>
    <phoneticPr fontId="6" type="noConversion"/>
  </si>
  <si>
    <t>측정지점 :</t>
    <phoneticPr fontId="7" type="noConversion"/>
  </si>
  <si>
    <t>DateTime</t>
  </si>
  <si>
    <t>Humidity %RH</t>
  </si>
  <si>
    <t>비고</t>
    <phoneticPr fontId="7" type="noConversion"/>
  </si>
  <si>
    <t>AVE</t>
    <phoneticPr fontId="6" type="noConversion"/>
  </si>
  <si>
    <t>대상시설명:</t>
    <phoneticPr fontId="6" type="noConversion"/>
  </si>
  <si>
    <t>Temperature ℃</t>
    <phoneticPr fontId="2" type="noConversion"/>
  </si>
  <si>
    <t>시설군</t>
    <phoneticPr fontId="2" type="noConversion"/>
  </si>
  <si>
    <t>기준</t>
    <phoneticPr fontId="2" type="noConversion"/>
  </si>
  <si>
    <t>결과(평균)</t>
    <phoneticPr fontId="2" type="noConversion"/>
  </si>
  <si>
    <t>판정</t>
    <phoneticPr fontId="2" type="noConversion"/>
  </si>
  <si>
    <t>실내주차장</t>
    <phoneticPr fontId="2" type="noConversion"/>
  </si>
  <si>
    <t>어린이집</t>
    <phoneticPr fontId="2" type="noConversion"/>
  </si>
  <si>
    <t>나</t>
    <phoneticPr fontId="2" type="noConversion"/>
  </si>
  <si>
    <t>가</t>
    <phoneticPr fontId="2" type="noConversion"/>
  </si>
  <si>
    <t>다</t>
    <phoneticPr fontId="2" type="noConversion"/>
  </si>
  <si>
    <t>라</t>
    <phoneticPr fontId="2" type="noConversion"/>
  </si>
  <si>
    <t>-</t>
    <phoneticPr fontId="2" type="noConversion"/>
  </si>
  <si>
    <t>다중이용시설</t>
    <phoneticPr fontId="2" type="noConversion"/>
  </si>
  <si>
    <t>이산화탄소 기준(ppm)</t>
    <phoneticPr fontId="2" type="noConversion"/>
  </si>
  <si>
    <t>지하역사</t>
    <phoneticPr fontId="2" type="noConversion"/>
  </si>
  <si>
    <t>지하도상가</t>
    <phoneticPr fontId="2" type="noConversion"/>
  </si>
  <si>
    <t>철도역사의 대합실</t>
    <phoneticPr fontId="2" type="noConversion"/>
  </si>
  <si>
    <t>항만시설 중 대합실</t>
    <phoneticPr fontId="2" type="noConversion"/>
  </si>
  <si>
    <t>공항시설 중 여객터미널</t>
    <phoneticPr fontId="2" type="noConversion"/>
  </si>
  <si>
    <t>도서관</t>
    <phoneticPr fontId="2" type="noConversion"/>
  </si>
  <si>
    <t>박물관</t>
    <phoneticPr fontId="2" type="noConversion"/>
  </si>
  <si>
    <t>미술관</t>
    <phoneticPr fontId="2" type="noConversion"/>
  </si>
  <si>
    <t>대규모 점포</t>
    <phoneticPr fontId="2" type="noConversion"/>
  </si>
  <si>
    <t>장례식장</t>
    <phoneticPr fontId="2" type="noConversion"/>
  </si>
  <si>
    <t>영화상영관</t>
    <phoneticPr fontId="2" type="noConversion"/>
  </si>
  <si>
    <t>학원</t>
    <phoneticPr fontId="2" type="noConversion"/>
  </si>
  <si>
    <t>전시시설</t>
    <phoneticPr fontId="2" type="noConversion"/>
  </si>
  <si>
    <t>인터넷컴퓨터게임시설제공업의 영업시설</t>
    <phoneticPr fontId="2" type="noConversion"/>
  </si>
  <si>
    <t>목욕장의 영업시설</t>
    <phoneticPr fontId="2" type="noConversion"/>
  </si>
  <si>
    <t>의료기관</t>
    <phoneticPr fontId="2" type="noConversion"/>
  </si>
  <si>
    <t>산후조리원</t>
    <phoneticPr fontId="2" type="noConversion"/>
  </si>
  <si>
    <t>노인요양시설</t>
    <phoneticPr fontId="2" type="noConversion"/>
  </si>
  <si>
    <t>실내 체육시설</t>
    <phoneticPr fontId="2" type="noConversion"/>
  </si>
  <si>
    <t>실내 공연장</t>
    <phoneticPr fontId="2" type="noConversion"/>
  </si>
  <si>
    <t>업무시설</t>
    <phoneticPr fontId="2" type="noConversion"/>
  </si>
  <si>
    <t>둘 이상의 용도에 사용되는 건축물</t>
    <phoneticPr fontId="2" type="noConversion"/>
  </si>
  <si>
    <t>Date Time</t>
  </si>
  <si>
    <t>Carbon Dioxide ppm</t>
  </si>
  <si>
    <t>Carbon Monoxide ppm</t>
  </si>
  <si>
    <t>Temperature °C</t>
  </si>
  <si>
    <t>Relative Humidity %RH</t>
  </si>
  <si>
    <t>Page 1 of 1</t>
    <phoneticPr fontId="2" type="noConversion"/>
  </si>
  <si>
    <r>
      <t>CO</t>
    </r>
    <r>
      <rPr>
        <b/>
        <vertAlign val="subscript"/>
        <sz val="14"/>
        <rFont val="경기천년제목 Medium"/>
        <family val="1"/>
        <charset val="129"/>
      </rPr>
      <t>2</t>
    </r>
    <r>
      <rPr>
        <b/>
        <sz val="14"/>
        <rFont val="경기천년제목 Medium"/>
        <family val="1"/>
        <charset val="129"/>
      </rPr>
      <t xml:space="preserve"> Date Sheet</t>
    </r>
    <phoneticPr fontId="6" type="noConversion"/>
  </si>
  <si>
    <r>
      <t>CO</t>
    </r>
    <r>
      <rPr>
        <vertAlign val="subscript"/>
        <sz val="8.25"/>
        <rFont val="경기천년제목 Medium"/>
        <family val="1"/>
        <charset val="129"/>
      </rPr>
      <t>2</t>
    </r>
    <r>
      <rPr>
        <sz val="8.25"/>
        <rFont val="경기천년제목 Medium"/>
        <family val="1"/>
        <charset val="129"/>
      </rPr>
      <t xml:space="preserve"> ppm</t>
    </r>
    <phoneticPr fontId="7" type="noConversion"/>
  </si>
  <si>
    <r>
      <t xml:space="preserve">Temperature </t>
    </r>
    <r>
      <rPr>
        <sz val="8.25"/>
        <rFont val="맑은 고딕"/>
        <family val="3"/>
        <charset val="129"/>
      </rPr>
      <t>℃</t>
    </r>
    <phoneticPr fontId="2" type="noConversion"/>
  </si>
  <si>
    <t>2792400354-01, 02</t>
    <phoneticPr fontId="2" type="noConversion"/>
  </si>
  <si>
    <t>남이섬어린이집</t>
    <phoneticPr fontId="2" type="noConversion"/>
  </si>
  <si>
    <t>1층 베오반</t>
    <phoneticPr fontId="2" type="noConversion"/>
  </si>
  <si>
    <t>2층 모리반</t>
    <phoneticPr fontId="2" type="noConversion"/>
  </si>
  <si>
    <t>어린이집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</si>
</sst>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"/>
    <numFmt numFmtId="178" formatCode="[$-409]h:mm:ss\ AM/PM;@"/>
    <numFmt numFmtId="179" formatCode="yy/mm/dd\ hh:mm:ss\ AM/PM"/>
  </numFmts>
  <fonts count="29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24"/>
      <name val="경기천년제목V Bold"/>
      <family val="1"/>
      <charset val="129"/>
    </font>
    <font>
      <sz val="10"/>
      <name val="경기천년제목 Medium"/>
      <family val="1"/>
      <charset val="129"/>
    </font>
    <font>
      <vertAlign val="subscript"/>
      <sz val="10"/>
      <name val="경기천년제목 Medium"/>
      <family val="1"/>
      <charset val="129"/>
    </font>
    <font>
      <sz val="8"/>
      <name val="굴림"/>
      <family val="3"/>
      <charset val="129"/>
    </font>
    <font>
      <sz val="8"/>
      <name val="돋움"/>
      <family val="3"/>
      <charset val="129"/>
    </font>
    <font>
      <sz val="9"/>
      <color indexed="8"/>
      <name val="굴림"/>
      <family val="3"/>
      <charset val="129"/>
    </font>
    <font>
      <sz val="8.25"/>
      <name val="경기천년제목 Light"/>
      <family val="1"/>
      <charset val="129"/>
    </font>
    <font>
      <b/>
      <sz val="10"/>
      <name val="경기천년제목 Medium"/>
      <family val="1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경기천년바탕 Regular"/>
      <family val="1"/>
      <charset val="129"/>
    </font>
    <font>
      <sz val="11"/>
      <color theme="1"/>
      <name val="경기천년바탕 Regular"/>
      <family val="1"/>
      <charset val="129"/>
    </font>
    <font>
      <sz val="8.25"/>
      <color indexed="8"/>
      <name val="Microsoft Sans Serif"/>
      <family val="2"/>
      <charset val="129"/>
    </font>
    <font>
      <sz val="8.25"/>
      <name val="Microsoft Sans Serif"/>
      <family val="2"/>
      <charset val="129"/>
    </font>
    <font>
      <sz val="8"/>
      <name val="맑은 고딕"/>
      <family val="3"/>
      <charset val="129"/>
      <scheme val="minor"/>
    </font>
    <font>
      <sz val="9"/>
      <name val="굴림"/>
      <family val="3"/>
      <charset val="129"/>
    </font>
    <font>
      <b/>
      <sz val="14"/>
      <name val="경기천년제목 Medium"/>
      <family val="1"/>
      <charset val="129"/>
    </font>
    <font>
      <b/>
      <vertAlign val="subscript"/>
      <sz val="14"/>
      <name val="경기천년제목 Medium"/>
      <family val="1"/>
      <charset val="129"/>
    </font>
    <font>
      <sz val="8.25"/>
      <name val="경기천년제목 Medium"/>
      <family val="1"/>
      <charset val="129"/>
    </font>
    <font>
      <vertAlign val="subscript"/>
      <sz val="8.25"/>
      <name val="경기천년제목 Medium"/>
      <family val="1"/>
      <charset val="129"/>
    </font>
    <font>
      <sz val="8.25"/>
      <name val="맑은 고딕"/>
      <family val="3"/>
      <charset val="129"/>
    </font>
    <font>
      <b/>
      <sz val="9"/>
      <name val="경기천년제목 Medium"/>
      <family val="1"/>
      <charset val="129"/>
    </font>
    <font>
      <sz val="9"/>
      <name val="경기천년제목 Medium"/>
      <family val="1"/>
      <charset val="129"/>
    </font>
    <font>
      <b/>
      <sz val="11"/>
      <name val="바탕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8" fillId="0" borderId="0"/>
    <xf numFmtId="0" fontId="8" fillId="0" borderId="0"/>
  </cellStyleXfs>
  <cellXfs count="108">
    <xf numFmtId="0" fontId="0" fillId="0" borderId="0" xfId="0">
      <alignment vertical="center"/>
    </xf>
    <xf numFmtId="0" fontId="4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/>
    </xf>
    <xf numFmtId="176" fontId="9" fillId="3" borderId="18" xfId="2" applyNumberFormat="1" applyFont="1" applyFill="1" applyBorder="1" applyAlignment="1">
      <alignment horizontal="center" vertical="center"/>
    </xf>
    <xf numFmtId="177" fontId="9" fillId="3" borderId="18" xfId="2" applyNumberFormat="1" applyFont="1" applyFill="1" applyBorder="1" applyAlignment="1">
      <alignment horizontal="center" vertical="center"/>
    </xf>
    <xf numFmtId="177" fontId="9" fillId="3" borderId="6" xfId="2" applyNumberFormat="1" applyFont="1" applyFill="1" applyBorder="1" applyAlignment="1">
      <alignment horizontal="center" vertical="center"/>
    </xf>
    <xf numFmtId="177" fontId="9" fillId="3" borderId="19" xfId="2" applyNumberFormat="1" applyFont="1" applyFill="1" applyBorder="1" applyAlignment="1">
      <alignment horizontal="center" vertical="center"/>
    </xf>
    <xf numFmtId="177" fontId="9" fillId="0" borderId="20" xfId="2" applyNumberFormat="1" applyFont="1" applyBorder="1" applyAlignment="1">
      <alignment horizontal="center" vertical="center"/>
    </xf>
    <xf numFmtId="177" fontId="9" fillId="0" borderId="21" xfId="2" applyNumberFormat="1" applyFont="1" applyBorder="1" applyAlignment="1">
      <alignment horizontal="center" vertical="center"/>
    </xf>
    <xf numFmtId="176" fontId="9" fillId="0" borderId="18" xfId="2" applyNumberFormat="1" applyFont="1" applyBorder="1" applyAlignment="1">
      <alignment horizontal="center" vertical="center"/>
    </xf>
    <xf numFmtId="177" fontId="9" fillId="0" borderId="18" xfId="2" applyNumberFormat="1" applyFont="1" applyBorder="1" applyAlignment="1">
      <alignment horizontal="center" vertical="center"/>
    </xf>
    <xf numFmtId="177" fontId="9" fillId="0" borderId="6" xfId="2" applyNumberFormat="1" applyFont="1" applyBorder="1" applyAlignment="1">
      <alignment horizontal="center" vertical="center"/>
    </xf>
    <xf numFmtId="177" fontId="9" fillId="0" borderId="19" xfId="2" applyNumberFormat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176" fontId="4" fillId="0" borderId="29" xfId="1" applyNumberFormat="1" applyFont="1" applyBorder="1" applyAlignment="1">
      <alignment horizontal="center" vertical="center"/>
    </xf>
    <xf numFmtId="176" fontId="10" fillId="2" borderId="30" xfId="1" applyNumberFormat="1" applyFont="1" applyFill="1" applyBorder="1" applyAlignment="1">
      <alignment horizontal="center" vertical="center"/>
    </xf>
    <xf numFmtId="0" fontId="10" fillId="2" borderId="31" xfId="1" applyFont="1" applyFill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178" fontId="9" fillId="3" borderId="4" xfId="2" applyNumberFormat="1" applyFont="1" applyFill="1" applyBorder="1" applyAlignment="1">
      <alignment horizontal="center" vertical="center"/>
    </xf>
    <xf numFmtId="0" fontId="15" fillId="2" borderId="6" xfId="1" applyFont="1" applyFill="1" applyBorder="1" applyAlignment="1">
      <alignment horizontal="center" vertical="center"/>
    </xf>
    <xf numFmtId="0" fontId="15" fillId="0" borderId="0" xfId="1" applyFont="1">
      <alignment vertical="center"/>
    </xf>
    <xf numFmtId="0" fontId="16" fillId="0" borderId="0" xfId="0" applyFont="1">
      <alignment vertical="center"/>
    </xf>
    <xf numFmtId="0" fontId="15" fillId="0" borderId="6" xfId="1" applyFont="1" applyBorder="1">
      <alignment vertical="center"/>
    </xf>
    <xf numFmtId="0" fontId="15" fillId="0" borderId="6" xfId="1" applyFont="1" applyBorder="1" applyAlignment="1">
      <alignment horizontal="center" vertical="center"/>
    </xf>
    <xf numFmtId="0" fontId="15" fillId="4" borderId="6" xfId="1" applyFont="1" applyFill="1" applyBorder="1">
      <alignment vertical="center"/>
    </xf>
    <xf numFmtId="0" fontId="15" fillId="4" borderId="6" xfId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8" fillId="0" borderId="0" xfId="3"/>
    <xf numFmtId="0" fontId="17" fillId="5" borderId="32" xfId="3" applyFont="1" applyFill="1" applyBorder="1" applyAlignment="1">
      <alignment vertical="center"/>
    </xf>
    <xf numFmtId="0" fontId="17" fillId="5" borderId="33" xfId="3" applyFont="1" applyFill="1" applyBorder="1" applyAlignment="1">
      <alignment vertical="center"/>
    </xf>
    <xf numFmtId="0" fontId="17" fillId="5" borderId="34" xfId="3" applyFont="1" applyFill="1" applyBorder="1" applyAlignment="1">
      <alignment vertical="center"/>
    </xf>
    <xf numFmtId="0" fontId="18" fillId="0" borderId="35" xfId="3" applyFont="1" applyBorder="1" applyAlignment="1">
      <alignment horizontal="left" vertical="center"/>
    </xf>
    <xf numFmtId="1" fontId="18" fillId="0" borderId="36" xfId="3" applyNumberFormat="1" applyFont="1" applyBorder="1" applyAlignment="1">
      <alignment vertical="center"/>
    </xf>
    <xf numFmtId="177" fontId="18" fillId="0" borderId="36" xfId="3" applyNumberFormat="1" applyFont="1" applyBorder="1" applyAlignment="1">
      <alignment horizontal="right" vertical="center"/>
    </xf>
    <xf numFmtId="177" fontId="18" fillId="0" borderId="36" xfId="3" applyNumberFormat="1" applyFont="1" applyBorder="1" applyAlignment="1">
      <alignment vertical="center"/>
    </xf>
    <xf numFmtId="177" fontId="18" fillId="0" borderId="37" xfId="3" applyNumberFormat="1" applyFont="1" applyBorder="1" applyAlignment="1">
      <alignment vertical="center"/>
    </xf>
    <xf numFmtId="179" fontId="19" fillId="0" borderId="0" xfId="3" quotePrefix="1" applyNumberFormat="1" applyFont="1" applyAlignment="1">
      <alignment horizontal="center" vertical="center"/>
    </xf>
    <xf numFmtId="0" fontId="18" fillId="0" borderId="38" xfId="3" applyFont="1" applyBorder="1" applyAlignment="1">
      <alignment horizontal="left" vertical="center"/>
    </xf>
    <xf numFmtId="0" fontId="18" fillId="0" borderId="39" xfId="3" applyFont="1" applyBorder="1" applyAlignment="1">
      <alignment horizontal="left" vertical="center"/>
    </xf>
    <xf numFmtId="1" fontId="18" fillId="0" borderId="40" xfId="3" applyNumberFormat="1" applyFont="1" applyBorder="1" applyAlignment="1">
      <alignment vertical="center"/>
    </xf>
    <xf numFmtId="177" fontId="18" fillId="0" borderId="40" xfId="3" applyNumberFormat="1" applyFont="1" applyBorder="1" applyAlignment="1">
      <alignment horizontal="right" vertical="center"/>
    </xf>
    <xf numFmtId="177" fontId="18" fillId="0" borderId="40" xfId="3" applyNumberFormat="1" applyFont="1" applyBorder="1" applyAlignment="1">
      <alignment vertical="center"/>
    </xf>
    <xf numFmtId="177" fontId="18" fillId="0" borderId="41" xfId="3" applyNumberFormat="1" applyFont="1" applyBorder="1" applyAlignment="1">
      <alignment vertical="center"/>
    </xf>
    <xf numFmtId="0" fontId="18" fillId="0" borderId="0" xfId="3" applyFont="1" applyAlignment="1">
      <alignment horizontal="left" vertical="center"/>
    </xf>
    <xf numFmtId="1" fontId="18" fillId="0" borderId="0" xfId="3" applyNumberFormat="1" applyFont="1" applyAlignment="1">
      <alignment vertical="center"/>
    </xf>
    <xf numFmtId="177" fontId="18" fillId="0" borderId="0" xfId="3" applyNumberFormat="1" applyFont="1" applyAlignment="1">
      <alignment horizontal="center" vertical="center"/>
    </xf>
    <xf numFmtId="177" fontId="18" fillId="0" borderId="0" xfId="3" applyNumberFormat="1" applyFont="1" applyAlignment="1">
      <alignment vertical="center"/>
    </xf>
    <xf numFmtId="0" fontId="8" fillId="0" borderId="0" xfId="3" applyAlignment="1">
      <alignment horizontal="right"/>
    </xf>
    <xf numFmtId="1" fontId="18" fillId="0" borderId="42" xfId="3" applyNumberFormat="1" applyFont="1" applyBorder="1" applyAlignment="1">
      <alignment vertical="center"/>
    </xf>
    <xf numFmtId="177" fontId="18" fillId="0" borderId="42" xfId="3" applyNumberFormat="1" applyFont="1" applyBorder="1" applyAlignment="1">
      <alignment horizontal="right" vertical="center"/>
    </xf>
    <xf numFmtId="177" fontId="18" fillId="0" borderId="42" xfId="3" applyNumberFormat="1" applyFont="1" applyBorder="1" applyAlignment="1">
      <alignment vertical="center"/>
    </xf>
    <xf numFmtId="177" fontId="18" fillId="0" borderId="43" xfId="3" applyNumberFormat="1" applyFont="1" applyBorder="1" applyAlignment="1">
      <alignment vertical="center"/>
    </xf>
    <xf numFmtId="0" fontId="10" fillId="0" borderId="16" xfId="1" applyFont="1" applyBorder="1" applyAlignment="1">
      <alignment horizontal="left" vertical="center"/>
    </xf>
    <xf numFmtId="0" fontId="20" fillId="0" borderId="0" xfId="3" applyFont="1" applyAlignment="1">
      <alignment vertical="top"/>
    </xf>
    <xf numFmtId="0" fontId="20" fillId="0" borderId="0" xfId="3" applyFont="1"/>
    <xf numFmtId="0" fontId="18" fillId="5" borderId="32" xfId="3" applyFont="1" applyFill="1" applyBorder="1" applyAlignment="1">
      <alignment vertical="center"/>
    </xf>
    <xf numFmtId="0" fontId="18" fillId="5" borderId="33" xfId="3" applyFont="1" applyFill="1" applyBorder="1" applyAlignment="1">
      <alignment vertical="center"/>
    </xf>
    <xf numFmtId="0" fontId="18" fillId="5" borderId="34" xfId="3" applyFont="1" applyFill="1" applyBorder="1" applyAlignment="1">
      <alignment vertical="center"/>
    </xf>
    <xf numFmtId="0" fontId="20" fillId="0" borderId="0" xfId="3" applyFont="1" applyAlignment="1">
      <alignment horizontal="right"/>
    </xf>
    <xf numFmtId="0" fontId="10" fillId="0" borderId="15" xfId="1" applyFont="1" applyBorder="1" applyAlignment="1">
      <alignment horizontal="right" vertical="center"/>
    </xf>
    <xf numFmtId="0" fontId="10" fillId="0" borderId="16" xfId="1" applyFont="1" applyBorder="1" applyAlignment="1">
      <alignment horizontal="left" vertical="center" shrinkToFit="1"/>
    </xf>
    <xf numFmtId="0" fontId="10" fillId="0" borderId="16" xfId="1" applyFont="1" applyBorder="1" applyAlignment="1">
      <alignment horizontal="right" vertical="center"/>
    </xf>
    <xf numFmtId="0" fontId="10" fillId="0" borderId="17" xfId="1" applyFont="1" applyBorder="1">
      <alignment vertical="center"/>
    </xf>
    <xf numFmtId="0" fontId="23" fillId="2" borderId="4" xfId="1" applyFont="1" applyFill="1" applyBorder="1" applyAlignment="1">
      <alignment horizontal="center" vertical="center"/>
    </xf>
    <xf numFmtId="0" fontId="23" fillId="2" borderId="18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/>
    </xf>
    <xf numFmtId="0" fontId="23" fillId="2" borderId="7" xfId="1" applyFont="1" applyFill="1" applyBorder="1" applyAlignment="1">
      <alignment horizontal="center" vertical="center"/>
    </xf>
    <xf numFmtId="0" fontId="26" fillId="2" borderId="4" xfId="1" applyFont="1" applyFill="1" applyBorder="1" applyAlignment="1">
      <alignment horizontal="center" vertical="center"/>
    </xf>
    <xf numFmtId="176" fontId="26" fillId="2" borderId="18" xfId="1" applyNumberFormat="1" applyFont="1" applyFill="1" applyBorder="1" applyAlignment="1">
      <alignment horizontal="center" vertical="center"/>
    </xf>
    <xf numFmtId="177" fontId="27" fillId="2" borderId="18" xfId="1" applyNumberFormat="1" applyFont="1" applyFill="1" applyBorder="1" applyAlignment="1">
      <alignment horizontal="center" vertical="center"/>
    </xf>
    <xf numFmtId="177" fontId="27" fillId="2" borderId="6" xfId="1" applyNumberFormat="1" applyFont="1" applyFill="1" applyBorder="1" applyAlignment="1">
      <alignment horizontal="center" vertical="center"/>
    </xf>
    <xf numFmtId="177" fontId="26" fillId="2" borderId="7" xfId="1" applyNumberFormat="1" applyFont="1" applyFill="1" applyBorder="1" applyAlignment="1">
      <alignment horizontal="center" vertical="center"/>
    </xf>
    <xf numFmtId="0" fontId="23" fillId="2" borderId="17" xfId="1" applyFont="1" applyFill="1" applyBorder="1" applyAlignment="1">
      <alignment horizontal="center" vertical="center"/>
    </xf>
    <xf numFmtId="0" fontId="26" fillId="2" borderId="8" xfId="1" applyFont="1" applyFill="1" applyBorder="1" applyAlignment="1">
      <alignment horizontal="center" vertical="center"/>
    </xf>
    <xf numFmtId="176" fontId="26" fillId="2" borderId="9" xfId="1" applyNumberFormat="1" applyFont="1" applyFill="1" applyBorder="1" applyAlignment="1">
      <alignment horizontal="center" vertical="center"/>
    </xf>
    <xf numFmtId="177" fontId="27" fillId="2" borderId="9" xfId="1" applyNumberFormat="1" applyFont="1" applyFill="1" applyBorder="1" applyAlignment="1">
      <alignment horizontal="center" vertical="center"/>
    </xf>
    <xf numFmtId="177" fontId="27" fillId="2" borderId="10" xfId="1" applyNumberFormat="1" applyFont="1" applyFill="1" applyBorder="1" applyAlignment="1">
      <alignment horizontal="center" vertical="center"/>
    </xf>
    <xf numFmtId="177" fontId="26" fillId="2" borderId="22" xfId="1" applyNumberFormat="1" applyFont="1" applyFill="1" applyBorder="1" applyAlignment="1">
      <alignment horizontal="center" vertical="center"/>
    </xf>
    <xf numFmtId="0" fontId="1" fillId="0" borderId="0" xfId="1" applyFont="1">
      <alignment vertical="center"/>
    </xf>
    <xf numFmtId="0" fontId="1" fillId="0" borderId="0" xfId="1" applyFont="1" applyAlignment="1">
      <alignment horizontal="center" vertical="center"/>
    </xf>
    <xf numFmtId="0" fontId="28" fillId="0" borderId="0" xfId="1" applyFont="1">
      <alignment vertical="center"/>
    </xf>
    <xf numFmtId="0" fontId="1" fillId="0" borderId="0" xfId="1" applyFont="1" applyAlignment="1"/>
    <xf numFmtId="0" fontId="1" fillId="3" borderId="0" xfId="1" applyFont="1" applyFill="1" applyAlignment="1"/>
    <xf numFmtId="0" fontId="4" fillId="0" borderId="29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/>
    </xf>
    <xf numFmtId="0" fontId="21" fillId="0" borderId="12" xfId="1" applyFont="1" applyBorder="1" applyAlignment="1">
      <alignment horizontal="center" vertical="center"/>
    </xf>
    <xf numFmtId="0" fontId="21" fillId="0" borderId="13" xfId="1" applyFont="1" applyBorder="1" applyAlignment="1">
      <alignment horizontal="center" vertical="center"/>
    </xf>
    <xf numFmtId="0" fontId="21" fillId="0" borderId="14" xfId="1" applyFont="1" applyBorder="1" applyAlignment="1">
      <alignment horizontal="center" vertical="center"/>
    </xf>
    <xf numFmtId="14" fontId="4" fillId="0" borderId="6" xfId="1" applyNumberFormat="1" applyFont="1" applyBorder="1" applyAlignment="1">
      <alignment horizontal="center" vertical="center"/>
    </xf>
    <xf numFmtId="14" fontId="4" fillId="0" borderId="7" xfId="1" applyNumberFormat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</cellXfs>
  <cellStyles count="4">
    <cellStyle name="표준" xfId="0" builtinId="0"/>
    <cellStyle name="표준 2" xfId="2" xr:uid="{A41F29F2-F7C0-4865-8D1B-6ADC570C2BA3}"/>
    <cellStyle name="표준 3" xfId="1" xr:uid="{F019B918-3D0C-43A1-A4AF-C50E64358EB2}"/>
    <cellStyle name="표준 4" xfId="3" xr:uid="{E8D0FB5D-B78B-4084-B69F-414F206C0E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634892</xdr:colOff>
      <xdr:row>0</xdr:row>
      <xdr:rowOff>115957</xdr:rowOff>
    </xdr:from>
    <xdr:ext cx="2549812" cy="944217"/>
    <xdr:pic>
      <xdr:nvPicPr>
        <xdr:cNvPr id="2" name="그림 1">
          <a:extLst>
            <a:ext uri="{FF2B5EF4-FFF2-40B4-BE49-F238E27FC236}">
              <a16:creationId xmlns:a16="http://schemas.microsoft.com/office/drawing/2014/main" id="{26D8A8A8-E282-40C8-B2BB-6073F4459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066" y="115957"/>
          <a:ext cx="2549812" cy="944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D33A-CF65-40E9-A42E-91B56F336486}">
  <sheetPr>
    <pageSetUpPr fitToPage="1"/>
  </sheetPr>
  <dimension ref="A1:E43"/>
  <sheetViews>
    <sheetView view="pageBreakPreview" topLeftCell="A4" zoomScale="115" zoomScaleNormal="115" zoomScaleSheetLayoutView="115" workbookViewId="0">
      <selection activeCell="C35" sqref="C35"/>
    </sheetView>
  </sheetViews>
  <sheetFormatPr defaultColWidth="9" defaultRowHeight="13.5" x14ac:dyDescent="0.3"/>
  <cols>
    <col min="1" max="1" width="17.625" style="88" customWidth="1"/>
    <col min="2" max="2" width="26.25" style="88" customWidth="1"/>
    <col min="3" max="4" width="17.625" style="88" customWidth="1"/>
    <col min="5" max="5" width="7.625" style="88" customWidth="1"/>
    <col min="6" max="16384" width="9" style="88"/>
  </cols>
  <sheetData>
    <row r="1" spans="1:5" ht="22.5" customHeight="1" x14ac:dyDescent="0.3"/>
    <row r="2" spans="1:5" ht="40.5" customHeight="1" x14ac:dyDescent="0.3">
      <c r="A2" s="94" t="s">
        <v>0</v>
      </c>
      <c r="B2" s="94"/>
      <c r="C2" s="94"/>
    </row>
    <row r="3" spans="1:5" ht="19.5" customHeight="1" x14ac:dyDescent="0.3"/>
    <row r="4" spans="1:5" ht="14.25" thickBot="1" x14ac:dyDescent="0.35">
      <c r="A4" s="1"/>
      <c r="B4" s="89"/>
    </row>
    <row r="5" spans="1:5" ht="32.25" customHeight="1" x14ac:dyDescent="0.3">
      <c r="A5" s="2" t="s">
        <v>1</v>
      </c>
      <c r="B5" s="27" t="s">
        <v>66</v>
      </c>
      <c r="C5" s="3" t="s">
        <v>2</v>
      </c>
      <c r="D5" s="95" t="s">
        <v>67</v>
      </c>
      <c r="E5" s="96"/>
    </row>
    <row r="6" spans="1:5" ht="32.25" customHeight="1" x14ac:dyDescent="0.3">
      <c r="A6" s="4" t="s">
        <v>3</v>
      </c>
      <c r="B6" s="5" t="s">
        <v>4</v>
      </c>
      <c r="C6" s="6" t="s">
        <v>5</v>
      </c>
      <c r="D6" s="104">
        <v>45638</v>
      </c>
      <c r="E6" s="105"/>
    </row>
    <row r="7" spans="1:5" ht="32.25" customHeight="1" x14ac:dyDescent="0.3">
      <c r="A7" s="4" t="s">
        <v>6</v>
      </c>
      <c r="B7" s="6" t="s">
        <v>7</v>
      </c>
      <c r="C7" s="6" t="s">
        <v>8</v>
      </c>
      <c r="D7" s="106" t="s">
        <v>9</v>
      </c>
      <c r="E7" s="107"/>
    </row>
    <row r="8" spans="1:5" ht="32.25" customHeight="1" thickBot="1" x14ac:dyDescent="0.35">
      <c r="A8" s="7" t="s">
        <v>10</v>
      </c>
      <c r="B8" s="8" t="s">
        <v>11</v>
      </c>
      <c r="C8" s="9" t="s">
        <v>12</v>
      </c>
      <c r="D8" s="99" t="s">
        <v>13</v>
      </c>
      <c r="E8" s="100"/>
    </row>
    <row r="9" spans="1:5" ht="6" customHeight="1" thickBot="1" x14ac:dyDescent="0.35">
      <c r="D9" s="90"/>
      <c r="E9" s="90"/>
    </row>
    <row r="10" spans="1:5" s="91" customFormat="1" ht="21" x14ac:dyDescent="0.15">
      <c r="A10" s="101" t="s">
        <v>63</v>
      </c>
      <c r="B10" s="102"/>
      <c r="C10" s="102"/>
      <c r="D10" s="102"/>
      <c r="E10" s="103"/>
    </row>
    <row r="11" spans="1:5" s="91" customFormat="1" ht="15.95" customHeight="1" x14ac:dyDescent="0.15">
      <c r="A11" s="69" t="s">
        <v>14</v>
      </c>
      <c r="B11" s="70" t="str">
        <f>D5</f>
        <v>남이섬어린이집</v>
      </c>
      <c r="C11" s="71" t="s">
        <v>15</v>
      </c>
      <c r="D11" s="62" t="s">
        <v>68</v>
      </c>
      <c r="E11" s="72"/>
    </row>
    <row r="12" spans="1:5" s="91" customFormat="1" ht="15.95" customHeight="1" x14ac:dyDescent="0.15">
      <c r="A12" s="73" t="s">
        <v>16</v>
      </c>
      <c r="B12" s="74" t="s">
        <v>64</v>
      </c>
      <c r="C12" s="74" t="s">
        <v>65</v>
      </c>
      <c r="D12" s="75" t="s">
        <v>17</v>
      </c>
      <c r="E12" s="76" t="s">
        <v>18</v>
      </c>
    </row>
    <row r="13" spans="1:5" s="92" customFormat="1" ht="15.95" customHeight="1" x14ac:dyDescent="0.15">
      <c r="A13" s="28">
        <f>'1층'!G3</f>
        <v>45637.4609375</v>
      </c>
      <c r="B13" s="10">
        <f>'1층'!B3</f>
        <v>510</v>
      </c>
      <c r="C13" s="11">
        <f>'1층'!D3</f>
        <v>16.2</v>
      </c>
      <c r="D13" s="12">
        <f>'1층'!E3</f>
        <v>33.9</v>
      </c>
      <c r="E13" s="13"/>
    </row>
    <row r="14" spans="1:5" s="91" customFormat="1" ht="15.95" customHeight="1" x14ac:dyDescent="0.15">
      <c r="A14" s="28">
        <f>A13+TIME(0,5,0)</f>
        <v>45637.464409722219</v>
      </c>
      <c r="B14" s="10">
        <f>'1층'!B4</f>
        <v>535</v>
      </c>
      <c r="C14" s="11">
        <f>'1층'!D4</f>
        <v>17</v>
      </c>
      <c r="D14" s="12">
        <f>'1층'!E4</f>
        <v>32.1</v>
      </c>
      <c r="E14" s="14"/>
    </row>
    <row r="15" spans="1:5" s="91" customFormat="1" ht="15.95" customHeight="1" x14ac:dyDescent="0.15">
      <c r="A15" s="28">
        <f t="shared" ref="A15:A24" si="0">A14+TIME(0,5,0)</f>
        <v>45637.467881944438</v>
      </c>
      <c r="B15" s="10">
        <f>'1층'!B5</f>
        <v>534</v>
      </c>
      <c r="C15" s="11">
        <f>'1층'!D5</f>
        <v>17.5</v>
      </c>
      <c r="D15" s="12">
        <f>'1층'!E5</f>
        <v>30</v>
      </c>
      <c r="E15" s="14"/>
    </row>
    <row r="16" spans="1:5" s="91" customFormat="1" ht="15.95" customHeight="1" x14ac:dyDescent="0.15">
      <c r="A16" s="28">
        <f t="shared" si="0"/>
        <v>45637.471354166657</v>
      </c>
      <c r="B16" s="10">
        <f>'1층'!B6</f>
        <v>494</v>
      </c>
      <c r="C16" s="11">
        <f>'1층'!D6</f>
        <v>17.8</v>
      </c>
      <c r="D16" s="12">
        <f>'1층'!E6</f>
        <v>28.6</v>
      </c>
      <c r="E16" s="14"/>
    </row>
    <row r="17" spans="1:5" s="91" customFormat="1" ht="15.95" customHeight="1" x14ac:dyDescent="0.15">
      <c r="A17" s="28">
        <f t="shared" si="0"/>
        <v>45637.474826388876</v>
      </c>
      <c r="B17" s="10">
        <f>'1층'!B7</f>
        <v>492</v>
      </c>
      <c r="C17" s="11">
        <f>'1층'!D7</f>
        <v>18.100000000000001</v>
      </c>
      <c r="D17" s="12">
        <f>'1층'!E7</f>
        <v>28</v>
      </c>
      <c r="E17" s="14"/>
    </row>
    <row r="18" spans="1:5" s="91" customFormat="1" ht="15.95" customHeight="1" x14ac:dyDescent="0.15">
      <c r="A18" s="28">
        <f t="shared" si="0"/>
        <v>45637.478298611095</v>
      </c>
      <c r="B18" s="10">
        <f>'1층'!B8</f>
        <v>492</v>
      </c>
      <c r="C18" s="11">
        <f>'1층'!D8</f>
        <v>18.2</v>
      </c>
      <c r="D18" s="12">
        <f>'1층'!E8</f>
        <v>27.7</v>
      </c>
      <c r="E18" s="14"/>
    </row>
    <row r="19" spans="1:5" s="91" customFormat="1" ht="15.95" customHeight="1" x14ac:dyDescent="0.15">
      <c r="A19" s="28">
        <f t="shared" si="0"/>
        <v>45637.481770833314</v>
      </c>
      <c r="B19" s="10">
        <f>'1층'!B9</f>
        <v>498</v>
      </c>
      <c r="C19" s="11">
        <f>'1층'!D9</f>
        <v>18.100000000000001</v>
      </c>
      <c r="D19" s="12">
        <f>'1층'!E9</f>
        <v>27.9</v>
      </c>
      <c r="E19" s="14"/>
    </row>
    <row r="20" spans="1:5" s="91" customFormat="1" ht="15.95" customHeight="1" x14ac:dyDescent="0.15">
      <c r="A20" s="28">
        <f t="shared" si="0"/>
        <v>45637.485243055533</v>
      </c>
      <c r="B20" s="10">
        <f>'1층'!B10</f>
        <v>504</v>
      </c>
      <c r="C20" s="11">
        <f>'1층'!D10</f>
        <v>18</v>
      </c>
      <c r="D20" s="12">
        <f>'1층'!E10</f>
        <v>28.6</v>
      </c>
      <c r="E20" s="14"/>
    </row>
    <row r="21" spans="1:5" s="91" customFormat="1" ht="15.95" customHeight="1" x14ac:dyDescent="0.15">
      <c r="A21" s="28">
        <f t="shared" si="0"/>
        <v>45637.488715277752</v>
      </c>
      <c r="B21" s="10">
        <f>'1층'!B11</f>
        <v>504</v>
      </c>
      <c r="C21" s="11">
        <f>'1층'!D11</f>
        <v>17.8</v>
      </c>
      <c r="D21" s="12">
        <f>'1층'!E11</f>
        <v>29</v>
      </c>
      <c r="E21" s="14"/>
    </row>
    <row r="22" spans="1:5" s="91" customFormat="1" ht="15.95" customHeight="1" x14ac:dyDescent="0.15">
      <c r="A22" s="28">
        <f t="shared" si="0"/>
        <v>45637.492187499971</v>
      </c>
      <c r="B22" s="10">
        <f>'1층'!B12</f>
        <v>506</v>
      </c>
      <c r="C22" s="11">
        <f>'1층'!D12</f>
        <v>17.2</v>
      </c>
      <c r="D22" s="12">
        <f>'1층'!E12</f>
        <v>29.3</v>
      </c>
      <c r="E22" s="14"/>
    </row>
    <row r="23" spans="1:5" s="91" customFormat="1" ht="15.95" customHeight="1" x14ac:dyDescent="0.15">
      <c r="A23" s="28">
        <f t="shared" si="0"/>
        <v>45637.49565972219</v>
      </c>
      <c r="B23" s="10">
        <f>'1층'!B13</f>
        <v>510</v>
      </c>
      <c r="C23" s="11">
        <f>'1층'!D13</f>
        <v>16.7</v>
      </c>
      <c r="D23" s="12">
        <f>'1층'!E13</f>
        <v>29.7</v>
      </c>
      <c r="E23" s="14"/>
    </row>
    <row r="24" spans="1:5" s="91" customFormat="1" ht="15.95" customHeight="1" x14ac:dyDescent="0.15">
      <c r="A24" s="28">
        <f t="shared" si="0"/>
        <v>45637.499131944409</v>
      </c>
      <c r="B24" s="10">
        <f>'1층'!B14</f>
        <v>517</v>
      </c>
      <c r="C24" s="11">
        <f>'1층'!D14</f>
        <v>16.600000000000001</v>
      </c>
      <c r="D24" s="12">
        <f>'1층'!E14</f>
        <v>30.2</v>
      </c>
      <c r="E24" s="15"/>
    </row>
    <row r="25" spans="1:5" s="91" customFormat="1" ht="15.95" customHeight="1" x14ac:dyDescent="0.15">
      <c r="A25" s="77" t="s">
        <v>19</v>
      </c>
      <c r="B25" s="78">
        <f>ROUND(AVERAGE(B13:B24),0)</f>
        <v>508</v>
      </c>
      <c r="C25" s="79">
        <f>ROUND(AVERAGE(C13:C24),1)</f>
        <v>17.399999999999999</v>
      </c>
      <c r="D25" s="80">
        <f>AVERAGE(D13:D24)</f>
        <v>29.583333333333329</v>
      </c>
      <c r="E25" s="81"/>
    </row>
    <row r="26" spans="1:5" s="91" customFormat="1" ht="15.95" customHeight="1" x14ac:dyDescent="0.15">
      <c r="A26" s="69" t="s">
        <v>20</v>
      </c>
      <c r="B26" s="70" t="str">
        <f>B11</f>
        <v>남이섬어린이집</v>
      </c>
      <c r="C26" s="71" t="s">
        <v>15</v>
      </c>
      <c r="D26" s="62" t="s">
        <v>69</v>
      </c>
      <c r="E26" s="72"/>
    </row>
    <row r="27" spans="1:5" s="91" customFormat="1" ht="15.95" customHeight="1" x14ac:dyDescent="0.15">
      <c r="A27" s="73" t="s">
        <v>16</v>
      </c>
      <c r="B27" s="74" t="s">
        <v>64</v>
      </c>
      <c r="C27" s="74" t="s">
        <v>21</v>
      </c>
      <c r="D27" s="75" t="s">
        <v>17</v>
      </c>
      <c r="E27" s="82" t="s">
        <v>18</v>
      </c>
    </row>
    <row r="28" spans="1:5" s="91" customFormat="1" ht="15.95" customHeight="1" x14ac:dyDescent="0.15">
      <c r="A28" s="28">
        <f>'2층'!G3</f>
        <v>45637.459861111114</v>
      </c>
      <c r="B28" s="16">
        <f>'2층'!B3</f>
        <v>462</v>
      </c>
      <c r="C28" s="17">
        <f>'2층'!D3</f>
        <v>15</v>
      </c>
      <c r="D28" s="18">
        <f>'2층'!E3</f>
        <v>29.3</v>
      </c>
      <c r="E28" s="19"/>
    </row>
    <row r="29" spans="1:5" s="91" customFormat="1" ht="15.95" customHeight="1" x14ac:dyDescent="0.15">
      <c r="A29" s="28">
        <f>A28+TIME(0,5,1)</f>
        <v>45637.46334490741</v>
      </c>
      <c r="B29" s="16">
        <f>'2층'!B4</f>
        <v>546</v>
      </c>
      <c r="C29" s="17">
        <f>'2층'!D4</f>
        <v>16.5</v>
      </c>
      <c r="D29" s="18">
        <f>'2층'!E4</f>
        <v>30.2</v>
      </c>
      <c r="E29" s="14"/>
    </row>
    <row r="30" spans="1:5" s="91" customFormat="1" ht="15.95" customHeight="1" x14ac:dyDescent="0.15">
      <c r="A30" s="28">
        <f t="shared" ref="A30:A39" si="1">A29+TIME(0,5,1)</f>
        <v>45637.466828703706</v>
      </c>
      <c r="B30" s="16">
        <f>'2층'!B5</f>
        <v>547</v>
      </c>
      <c r="C30" s="17">
        <f>'2층'!D5</f>
        <v>16.399999999999999</v>
      </c>
      <c r="D30" s="18">
        <f>'2층'!E5</f>
        <v>30</v>
      </c>
      <c r="E30" s="14"/>
    </row>
    <row r="31" spans="1:5" s="91" customFormat="1" ht="15.95" customHeight="1" x14ac:dyDescent="0.15">
      <c r="A31" s="28">
        <f t="shared" si="1"/>
        <v>45637.470312500001</v>
      </c>
      <c r="B31" s="16">
        <f>'2층'!B6</f>
        <v>556</v>
      </c>
      <c r="C31" s="17">
        <f>'2층'!D6</f>
        <v>16.5</v>
      </c>
      <c r="D31" s="18">
        <f>'2층'!E6</f>
        <v>29.8</v>
      </c>
      <c r="E31" s="14"/>
    </row>
    <row r="32" spans="1:5" s="91" customFormat="1" ht="15.95" customHeight="1" x14ac:dyDescent="0.15">
      <c r="A32" s="28">
        <f t="shared" si="1"/>
        <v>45637.473796296297</v>
      </c>
      <c r="B32" s="16">
        <f>'2층'!B7</f>
        <v>582</v>
      </c>
      <c r="C32" s="17">
        <f>'2층'!D7</f>
        <v>16.7</v>
      </c>
      <c r="D32" s="18">
        <f>'2층'!E7</f>
        <v>29.9</v>
      </c>
      <c r="E32" s="14"/>
    </row>
    <row r="33" spans="1:5" s="91" customFormat="1" ht="15.95" customHeight="1" x14ac:dyDescent="0.15">
      <c r="A33" s="28">
        <f t="shared" si="1"/>
        <v>45637.477280092593</v>
      </c>
      <c r="B33" s="16">
        <f>'2층'!B8</f>
        <v>571</v>
      </c>
      <c r="C33" s="17">
        <f>'2층'!D8</f>
        <v>16.7</v>
      </c>
      <c r="D33" s="18">
        <f>'2층'!E8</f>
        <v>29.5</v>
      </c>
      <c r="E33" s="14"/>
    </row>
    <row r="34" spans="1:5" s="91" customFormat="1" ht="15.95" customHeight="1" x14ac:dyDescent="0.15">
      <c r="A34" s="28">
        <f t="shared" si="1"/>
        <v>45637.480763888889</v>
      </c>
      <c r="B34" s="16">
        <f>'2층'!B9</f>
        <v>563</v>
      </c>
      <c r="C34" s="17">
        <f>'2층'!D9</f>
        <v>16.7</v>
      </c>
      <c r="D34" s="18">
        <f>'2층'!E9</f>
        <v>29.1</v>
      </c>
      <c r="E34" s="14"/>
    </row>
    <row r="35" spans="1:5" s="91" customFormat="1" ht="15.95" customHeight="1" x14ac:dyDescent="0.15">
      <c r="A35" s="28">
        <f t="shared" si="1"/>
        <v>45637.484247685185</v>
      </c>
      <c r="B35" s="16">
        <f>'2층'!B10</f>
        <v>551</v>
      </c>
      <c r="C35" s="17">
        <f>'2층'!D10</f>
        <v>16.7</v>
      </c>
      <c r="D35" s="18">
        <f>'2층'!E10</f>
        <v>28.9</v>
      </c>
      <c r="E35" s="14"/>
    </row>
    <row r="36" spans="1:5" s="91" customFormat="1" ht="15.95" customHeight="1" x14ac:dyDescent="0.15">
      <c r="A36" s="28">
        <f t="shared" si="1"/>
        <v>45637.48773148148</v>
      </c>
      <c r="B36" s="16">
        <f>'2층'!B11</f>
        <v>549</v>
      </c>
      <c r="C36" s="17">
        <f>'2층'!D11</f>
        <v>16.7</v>
      </c>
      <c r="D36" s="18">
        <f>'2층'!E11</f>
        <v>29</v>
      </c>
      <c r="E36" s="14"/>
    </row>
    <row r="37" spans="1:5" s="91" customFormat="1" ht="15.95" customHeight="1" x14ac:dyDescent="0.15">
      <c r="A37" s="28">
        <f t="shared" si="1"/>
        <v>45637.491215277776</v>
      </c>
      <c r="B37" s="16">
        <f>'2층'!B12</f>
        <v>551</v>
      </c>
      <c r="C37" s="17">
        <f>'2층'!D12</f>
        <v>16.7</v>
      </c>
      <c r="D37" s="18">
        <f>'2층'!E12</f>
        <v>29</v>
      </c>
      <c r="E37" s="14"/>
    </row>
    <row r="38" spans="1:5" s="91" customFormat="1" ht="15.95" customHeight="1" x14ac:dyDescent="0.15">
      <c r="A38" s="28">
        <f t="shared" si="1"/>
        <v>45637.494699074072</v>
      </c>
      <c r="B38" s="16">
        <f>'2층'!B13</f>
        <v>548</v>
      </c>
      <c r="C38" s="17">
        <f>'2층'!D13</f>
        <v>16.7</v>
      </c>
      <c r="D38" s="18">
        <f>'2층'!E13</f>
        <v>28.9</v>
      </c>
      <c r="E38" s="14"/>
    </row>
    <row r="39" spans="1:5" s="91" customFormat="1" ht="15.95" customHeight="1" x14ac:dyDescent="0.15">
      <c r="A39" s="28">
        <f t="shared" si="1"/>
        <v>45637.498182870368</v>
      </c>
      <c r="B39" s="16">
        <f>'2층'!B14</f>
        <v>544</v>
      </c>
      <c r="C39" s="17">
        <f>'2층'!D14</f>
        <v>16.5</v>
      </c>
      <c r="D39" s="18">
        <f>'2층'!E14</f>
        <v>29</v>
      </c>
      <c r="E39" s="15"/>
    </row>
    <row r="40" spans="1:5" s="91" customFormat="1" ht="15.95" customHeight="1" thickBot="1" x14ac:dyDescent="0.2">
      <c r="A40" s="83" t="s">
        <v>19</v>
      </c>
      <c r="B40" s="84">
        <f>ROUND(AVERAGE(B28:B39),0)</f>
        <v>548</v>
      </c>
      <c r="C40" s="85">
        <f>ROUND(AVERAGE(C28:C39),1)</f>
        <v>16.5</v>
      </c>
      <c r="D40" s="86">
        <f>AVERAGE(D28:D39)</f>
        <v>29.383333333333329</v>
      </c>
      <c r="E40" s="87"/>
    </row>
    <row r="41" spans="1:5" ht="6" customHeight="1" thickBot="1" x14ac:dyDescent="0.35"/>
    <row r="42" spans="1:5" ht="21.75" customHeight="1" thickBot="1" x14ac:dyDescent="0.35">
      <c r="A42" s="97" t="s">
        <v>22</v>
      </c>
      <c r="B42" s="98"/>
      <c r="C42" s="20" t="s">
        <v>23</v>
      </c>
      <c r="D42" s="21" t="s">
        <v>24</v>
      </c>
      <c r="E42" s="22" t="s">
        <v>25</v>
      </c>
    </row>
    <row r="43" spans="1:5" ht="21.75" customHeight="1" thickTop="1" thickBot="1" x14ac:dyDescent="0.35">
      <c r="A43" s="23" t="str">
        <f>VLOOKUP(B43,'시설군 및 기준'!$B$2:$C$26,2,FALSE)</f>
        <v>나</v>
      </c>
      <c r="B43" s="93" t="s">
        <v>70</v>
      </c>
      <c r="C43" s="24">
        <f>VLOOKUP(A43,'시설군 및 기준'!$E$2:$F$6, 2,FALSE)</f>
        <v>900</v>
      </c>
      <c r="D43" s="25">
        <f>ROUND(AVERAGE(B25,B40),0)</f>
        <v>528</v>
      </c>
      <c r="E43" s="26" t="str">
        <f>IF(D43&gt;C43,"부적합","적합")</f>
        <v>적합</v>
      </c>
    </row>
  </sheetData>
  <mergeCells count="7">
    <mergeCell ref="A2:C2"/>
    <mergeCell ref="D5:E5"/>
    <mergeCell ref="A42:B42"/>
    <mergeCell ref="D8:E8"/>
    <mergeCell ref="A10:E10"/>
    <mergeCell ref="D6:E6"/>
    <mergeCell ref="D7:E7"/>
  </mergeCells>
  <phoneticPr fontId="2" type="noConversion"/>
  <printOptions horizontalCentered="1"/>
  <pageMargins left="0.59055118110236227" right="0.59055118110236227" top="0.59055118110236227" bottom="0.59055118110236227" header="0.35433070866141736" footer="0"/>
  <pageSetup paperSize="9" scale="95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47CEBF-580F-42C1-8C66-EFD39D806401}">
          <x14:formula1>
            <xm:f>'시설군 및 기준'!$B$3:$B$26</xm:f>
          </x14:formula1>
          <xm:sqref>B43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D7D46-FB54-4EBF-8456-B93108EB2CDE}">
  <sheetPr>
    <pageSetUpPr fitToPage="1"/>
  </sheetPr>
  <dimension ref="A1:G73"/>
  <sheetViews>
    <sheetView view="pageBreakPreview" zoomScaleNormal="100" zoomScaleSheetLayoutView="100" workbookViewId="0">
      <pane ySplit="2" topLeftCell="A3" activePane="bottomLeft" state="frozen"/>
      <selection pane="bottomLeft" activeCell="D3" sqref="D3:E14"/>
    </sheetView>
  </sheetViews>
  <sheetFormatPr defaultColWidth="8" defaultRowHeight="12.75" customHeight="1" thickTop="1" thickBottom="1" x14ac:dyDescent="0.2"/>
  <cols>
    <col min="1" max="1" width="16.875" style="64" bestFit="1" customWidth="1"/>
    <col min="2" max="2" width="14.125" style="64" bestFit="1" customWidth="1"/>
    <col min="3" max="3" width="15.75" style="64" bestFit="1" customWidth="1"/>
    <col min="4" max="4" width="11.125" style="64" bestFit="1" customWidth="1"/>
    <col min="5" max="5" width="16.125" style="64" bestFit="1" customWidth="1"/>
    <col min="6" max="6" width="4.75" style="64" customWidth="1"/>
    <col min="7" max="7" width="18" style="64" bestFit="1" customWidth="1"/>
    <col min="8" max="256" width="8" style="64"/>
    <col min="257" max="257" width="16.875" style="64" bestFit="1" customWidth="1"/>
    <col min="258" max="258" width="14.125" style="64" bestFit="1" customWidth="1"/>
    <col min="259" max="259" width="15.75" style="64" bestFit="1" customWidth="1"/>
    <col min="260" max="260" width="11.125" style="64" bestFit="1" customWidth="1"/>
    <col min="261" max="261" width="16.125" style="64" bestFit="1" customWidth="1"/>
    <col min="262" max="512" width="8" style="64"/>
    <col min="513" max="513" width="16.875" style="64" bestFit="1" customWidth="1"/>
    <col min="514" max="514" width="14.125" style="64" bestFit="1" customWidth="1"/>
    <col min="515" max="515" width="15.75" style="64" bestFit="1" customWidth="1"/>
    <col min="516" max="516" width="11.125" style="64" bestFit="1" customWidth="1"/>
    <col min="517" max="517" width="16.125" style="64" bestFit="1" customWidth="1"/>
    <col min="518" max="768" width="8" style="64"/>
    <col min="769" max="769" width="16.875" style="64" bestFit="1" customWidth="1"/>
    <col min="770" max="770" width="14.125" style="64" bestFit="1" customWidth="1"/>
    <col min="771" max="771" width="15.75" style="64" bestFit="1" customWidth="1"/>
    <col min="772" max="772" width="11.125" style="64" bestFit="1" customWidth="1"/>
    <col min="773" max="773" width="16.125" style="64" bestFit="1" customWidth="1"/>
    <col min="774" max="1024" width="8" style="64"/>
    <col min="1025" max="1025" width="16.875" style="64" bestFit="1" customWidth="1"/>
    <col min="1026" max="1026" width="14.125" style="64" bestFit="1" customWidth="1"/>
    <col min="1027" max="1027" width="15.75" style="64" bestFit="1" customWidth="1"/>
    <col min="1028" max="1028" width="11.125" style="64" bestFit="1" customWidth="1"/>
    <col min="1029" max="1029" width="16.125" style="64" bestFit="1" customWidth="1"/>
    <col min="1030" max="1280" width="8" style="64"/>
    <col min="1281" max="1281" width="16.875" style="64" bestFit="1" customWidth="1"/>
    <col min="1282" max="1282" width="14.125" style="64" bestFit="1" customWidth="1"/>
    <col min="1283" max="1283" width="15.75" style="64" bestFit="1" customWidth="1"/>
    <col min="1284" max="1284" width="11.125" style="64" bestFit="1" customWidth="1"/>
    <col min="1285" max="1285" width="16.125" style="64" bestFit="1" customWidth="1"/>
    <col min="1286" max="1536" width="8" style="64"/>
    <col min="1537" max="1537" width="16.875" style="64" bestFit="1" customWidth="1"/>
    <col min="1538" max="1538" width="14.125" style="64" bestFit="1" customWidth="1"/>
    <col min="1539" max="1539" width="15.75" style="64" bestFit="1" customWidth="1"/>
    <col min="1540" max="1540" width="11.125" style="64" bestFit="1" customWidth="1"/>
    <col min="1541" max="1541" width="16.125" style="64" bestFit="1" customWidth="1"/>
    <col min="1542" max="1792" width="8" style="64"/>
    <col min="1793" max="1793" width="16.875" style="64" bestFit="1" customWidth="1"/>
    <col min="1794" max="1794" width="14.125" style="64" bestFit="1" customWidth="1"/>
    <col min="1795" max="1795" width="15.75" style="64" bestFit="1" customWidth="1"/>
    <col min="1796" max="1796" width="11.125" style="64" bestFit="1" customWidth="1"/>
    <col min="1797" max="1797" width="16.125" style="64" bestFit="1" customWidth="1"/>
    <col min="1798" max="2048" width="8" style="64"/>
    <col min="2049" max="2049" width="16.875" style="64" bestFit="1" customWidth="1"/>
    <col min="2050" max="2050" width="14.125" style="64" bestFit="1" customWidth="1"/>
    <col min="2051" max="2051" width="15.75" style="64" bestFit="1" customWidth="1"/>
    <col min="2052" max="2052" width="11.125" style="64" bestFit="1" customWidth="1"/>
    <col min="2053" max="2053" width="16.125" style="64" bestFit="1" customWidth="1"/>
    <col min="2054" max="2304" width="8" style="64"/>
    <col min="2305" max="2305" width="16.875" style="64" bestFit="1" customWidth="1"/>
    <col min="2306" max="2306" width="14.125" style="64" bestFit="1" customWidth="1"/>
    <col min="2307" max="2307" width="15.75" style="64" bestFit="1" customWidth="1"/>
    <col min="2308" max="2308" width="11.125" style="64" bestFit="1" customWidth="1"/>
    <col min="2309" max="2309" width="16.125" style="64" bestFit="1" customWidth="1"/>
    <col min="2310" max="2560" width="8" style="64"/>
    <col min="2561" max="2561" width="16.875" style="64" bestFit="1" customWidth="1"/>
    <col min="2562" max="2562" width="14.125" style="64" bestFit="1" customWidth="1"/>
    <col min="2563" max="2563" width="15.75" style="64" bestFit="1" customWidth="1"/>
    <col min="2564" max="2564" width="11.125" style="64" bestFit="1" customWidth="1"/>
    <col min="2565" max="2565" width="16.125" style="64" bestFit="1" customWidth="1"/>
    <col min="2566" max="2816" width="8" style="64"/>
    <col min="2817" max="2817" width="16.875" style="64" bestFit="1" customWidth="1"/>
    <col min="2818" max="2818" width="14.125" style="64" bestFit="1" customWidth="1"/>
    <col min="2819" max="2819" width="15.75" style="64" bestFit="1" customWidth="1"/>
    <col min="2820" max="2820" width="11.125" style="64" bestFit="1" customWidth="1"/>
    <col min="2821" max="2821" width="16.125" style="64" bestFit="1" customWidth="1"/>
    <col min="2822" max="3072" width="8" style="64"/>
    <col min="3073" max="3073" width="16.875" style="64" bestFit="1" customWidth="1"/>
    <col min="3074" max="3074" width="14.125" style="64" bestFit="1" customWidth="1"/>
    <col min="3075" max="3075" width="15.75" style="64" bestFit="1" customWidth="1"/>
    <col min="3076" max="3076" width="11.125" style="64" bestFit="1" customWidth="1"/>
    <col min="3077" max="3077" width="16.125" style="64" bestFit="1" customWidth="1"/>
    <col min="3078" max="3328" width="8" style="64"/>
    <col min="3329" max="3329" width="16.875" style="64" bestFit="1" customWidth="1"/>
    <col min="3330" max="3330" width="14.125" style="64" bestFit="1" customWidth="1"/>
    <col min="3331" max="3331" width="15.75" style="64" bestFit="1" customWidth="1"/>
    <col min="3332" max="3332" width="11.125" style="64" bestFit="1" customWidth="1"/>
    <col min="3333" max="3333" width="16.125" style="64" bestFit="1" customWidth="1"/>
    <col min="3334" max="3584" width="8" style="64"/>
    <col min="3585" max="3585" width="16.875" style="64" bestFit="1" customWidth="1"/>
    <col min="3586" max="3586" width="14.125" style="64" bestFit="1" customWidth="1"/>
    <col min="3587" max="3587" width="15.75" style="64" bestFit="1" customWidth="1"/>
    <col min="3588" max="3588" width="11.125" style="64" bestFit="1" customWidth="1"/>
    <col min="3589" max="3589" width="16.125" style="64" bestFit="1" customWidth="1"/>
    <col min="3590" max="3840" width="8" style="64"/>
    <col min="3841" max="3841" width="16.875" style="64" bestFit="1" customWidth="1"/>
    <col min="3842" max="3842" width="14.125" style="64" bestFit="1" customWidth="1"/>
    <col min="3843" max="3843" width="15.75" style="64" bestFit="1" customWidth="1"/>
    <col min="3844" max="3844" width="11.125" style="64" bestFit="1" customWidth="1"/>
    <col min="3845" max="3845" width="16.125" style="64" bestFit="1" customWidth="1"/>
    <col min="3846" max="4096" width="8" style="64"/>
    <col min="4097" max="4097" width="16.875" style="64" bestFit="1" customWidth="1"/>
    <col min="4098" max="4098" width="14.125" style="64" bestFit="1" customWidth="1"/>
    <col min="4099" max="4099" width="15.75" style="64" bestFit="1" customWidth="1"/>
    <col min="4100" max="4100" width="11.125" style="64" bestFit="1" customWidth="1"/>
    <col min="4101" max="4101" width="16.125" style="64" bestFit="1" customWidth="1"/>
    <col min="4102" max="4352" width="8" style="64"/>
    <col min="4353" max="4353" width="16.875" style="64" bestFit="1" customWidth="1"/>
    <col min="4354" max="4354" width="14.125" style="64" bestFit="1" customWidth="1"/>
    <col min="4355" max="4355" width="15.75" style="64" bestFit="1" customWidth="1"/>
    <col min="4356" max="4356" width="11.125" style="64" bestFit="1" customWidth="1"/>
    <col min="4357" max="4357" width="16.125" style="64" bestFit="1" customWidth="1"/>
    <col min="4358" max="4608" width="8" style="64"/>
    <col min="4609" max="4609" width="16.875" style="64" bestFit="1" customWidth="1"/>
    <col min="4610" max="4610" width="14.125" style="64" bestFit="1" customWidth="1"/>
    <col min="4611" max="4611" width="15.75" style="64" bestFit="1" customWidth="1"/>
    <col min="4612" max="4612" width="11.125" style="64" bestFit="1" customWidth="1"/>
    <col min="4613" max="4613" width="16.125" style="64" bestFit="1" customWidth="1"/>
    <col min="4614" max="4864" width="8" style="64"/>
    <col min="4865" max="4865" width="16.875" style="64" bestFit="1" customWidth="1"/>
    <col min="4866" max="4866" width="14.125" style="64" bestFit="1" customWidth="1"/>
    <col min="4867" max="4867" width="15.75" style="64" bestFit="1" customWidth="1"/>
    <col min="4868" max="4868" width="11.125" style="64" bestFit="1" customWidth="1"/>
    <col min="4869" max="4869" width="16.125" style="64" bestFit="1" customWidth="1"/>
    <col min="4870" max="5120" width="8" style="64"/>
    <col min="5121" max="5121" width="16.875" style="64" bestFit="1" customWidth="1"/>
    <col min="5122" max="5122" width="14.125" style="64" bestFit="1" customWidth="1"/>
    <col min="5123" max="5123" width="15.75" style="64" bestFit="1" customWidth="1"/>
    <col min="5124" max="5124" width="11.125" style="64" bestFit="1" customWidth="1"/>
    <col min="5125" max="5125" width="16.125" style="64" bestFit="1" customWidth="1"/>
    <col min="5126" max="5376" width="8" style="64"/>
    <col min="5377" max="5377" width="16.875" style="64" bestFit="1" customWidth="1"/>
    <col min="5378" max="5378" width="14.125" style="64" bestFit="1" customWidth="1"/>
    <col min="5379" max="5379" width="15.75" style="64" bestFit="1" customWidth="1"/>
    <col min="5380" max="5380" width="11.125" style="64" bestFit="1" customWidth="1"/>
    <col min="5381" max="5381" width="16.125" style="64" bestFit="1" customWidth="1"/>
    <col min="5382" max="5632" width="8" style="64"/>
    <col min="5633" max="5633" width="16.875" style="64" bestFit="1" customWidth="1"/>
    <col min="5634" max="5634" width="14.125" style="64" bestFit="1" customWidth="1"/>
    <col min="5635" max="5635" width="15.75" style="64" bestFit="1" customWidth="1"/>
    <col min="5636" max="5636" width="11.125" style="64" bestFit="1" customWidth="1"/>
    <col min="5637" max="5637" width="16.125" style="64" bestFit="1" customWidth="1"/>
    <col min="5638" max="5888" width="8" style="64"/>
    <col min="5889" max="5889" width="16.875" style="64" bestFit="1" customWidth="1"/>
    <col min="5890" max="5890" width="14.125" style="64" bestFit="1" customWidth="1"/>
    <col min="5891" max="5891" width="15.75" style="64" bestFit="1" customWidth="1"/>
    <col min="5892" max="5892" width="11.125" style="64" bestFit="1" customWidth="1"/>
    <col min="5893" max="5893" width="16.125" style="64" bestFit="1" customWidth="1"/>
    <col min="5894" max="6144" width="8" style="64"/>
    <col min="6145" max="6145" width="16.875" style="64" bestFit="1" customWidth="1"/>
    <col min="6146" max="6146" width="14.125" style="64" bestFit="1" customWidth="1"/>
    <col min="6147" max="6147" width="15.75" style="64" bestFit="1" customWidth="1"/>
    <col min="6148" max="6148" width="11.125" style="64" bestFit="1" customWidth="1"/>
    <col min="6149" max="6149" width="16.125" style="64" bestFit="1" customWidth="1"/>
    <col min="6150" max="6400" width="8" style="64"/>
    <col min="6401" max="6401" width="16.875" style="64" bestFit="1" customWidth="1"/>
    <col min="6402" max="6402" width="14.125" style="64" bestFit="1" customWidth="1"/>
    <col min="6403" max="6403" width="15.75" style="64" bestFit="1" customWidth="1"/>
    <col min="6404" max="6404" width="11.125" style="64" bestFit="1" customWidth="1"/>
    <col min="6405" max="6405" width="16.125" style="64" bestFit="1" customWidth="1"/>
    <col min="6406" max="6656" width="8" style="64"/>
    <col min="6657" max="6657" width="16.875" style="64" bestFit="1" customWidth="1"/>
    <col min="6658" max="6658" width="14.125" style="64" bestFit="1" customWidth="1"/>
    <col min="6659" max="6659" width="15.75" style="64" bestFit="1" customWidth="1"/>
    <col min="6660" max="6660" width="11.125" style="64" bestFit="1" customWidth="1"/>
    <col min="6661" max="6661" width="16.125" style="64" bestFit="1" customWidth="1"/>
    <col min="6662" max="6912" width="8" style="64"/>
    <col min="6913" max="6913" width="16.875" style="64" bestFit="1" customWidth="1"/>
    <col min="6914" max="6914" width="14.125" style="64" bestFit="1" customWidth="1"/>
    <col min="6915" max="6915" width="15.75" style="64" bestFit="1" customWidth="1"/>
    <col min="6916" max="6916" width="11.125" style="64" bestFit="1" customWidth="1"/>
    <col min="6917" max="6917" width="16.125" style="64" bestFit="1" customWidth="1"/>
    <col min="6918" max="7168" width="8" style="64"/>
    <col min="7169" max="7169" width="16.875" style="64" bestFit="1" customWidth="1"/>
    <col min="7170" max="7170" width="14.125" style="64" bestFit="1" customWidth="1"/>
    <col min="7171" max="7171" width="15.75" style="64" bestFit="1" customWidth="1"/>
    <col min="7172" max="7172" width="11.125" style="64" bestFit="1" customWidth="1"/>
    <col min="7173" max="7173" width="16.125" style="64" bestFit="1" customWidth="1"/>
    <col min="7174" max="7424" width="8" style="64"/>
    <col min="7425" max="7425" width="16.875" style="64" bestFit="1" customWidth="1"/>
    <col min="7426" max="7426" width="14.125" style="64" bestFit="1" customWidth="1"/>
    <col min="7427" max="7427" width="15.75" style="64" bestFit="1" customWidth="1"/>
    <col min="7428" max="7428" width="11.125" style="64" bestFit="1" customWidth="1"/>
    <col min="7429" max="7429" width="16.125" style="64" bestFit="1" customWidth="1"/>
    <col min="7430" max="7680" width="8" style="64"/>
    <col min="7681" max="7681" width="16.875" style="64" bestFit="1" customWidth="1"/>
    <col min="7682" max="7682" width="14.125" style="64" bestFit="1" customWidth="1"/>
    <col min="7683" max="7683" width="15.75" style="64" bestFit="1" customWidth="1"/>
    <col min="7684" max="7684" width="11.125" style="64" bestFit="1" customWidth="1"/>
    <col min="7685" max="7685" width="16.125" style="64" bestFit="1" customWidth="1"/>
    <col min="7686" max="7936" width="8" style="64"/>
    <col min="7937" max="7937" width="16.875" style="64" bestFit="1" customWidth="1"/>
    <col min="7938" max="7938" width="14.125" style="64" bestFit="1" customWidth="1"/>
    <col min="7939" max="7939" width="15.75" style="64" bestFit="1" customWidth="1"/>
    <col min="7940" max="7940" width="11.125" style="64" bestFit="1" customWidth="1"/>
    <col min="7941" max="7941" width="16.125" style="64" bestFit="1" customWidth="1"/>
    <col min="7942" max="8192" width="8" style="64"/>
    <col min="8193" max="8193" width="16.875" style="64" bestFit="1" customWidth="1"/>
    <col min="8194" max="8194" width="14.125" style="64" bestFit="1" customWidth="1"/>
    <col min="8195" max="8195" width="15.75" style="64" bestFit="1" customWidth="1"/>
    <col min="8196" max="8196" width="11.125" style="64" bestFit="1" customWidth="1"/>
    <col min="8197" max="8197" width="16.125" style="64" bestFit="1" customWidth="1"/>
    <col min="8198" max="8448" width="8" style="64"/>
    <col min="8449" max="8449" width="16.875" style="64" bestFit="1" customWidth="1"/>
    <col min="8450" max="8450" width="14.125" style="64" bestFit="1" customWidth="1"/>
    <col min="8451" max="8451" width="15.75" style="64" bestFit="1" customWidth="1"/>
    <col min="8452" max="8452" width="11.125" style="64" bestFit="1" customWidth="1"/>
    <col min="8453" max="8453" width="16.125" style="64" bestFit="1" customWidth="1"/>
    <col min="8454" max="8704" width="8" style="64"/>
    <col min="8705" max="8705" width="16.875" style="64" bestFit="1" customWidth="1"/>
    <col min="8706" max="8706" width="14.125" style="64" bestFit="1" customWidth="1"/>
    <col min="8707" max="8707" width="15.75" style="64" bestFit="1" customWidth="1"/>
    <col min="8708" max="8708" width="11.125" style="64" bestFit="1" customWidth="1"/>
    <col min="8709" max="8709" width="16.125" style="64" bestFit="1" customWidth="1"/>
    <col min="8710" max="8960" width="8" style="64"/>
    <col min="8961" max="8961" width="16.875" style="64" bestFit="1" customWidth="1"/>
    <col min="8962" max="8962" width="14.125" style="64" bestFit="1" customWidth="1"/>
    <col min="8963" max="8963" width="15.75" style="64" bestFit="1" customWidth="1"/>
    <col min="8964" max="8964" width="11.125" style="64" bestFit="1" customWidth="1"/>
    <col min="8965" max="8965" width="16.125" style="64" bestFit="1" customWidth="1"/>
    <col min="8966" max="9216" width="8" style="64"/>
    <col min="9217" max="9217" width="16.875" style="64" bestFit="1" customWidth="1"/>
    <col min="9218" max="9218" width="14.125" style="64" bestFit="1" customWidth="1"/>
    <col min="9219" max="9219" width="15.75" style="64" bestFit="1" customWidth="1"/>
    <col min="9220" max="9220" width="11.125" style="64" bestFit="1" customWidth="1"/>
    <col min="9221" max="9221" width="16.125" style="64" bestFit="1" customWidth="1"/>
    <col min="9222" max="9472" width="8" style="64"/>
    <col min="9473" max="9473" width="16.875" style="64" bestFit="1" customWidth="1"/>
    <col min="9474" max="9474" width="14.125" style="64" bestFit="1" customWidth="1"/>
    <col min="9475" max="9475" width="15.75" style="64" bestFit="1" customWidth="1"/>
    <col min="9476" max="9476" width="11.125" style="64" bestFit="1" customWidth="1"/>
    <col min="9477" max="9477" width="16.125" style="64" bestFit="1" customWidth="1"/>
    <col min="9478" max="9728" width="8" style="64"/>
    <col min="9729" max="9729" width="16.875" style="64" bestFit="1" customWidth="1"/>
    <col min="9730" max="9730" width="14.125" style="64" bestFit="1" customWidth="1"/>
    <col min="9731" max="9731" width="15.75" style="64" bestFit="1" customWidth="1"/>
    <col min="9732" max="9732" width="11.125" style="64" bestFit="1" customWidth="1"/>
    <col min="9733" max="9733" width="16.125" style="64" bestFit="1" customWidth="1"/>
    <col min="9734" max="9984" width="8" style="64"/>
    <col min="9985" max="9985" width="16.875" style="64" bestFit="1" customWidth="1"/>
    <col min="9986" max="9986" width="14.125" style="64" bestFit="1" customWidth="1"/>
    <col min="9987" max="9987" width="15.75" style="64" bestFit="1" customWidth="1"/>
    <col min="9988" max="9988" width="11.125" style="64" bestFit="1" customWidth="1"/>
    <col min="9989" max="9989" width="16.125" style="64" bestFit="1" customWidth="1"/>
    <col min="9990" max="10240" width="8" style="64"/>
    <col min="10241" max="10241" width="16.875" style="64" bestFit="1" customWidth="1"/>
    <col min="10242" max="10242" width="14.125" style="64" bestFit="1" customWidth="1"/>
    <col min="10243" max="10243" width="15.75" style="64" bestFit="1" customWidth="1"/>
    <col min="10244" max="10244" width="11.125" style="64" bestFit="1" customWidth="1"/>
    <col min="10245" max="10245" width="16.125" style="64" bestFit="1" customWidth="1"/>
    <col min="10246" max="10496" width="8" style="64"/>
    <col min="10497" max="10497" width="16.875" style="64" bestFit="1" customWidth="1"/>
    <col min="10498" max="10498" width="14.125" style="64" bestFit="1" customWidth="1"/>
    <col min="10499" max="10499" width="15.75" style="64" bestFit="1" customWidth="1"/>
    <col min="10500" max="10500" width="11.125" style="64" bestFit="1" customWidth="1"/>
    <col min="10501" max="10501" width="16.125" style="64" bestFit="1" customWidth="1"/>
    <col min="10502" max="10752" width="8" style="64"/>
    <col min="10753" max="10753" width="16.875" style="64" bestFit="1" customWidth="1"/>
    <col min="10754" max="10754" width="14.125" style="64" bestFit="1" customWidth="1"/>
    <col min="10755" max="10755" width="15.75" style="64" bestFit="1" customWidth="1"/>
    <col min="10756" max="10756" width="11.125" style="64" bestFit="1" customWidth="1"/>
    <col min="10757" max="10757" width="16.125" style="64" bestFit="1" customWidth="1"/>
    <col min="10758" max="11008" width="8" style="64"/>
    <col min="11009" max="11009" width="16.875" style="64" bestFit="1" customWidth="1"/>
    <col min="11010" max="11010" width="14.125" style="64" bestFit="1" customWidth="1"/>
    <col min="11011" max="11011" width="15.75" style="64" bestFit="1" customWidth="1"/>
    <col min="11012" max="11012" width="11.125" style="64" bestFit="1" customWidth="1"/>
    <col min="11013" max="11013" width="16.125" style="64" bestFit="1" customWidth="1"/>
    <col min="11014" max="11264" width="8" style="64"/>
    <col min="11265" max="11265" width="16.875" style="64" bestFit="1" customWidth="1"/>
    <col min="11266" max="11266" width="14.125" style="64" bestFit="1" customWidth="1"/>
    <col min="11267" max="11267" width="15.75" style="64" bestFit="1" customWidth="1"/>
    <col min="11268" max="11268" width="11.125" style="64" bestFit="1" customWidth="1"/>
    <col min="11269" max="11269" width="16.125" style="64" bestFit="1" customWidth="1"/>
    <col min="11270" max="11520" width="8" style="64"/>
    <col min="11521" max="11521" width="16.875" style="64" bestFit="1" customWidth="1"/>
    <col min="11522" max="11522" width="14.125" style="64" bestFit="1" customWidth="1"/>
    <col min="11523" max="11523" width="15.75" style="64" bestFit="1" customWidth="1"/>
    <col min="11524" max="11524" width="11.125" style="64" bestFit="1" customWidth="1"/>
    <col min="11525" max="11525" width="16.125" style="64" bestFit="1" customWidth="1"/>
    <col min="11526" max="11776" width="8" style="64"/>
    <col min="11777" max="11777" width="16.875" style="64" bestFit="1" customWidth="1"/>
    <col min="11778" max="11778" width="14.125" style="64" bestFit="1" customWidth="1"/>
    <col min="11779" max="11779" width="15.75" style="64" bestFit="1" customWidth="1"/>
    <col min="11780" max="11780" width="11.125" style="64" bestFit="1" customWidth="1"/>
    <col min="11781" max="11781" width="16.125" style="64" bestFit="1" customWidth="1"/>
    <col min="11782" max="12032" width="8" style="64"/>
    <col min="12033" max="12033" width="16.875" style="64" bestFit="1" customWidth="1"/>
    <col min="12034" max="12034" width="14.125" style="64" bestFit="1" customWidth="1"/>
    <col min="12035" max="12035" width="15.75" style="64" bestFit="1" customWidth="1"/>
    <col min="12036" max="12036" width="11.125" style="64" bestFit="1" customWidth="1"/>
    <col min="12037" max="12037" width="16.125" style="64" bestFit="1" customWidth="1"/>
    <col min="12038" max="12288" width="8" style="64"/>
    <col min="12289" max="12289" width="16.875" style="64" bestFit="1" customWidth="1"/>
    <col min="12290" max="12290" width="14.125" style="64" bestFit="1" customWidth="1"/>
    <col min="12291" max="12291" width="15.75" style="64" bestFit="1" customWidth="1"/>
    <col min="12292" max="12292" width="11.125" style="64" bestFit="1" customWidth="1"/>
    <col min="12293" max="12293" width="16.125" style="64" bestFit="1" customWidth="1"/>
    <col min="12294" max="12544" width="8" style="64"/>
    <col min="12545" max="12545" width="16.875" style="64" bestFit="1" customWidth="1"/>
    <col min="12546" max="12546" width="14.125" style="64" bestFit="1" customWidth="1"/>
    <col min="12547" max="12547" width="15.75" style="64" bestFit="1" customWidth="1"/>
    <col min="12548" max="12548" width="11.125" style="64" bestFit="1" customWidth="1"/>
    <col min="12549" max="12549" width="16.125" style="64" bestFit="1" customWidth="1"/>
    <col min="12550" max="12800" width="8" style="64"/>
    <col min="12801" max="12801" width="16.875" style="64" bestFit="1" customWidth="1"/>
    <col min="12802" max="12802" width="14.125" style="64" bestFit="1" customWidth="1"/>
    <col min="12803" max="12803" width="15.75" style="64" bestFit="1" customWidth="1"/>
    <col min="12804" max="12804" width="11.125" style="64" bestFit="1" customWidth="1"/>
    <col min="12805" max="12805" width="16.125" style="64" bestFit="1" customWidth="1"/>
    <col min="12806" max="13056" width="8" style="64"/>
    <col min="13057" max="13057" width="16.875" style="64" bestFit="1" customWidth="1"/>
    <col min="13058" max="13058" width="14.125" style="64" bestFit="1" customWidth="1"/>
    <col min="13059" max="13059" width="15.75" style="64" bestFit="1" customWidth="1"/>
    <col min="13060" max="13060" width="11.125" style="64" bestFit="1" customWidth="1"/>
    <col min="13061" max="13061" width="16.125" style="64" bestFit="1" customWidth="1"/>
    <col min="13062" max="13312" width="8" style="64"/>
    <col min="13313" max="13313" width="16.875" style="64" bestFit="1" customWidth="1"/>
    <col min="13314" max="13314" width="14.125" style="64" bestFit="1" customWidth="1"/>
    <col min="13315" max="13315" width="15.75" style="64" bestFit="1" customWidth="1"/>
    <col min="13316" max="13316" width="11.125" style="64" bestFit="1" customWidth="1"/>
    <col min="13317" max="13317" width="16.125" style="64" bestFit="1" customWidth="1"/>
    <col min="13318" max="13568" width="8" style="64"/>
    <col min="13569" max="13569" width="16.875" style="64" bestFit="1" customWidth="1"/>
    <col min="13570" max="13570" width="14.125" style="64" bestFit="1" customWidth="1"/>
    <col min="13571" max="13571" width="15.75" style="64" bestFit="1" customWidth="1"/>
    <col min="13572" max="13572" width="11.125" style="64" bestFit="1" customWidth="1"/>
    <col min="13573" max="13573" width="16.125" style="64" bestFit="1" customWidth="1"/>
    <col min="13574" max="13824" width="8" style="64"/>
    <col min="13825" max="13825" width="16.875" style="64" bestFit="1" customWidth="1"/>
    <col min="13826" max="13826" width="14.125" style="64" bestFit="1" customWidth="1"/>
    <col min="13827" max="13827" width="15.75" style="64" bestFit="1" customWidth="1"/>
    <col min="13828" max="13828" width="11.125" style="64" bestFit="1" customWidth="1"/>
    <col min="13829" max="13829" width="16.125" style="64" bestFit="1" customWidth="1"/>
    <col min="13830" max="14080" width="8" style="64"/>
    <col min="14081" max="14081" width="16.875" style="64" bestFit="1" customWidth="1"/>
    <col min="14082" max="14082" width="14.125" style="64" bestFit="1" customWidth="1"/>
    <col min="14083" max="14083" width="15.75" style="64" bestFit="1" customWidth="1"/>
    <col min="14084" max="14084" width="11.125" style="64" bestFit="1" customWidth="1"/>
    <col min="14085" max="14085" width="16.125" style="64" bestFit="1" customWidth="1"/>
    <col min="14086" max="14336" width="8" style="64"/>
    <col min="14337" max="14337" width="16.875" style="64" bestFit="1" customWidth="1"/>
    <col min="14338" max="14338" width="14.125" style="64" bestFit="1" customWidth="1"/>
    <col min="14339" max="14339" width="15.75" style="64" bestFit="1" customWidth="1"/>
    <col min="14340" max="14340" width="11.125" style="64" bestFit="1" customWidth="1"/>
    <col min="14341" max="14341" width="16.125" style="64" bestFit="1" customWidth="1"/>
    <col min="14342" max="14592" width="8" style="64"/>
    <col min="14593" max="14593" width="16.875" style="64" bestFit="1" customWidth="1"/>
    <col min="14594" max="14594" width="14.125" style="64" bestFit="1" customWidth="1"/>
    <col min="14595" max="14595" width="15.75" style="64" bestFit="1" customWidth="1"/>
    <col min="14596" max="14596" width="11.125" style="64" bestFit="1" customWidth="1"/>
    <col min="14597" max="14597" width="16.125" style="64" bestFit="1" customWidth="1"/>
    <col min="14598" max="14848" width="8" style="64"/>
    <col min="14849" max="14849" width="16.875" style="64" bestFit="1" customWidth="1"/>
    <col min="14850" max="14850" width="14.125" style="64" bestFit="1" customWidth="1"/>
    <col min="14851" max="14851" width="15.75" style="64" bestFit="1" customWidth="1"/>
    <col min="14852" max="14852" width="11.125" style="64" bestFit="1" customWidth="1"/>
    <col min="14853" max="14853" width="16.125" style="64" bestFit="1" customWidth="1"/>
    <col min="14854" max="15104" width="8" style="64"/>
    <col min="15105" max="15105" width="16.875" style="64" bestFit="1" customWidth="1"/>
    <col min="15106" max="15106" width="14.125" style="64" bestFit="1" customWidth="1"/>
    <col min="15107" max="15107" width="15.75" style="64" bestFit="1" customWidth="1"/>
    <col min="15108" max="15108" width="11.125" style="64" bestFit="1" customWidth="1"/>
    <col min="15109" max="15109" width="16.125" style="64" bestFit="1" customWidth="1"/>
    <col min="15110" max="15360" width="8" style="64"/>
    <col min="15361" max="15361" width="16.875" style="64" bestFit="1" customWidth="1"/>
    <col min="15362" max="15362" width="14.125" style="64" bestFit="1" customWidth="1"/>
    <col min="15363" max="15363" width="15.75" style="64" bestFit="1" customWidth="1"/>
    <col min="15364" max="15364" width="11.125" style="64" bestFit="1" customWidth="1"/>
    <col min="15365" max="15365" width="16.125" style="64" bestFit="1" customWidth="1"/>
    <col min="15366" max="15616" width="8" style="64"/>
    <col min="15617" max="15617" width="16.875" style="64" bestFit="1" customWidth="1"/>
    <col min="15618" max="15618" width="14.125" style="64" bestFit="1" customWidth="1"/>
    <col min="15619" max="15619" width="15.75" style="64" bestFit="1" customWidth="1"/>
    <col min="15620" max="15620" width="11.125" style="64" bestFit="1" customWidth="1"/>
    <col min="15621" max="15621" width="16.125" style="64" bestFit="1" customWidth="1"/>
    <col min="15622" max="15872" width="8" style="64"/>
    <col min="15873" max="15873" width="16.875" style="64" bestFit="1" customWidth="1"/>
    <col min="15874" max="15874" width="14.125" style="64" bestFit="1" customWidth="1"/>
    <col min="15875" max="15875" width="15.75" style="64" bestFit="1" customWidth="1"/>
    <col min="15876" max="15876" width="11.125" style="64" bestFit="1" customWidth="1"/>
    <col min="15877" max="15877" width="16.125" style="64" bestFit="1" customWidth="1"/>
    <col min="15878" max="16128" width="8" style="64"/>
    <col min="16129" max="16129" width="16.875" style="64" bestFit="1" customWidth="1"/>
    <col min="16130" max="16130" width="14.125" style="64" bestFit="1" customWidth="1"/>
    <col min="16131" max="16131" width="15.75" style="64" bestFit="1" customWidth="1"/>
    <col min="16132" max="16132" width="11.125" style="64" bestFit="1" customWidth="1"/>
    <col min="16133" max="16133" width="16.125" style="64" bestFit="1" customWidth="1"/>
    <col min="16134" max="16384" width="8" style="64"/>
  </cols>
  <sheetData>
    <row r="1" spans="1:7" ht="39" customHeight="1" x14ac:dyDescent="0.15">
      <c r="A1" s="63" t="str">
        <f>TEXT(이산화탄소!D6, "MMDD") &amp; " " &amp; 이산화탄소!D5 &amp; " " &amp; 이산화탄소!D11</f>
        <v>1212 남이섬어린이집 1층 베오반</v>
      </c>
    </row>
    <row r="2" spans="1:7" ht="11.25" x14ac:dyDescent="0.15">
      <c r="A2" s="65" t="s">
        <v>57</v>
      </c>
      <c r="B2" s="66" t="s">
        <v>58</v>
      </c>
      <c r="C2" s="66" t="s">
        <v>59</v>
      </c>
      <c r="D2" s="66" t="s">
        <v>60</v>
      </c>
      <c r="E2" s="67" t="s">
        <v>61</v>
      </c>
    </row>
    <row r="3" spans="1:7" ht="11.25" x14ac:dyDescent="0.15">
      <c r="A3" s="41" t="str">
        <f>TEXT(G3, "yy-mm-dd ") &amp; TEXT(MOD(HOUR(G3), 12), "00") &amp; TEXT(G3, ":mm:ss") &amp; " " &amp; IF(HOUR(G3) &gt;= 12, "오후", "오전")</f>
        <v>24-12-11 11:03:45 오전</v>
      </c>
      <c r="B3" s="42">
        <v>510</v>
      </c>
      <c r="C3" s="43" t="s">
        <v>32</v>
      </c>
      <c r="D3" s="44">
        <v>16.2</v>
      </c>
      <c r="E3" s="45">
        <v>33.9</v>
      </c>
      <c r="G3" s="46">
        <v>45637.4609375</v>
      </c>
    </row>
    <row r="4" spans="1:7" ht="11.25" x14ac:dyDescent="0.15">
      <c r="A4" s="41" t="str">
        <f t="shared" ref="A4:A14" si="0">TEXT(G4, "yy-mm-dd ") &amp; TEXT(MOD(HOUR(G4), 12), "00") &amp; TEXT(G4, ":mm:ss") &amp; " " &amp; IF(HOUR(G4) &gt;= 12, "오후", "오전")</f>
        <v>24-12-11 11:08:46 오전</v>
      </c>
      <c r="B4" s="42">
        <v>535</v>
      </c>
      <c r="C4" s="43" t="s">
        <v>32</v>
      </c>
      <c r="D4" s="44">
        <v>17</v>
      </c>
      <c r="E4" s="45">
        <v>32.1</v>
      </c>
      <c r="G4" s="46">
        <v>45637.464421296296</v>
      </c>
    </row>
    <row r="5" spans="1:7" ht="11.25" x14ac:dyDescent="0.15">
      <c r="A5" s="41" t="str">
        <f t="shared" si="0"/>
        <v>24-12-11 11:13:47 오전</v>
      </c>
      <c r="B5" s="42">
        <v>534</v>
      </c>
      <c r="C5" s="43" t="s">
        <v>32</v>
      </c>
      <c r="D5" s="44">
        <v>17.5</v>
      </c>
      <c r="E5" s="45">
        <v>30</v>
      </c>
      <c r="G5" s="46">
        <v>45637.467905092592</v>
      </c>
    </row>
    <row r="6" spans="1:7" ht="11.25" x14ac:dyDescent="0.15">
      <c r="A6" s="41" t="str">
        <f t="shared" si="0"/>
        <v>24-12-11 11:18:48 오전</v>
      </c>
      <c r="B6" s="42">
        <v>494</v>
      </c>
      <c r="C6" s="43" t="s">
        <v>32</v>
      </c>
      <c r="D6" s="44">
        <v>17.8</v>
      </c>
      <c r="E6" s="45">
        <v>28.6</v>
      </c>
      <c r="G6" s="46">
        <v>45637.471388888887</v>
      </c>
    </row>
    <row r="7" spans="1:7" ht="11.25" x14ac:dyDescent="0.15">
      <c r="A7" s="41" t="str">
        <f t="shared" si="0"/>
        <v>24-12-11 11:23:49 오전</v>
      </c>
      <c r="B7" s="42">
        <v>492</v>
      </c>
      <c r="C7" s="43" t="s">
        <v>32</v>
      </c>
      <c r="D7" s="44">
        <v>18.100000000000001</v>
      </c>
      <c r="E7" s="45">
        <v>28</v>
      </c>
      <c r="G7" s="46">
        <v>45637.474872685183</v>
      </c>
    </row>
    <row r="8" spans="1:7" ht="11.25" x14ac:dyDescent="0.15">
      <c r="A8" s="41" t="str">
        <f t="shared" si="0"/>
        <v>24-12-11 11:28:50 오전</v>
      </c>
      <c r="B8" s="42">
        <v>492</v>
      </c>
      <c r="C8" s="43" t="s">
        <v>32</v>
      </c>
      <c r="D8" s="44">
        <v>18.2</v>
      </c>
      <c r="E8" s="45">
        <v>27.7</v>
      </c>
      <c r="G8" s="46">
        <v>45637.478356481479</v>
      </c>
    </row>
    <row r="9" spans="1:7" ht="11.25" x14ac:dyDescent="0.15">
      <c r="A9" s="41" t="str">
        <f t="shared" si="0"/>
        <v>24-12-11 11:33:51 오전</v>
      </c>
      <c r="B9" s="42">
        <v>498</v>
      </c>
      <c r="C9" s="43" t="s">
        <v>32</v>
      </c>
      <c r="D9" s="44">
        <v>18.100000000000001</v>
      </c>
      <c r="E9" s="45">
        <v>27.9</v>
      </c>
      <c r="G9" s="46">
        <v>45637.481840277775</v>
      </c>
    </row>
    <row r="10" spans="1:7" ht="11.25" x14ac:dyDescent="0.15">
      <c r="A10" s="41" t="str">
        <f t="shared" si="0"/>
        <v>24-12-11 11:38:52 오전</v>
      </c>
      <c r="B10" s="42">
        <v>504</v>
      </c>
      <c r="C10" s="43" t="s">
        <v>32</v>
      </c>
      <c r="D10" s="44">
        <v>18</v>
      </c>
      <c r="E10" s="45">
        <v>28.6</v>
      </c>
      <c r="G10" s="46">
        <v>45637.485324074078</v>
      </c>
    </row>
    <row r="11" spans="1:7" ht="11.25" x14ac:dyDescent="0.15">
      <c r="A11" s="41" t="str">
        <f t="shared" si="0"/>
        <v>24-12-11 11:43:53 오전</v>
      </c>
      <c r="B11" s="42">
        <v>504</v>
      </c>
      <c r="C11" s="43" t="s">
        <v>32</v>
      </c>
      <c r="D11" s="44">
        <v>17.8</v>
      </c>
      <c r="E11" s="45">
        <v>29</v>
      </c>
      <c r="G11" s="46">
        <v>45637.488807870373</v>
      </c>
    </row>
    <row r="12" spans="1:7" ht="11.25" x14ac:dyDescent="0.15">
      <c r="A12" s="41" t="str">
        <f t="shared" si="0"/>
        <v>24-12-11 11:48:54 오전</v>
      </c>
      <c r="B12" s="42">
        <v>506</v>
      </c>
      <c r="C12" s="43" t="s">
        <v>32</v>
      </c>
      <c r="D12" s="44">
        <v>17.2</v>
      </c>
      <c r="E12" s="45">
        <v>29.3</v>
      </c>
      <c r="G12" s="46">
        <v>45637.492291666669</v>
      </c>
    </row>
    <row r="13" spans="1:7" ht="11.25" x14ac:dyDescent="0.15">
      <c r="A13" s="47" t="str">
        <f t="shared" si="0"/>
        <v>24-12-11 11:53:55 오전</v>
      </c>
      <c r="B13" s="58">
        <v>510</v>
      </c>
      <c r="C13" s="59" t="s">
        <v>32</v>
      </c>
      <c r="D13" s="60">
        <v>16.7</v>
      </c>
      <c r="E13" s="61">
        <v>29.7</v>
      </c>
      <c r="G13" s="46">
        <v>45637.495775462965</v>
      </c>
    </row>
    <row r="14" spans="1:7" ht="11.25" x14ac:dyDescent="0.15">
      <c r="A14" s="48" t="str">
        <f t="shared" si="0"/>
        <v>24-12-11 11:58:56 오전</v>
      </c>
      <c r="B14" s="49">
        <v>517</v>
      </c>
      <c r="C14" s="50" t="s">
        <v>32</v>
      </c>
      <c r="D14" s="51">
        <v>16.600000000000001</v>
      </c>
      <c r="E14" s="52">
        <v>30.2</v>
      </c>
      <c r="G14" s="46">
        <v>45637.499259259261</v>
      </c>
    </row>
    <row r="15" spans="1:7" ht="12.75" customHeight="1" thickTop="1" thickBot="1" x14ac:dyDescent="0.2">
      <c r="A15" s="53"/>
      <c r="B15" s="54"/>
      <c r="C15" s="55"/>
      <c r="D15" s="56"/>
      <c r="E15" s="56"/>
      <c r="G15" s="46"/>
    </row>
    <row r="16" spans="1:7" ht="12.75" customHeight="1" thickTop="1" thickBot="1" x14ac:dyDescent="0.2">
      <c r="A16" s="53"/>
      <c r="B16" s="54"/>
      <c r="C16" s="56"/>
      <c r="D16" s="56"/>
      <c r="E16" s="56"/>
      <c r="G16" s="46"/>
    </row>
    <row r="17" spans="1:7" ht="12.75" customHeight="1" thickTop="1" thickBot="1" x14ac:dyDescent="0.2">
      <c r="A17" s="53"/>
      <c r="B17" s="54"/>
      <c r="C17" s="56"/>
      <c r="D17" s="56"/>
      <c r="E17" s="56"/>
      <c r="G17" s="46"/>
    </row>
    <row r="18" spans="1:7" ht="12.75" customHeight="1" thickTop="1" thickBot="1" x14ac:dyDescent="0.2">
      <c r="A18" s="53"/>
      <c r="B18" s="54"/>
      <c r="C18" s="56"/>
      <c r="D18" s="56"/>
      <c r="E18" s="56"/>
      <c r="G18" s="46"/>
    </row>
    <row r="19" spans="1:7" ht="12.75" customHeight="1" x14ac:dyDescent="0.15">
      <c r="A19" s="53"/>
      <c r="B19" s="54"/>
      <c r="C19" s="56"/>
      <c r="D19" s="56"/>
      <c r="E19" s="56"/>
      <c r="G19" s="46"/>
    </row>
    <row r="20" spans="1:7" ht="12.75" customHeight="1" x14ac:dyDescent="0.15">
      <c r="A20" s="53"/>
      <c r="B20" s="54"/>
      <c r="C20" s="56"/>
      <c r="D20" s="56"/>
      <c r="E20" s="56"/>
      <c r="G20" s="46"/>
    </row>
    <row r="21" spans="1:7" ht="12.75" customHeight="1" x14ac:dyDescent="0.15">
      <c r="A21" s="53"/>
      <c r="B21" s="54"/>
      <c r="C21" s="56"/>
      <c r="D21" s="56"/>
      <c r="E21" s="56"/>
      <c r="G21" s="46"/>
    </row>
    <row r="22" spans="1:7" ht="12.75" customHeight="1" x14ac:dyDescent="0.15">
      <c r="A22" s="53"/>
      <c r="B22" s="54"/>
      <c r="C22" s="56"/>
      <c r="D22" s="56"/>
      <c r="E22" s="56"/>
      <c r="G22" s="46"/>
    </row>
    <row r="23" spans="1:7" ht="12.75" customHeight="1" x14ac:dyDescent="0.15">
      <c r="A23" s="53"/>
      <c r="B23" s="54"/>
      <c r="C23" s="56"/>
      <c r="D23" s="56"/>
      <c r="E23" s="56"/>
      <c r="G23" s="46"/>
    </row>
    <row r="24" spans="1:7" ht="12.75" customHeight="1" x14ac:dyDescent="0.15">
      <c r="A24" s="53"/>
      <c r="B24" s="54"/>
      <c r="C24" s="56"/>
      <c r="D24" s="56"/>
      <c r="E24" s="56"/>
      <c r="G24" s="46"/>
    </row>
    <row r="25" spans="1:7" ht="12.75" customHeight="1" x14ac:dyDescent="0.15">
      <c r="A25" s="53"/>
      <c r="B25" s="54"/>
      <c r="C25" s="56"/>
      <c r="D25" s="56"/>
      <c r="E25" s="56"/>
      <c r="G25" s="46"/>
    </row>
    <row r="26" spans="1:7" ht="12.75" customHeight="1" x14ac:dyDescent="0.15">
      <c r="A26" s="53"/>
      <c r="B26" s="54"/>
      <c r="C26" s="56"/>
      <c r="D26" s="56"/>
      <c r="E26" s="56"/>
      <c r="G26" s="46"/>
    </row>
    <row r="27" spans="1:7" ht="12.75" customHeight="1" x14ac:dyDescent="0.15">
      <c r="A27" s="53"/>
      <c r="B27" s="54"/>
      <c r="C27" s="56"/>
      <c r="D27" s="56"/>
      <c r="E27" s="56"/>
      <c r="G27" s="46"/>
    </row>
    <row r="28" spans="1:7" ht="12.75" customHeight="1" x14ac:dyDescent="0.15">
      <c r="A28" s="53"/>
      <c r="B28" s="54"/>
      <c r="C28" s="56"/>
      <c r="D28" s="56"/>
      <c r="E28" s="56"/>
      <c r="G28" s="46"/>
    </row>
    <row r="29" spans="1:7" ht="12.75" customHeight="1" x14ac:dyDescent="0.15">
      <c r="A29" s="53"/>
      <c r="B29" s="54"/>
      <c r="C29" s="56"/>
      <c r="D29" s="56"/>
      <c r="E29" s="56"/>
      <c r="G29" s="46"/>
    </row>
    <row r="30" spans="1:7" ht="12.75" customHeight="1" x14ac:dyDescent="0.15">
      <c r="A30" s="53"/>
      <c r="B30" s="54"/>
      <c r="C30" s="56"/>
      <c r="D30" s="56"/>
      <c r="E30" s="56"/>
      <c r="G30" s="46"/>
    </row>
    <row r="31" spans="1:7" ht="12.75" customHeight="1" x14ac:dyDescent="0.15">
      <c r="A31" s="53"/>
      <c r="B31" s="54"/>
      <c r="C31" s="56"/>
      <c r="D31" s="56"/>
      <c r="E31" s="56"/>
      <c r="G31" s="46"/>
    </row>
    <row r="32" spans="1:7" ht="12.75" customHeight="1" x14ac:dyDescent="0.15">
      <c r="A32" s="53"/>
      <c r="B32" s="54"/>
      <c r="C32" s="56"/>
      <c r="D32" s="56"/>
      <c r="E32" s="56"/>
      <c r="G32" s="46"/>
    </row>
    <row r="33" spans="1:7" ht="12.75" customHeight="1" x14ac:dyDescent="0.15">
      <c r="A33" s="53"/>
      <c r="B33" s="54"/>
      <c r="C33" s="56"/>
      <c r="D33" s="56"/>
      <c r="E33" s="56"/>
      <c r="G33" s="46"/>
    </row>
    <row r="34" spans="1:7" ht="12.75" customHeight="1" x14ac:dyDescent="0.15">
      <c r="A34" s="53"/>
      <c r="B34" s="54"/>
      <c r="C34" s="56"/>
      <c r="D34" s="56"/>
      <c r="E34" s="56"/>
      <c r="G34" s="46"/>
    </row>
    <row r="35" spans="1:7" ht="12.75" customHeight="1" x14ac:dyDescent="0.15">
      <c r="A35" s="53"/>
      <c r="B35" s="54"/>
      <c r="C35" s="56"/>
      <c r="D35" s="56"/>
      <c r="E35" s="56"/>
      <c r="G35" s="46"/>
    </row>
    <row r="36" spans="1:7" ht="12.75" customHeight="1" x14ac:dyDescent="0.15">
      <c r="A36" s="53"/>
      <c r="B36" s="54"/>
      <c r="C36" s="56"/>
      <c r="D36" s="56"/>
      <c r="E36" s="56"/>
      <c r="G36" s="46"/>
    </row>
    <row r="37" spans="1:7" ht="12.75" customHeight="1" x14ac:dyDescent="0.15">
      <c r="A37" s="53"/>
      <c r="B37" s="54"/>
      <c r="C37" s="56"/>
      <c r="D37" s="56"/>
      <c r="E37" s="56"/>
      <c r="G37" s="46"/>
    </row>
    <row r="38" spans="1:7" ht="12.75" customHeight="1" x14ac:dyDescent="0.15">
      <c r="A38" s="53"/>
      <c r="B38" s="54"/>
      <c r="C38" s="56"/>
      <c r="D38" s="56"/>
      <c r="E38" s="56"/>
      <c r="G38" s="46"/>
    </row>
    <row r="39" spans="1:7" ht="12.75" customHeight="1" x14ac:dyDescent="0.15">
      <c r="A39" s="53"/>
      <c r="B39" s="54"/>
      <c r="C39" s="56"/>
      <c r="D39" s="56"/>
      <c r="E39" s="56"/>
      <c r="G39" s="46"/>
    </row>
    <row r="40" spans="1:7" ht="12.75" customHeight="1" x14ac:dyDescent="0.15">
      <c r="A40" s="53"/>
      <c r="B40" s="54"/>
      <c r="C40" s="56"/>
      <c r="D40" s="56"/>
      <c r="E40" s="56"/>
      <c r="G40" s="46"/>
    </row>
    <row r="41" spans="1:7" ht="12.75" customHeight="1" x14ac:dyDescent="0.15">
      <c r="A41" s="53"/>
      <c r="B41" s="54"/>
      <c r="C41" s="56"/>
      <c r="D41" s="56"/>
      <c r="E41" s="56"/>
      <c r="G41" s="46"/>
    </row>
    <row r="42" spans="1:7" ht="12.75" customHeight="1" thickTop="1" thickBot="1" x14ac:dyDescent="0.2">
      <c r="A42" s="53"/>
      <c r="B42" s="54"/>
      <c r="C42" s="56"/>
      <c r="D42" s="56"/>
      <c r="E42" s="56"/>
      <c r="G42" s="46"/>
    </row>
    <row r="43" spans="1:7" ht="12.75" customHeight="1" thickTop="1" thickBot="1" x14ac:dyDescent="0.2">
      <c r="A43" s="53"/>
      <c r="B43" s="54"/>
      <c r="C43" s="56"/>
      <c r="D43" s="56"/>
      <c r="E43" s="56"/>
      <c r="G43" s="46"/>
    </row>
    <row r="44" spans="1:7" ht="12.75" customHeight="1" x14ac:dyDescent="0.15">
      <c r="A44" s="53"/>
      <c r="B44" s="54"/>
      <c r="C44" s="56"/>
      <c r="D44" s="56"/>
      <c r="E44" s="56"/>
      <c r="G44" s="46"/>
    </row>
    <row r="45" spans="1:7" ht="12.75" customHeight="1" x14ac:dyDescent="0.15"/>
    <row r="51" spans="1:5" ht="12.75" customHeight="1" thickTop="1" thickBot="1" x14ac:dyDescent="0.2">
      <c r="A51" s="64" t="str">
        <f>"Printed on " &amp; TEXT(이산화탄소!D6, "yyyy-mm-dd")</f>
        <v>Printed on 2024-12-12</v>
      </c>
      <c r="E51" s="68" t="s">
        <v>62</v>
      </c>
    </row>
    <row r="56" spans="1:5" ht="12.75" customHeight="1" x14ac:dyDescent="0.15"/>
    <row r="63" spans="1:5" ht="12.75" customHeight="1" x14ac:dyDescent="0.15"/>
    <row r="64" spans="1:5" ht="12.75" customHeight="1" x14ac:dyDescent="0.15"/>
    <row r="65" s="64" customFormat="1" ht="12.75" customHeight="1" x14ac:dyDescent="0.15"/>
    <row r="66" s="64" customFormat="1" ht="12.75" customHeight="1" x14ac:dyDescent="0.15"/>
    <row r="67" s="64" customFormat="1" ht="12.75" customHeight="1" x14ac:dyDescent="0.15"/>
    <row r="68" s="64" customFormat="1" ht="12.75" customHeight="1" x14ac:dyDescent="0.15"/>
    <row r="69" s="64" customFormat="1" ht="12.75" customHeight="1" x14ac:dyDescent="0.15"/>
    <row r="70" s="64" customFormat="1" ht="12.75" customHeight="1" x14ac:dyDescent="0.15"/>
    <row r="71" s="64" customFormat="1" ht="12.75" customHeight="1" x14ac:dyDescent="0.15"/>
    <row r="72" s="64" customFormat="1" ht="12.75" customHeight="1" x14ac:dyDescent="0.15"/>
    <row r="73" s="64" customFormat="1" ht="12.75" customHeight="1" x14ac:dyDescent="0.15"/>
  </sheetData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48FF-81F2-47C0-9C48-692B8832D6B5}">
  <sheetPr>
    <pageSetUpPr fitToPage="1"/>
  </sheetPr>
  <dimension ref="A1:G64"/>
  <sheetViews>
    <sheetView tabSelected="1" view="pageBreakPreview" zoomScaleNormal="100" zoomScaleSheetLayoutView="100" workbookViewId="0">
      <pane ySplit="2" topLeftCell="A3" activePane="bottomLeft" state="frozen"/>
      <selection pane="bottomLeft" activeCell="E22" sqref="E22"/>
    </sheetView>
  </sheetViews>
  <sheetFormatPr defaultColWidth="8" defaultRowHeight="12.75" customHeight="1" thickTop="1" thickBottom="1" x14ac:dyDescent="0.2"/>
  <cols>
    <col min="1" max="1" width="16.875" style="37" bestFit="1" customWidth="1"/>
    <col min="2" max="2" width="14.125" style="37" bestFit="1" customWidth="1"/>
    <col min="3" max="3" width="15.75" style="37" bestFit="1" customWidth="1"/>
    <col min="4" max="4" width="11.125" style="37" bestFit="1" customWidth="1"/>
    <col min="5" max="5" width="16.125" style="37" bestFit="1" customWidth="1"/>
    <col min="6" max="6" width="4.75" style="37" customWidth="1"/>
    <col min="7" max="7" width="18" style="37" bestFit="1" customWidth="1"/>
    <col min="8" max="256" width="8" style="37"/>
    <col min="257" max="257" width="16.875" style="37" bestFit="1" customWidth="1"/>
    <col min="258" max="258" width="14.125" style="37" bestFit="1" customWidth="1"/>
    <col min="259" max="259" width="15.75" style="37" bestFit="1" customWidth="1"/>
    <col min="260" max="260" width="11.125" style="37" bestFit="1" customWidth="1"/>
    <col min="261" max="261" width="16.125" style="37" bestFit="1" customWidth="1"/>
    <col min="262" max="512" width="8" style="37"/>
    <col min="513" max="513" width="16.875" style="37" bestFit="1" customWidth="1"/>
    <col min="514" max="514" width="14.125" style="37" bestFit="1" customWidth="1"/>
    <col min="515" max="515" width="15.75" style="37" bestFit="1" customWidth="1"/>
    <col min="516" max="516" width="11.125" style="37" bestFit="1" customWidth="1"/>
    <col min="517" max="517" width="16.125" style="37" bestFit="1" customWidth="1"/>
    <col min="518" max="768" width="8" style="37"/>
    <col min="769" max="769" width="16.875" style="37" bestFit="1" customWidth="1"/>
    <col min="770" max="770" width="14.125" style="37" bestFit="1" customWidth="1"/>
    <col min="771" max="771" width="15.75" style="37" bestFit="1" customWidth="1"/>
    <col min="772" max="772" width="11.125" style="37" bestFit="1" customWidth="1"/>
    <col min="773" max="773" width="16.125" style="37" bestFit="1" customWidth="1"/>
    <col min="774" max="1024" width="8" style="37"/>
    <col min="1025" max="1025" width="16.875" style="37" bestFit="1" customWidth="1"/>
    <col min="1026" max="1026" width="14.125" style="37" bestFit="1" customWidth="1"/>
    <col min="1027" max="1027" width="15.75" style="37" bestFit="1" customWidth="1"/>
    <col min="1028" max="1028" width="11.125" style="37" bestFit="1" customWidth="1"/>
    <col min="1029" max="1029" width="16.125" style="37" bestFit="1" customWidth="1"/>
    <col min="1030" max="1280" width="8" style="37"/>
    <col min="1281" max="1281" width="16.875" style="37" bestFit="1" customWidth="1"/>
    <col min="1282" max="1282" width="14.125" style="37" bestFit="1" customWidth="1"/>
    <col min="1283" max="1283" width="15.75" style="37" bestFit="1" customWidth="1"/>
    <col min="1284" max="1284" width="11.125" style="37" bestFit="1" customWidth="1"/>
    <col min="1285" max="1285" width="16.125" style="37" bestFit="1" customWidth="1"/>
    <col min="1286" max="1536" width="8" style="37"/>
    <col min="1537" max="1537" width="16.875" style="37" bestFit="1" customWidth="1"/>
    <col min="1538" max="1538" width="14.125" style="37" bestFit="1" customWidth="1"/>
    <col min="1539" max="1539" width="15.75" style="37" bestFit="1" customWidth="1"/>
    <col min="1540" max="1540" width="11.125" style="37" bestFit="1" customWidth="1"/>
    <col min="1541" max="1541" width="16.125" style="37" bestFit="1" customWidth="1"/>
    <col min="1542" max="1792" width="8" style="37"/>
    <col min="1793" max="1793" width="16.875" style="37" bestFit="1" customWidth="1"/>
    <col min="1794" max="1794" width="14.125" style="37" bestFit="1" customWidth="1"/>
    <col min="1795" max="1795" width="15.75" style="37" bestFit="1" customWidth="1"/>
    <col min="1796" max="1796" width="11.125" style="37" bestFit="1" customWidth="1"/>
    <col min="1797" max="1797" width="16.125" style="37" bestFit="1" customWidth="1"/>
    <col min="1798" max="2048" width="8" style="37"/>
    <col min="2049" max="2049" width="16.875" style="37" bestFit="1" customWidth="1"/>
    <col min="2050" max="2050" width="14.125" style="37" bestFit="1" customWidth="1"/>
    <col min="2051" max="2051" width="15.75" style="37" bestFit="1" customWidth="1"/>
    <col min="2052" max="2052" width="11.125" style="37" bestFit="1" customWidth="1"/>
    <col min="2053" max="2053" width="16.125" style="37" bestFit="1" customWidth="1"/>
    <col min="2054" max="2304" width="8" style="37"/>
    <col min="2305" max="2305" width="16.875" style="37" bestFit="1" customWidth="1"/>
    <col min="2306" max="2306" width="14.125" style="37" bestFit="1" customWidth="1"/>
    <col min="2307" max="2307" width="15.75" style="37" bestFit="1" customWidth="1"/>
    <col min="2308" max="2308" width="11.125" style="37" bestFit="1" customWidth="1"/>
    <col min="2309" max="2309" width="16.125" style="37" bestFit="1" customWidth="1"/>
    <col min="2310" max="2560" width="8" style="37"/>
    <col min="2561" max="2561" width="16.875" style="37" bestFit="1" customWidth="1"/>
    <col min="2562" max="2562" width="14.125" style="37" bestFit="1" customWidth="1"/>
    <col min="2563" max="2563" width="15.75" style="37" bestFit="1" customWidth="1"/>
    <col min="2564" max="2564" width="11.125" style="37" bestFit="1" customWidth="1"/>
    <col min="2565" max="2565" width="16.125" style="37" bestFit="1" customWidth="1"/>
    <col min="2566" max="2816" width="8" style="37"/>
    <col min="2817" max="2817" width="16.875" style="37" bestFit="1" customWidth="1"/>
    <col min="2818" max="2818" width="14.125" style="37" bestFit="1" customWidth="1"/>
    <col min="2819" max="2819" width="15.75" style="37" bestFit="1" customWidth="1"/>
    <col min="2820" max="2820" width="11.125" style="37" bestFit="1" customWidth="1"/>
    <col min="2821" max="2821" width="16.125" style="37" bestFit="1" customWidth="1"/>
    <col min="2822" max="3072" width="8" style="37"/>
    <col min="3073" max="3073" width="16.875" style="37" bestFit="1" customWidth="1"/>
    <col min="3074" max="3074" width="14.125" style="37" bestFit="1" customWidth="1"/>
    <col min="3075" max="3075" width="15.75" style="37" bestFit="1" customWidth="1"/>
    <col min="3076" max="3076" width="11.125" style="37" bestFit="1" customWidth="1"/>
    <col min="3077" max="3077" width="16.125" style="37" bestFit="1" customWidth="1"/>
    <col min="3078" max="3328" width="8" style="37"/>
    <col min="3329" max="3329" width="16.875" style="37" bestFit="1" customWidth="1"/>
    <col min="3330" max="3330" width="14.125" style="37" bestFit="1" customWidth="1"/>
    <col min="3331" max="3331" width="15.75" style="37" bestFit="1" customWidth="1"/>
    <col min="3332" max="3332" width="11.125" style="37" bestFit="1" customWidth="1"/>
    <col min="3333" max="3333" width="16.125" style="37" bestFit="1" customWidth="1"/>
    <col min="3334" max="3584" width="8" style="37"/>
    <col min="3585" max="3585" width="16.875" style="37" bestFit="1" customWidth="1"/>
    <col min="3586" max="3586" width="14.125" style="37" bestFit="1" customWidth="1"/>
    <col min="3587" max="3587" width="15.75" style="37" bestFit="1" customWidth="1"/>
    <col min="3588" max="3588" width="11.125" style="37" bestFit="1" customWidth="1"/>
    <col min="3589" max="3589" width="16.125" style="37" bestFit="1" customWidth="1"/>
    <col min="3590" max="3840" width="8" style="37"/>
    <col min="3841" max="3841" width="16.875" style="37" bestFit="1" customWidth="1"/>
    <col min="3842" max="3842" width="14.125" style="37" bestFit="1" customWidth="1"/>
    <col min="3843" max="3843" width="15.75" style="37" bestFit="1" customWidth="1"/>
    <col min="3844" max="3844" width="11.125" style="37" bestFit="1" customWidth="1"/>
    <col min="3845" max="3845" width="16.125" style="37" bestFit="1" customWidth="1"/>
    <col min="3846" max="4096" width="8" style="37"/>
    <col min="4097" max="4097" width="16.875" style="37" bestFit="1" customWidth="1"/>
    <col min="4098" max="4098" width="14.125" style="37" bestFit="1" customWidth="1"/>
    <col min="4099" max="4099" width="15.75" style="37" bestFit="1" customWidth="1"/>
    <col min="4100" max="4100" width="11.125" style="37" bestFit="1" customWidth="1"/>
    <col min="4101" max="4101" width="16.125" style="37" bestFit="1" customWidth="1"/>
    <col min="4102" max="4352" width="8" style="37"/>
    <col min="4353" max="4353" width="16.875" style="37" bestFit="1" customWidth="1"/>
    <col min="4354" max="4354" width="14.125" style="37" bestFit="1" customWidth="1"/>
    <col min="4355" max="4355" width="15.75" style="37" bestFit="1" customWidth="1"/>
    <col min="4356" max="4356" width="11.125" style="37" bestFit="1" customWidth="1"/>
    <col min="4357" max="4357" width="16.125" style="37" bestFit="1" customWidth="1"/>
    <col min="4358" max="4608" width="8" style="37"/>
    <col min="4609" max="4609" width="16.875" style="37" bestFit="1" customWidth="1"/>
    <col min="4610" max="4610" width="14.125" style="37" bestFit="1" customWidth="1"/>
    <col min="4611" max="4611" width="15.75" style="37" bestFit="1" customWidth="1"/>
    <col min="4612" max="4612" width="11.125" style="37" bestFit="1" customWidth="1"/>
    <col min="4613" max="4613" width="16.125" style="37" bestFit="1" customWidth="1"/>
    <col min="4614" max="4864" width="8" style="37"/>
    <col min="4865" max="4865" width="16.875" style="37" bestFit="1" customWidth="1"/>
    <col min="4866" max="4866" width="14.125" style="37" bestFit="1" customWidth="1"/>
    <col min="4867" max="4867" width="15.75" style="37" bestFit="1" customWidth="1"/>
    <col min="4868" max="4868" width="11.125" style="37" bestFit="1" customWidth="1"/>
    <col min="4869" max="4869" width="16.125" style="37" bestFit="1" customWidth="1"/>
    <col min="4870" max="5120" width="8" style="37"/>
    <col min="5121" max="5121" width="16.875" style="37" bestFit="1" customWidth="1"/>
    <col min="5122" max="5122" width="14.125" style="37" bestFit="1" customWidth="1"/>
    <col min="5123" max="5123" width="15.75" style="37" bestFit="1" customWidth="1"/>
    <col min="5124" max="5124" width="11.125" style="37" bestFit="1" customWidth="1"/>
    <col min="5125" max="5125" width="16.125" style="37" bestFit="1" customWidth="1"/>
    <col min="5126" max="5376" width="8" style="37"/>
    <col min="5377" max="5377" width="16.875" style="37" bestFit="1" customWidth="1"/>
    <col min="5378" max="5378" width="14.125" style="37" bestFit="1" customWidth="1"/>
    <col min="5379" max="5379" width="15.75" style="37" bestFit="1" customWidth="1"/>
    <col min="5380" max="5380" width="11.125" style="37" bestFit="1" customWidth="1"/>
    <col min="5381" max="5381" width="16.125" style="37" bestFit="1" customWidth="1"/>
    <col min="5382" max="5632" width="8" style="37"/>
    <col min="5633" max="5633" width="16.875" style="37" bestFit="1" customWidth="1"/>
    <col min="5634" max="5634" width="14.125" style="37" bestFit="1" customWidth="1"/>
    <col min="5635" max="5635" width="15.75" style="37" bestFit="1" customWidth="1"/>
    <col min="5636" max="5636" width="11.125" style="37" bestFit="1" customWidth="1"/>
    <col min="5637" max="5637" width="16.125" style="37" bestFit="1" customWidth="1"/>
    <col min="5638" max="5888" width="8" style="37"/>
    <col min="5889" max="5889" width="16.875" style="37" bestFit="1" customWidth="1"/>
    <col min="5890" max="5890" width="14.125" style="37" bestFit="1" customWidth="1"/>
    <col min="5891" max="5891" width="15.75" style="37" bestFit="1" customWidth="1"/>
    <col min="5892" max="5892" width="11.125" style="37" bestFit="1" customWidth="1"/>
    <col min="5893" max="5893" width="16.125" style="37" bestFit="1" customWidth="1"/>
    <col min="5894" max="6144" width="8" style="37"/>
    <col min="6145" max="6145" width="16.875" style="37" bestFit="1" customWidth="1"/>
    <col min="6146" max="6146" width="14.125" style="37" bestFit="1" customWidth="1"/>
    <col min="6147" max="6147" width="15.75" style="37" bestFit="1" customWidth="1"/>
    <col min="6148" max="6148" width="11.125" style="37" bestFit="1" customWidth="1"/>
    <col min="6149" max="6149" width="16.125" style="37" bestFit="1" customWidth="1"/>
    <col min="6150" max="6400" width="8" style="37"/>
    <col min="6401" max="6401" width="16.875" style="37" bestFit="1" customWidth="1"/>
    <col min="6402" max="6402" width="14.125" style="37" bestFit="1" customWidth="1"/>
    <col min="6403" max="6403" width="15.75" style="37" bestFit="1" customWidth="1"/>
    <col min="6404" max="6404" width="11.125" style="37" bestFit="1" customWidth="1"/>
    <col min="6405" max="6405" width="16.125" style="37" bestFit="1" customWidth="1"/>
    <col min="6406" max="6656" width="8" style="37"/>
    <col min="6657" max="6657" width="16.875" style="37" bestFit="1" customWidth="1"/>
    <col min="6658" max="6658" width="14.125" style="37" bestFit="1" customWidth="1"/>
    <col min="6659" max="6659" width="15.75" style="37" bestFit="1" customWidth="1"/>
    <col min="6660" max="6660" width="11.125" style="37" bestFit="1" customWidth="1"/>
    <col min="6661" max="6661" width="16.125" style="37" bestFit="1" customWidth="1"/>
    <col min="6662" max="6912" width="8" style="37"/>
    <col min="6913" max="6913" width="16.875" style="37" bestFit="1" customWidth="1"/>
    <col min="6914" max="6914" width="14.125" style="37" bestFit="1" customWidth="1"/>
    <col min="6915" max="6915" width="15.75" style="37" bestFit="1" customWidth="1"/>
    <col min="6916" max="6916" width="11.125" style="37" bestFit="1" customWidth="1"/>
    <col min="6917" max="6917" width="16.125" style="37" bestFit="1" customWidth="1"/>
    <col min="6918" max="7168" width="8" style="37"/>
    <col min="7169" max="7169" width="16.875" style="37" bestFit="1" customWidth="1"/>
    <col min="7170" max="7170" width="14.125" style="37" bestFit="1" customWidth="1"/>
    <col min="7171" max="7171" width="15.75" style="37" bestFit="1" customWidth="1"/>
    <col min="7172" max="7172" width="11.125" style="37" bestFit="1" customWidth="1"/>
    <col min="7173" max="7173" width="16.125" style="37" bestFit="1" customWidth="1"/>
    <col min="7174" max="7424" width="8" style="37"/>
    <col min="7425" max="7425" width="16.875" style="37" bestFit="1" customWidth="1"/>
    <col min="7426" max="7426" width="14.125" style="37" bestFit="1" customWidth="1"/>
    <col min="7427" max="7427" width="15.75" style="37" bestFit="1" customWidth="1"/>
    <col min="7428" max="7428" width="11.125" style="37" bestFit="1" customWidth="1"/>
    <col min="7429" max="7429" width="16.125" style="37" bestFit="1" customWidth="1"/>
    <col min="7430" max="7680" width="8" style="37"/>
    <col min="7681" max="7681" width="16.875" style="37" bestFit="1" customWidth="1"/>
    <col min="7682" max="7682" width="14.125" style="37" bestFit="1" customWidth="1"/>
    <col min="7683" max="7683" width="15.75" style="37" bestFit="1" customWidth="1"/>
    <col min="7684" max="7684" width="11.125" style="37" bestFit="1" customWidth="1"/>
    <col min="7685" max="7685" width="16.125" style="37" bestFit="1" customWidth="1"/>
    <col min="7686" max="7936" width="8" style="37"/>
    <col min="7937" max="7937" width="16.875" style="37" bestFit="1" customWidth="1"/>
    <col min="7938" max="7938" width="14.125" style="37" bestFit="1" customWidth="1"/>
    <col min="7939" max="7939" width="15.75" style="37" bestFit="1" customWidth="1"/>
    <col min="7940" max="7940" width="11.125" style="37" bestFit="1" customWidth="1"/>
    <col min="7941" max="7941" width="16.125" style="37" bestFit="1" customWidth="1"/>
    <col min="7942" max="8192" width="8" style="37"/>
    <col min="8193" max="8193" width="16.875" style="37" bestFit="1" customWidth="1"/>
    <col min="8194" max="8194" width="14.125" style="37" bestFit="1" customWidth="1"/>
    <col min="8195" max="8195" width="15.75" style="37" bestFit="1" customWidth="1"/>
    <col min="8196" max="8196" width="11.125" style="37" bestFit="1" customWidth="1"/>
    <col min="8197" max="8197" width="16.125" style="37" bestFit="1" customWidth="1"/>
    <col min="8198" max="8448" width="8" style="37"/>
    <col min="8449" max="8449" width="16.875" style="37" bestFit="1" customWidth="1"/>
    <col min="8450" max="8450" width="14.125" style="37" bestFit="1" customWidth="1"/>
    <col min="8451" max="8451" width="15.75" style="37" bestFit="1" customWidth="1"/>
    <col min="8452" max="8452" width="11.125" style="37" bestFit="1" customWidth="1"/>
    <col min="8453" max="8453" width="16.125" style="37" bestFit="1" customWidth="1"/>
    <col min="8454" max="8704" width="8" style="37"/>
    <col min="8705" max="8705" width="16.875" style="37" bestFit="1" customWidth="1"/>
    <col min="8706" max="8706" width="14.125" style="37" bestFit="1" customWidth="1"/>
    <col min="8707" max="8707" width="15.75" style="37" bestFit="1" customWidth="1"/>
    <col min="8708" max="8708" width="11.125" style="37" bestFit="1" customWidth="1"/>
    <col min="8709" max="8709" width="16.125" style="37" bestFit="1" customWidth="1"/>
    <col min="8710" max="8960" width="8" style="37"/>
    <col min="8961" max="8961" width="16.875" style="37" bestFit="1" customWidth="1"/>
    <col min="8962" max="8962" width="14.125" style="37" bestFit="1" customWidth="1"/>
    <col min="8963" max="8963" width="15.75" style="37" bestFit="1" customWidth="1"/>
    <col min="8964" max="8964" width="11.125" style="37" bestFit="1" customWidth="1"/>
    <col min="8965" max="8965" width="16.125" style="37" bestFit="1" customWidth="1"/>
    <col min="8966" max="9216" width="8" style="37"/>
    <col min="9217" max="9217" width="16.875" style="37" bestFit="1" customWidth="1"/>
    <col min="9218" max="9218" width="14.125" style="37" bestFit="1" customWidth="1"/>
    <col min="9219" max="9219" width="15.75" style="37" bestFit="1" customWidth="1"/>
    <col min="9220" max="9220" width="11.125" style="37" bestFit="1" customWidth="1"/>
    <col min="9221" max="9221" width="16.125" style="37" bestFit="1" customWidth="1"/>
    <col min="9222" max="9472" width="8" style="37"/>
    <col min="9473" max="9473" width="16.875" style="37" bestFit="1" customWidth="1"/>
    <col min="9474" max="9474" width="14.125" style="37" bestFit="1" customWidth="1"/>
    <col min="9475" max="9475" width="15.75" style="37" bestFit="1" customWidth="1"/>
    <col min="9476" max="9476" width="11.125" style="37" bestFit="1" customWidth="1"/>
    <col min="9477" max="9477" width="16.125" style="37" bestFit="1" customWidth="1"/>
    <col min="9478" max="9728" width="8" style="37"/>
    <col min="9729" max="9729" width="16.875" style="37" bestFit="1" customWidth="1"/>
    <col min="9730" max="9730" width="14.125" style="37" bestFit="1" customWidth="1"/>
    <col min="9731" max="9731" width="15.75" style="37" bestFit="1" customWidth="1"/>
    <col min="9732" max="9732" width="11.125" style="37" bestFit="1" customWidth="1"/>
    <col min="9733" max="9733" width="16.125" style="37" bestFit="1" customWidth="1"/>
    <col min="9734" max="9984" width="8" style="37"/>
    <col min="9985" max="9985" width="16.875" style="37" bestFit="1" customWidth="1"/>
    <col min="9986" max="9986" width="14.125" style="37" bestFit="1" customWidth="1"/>
    <col min="9987" max="9987" width="15.75" style="37" bestFit="1" customWidth="1"/>
    <col min="9988" max="9988" width="11.125" style="37" bestFit="1" customWidth="1"/>
    <col min="9989" max="9989" width="16.125" style="37" bestFit="1" customWidth="1"/>
    <col min="9990" max="10240" width="8" style="37"/>
    <col min="10241" max="10241" width="16.875" style="37" bestFit="1" customWidth="1"/>
    <col min="10242" max="10242" width="14.125" style="37" bestFit="1" customWidth="1"/>
    <col min="10243" max="10243" width="15.75" style="37" bestFit="1" customWidth="1"/>
    <col min="10244" max="10244" width="11.125" style="37" bestFit="1" customWidth="1"/>
    <col min="10245" max="10245" width="16.125" style="37" bestFit="1" customWidth="1"/>
    <col min="10246" max="10496" width="8" style="37"/>
    <col min="10497" max="10497" width="16.875" style="37" bestFit="1" customWidth="1"/>
    <col min="10498" max="10498" width="14.125" style="37" bestFit="1" customWidth="1"/>
    <col min="10499" max="10499" width="15.75" style="37" bestFit="1" customWidth="1"/>
    <col min="10500" max="10500" width="11.125" style="37" bestFit="1" customWidth="1"/>
    <col min="10501" max="10501" width="16.125" style="37" bestFit="1" customWidth="1"/>
    <col min="10502" max="10752" width="8" style="37"/>
    <col min="10753" max="10753" width="16.875" style="37" bestFit="1" customWidth="1"/>
    <col min="10754" max="10754" width="14.125" style="37" bestFit="1" customWidth="1"/>
    <col min="10755" max="10755" width="15.75" style="37" bestFit="1" customWidth="1"/>
    <col min="10756" max="10756" width="11.125" style="37" bestFit="1" customWidth="1"/>
    <col min="10757" max="10757" width="16.125" style="37" bestFit="1" customWidth="1"/>
    <col min="10758" max="11008" width="8" style="37"/>
    <col min="11009" max="11009" width="16.875" style="37" bestFit="1" customWidth="1"/>
    <col min="11010" max="11010" width="14.125" style="37" bestFit="1" customWidth="1"/>
    <col min="11011" max="11011" width="15.75" style="37" bestFit="1" customWidth="1"/>
    <col min="11012" max="11012" width="11.125" style="37" bestFit="1" customWidth="1"/>
    <col min="11013" max="11013" width="16.125" style="37" bestFit="1" customWidth="1"/>
    <col min="11014" max="11264" width="8" style="37"/>
    <col min="11265" max="11265" width="16.875" style="37" bestFit="1" customWidth="1"/>
    <col min="11266" max="11266" width="14.125" style="37" bestFit="1" customWidth="1"/>
    <col min="11267" max="11267" width="15.75" style="37" bestFit="1" customWidth="1"/>
    <col min="11268" max="11268" width="11.125" style="37" bestFit="1" customWidth="1"/>
    <col min="11269" max="11269" width="16.125" style="37" bestFit="1" customWidth="1"/>
    <col min="11270" max="11520" width="8" style="37"/>
    <col min="11521" max="11521" width="16.875" style="37" bestFit="1" customWidth="1"/>
    <col min="11522" max="11522" width="14.125" style="37" bestFit="1" customWidth="1"/>
    <col min="11523" max="11523" width="15.75" style="37" bestFit="1" customWidth="1"/>
    <col min="11524" max="11524" width="11.125" style="37" bestFit="1" customWidth="1"/>
    <col min="11525" max="11525" width="16.125" style="37" bestFit="1" customWidth="1"/>
    <col min="11526" max="11776" width="8" style="37"/>
    <col min="11777" max="11777" width="16.875" style="37" bestFit="1" customWidth="1"/>
    <col min="11778" max="11778" width="14.125" style="37" bestFit="1" customWidth="1"/>
    <col min="11779" max="11779" width="15.75" style="37" bestFit="1" customWidth="1"/>
    <col min="11780" max="11780" width="11.125" style="37" bestFit="1" customWidth="1"/>
    <col min="11781" max="11781" width="16.125" style="37" bestFit="1" customWidth="1"/>
    <col min="11782" max="12032" width="8" style="37"/>
    <col min="12033" max="12033" width="16.875" style="37" bestFit="1" customWidth="1"/>
    <col min="12034" max="12034" width="14.125" style="37" bestFit="1" customWidth="1"/>
    <col min="12035" max="12035" width="15.75" style="37" bestFit="1" customWidth="1"/>
    <col min="12036" max="12036" width="11.125" style="37" bestFit="1" customWidth="1"/>
    <col min="12037" max="12037" width="16.125" style="37" bestFit="1" customWidth="1"/>
    <col min="12038" max="12288" width="8" style="37"/>
    <col min="12289" max="12289" width="16.875" style="37" bestFit="1" customWidth="1"/>
    <col min="12290" max="12290" width="14.125" style="37" bestFit="1" customWidth="1"/>
    <col min="12291" max="12291" width="15.75" style="37" bestFit="1" customWidth="1"/>
    <col min="12292" max="12292" width="11.125" style="37" bestFit="1" customWidth="1"/>
    <col min="12293" max="12293" width="16.125" style="37" bestFit="1" customWidth="1"/>
    <col min="12294" max="12544" width="8" style="37"/>
    <col min="12545" max="12545" width="16.875" style="37" bestFit="1" customWidth="1"/>
    <col min="12546" max="12546" width="14.125" style="37" bestFit="1" customWidth="1"/>
    <col min="12547" max="12547" width="15.75" style="37" bestFit="1" customWidth="1"/>
    <col min="12548" max="12548" width="11.125" style="37" bestFit="1" customWidth="1"/>
    <col min="12549" max="12549" width="16.125" style="37" bestFit="1" customWidth="1"/>
    <col min="12550" max="12800" width="8" style="37"/>
    <col min="12801" max="12801" width="16.875" style="37" bestFit="1" customWidth="1"/>
    <col min="12802" max="12802" width="14.125" style="37" bestFit="1" customWidth="1"/>
    <col min="12803" max="12803" width="15.75" style="37" bestFit="1" customWidth="1"/>
    <col min="12804" max="12804" width="11.125" style="37" bestFit="1" customWidth="1"/>
    <col min="12805" max="12805" width="16.125" style="37" bestFit="1" customWidth="1"/>
    <col min="12806" max="13056" width="8" style="37"/>
    <col min="13057" max="13057" width="16.875" style="37" bestFit="1" customWidth="1"/>
    <col min="13058" max="13058" width="14.125" style="37" bestFit="1" customWidth="1"/>
    <col min="13059" max="13059" width="15.75" style="37" bestFit="1" customWidth="1"/>
    <col min="13060" max="13060" width="11.125" style="37" bestFit="1" customWidth="1"/>
    <col min="13061" max="13061" width="16.125" style="37" bestFit="1" customWidth="1"/>
    <col min="13062" max="13312" width="8" style="37"/>
    <col min="13313" max="13313" width="16.875" style="37" bestFit="1" customWidth="1"/>
    <col min="13314" max="13314" width="14.125" style="37" bestFit="1" customWidth="1"/>
    <col min="13315" max="13315" width="15.75" style="37" bestFit="1" customWidth="1"/>
    <col min="13316" max="13316" width="11.125" style="37" bestFit="1" customWidth="1"/>
    <col min="13317" max="13317" width="16.125" style="37" bestFit="1" customWidth="1"/>
    <col min="13318" max="13568" width="8" style="37"/>
    <col min="13569" max="13569" width="16.875" style="37" bestFit="1" customWidth="1"/>
    <col min="13570" max="13570" width="14.125" style="37" bestFit="1" customWidth="1"/>
    <col min="13571" max="13571" width="15.75" style="37" bestFit="1" customWidth="1"/>
    <col min="13572" max="13572" width="11.125" style="37" bestFit="1" customWidth="1"/>
    <col min="13573" max="13573" width="16.125" style="37" bestFit="1" customWidth="1"/>
    <col min="13574" max="13824" width="8" style="37"/>
    <col min="13825" max="13825" width="16.875" style="37" bestFit="1" customWidth="1"/>
    <col min="13826" max="13826" width="14.125" style="37" bestFit="1" customWidth="1"/>
    <col min="13827" max="13827" width="15.75" style="37" bestFit="1" customWidth="1"/>
    <col min="13828" max="13828" width="11.125" style="37" bestFit="1" customWidth="1"/>
    <col min="13829" max="13829" width="16.125" style="37" bestFit="1" customWidth="1"/>
    <col min="13830" max="14080" width="8" style="37"/>
    <col min="14081" max="14081" width="16.875" style="37" bestFit="1" customWidth="1"/>
    <col min="14082" max="14082" width="14.125" style="37" bestFit="1" customWidth="1"/>
    <col min="14083" max="14083" width="15.75" style="37" bestFit="1" customWidth="1"/>
    <col min="14084" max="14084" width="11.125" style="37" bestFit="1" customWidth="1"/>
    <col min="14085" max="14085" width="16.125" style="37" bestFit="1" customWidth="1"/>
    <col min="14086" max="14336" width="8" style="37"/>
    <col min="14337" max="14337" width="16.875" style="37" bestFit="1" customWidth="1"/>
    <col min="14338" max="14338" width="14.125" style="37" bestFit="1" customWidth="1"/>
    <col min="14339" max="14339" width="15.75" style="37" bestFit="1" customWidth="1"/>
    <col min="14340" max="14340" width="11.125" style="37" bestFit="1" customWidth="1"/>
    <col min="14341" max="14341" width="16.125" style="37" bestFit="1" customWidth="1"/>
    <col min="14342" max="14592" width="8" style="37"/>
    <col min="14593" max="14593" width="16.875" style="37" bestFit="1" customWidth="1"/>
    <col min="14594" max="14594" width="14.125" style="37" bestFit="1" customWidth="1"/>
    <col min="14595" max="14595" width="15.75" style="37" bestFit="1" customWidth="1"/>
    <col min="14596" max="14596" width="11.125" style="37" bestFit="1" customWidth="1"/>
    <col min="14597" max="14597" width="16.125" style="37" bestFit="1" customWidth="1"/>
    <col min="14598" max="14848" width="8" style="37"/>
    <col min="14849" max="14849" width="16.875" style="37" bestFit="1" customWidth="1"/>
    <col min="14850" max="14850" width="14.125" style="37" bestFit="1" customWidth="1"/>
    <col min="14851" max="14851" width="15.75" style="37" bestFit="1" customWidth="1"/>
    <col min="14852" max="14852" width="11.125" style="37" bestFit="1" customWidth="1"/>
    <col min="14853" max="14853" width="16.125" style="37" bestFit="1" customWidth="1"/>
    <col min="14854" max="15104" width="8" style="37"/>
    <col min="15105" max="15105" width="16.875" style="37" bestFit="1" customWidth="1"/>
    <col min="15106" max="15106" width="14.125" style="37" bestFit="1" customWidth="1"/>
    <col min="15107" max="15107" width="15.75" style="37" bestFit="1" customWidth="1"/>
    <col min="15108" max="15108" width="11.125" style="37" bestFit="1" customWidth="1"/>
    <col min="15109" max="15109" width="16.125" style="37" bestFit="1" customWidth="1"/>
    <col min="15110" max="15360" width="8" style="37"/>
    <col min="15361" max="15361" width="16.875" style="37" bestFit="1" customWidth="1"/>
    <col min="15362" max="15362" width="14.125" style="37" bestFit="1" customWidth="1"/>
    <col min="15363" max="15363" width="15.75" style="37" bestFit="1" customWidth="1"/>
    <col min="15364" max="15364" width="11.125" style="37" bestFit="1" customWidth="1"/>
    <col min="15365" max="15365" width="16.125" style="37" bestFit="1" customWidth="1"/>
    <col min="15366" max="15616" width="8" style="37"/>
    <col min="15617" max="15617" width="16.875" style="37" bestFit="1" customWidth="1"/>
    <col min="15618" max="15618" width="14.125" style="37" bestFit="1" customWidth="1"/>
    <col min="15619" max="15619" width="15.75" style="37" bestFit="1" customWidth="1"/>
    <col min="15620" max="15620" width="11.125" style="37" bestFit="1" customWidth="1"/>
    <col min="15621" max="15621" width="16.125" style="37" bestFit="1" customWidth="1"/>
    <col min="15622" max="15872" width="8" style="37"/>
    <col min="15873" max="15873" width="16.875" style="37" bestFit="1" customWidth="1"/>
    <col min="15874" max="15874" width="14.125" style="37" bestFit="1" customWidth="1"/>
    <col min="15875" max="15875" width="15.75" style="37" bestFit="1" customWidth="1"/>
    <col min="15876" max="15876" width="11.125" style="37" bestFit="1" customWidth="1"/>
    <col min="15877" max="15877" width="16.125" style="37" bestFit="1" customWidth="1"/>
    <col min="15878" max="16128" width="8" style="37"/>
    <col min="16129" max="16129" width="16.875" style="37" bestFit="1" customWidth="1"/>
    <col min="16130" max="16130" width="14.125" style="37" bestFit="1" customWidth="1"/>
    <col min="16131" max="16131" width="15.75" style="37" bestFit="1" customWidth="1"/>
    <col min="16132" max="16132" width="11.125" style="37" bestFit="1" customWidth="1"/>
    <col min="16133" max="16133" width="16.125" style="37" bestFit="1" customWidth="1"/>
    <col min="16134" max="16384" width="8" style="37"/>
  </cols>
  <sheetData>
    <row r="1" spans="1:7" ht="39" customHeight="1" x14ac:dyDescent="0.15">
      <c r="A1" s="63" t="str">
        <f>TEXT(이산화탄소!D6, "MMDD") &amp; " " &amp; 이산화탄소!D5 &amp; " " &amp; 이산화탄소!D26</f>
        <v>1212 남이섬어린이집 2층 모리반</v>
      </c>
    </row>
    <row r="2" spans="1:7" ht="11.25" x14ac:dyDescent="0.15">
      <c r="A2" s="38" t="s">
        <v>57</v>
      </c>
      <c r="B2" s="39" t="s">
        <v>58</v>
      </c>
      <c r="C2" s="39" t="s">
        <v>59</v>
      </c>
      <c r="D2" s="39" t="s">
        <v>60</v>
      </c>
      <c r="E2" s="40" t="s">
        <v>61</v>
      </c>
    </row>
    <row r="3" spans="1:7" ht="11.25" x14ac:dyDescent="0.15">
      <c r="A3" s="41" t="str">
        <f>TEXT(G3, "yy-mm-dd ") &amp; TEXT(MOD(HOUR(G3), 12), "00") &amp; TEXT(G3, ":mm:ss") &amp; " " &amp; IF(HOUR(G3) &gt;= 12, "오후", "오전")</f>
        <v>24-12-11 11:02:12 오전</v>
      </c>
      <c r="B3" s="42">
        <v>462</v>
      </c>
      <c r="C3" s="43" t="s">
        <v>32</v>
      </c>
      <c r="D3" s="44">
        <v>15</v>
      </c>
      <c r="E3" s="45">
        <v>29.3</v>
      </c>
      <c r="G3" s="46">
        <v>45637.459861111114</v>
      </c>
    </row>
    <row r="4" spans="1:7" ht="11.25" x14ac:dyDescent="0.15">
      <c r="A4" s="41" t="str">
        <f t="shared" ref="A4:A13" si="0">TEXT(G4, "yy-mm-dd ") &amp; TEXT(MOD(HOUR(G4), 12), "00") &amp; TEXT(G4, ":mm:ss") &amp; " " &amp; IF(HOUR(G4) &gt;= 12, "오후", "오전")</f>
        <v>24-12-11 11:07:12 오전</v>
      </c>
      <c r="B4" s="42">
        <v>546</v>
      </c>
      <c r="C4" s="43" t="s">
        <v>32</v>
      </c>
      <c r="D4" s="44">
        <v>16.5</v>
      </c>
      <c r="E4" s="45">
        <v>30.2</v>
      </c>
      <c r="G4" s="46">
        <v>45637.463333333333</v>
      </c>
    </row>
    <row r="5" spans="1:7" ht="11.25" x14ac:dyDescent="0.15">
      <c r="A5" s="41" t="str">
        <f t="shared" si="0"/>
        <v>24-12-11 11:12:12 오전</v>
      </c>
      <c r="B5" s="42">
        <v>547</v>
      </c>
      <c r="C5" s="43" t="s">
        <v>32</v>
      </c>
      <c r="D5" s="44">
        <v>16.399999999999999</v>
      </c>
      <c r="E5" s="45">
        <v>30</v>
      </c>
      <c r="G5" s="46">
        <v>45637.466805555552</v>
      </c>
    </row>
    <row r="6" spans="1:7" ht="11.25" x14ac:dyDescent="0.15">
      <c r="A6" s="41" t="str">
        <f t="shared" si="0"/>
        <v>24-12-11 11:17:12 오전</v>
      </c>
      <c r="B6" s="42">
        <v>556</v>
      </c>
      <c r="C6" s="43" t="s">
        <v>32</v>
      </c>
      <c r="D6" s="44">
        <v>16.5</v>
      </c>
      <c r="E6" s="45">
        <v>29.8</v>
      </c>
      <c r="G6" s="46">
        <v>45637.470277777778</v>
      </c>
    </row>
    <row r="7" spans="1:7" ht="11.25" x14ac:dyDescent="0.15">
      <c r="A7" s="41" t="str">
        <f t="shared" si="0"/>
        <v>24-12-11 11:22:12 오전</v>
      </c>
      <c r="B7" s="42">
        <v>582</v>
      </c>
      <c r="C7" s="43" t="s">
        <v>32</v>
      </c>
      <c r="D7" s="44">
        <v>16.7</v>
      </c>
      <c r="E7" s="45">
        <v>29.9</v>
      </c>
      <c r="G7" s="46">
        <v>45637.473749999997</v>
      </c>
    </row>
    <row r="8" spans="1:7" ht="11.25" x14ac:dyDescent="0.15">
      <c r="A8" s="41" t="str">
        <f t="shared" si="0"/>
        <v>24-12-11 11:27:12 오전</v>
      </c>
      <c r="B8" s="42">
        <v>571</v>
      </c>
      <c r="C8" s="43" t="s">
        <v>32</v>
      </c>
      <c r="D8" s="44">
        <v>16.7</v>
      </c>
      <c r="E8" s="45">
        <v>29.5</v>
      </c>
      <c r="G8" s="46">
        <v>45637.477222222224</v>
      </c>
    </row>
    <row r="9" spans="1:7" ht="11.25" x14ac:dyDescent="0.15">
      <c r="A9" s="41" t="str">
        <f t="shared" si="0"/>
        <v>24-12-11 11:32:12 오전</v>
      </c>
      <c r="B9" s="42">
        <v>563</v>
      </c>
      <c r="C9" s="43" t="s">
        <v>32</v>
      </c>
      <c r="D9" s="44">
        <v>16.7</v>
      </c>
      <c r="E9" s="45">
        <v>29.1</v>
      </c>
      <c r="G9" s="46">
        <v>45637.480694444443</v>
      </c>
    </row>
    <row r="10" spans="1:7" ht="11.25" x14ac:dyDescent="0.15">
      <c r="A10" s="41" t="str">
        <f t="shared" si="0"/>
        <v>24-12-11 11:37:12 오전</v>
      </c>
      <c r="B10" s="42">
        <v>551</v>
      </c>
      <c r="C10" s="43" t="s">
        <v>32</v>
      </c>
      <c r="D10" s="44">
        <v>16.7</v>
      </c>
      <c r="E10" s="45">
        <v>28.9</v>
      </c>
      <c r="G10" s="46">
        <v>45637.484166666669</v>
      </c>
    </row>
    <row r="11" spans="1:7" ht="11.25" x14ac:dyDescent="0.15">
      <c r="A11" s="41" t="str">
        <f t="shared" si="0"/>
        <v>24-12-11 11:42:12 오전</v>
      </c>
      <c r="B11" s="42">
        <v>549</v>
      </c>
      <c r="C11" s="43" t="s">
        <v>32</v>
      </c>
      <c r="D11" s="44">
        <v>16.7</v>
      </c>
      <c r="E11" s="45">
        <v>29</v>
      </c>
      <c r="G11" s="46">
        <v>45637.487638888888</v>
      </c>
    </row>
    <row r="12" spans="1:7" ht="11.25" x14ac:dyDescent="0.15">
      <c r="A12" s="41" t="str">
        <f t="shared" si="0"/>
        <v>24-12-11 11:47:12 오전</v>
      </c>
      <c r="B12" s="42">
        <v>551</v>
      </c>
      <c r="C12" s="43" t="s">
        <v>32</v>
      </c>
      <c r="D12" s="44">
        <v>16.7</v>
      </c>
      <c r="E12" s="45">
        <v>29</v>
      </c>
      <c r="G12" s="46">
        <v>45637.491111111114</v>
      </c>
    </row>
    <row r="13" spans="1:7" ht="11.25" x14ac:dyDescent="0.15">
      <c r="A13" s="47" t="str">
        <f t="shared" si="0"/>
        <v>24-12-11 11:52:12 오전</v>
      </c>
      <c r="B13" s="58">
        <v>548</v>
      </c>
      <c r="C13" s="59" t="s">
        <v>32</v>
      </c>
      <c r="D13" s="60">
        <v>16.7</v>
      </c>
      <c r="E13" s="61">
        <v>28.9</v>
      </c>
      <c r="G13" s="46">
        <v>45637.494583333333</v>
      </c>
    </row>
    <row r="14" spans="1:7" ht="11.25" x14ac:dyDescent="0.15">
      <c r="A14" s="48" t="str">
        <f t="shared" ref="A14" si="1">TEXT(G14, "yy-mm-dd ") &amp; TEXT(MOD(HOUR(G14), 12), "00") &amp; TEXT(G14, ":mm:ss") &amp; " " &amp; IF(HOUR(G14) &gt;= 12, "오후", "오전")</f>
        <v>24-12-11 11:57:12 오전</v>
      </c>
      <c r="B14" s="49">
        <v>544</v>
      </c>
      <c r="C14" s="50" t="s">
        <v>32</v>
      </c>
      <c r="D14" s="51">
        <v>16.5</v>
      </c>
      <c r="E14" s="52">
        <v>29</v>
      </c>
      <c r="G14" s="46">
        <v>45637.498055555552</v>
      </c>
    </row>
    <row r="15" spans="1:7" ht="12.75" customHeight="1" thickTop="1" thickBot="1" x14ac:dyDescent="0.2">
      <c r="A15" s="53"/>
      <c r="B15" s="54"/>
      <c r="C15" s="55"/>
      <c r="D15" s="56"/>
      <c r="E15" s="56"/>
      <c r="G15" s="46"/>
    </row>
    <row r="16" spans="1:7" ht="12.75" customHeight="1" thickTop="1" thickBot="1" x14ac:dyDescent="0.2">
      <c r="A16" s="53"/>
      <c r="B16" s="54"/>
      <c r="C16" s="56"/>
      <c r="D16" s="56"/>
      <c r="E16" s="56"/>
      <c r="G16" s="46"/>
    </row>
    <row r="17" spans="1:7" ht="12.75" customHeight="1" thickTop="1" thickBot="1" x14ac:dyDescent="0.2">
      <c r="A17" s="53"/>
      <c r="B17" s="54"/>
      <c r="C17" s="56"/>
      <c r="D17" s="56"/>
      <c r="E17" s="56"/>
      <c r="G17" s="46"/>
    </row>
    <row r="18" spans="1:7" ht="12.75" customHeight="1" thickTop="1" thickBot="1" x14ac:dyDescent="0.2">
      <c r="A18" s="53"/>
      <c r="B18" s="54"/>
      <c r="C18" s="56"/>
      <c r="D18" s="56"/>
      <c r="E18" s="56"/>
      <c r="G18" s="46"/>
    </row>
    <row r="19" spans="1:7" ht="12.75" customHeight="1" thickTop="1" thickBot="1" x14ac:dyDescent="0.2">
      <c r="A19" s="53"/>
      <c r="B19" s="54"/>
      <c r="C19" s="56"/>
      <c r="D19" s="56"/>
      <c r="E19" s="56"/>
      <c r="G19" s="46"/>
    </row>
    <row r="20" spans="1:7" ht="12.75" customHeight="1" thickTop="1" thickBot="1" x14ac:dyDescent="0.2">
      <c r="A20" s="53"/>
      <c r="B20" s="54"/>
      <c r="C20" s="56"/>
      <c r="D20" s="56"/>
      <c r="E20" s="56"/>
      <c r="G20" s="46"/>
    </row>
    <row r="21" spans="1:7" ht="12.75" customHeight="1" thickTop="1" thickBot="1" x14ac:dyDescent="0.2">
      <c r="A21" s="53"/>
      <c r="B21" s="54"/>
      <c r="C21" s="56"/>
      <c r="D21" s="56"/>
      <c r="E21" s="56"/>
      <c r="G21" s="46"/>
    </row>
    <row r="22" spans="1:7" ht="12.75" customHeight="1" thickTop="1" thickBot="1" x14ac:dyDescent="0.2">
      <c r="A22" s="53"/>
      <c r="B22" s="54"/>
      <c r="C22" s="56"/>
      <c r="D22" s="56"/>
      <c r="E22" s="56"/>
      <c r="G22" s="46"/>
    </row>
    <row r="23" spans="1:7" ht="12.75" customHeight="1" thickTop="1" thickBot="1" x14ac:dyDescent="0.2">
      <c r="A23" s="53"/>
      <c r="B23" s="54"/>
      <c r="C23" s="56"/>
      <c r="D23" s="56"/>
      <c r="E23" s="56"/>
      <c r="G23" s="46"/>
    </row>
    <row r="24" spans="1:7" ht="12.75" customHeight="1" thickTop="1" thickBot="1" x14ac:dyDescent="0.2">
      <c r="G24" s="46"/>
    </row>
    <row r="27" spans="1:7" ht="12.75" customHeight="1" x14ac:dyDescent="0.15"/>
    <row r="28" spans="1:7" ht="12.75" customHeight="1" x14ac:dyDescent="0.15"/>
    <row r="29" spans="1:7" ht="12.75" customHeight="1" x14ac:dyDescent="0.15"/>
    <row r="30" spans="1:7" ht="12.75" customHeight="1" x14ac:dyDescent="0.15"/>
    <row r="31" spans="1:7" ht="12.75" customHeight="1" x14ac:dyDescent="0.15"/>
    <row r="32" spans="1:7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51" spans="1:5" ht="12.75" customHeight="1" thickTop="1" thickBot="1" x14ac:dyDescent="0.2">
      <c r="A51" s="64" t="str">
        <f>"Printed on " &amp; TEXT(이산화탄소!D6, "yyyy-mm-dd")</f>
        <v>Printed on 2024-12-12</v>
      </c>
      <c r="E51" s="57" t="s">
        <v>62</v>
      </c>
    </row>
    <row r="56" spans="1:5" ht="12.75" customHeight="1" x14ac:dyDescent="0.15"/>
    <row r="63" spans="1:5" ht="12.75" customHeight="1" x14ac:dyDescent="0.15"/>
    <row r="64" spans="1:5" ht="12.75" customHeight="1" x14ac:dyDescent="0.15"/>
  </sheetData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CF5E1-559E-4738-BB9A-4E48C5628784}">
  <sheetPr>
    <tabColor theme="5"/>
  </sheetPr>
  <dimension ref="B2:F26"/>
  <sheetViews>
    <sheetView workbookViewId="0">
      <selection activeCell="F20" sqref="F20"/>
    </sheetView>
  </sheetViews>
  <sheetFormatPr defaultRowHeight="20.25" customHeight="1" x14ac:dyDescent="0.3"/>
  <cols>
    <col min="1" max="1" width="3.5" style="31" customWidth="1"/>
    <col min="2" max="2" width="37.875" style="31" customWidth="1"/>
    <col min="3" max="3" width="9" style="36"/>
    <col min="4" max="4" width="3.125" style="31" customWidth="1"/>
    <col min="5" max="5" width="9" style="31"/>
    <col min="6" max="6" width="20.75" style="31" customWidth="1"/>
    <col min="7" max="7" width="2.5" style="31" customWidth="1"/>
    <col min="8" max="16384" width="9" style="31"/>
  </cols>
  <sheetData>
    <row r="2" spans="2:6" ht="20.25" customHeight="1" x14ac:dyDescent="0.3">
      <c r="B2" s="29" t="s">
        <v>33</v>
      </c>
      <c r="C2" s="29" t="s">
        <v>22</v>
      </c>
      <c r="D2" s="30"/>
      <c r="E2" s="29" t="s">
        <v>22</v>
      </c>
      <c r="F2" s="29" t="s">
        <v>34</v>
      </c>
    </row>
    <row r="3" spans="2:6" ht="20.25" customHeight="1" x14ac:dyDescent="0.3">
      <c r="B3" s="32" t="s">
        <v>35</v>
      </c>
      <c r="C3" s="33" t="s">
        <v>29</v>
      </c>
      <c r="D3" s="30"/>
      <c r="E3" s="33" t="s">
        <v>29</v>
      </c>
      <c r="F3" s="33">
        <v>1000</v>
      </c>
    </row>
    <row r="4" spans="2:6" ht="20.25" customHeight="1" x14ac:dyDescent="0.3">
      <c r="B4" s="32" t="s">
        <v>36</v>
      </c>
      <c r="C4" s="33" t="s">
        <v>29</v>
      </c>
      <c r="D4" s="30"/>
      <c r="E4" s="33" t="s">
        <v>28</v>
      </c>
      <c r="F4" s="33">
        <v>900</v>
      </c>
    </row>
    <row r="5" spans="2:6" ht="20.25" customHeight="1" x14ac:dyDescent="0.3">
      <c r="B5" s="32" t="s">
        <v>37</v>
      </c>
      <c r="C5" s="33" t="s">
        <v>29</v>
      </c>
      <c r="D5" s="30"/>
      <c r="E5" s="33" t="s">
        <v>30</v>
      </c>
      <c r="F5" s="33">
        <v>1000</v>
      </c>
    </row>
    <row r="6" spans="2:6" ht="20.25" customHeight="1" x14ac:dyDescent="0.3">
      <c r="B6" s="32" t="s">
        <v>38</v>
      </c>
      <c r="C6" s="33" t="s">
        <v>29</v>
      </c>
      <c r="D6" s="30"/>
      <c r="E6" s="33" t="s">
        <v>31</v>
      </c>
      <c r="F6" s="33" t="s">
        <v>32</v>
      </c>
    </row>
    <row r="7" spans="2:6" ht="20.25" customHeight="1" x14ac:dyDescent="0.3">
      <c r="B7" s="32" t="s">
        <v>39</v>
      </c>
      <c r="C7" s="33" t="s">
        <v>29</v>
      </c>
      <c r="D7" s="30"/>
      <c r="E7" s="30"/>
      <c r="F7" s="30"/>
    </row>
    <row r="8" spans="2:6" ht="20.25" customHeight="1" x14ac:dyDescent="0.3">
      <c r="B8" s="32" t="s">
        <v>40</v>
      </c>
      <c r="C8" s="33" t="s">
        <v>29</v>
      </c>
      <c r="D8" s="30"/>
      <c r="E8" s="30"/>
      <c r="F8" s="30"/>
    </row>
    <row r="9" spans="2:6" ht="20.25" customHeight="1" x14ac:dyDescent="0.3">
      <c r="B9" s="32" t="s">
        <v>41</v>
      </c>
      <c r="C9" s="33" t="s">
        <v>29</v>
      </c>
      <c r="D9" s="30"/>
      <c r="E9" s="30"/>
      <c r="F9" s="30"/>
    </row>
    <row r="10" spans="2:6" ht="20.25" customHeight="1" x14ac:dyDescent="0.3">
      <c r="B10" s="32" t="s">
        <v>42</v>
      </c>
      <c r="C10" s="33" t="s">
        <v>29</v>
      </c>
      <c r="D10" s="30"/>
      <c r="E10" s="30"/>
      <c r="F10" s="30"/>
    </row>
    <row r="11" spans="2:6" ht="20.25" customHeight="1" x14ac:dyDescent="0.3">
      <c r="B11" s="32" t="s">
        <v>43</v>
      </c>
      <c r="C11" s="33" t="s">
        <v>29</v>
      </c>
      <c r="D11" s="30"/>
      <c r="E11" s="30"/>
      <c r="F11" s="30"/>
    </row>
    <row r="12" spans="2:6" ht="20.25" customHeight="1" x14ac:dyDescent="0.3">
      <c r="B12" s="32" t="s">
        <v>44</v>
      </c>
      <c r="C12" s="33" t="s">
        <v>29</v>
      </c>
      <c r="D12" s="30"/>
      <c r="E12" s="30"/>
      <c r="F12" s="30"/>
    </row>
    <row r="13" spans="2:6" ht="20.25" customHeight="1" x14ac:dyDescent="0.3">
      <c r="B13" s="32" t="s">
        <v>45</v>
      </c>
      <c r="C13" s="33" t="s">
        <v>29</v>
      </c>
      <c r="D13" s="30"/>
      <c r="E13" s="30"/>
      <c r="F13" s="30"/>
    </row>
    <row r="14" spans="2:6" ht="20.25" customHeight="1" x14ac:dyDescent="0.3">
      <c r="B14" s="32" t="s">
        <v>46</v>
      </c>
      <c r="C14" s="33" t="s">
        <v>29</v>
      </c>
      <c r="D14" s="30"/>
      <c r="E14" s="30"/>
      <c r="F14" s="30"/>
    </row>
    <row r="15" spans="2:6" ht="20.25" customHeight="1" x14ac:dyDescent="0.3">
      <c r="B15" s="32" t="s">
        <v>47</v>
      </c>
      <c r="C15" s="33" t="s">
        <v>29</v>
      </c>
      <c r="D15" s="30"/>
      <c r="E15" s="30"/>
      <c r="F15" s="30"/>
    </row>
    <row r="16" spans="2:6" ht="20.25" customHeight="1" x14ac:dyDescent="0.3">
      <c r="B16" s="32" t="s">
        <v>48</v>
      </c>
      <c r="C16" s="33" t="s">
        <v>29</v>
      </c>
      <c r="D16" s="30"/>
      <c r="E16" s="30"/>
      <c r="F16" s="30"/>
    </row>
    <row r="17" spans="2:6" ht="20.25" customHeight="1" x14ac:dyDescent="0.3">
      <c r="B17" s="32" t="s">
        <v>49</v>
      </c>
      <c r="C17" s="33" t="s">
        <v>29</v>
      </c>
      <c r="D17" s="30"/>
      <c r="E17" s="30"/>
      <c r="F17" s="30"/>
    </row>
    <row r="18" spans="2:6" ht="20.25" customHeight="1" x14ac:dyDescent="0.3">
      <c r="B18" s="34" t="s">
        <v>50</v>
      </c>
      <c r="C18" s="35" t="s">
        <v>28</v>
      </c>
      <c r="D18" s="30"/>
      <c r="E18" s="30"/>
      <c r="F18" s="30"/>
    </row>
    <row r="19" spans="2:6" ht="20.25" customHeight="1" x14ac:dyDescent="0.3">
      <c r="B19" s="34" t="s">
        <v>51</v>
      </c>
      <c r="C19" s="35" t="s">
        <v>28</v>
      </c>
      <c r="D19" s="30"/>
      <c r="E19" s="30"/>
      <c r="F19" s="30"/>
    </row>
    <row r="20" spans="2:6" ht="20.25" customHeight="1" x14ac:dyDescent="0.3">
      <c r="B20" s="34" t="s">
        <v>52</v>
      </c>
      <c r="C20" s="35" t="s">
        <v>28</v>
      </c>
      <c r="D20" s="30"/>
      <c r="E20" s="30"/>
      <c r="F20" s="30"/>
    </row>
    <row r="21" spans="2:6" ht="20.25" customHeight="1" x14ac:dyDescent="0.3">
      <c r="B21" s="34" t="s">
        <v>27</v>
      </c>
      <c r="C21" s="35" t="s">
        <v>28</v>
      </c>
      <c r="D21" s="30"/>
      <c r="E21" s="30"/>
      <c r="F21" s="30"/>
    </row>
    <row r="22" spans="2:6" ht="20.25" customHeight="1" x14ac:dyDescent="0.3">
      <c r="B22" s="32" t="s">
        <v>26</v>
      </c>
      <c r="C22" s="33" t="s">
        <v>30</v>
      </c>
      <c r="D22" s="30"/>
      <c r="E22" s="30"/>
      <c r="F22" s="30"/>
    </row>
    <row r="23" spans="2:6" ht="20.25" customHeight="1" x14ac:dyDescent="0.3">
      <c r="B23" s="34" t="s">
        <v>53</v>
      </c>
      <c r="C23" s="35" t="s">
        <v>31</v>
      </c>
      <c r="D23" s="30"/>
      <c r="E23" s="30"/>
      <c r="F23" s="30"/>
    </row>
    <row r="24" spans="2:6" ht="20.25" customHeight="1" x14ac:dyDescent="0.3">
      <c r="B24" s="34" t="s">
        <v>54</v>
      </c>
      <c r="C24" s="35" t="s">
        <v>31</v>
      </c>
      <c r="D24" s="30"/>
      <c r="E24" s="30"/>
      <c r="F24" s="30"/>
    </row>
    <row r="25" spans="2:6" ht="20.25" customHeight="1" x14ac:dyDescent="0.3">
      <c r="B25" s="34" t="s">
        <v>55</v>
      </c>
      <c r="C25" s="35" t="s">
        <v>31</v>
      </c>
      <c r="D25" s="30"/>
      <c r="E25" s="30"/>
      <c r="F25" s="30"/>
    </row>
    <row r="26" spans="2:6" ht="20.25" customHeight="1" x14ac:dyDescent="0.3">
      <c r="B26" s="34" t="s">
        <v>56</v>
      </c>
      <c r="C26" s="35" t="s">
        <v>31</v>
      </c>
      <c r="D26" s="30"/>
      <c r="E26" s="30"/>
      <c r="F26" s="3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이산화탄소</vt:lpstr>
      <vt:lpstr>1층</vt:lpstr>
      <vt:lpstr>2층</vt:lpstr>
      <vt:lpstr>시설군 및 기준</vt:lpstr>
      <vt:lpstr>'1층'!Print_Area</vt:lpstr>
      <vt:lpstr>'2층'!Print_Area</vt:lpstr>
      <vt:lpstr>이산화탄소!Print_Area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2024-11-27T01:25:50Z</cp:lastPrinted>
  <dcterms:created xsi:type="dcterms:W3CDTF">2024-08-13T01:56:25Z</dcterms:created>
  <dcterms:modified xsi:type="dcterms:W3CDTF">2024-12-12T00:40:16Z</dcterms:modified>
</cp:coreProperties>
</file>