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모기\말라리아 관련\2023 말라리아 매개모기 채집결과(공문용)\"/>
    </mc:Choice>
  </mc:AlternateContent>
  <bookViews>
    <workbookView xWindow="0" yWindow="0" windowWidth="19200" windowHeight="11085" tabRatio="858" firstSheet="1" activeTab="1"/>
  </bookViews>
  <sheets>
    <sheet name="말리리아원충감염율조사(양식)" sheetId="3" state="hidden" r:id="rId1"/>
    <sheet name="고양(대장동)" sheetId="2" r:id="rId2"/>
    <sheet name="김포(사우동)" sheetId="4" r:id="rId3"/>
    <sheet name="김포(하성면 마곡리)" sheetId="5" r:id="rId4"/>
    <sheet name="김포(월곶면 군하리)" sheetId="15" r:id="rId5"/>
    <sheet name="김포(대곶면 율생리)" sheetId="16" r:id="rId6"/>
    <sheet name="의정부(산곡동)" sheetId="14" r:id="rId7"/>
    <sheet name="파주(탄현면 법흥리)" sheetId="6" r:id="rId8"/>
    <sheet name="파주(군내면 조산리)" sheetId="7" r:id="rId9"/>
    <sheet name="파주(군내면 백연리)" sheetId="9" r:id="rId10"/>
    <sheet name="파주(문산읍 마정리)" sheetId="8" r:id="rId11"/>
    <sheet name="포천(신북면 기지2리)" sheetId="10" r:id="rId12"/>
    <sheet name="동두천(하봉암동)" sheetId="11" r:id="rId13"/>
    <sheet name="연천(신서면 대광1리)" sheetId="12" r:id="rId14"/>
    <sheet name="연천(군남면 남계1리)" sheetId="13" r:id="rId15"/>
    <sheet name="연천(중면 삼곶리)" sheetId="17" r:id="rId16"/>
    <sheet name="연천(백학면 두일리)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8" i="18" l="1"/>
  <c r="V37" i="18"/>
  <c r="V36" i="18"/>
  <c r="W38" i="18" s="1"/>
  <c r="V35" i="18"/>
  <c r="W37" i="18" s="1"/>
  <c r="V34" i="18"/>
  <c r="V33" i="18"/>
  <c r="V32" i="18"/>
  <c r="V31" i="18"/>
  <c r="V30" i="18"/>
  <c r="V29" i="18"/>
  <c r="V28" i="18"/>
  <c r="V27" i="18"/>
  <c r="V26" i="18"/>
  <c r="V25" i="18"/>
  <c r="V24" i="18"/>
  <c r="V23" i="18"/>
  <c r="W25" i="18" s="1"/>
  <c r="V22" i="18"/>
  <c r="W24" i="18" s="1"/>
  <c r="V21" i="18"/>
  <c r="V20" i="18"/>
  <c r="V19" i="18"/>
  <c r="V18" i="18"/>
  <c r="W20" i="18" s="1"/>
  <c r="V17" i="18"/>
  <c r="W19" i="18" s="1"/>
  <c r="V16" i="18"/>
  <c r="W18" i="18" s="1"/>
  <c r="V15" i="18"/>
  <c r="V14" i="18"/>
  <c r="V13" i="18"/>
  <c r="V12" i="18"/>
  <c r="W14" i="18" s="1"/>
  <c r="V11" i="18"/>
  <c r="W13" i="18" s="1"/>
  <c r="V10" i="18"/>
  <c r="W12" i="18" s="1"/>
  <c r="V9" i="18"/>
  <c r="W11" i="18" s="1"/>
  <c r="V8" i="18"/>
  <c r="W10" i="18" s="1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W23" i="17" s="1"/>
  <c r="V22" i="17"/>
  <c r="V21" i="17"/>
  <c r="V20" i="17"/>
  <c r="W22" i="17" s="1"/>
  <c r="V19" i="17"/>
  <c r="W21" i="17" s="1"/>
  <c r="V18" i="17"/>
  <c r="V17" i="17"/>
  <c r="W19" i="17" s="1"/>
  <c r="V16" i="17"/>
  <c r="W18" i="17" s="1"/>
  <c r="V15" i="17"/>
  <c r="W17" i="17" s="1"/>
  <c r="V14" i="17"/>
  <c r="W16" i="17" s="1"/>
  <c r="V13" i="17"/>
  <c r="W15" i="17" s="1"/>
  <c r="V12" i="17"/>
  <c r="V11" i="17"/>
  <c r="W10" i="17"/>
  <c r="V10" i="17"/>
  <c r="V9" i="17"/>
  <c r="W11" i="17" s="1"/>
  <c r="V8" i="17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W25" i="13" s="1"/>
  <c r="V22" i="13"/>
  <c r="V21" i="13"/>
  <c r="V20" i="13"/>
  <c r="V19" i="13"/>
  <c r="V18" i="13"/>
  <c r="V17" i="13"/>
  <c r="W19" i="13" s="1"/>
  <c r="V16" i="13"/>
  <c r="W18" i="13" s="1"/>
  <c r="V15" i="13"/>
  <c r="V14" i="13"/>
  <c r="W16" i="13" s="1"/>
  <c r="V13" i="13"/>
  <c r="V12" i="13"/>
  <c r="V11" i="13"/>
  <c r="W13" i="13" s="1"/>
  <c r="V10" i="13"/>
  <c r="V9" i="13"/>
  <c r="V8" i="13"/>
  <c r="V38" i="12"/>
  <c r="V37" i="12"/>
  <c r="V36" i="12"/>
  <c r="V35" i="12"/>
  <c r="V34" i="12"/>
  <c r="V33" i="12"/>
  <c r="V32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W20" i="12" s="1"/>
  <c r="V17" i="12"/>
  <c r="V16" i="12"/>
  <c r="V15" i="12"/>
  <c r="V14" i="12"/>
  <c r="V13" i="12"/>
  <c r="V12" i="12"/>
  <c r="V11" i="12"/>
  <c r="V10" i="12"/>
  <c r="W12" i="12" s="1"/>
  <c r="V9" i="12"/>
  <c r="V8" i="12"/>
  <c r="W10" i="12" s="1"/>
  <c r="V38" i="11"/>
  <c r="V37" i="11"/>
  <c r="V36" i="11"/>
  <c r="V35" i="11"/>
  <c r="V34" i="11"/>
  <c r="V33" i="11"/>
  <c r="V32" i="11"/>
  <c r="W34" i="11" s="1"/>
  <c r="V31" i="11"/>
  <c r="V30" i="11"/>
  <c r="V29" i="11"/>
  <c r="V28" i="11"/>
  <c r="V27" i="11"/>
  <c r="V26" i="11"/>
  <c r="W28" i="11" s="1"/>
  <c r="V25" i="11"/>
  <c r="V24" i="11"/>
  <c r="V23" i="11"/>
  <c r="W23" i="11" s="1"/>
  <c r="V22" i="11"/>
  <c r="V21" i="11"/>
  <c r="V20" i="11"/>
  <c r="W22" i="11" s="1"/>
  <c r="V19" i="11"/>
  <c r="V18" i="11"/>
  <c r="V17" i="11"/>
  <c r="V16" i="11"/>
  <c r="V15" i="11"/>
  <c r="V14" i="11"/>
  <c r="W16" i="11" s="1"/>
  <c r="V13" i="11"/>
  <c r="W15" i="11" s="1"/>
  <c r="V12" i="11"/>
  <c r="V11" i="11"/>
  <c r="V10" i="11"/>
  <c r="W12" i="11" s="1"/>
  <c r="V9" i="11"/>
  <c r="V8" i="11"/>
  <c r="W10" i="11" s="1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W24" i="10" s="1"/>
  <c r="V21" i="10"/>
  <c r="V20" i="10"/>
  <c r="V19" i="10"/>
  <c r="W21" i="10" s="1"/>
  <c r="V18" i="10"/>
  <c r="V17" i="10"/>
  <c r="W19" i="10" s="1"/>
  <c r="V16" i="10"/>
  <c r="W18" i="10" s="1"/>
  <c r="V15" i="10"/>
  <c r="V14" i="10"/>
  <c r="W16" i="10" s="1"/>
  <c r="V13" i="10"/>
  <c r="V12" i="10"/>
  <c r="V11" i="10"/>
  <c r="W13" i="10" s="1"/>
  <c r="V10" i="10"/>
  <c r="W12" i="10" s="1"/>
  <c r="V9" i="10"/>
  <c r="V8" i="10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W24" i="8" s="1"/>
  <c r="V21" i="8"/>
  <c r="V20" i="8"/>
  <c r="V19" i="8"/>
  <c r="W21" i="8" s="1"/>
  <c r="V18" i="8"/>
  <c r="V17" i="8"/>
  <c r="V16" i="8"/>
  <c r="W18" i="8" s="1"/>
  <c r="V15" i="8"/>
  <c r="V14" i="8"/>
  <c r="V13" i="8"/>
  <c r="W14" i="8" s="1"/>
  <c r="V12" i="8"/>
  <c r="V11" i="8"/>
  <c r="V10" i="8"/>
  <c r="W12" i="8" s="1"/>
  <c r="V9" i="8"/>
  <c r="V8" i="8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W21" i="9" s="1"/>
  <c r="V20" i="9"/>
  <c r="V19" i="9"/>
  <c r="V18" i="9"/>
  <c r="W20" i="9" s="1"/>
  <c r="V17" i="9"/>
  <c r="W19" i="9" s="1"/>
  <c r="V16" i="9"/>
  <c r="W18" i="9" s="1"/>
  <c r="V15" i="9"/>
  <c r="W17" i="9" s="1"/>
  <c r="V14" i="9"/>
  <c r="V13" i="9"/>
  <c r="V12" i="9"/>
  <c r="W14" i="9" s="1"/>
  <c r="V11" i="9"/>
  <c r="W13" i="9" s="1"/>
  <c r="V10" i="9"/>
  <c r="V9" i="9"/>
  <c r="V8" i="9"/>
  <c r="W10" i="9" s="1"/>
  <c r="V38" i="6"/>
  <c r="V37" i="6"/>
  <c r="V36" i="6"/>
  <c r="W38" i="6" s="1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W23" i="6" s="1"/>
  <c r="W20" i="6"/>
  <c r="V20" i="6"/>
  <c r="V19" i="6"/>
  <c r="V18" i="6"/>
  <c r="V17" i="6"/>
  <c r="W19" i="6" s="1"/>
  <c r="V16" i="6"/>
  <c r="W18" i="6" s="1"/>
  <c r="V15" i="6"/>
  <c r="W17" i="6" s="1"/>
  <c r="W14" i="6"/>
  <c r="V14" i="6"/>
  <c r="V13" i="6"/>
  <c r="V12" i="6"/>
  <c r="V11" i="6"/>
  <c r="W13" i="6" s="1"/>
  <c r="V10" i="6"/>
  <c r="V9" i="6"/>
  <c r="W11" i="6" s="1"/>
  <c r="V8" i="6"/>
  <c r="W10" i="6" s="1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W25" i="14" s="1"/>
  <c r="V24" i="14"/>
  <c r="V23" i="14"/>
  <c r="V22" i="14"/>
  <c r="W24" i="14" s="1"/>
  <c r="V21" i="14"/>
  <c r="V20" i="14"/>
  <c r="V19" i="14"/>
  <c r="V18" i="14"/>
  <c r="V17" i="14"/>
  <c r="V16" i="14"/>
  <c r="W18" i="14" s="1"/>
  <c r="V15" i="14"/>
  <c r="V14" i="14"/>
  <c r="W16" i="14" s="1"/>
  <c r="V13" i="14"/>
  <c r="V12" i="14"/>
  <c r="V11" i="14"/>
  <c r="W11" i="14" s="1"/>
  <c r="V10" i="14"/>
  <c r="V9" i="14"/>
  <c r="V8" i="14"/>
  <c r="W10" i="14" s="1"/>
  <c r="V38" i="16"/>
  <c r="V37" i="16"/>
  <c r="V36" i="16"/>
  <c r="V35" i="16"/>
  <c r="V34" i="16"/>
  <c r="V33" i="16"/>
  <c r="V32" i="16"/>
  <c r="V31" i="16"/>
  <c r="V30" i="16"/>
  <c r="V29" i="16"/>
  <c r="V28" i="16"/>
  <c r="V27" i="16"/>
  <c r="V26" i="16"/>
  <c r="V25" i="16"/>
  <c r="V24" i="16"/>
  <c r="V23" i="16"/>
  <c r="V22" i="16"/>
  <c r="W24" i="16" s="1"/>
  <c r="V21" i="16"/>
  <c r="V20" i="16"/>
  <c r="W22" i="16" s="1"/>
  <c r="W19" i="16"/>
  <c r="V19" i="16"/>
  <c r="W21" i="16" s="1"/>
  <c r="V18" i="16"/>
  <c r="V17" i="16"/>
  <c r="V16" i="16"/>
  <c r="W18" i="16" s="1"/>
  <c r="V15" i="16"/>
  <c r="W17" i="16" s="1"/>
  <c r="V14" i="16"/>
  <c r="V13" i="16"/>
  <c r="W15" i="16" s="1"/>
  <c r="V12" i="16"/>
  <c r="W14" i="16" s="1"/>
  <c r="V11" i="16"/>
  <c r="W13" i="16" s="1"/>
  <c r="V10" i="16"/>
  <c r="V9" i="16"/>
  <c r="V8" i="16"/>
  <c r="W10" i="16" s="1"/>
  <c r="V38" i="15"/>
  <c r="V37" i="15"/>
  <c r="V36" i="15"/>
  <c r="W38" i="15" s="1"/>
  <c r="V35" i="15"/>
  <c r="V34" i="15"/>
  <c r="V33" i="15"/>
  <c r="V32" i="15"/>
  <c r="V31" i="15"/>
  <c r="V30" i="15"/>
  <c r="V29" i="15"/>
  <c r="V28" i="15"/>
  <c r="V27" i="15"/>
  <c r="V26" i="15"/>
  <c r="V25" i="15"/>
  <c r="V24" i="15"/>
  <c r="V23" i="15"/>
  <c r="W25" i="15" s="1"/>
  <c r="V22" i="15"/>
  <c r="W24" i="15" s="1"/>
  <c r="V21" i="15"/>
  <c r="W23" i="15" s="1"/>
  <c r="V20" i="15"/>
  <c r="V19" i="15"/>
  <c r="V18" i="15"/>
  <c r="W20" i="15" s="1"/>
  <c r="V17" i="15"/>
  <c r="W19" i="15" s="1"/>
  <c r="V16" i="15"/>
  <c r="W18" i="15" s="1"/>
  <c r="V15" i="15"/>
  <c r="W17" i="15" s="1"/>
  <c r="V14" i="15"/>
  <c r="V13" i="15"/>
  <c r="W13" i="15" s="1"/>
  <c r="V12" i="15"/>
  <c r="W14" i="15" s="1"/>
  <c r="V11" i="15"/>
  <c r="V10" i="15"/>
  <c r="W12" i="15" s="1"/>
  <c r="V9" i="15"/>
  <c r="W11" i="15" s="1"/>
  <c r="V8" i="15"/>
  <c r="W10" i="15" s="1"/>
  <c r="V38" i="5"/>
  <c r="V37" i="5"/>
  <c r="V36" i="5"/>
  <c r="V35" i="5"/>
  <c r="V34" i="5"/>
  <c r="V33" i="5"/>
  <c r="W35" i="5" s="1"/>
  <c r="V32" i="5"/>
  <c r="V31" i="5"/>
  <c r="V30" i="5"/>
  <c r="V29" i="5"/>
  <c r="V28" i="5"/>
  <c r="V27" i="5"/>
  <c r="V26" i="5"/>
  <c r="V25" i="5"/>
  <c r="V24" i="5"/>
  <c r="V23" i="5"/>
  <c r="W25" i="5" s="1"/>
  <c r="V22" i="5"/>
  <c r="W24" i="5" s="1"/>
  <c r="V21" i="5"/>
  <c r="W23" i="5" s="1"/>
  <c r="V20" i="5"/>
  <c r="V19" i="5"/>
  <c r="V18" i="5"/>
  <c r="V17" i="5"/>
  <c r="W19" i="5" s="1"/>
  <c r="V16" i="5"/>
  <c r="W18" i="5" s="1"/>
  <c r="V15" i="5"/>
  <c r="W17" i="5" s="1"/>
  <c r="V14" i="5"/>
  <c r="V13" i="5"/>
  <c r="V12" i="5"/>
  <c r="W14" i="5" s="1"/>
  <c r="V11" i="5"/>
  <c r="W13" i="5" s="1"/>
  <c r="V10" i="5"/>
  <c r="W12" i="5" s="1"/>
  <c r="V9" i="5"/>
  <c r="W11" i="5" s="1"/>
  <c r="V8" i="5"/>
  <c r="W10" i="5" s="1"/>
  <c r="V38" i="4"/>
  <c r="V37" i="4"/>
  <c r="V36" i="4"/>
  <c r="V35" i="4"/>
  <c r="V34" i="4"/>
  <c r="V33" i="4"/>
  <c r="V32" i="4"/>
  <c r="V31" i="4"/>
  <c r="V30" i="4"/>
  <c r="W32" i="4" s="1"/>
  <c r="V29" i="4"/>
  <c r="V28" i="4"/>
  <c r="V27" i="4"/>
  <c r="V26" i="4"/>
  <c r="V25" i="4"/>
  <c r="V24" i="4"/>
  <c r="V23" i="4"/>
  <c r="V22" i="4"/>
  <c r="W24" i="4" s="1"/>
  <c r="V21" i="4"/>
  <c r="V20" i="4"/>
  <c r="V19" i="4"/>
  <c r="V18" i="4"/>
  <c r="W20" i="4" s="1"/>
  <c r="V17" i="4"/>
  <c r="V16" i="4"/>
  <c r="V15" i="4"/>
  <c r="W15" i="4" s="1"/>
  <c r="V14" i="4"/>
  <c r="V13" i="4"/>
  <c r="V12" i="4"/>
  <c r="W14" i="4" s="1"/>
  <c r="V11" i="4"/>
  <c r="V10" i="4"/>
  <c r="W12" i="4" s="1"/>
  <c r="V9" i="4"/>
  <c r="W11" i="4" s="1"/>
  <c r="V8" i="4"/>
  <c r="W10" i="4" s="1"/>
  <c r="V38" i="2"/>
  <c r="V37" i="2"/>
  <c r="V36" i="2"/>
  <c r="V35" i="2"/>
  <c r="V34" i="2"/>
  <c r="V33" i="2"/>
  <c r="V32" i="2"/>
  <c r="W34" i="2" s="1"/>
  <c r="V31" i="2"/>
  <c r="V30" i="2"/>
  <c r="V29" i="2"/>
  <c r="V28" i="2"/>
  <c r="V27" i="2"/>
  <c r="V26" i="2"/>
  <c r="V25" i="2"/>
  <c r="V24" i="2"/>
  <c r="V23" i="2"/>
  <c r="W25" i="2" s="1"/>
  <c r="V22" i="2"/>
  <c r="V21" i="2"/>
  <c r="W23" i="2" s="1"/>
  <c r="V20" i="2"/>
  <c r="W19" i="2"/>
  <c r="V19" i="2"/>
  <c r="V18" i="2"/>
  <c r="V17" i="2"/>
  <c r="V16" i="2"/>
  <c r="V15" i="2"/>
  <c r="W17" i="2" s="1"/>
  <c r="V14" i="2"/>
  <c r="W16" i="2" s="1"/>
  <c r="W13" i="2"/>
  <c r="V13" i="2"/>
  <c r="V12" i="2"/>
  <c r="V11" i="2"/>
  <c r="V10" i="2"/>
  <c r="V9" i="2"/>
  <c r="V8" i="2"/>
  <c r="W38" i="4" l="1"/>
  <c r="W38" i="9"/>
  <c r="W38" i="16"/>
  <c r="W38" i="5"/>
  <c r="W37" i="17"/>
  <c r="W38" i="17"/>
  <c r="W37" i="13"/>
  <c r="W38" i="13"/>
  <c r="W38" i="11"/>
  <c r="W36" i="10"/>
  <c r="W37" i="10"/>
  <c r="W38" i="10"/>
  <c r="W38" i="8"/>
  <c r="W37" i="9"/>
  <c r="W37" i="6"/>
  <c r="W37" i="14"/>
  <c r="W37" i="16"/>
  <c r="W36" i="15"/>
  <c r="W37" i="15"/>
  <c r="W37" i="5"/>
  <c r="W37" i="4"/>
  <c r="W37" i="2"/>
  <c r="W36" i="18"/>
  <c r="W17" i="18"/>
  <c r="W23" i="18"/>
  <c r="W36" i="17"/>
  <c r="W27" i="17"/>
  <c r="W12" i="17"/>
  <c r="W13" i="17"/>
  <c r="W12" i="13"/>
  <c r="W24" i="13"/>
  <c r="W36" i="13"/>
  <c r="W15" i="13"/>
  <c r="W21" i="13"/>
  <c r="W10" i="13"/>
  <c r="W22" i="13"/>
  <c r="W36" i="12"/>
  <c r="W18" i="12"/>
  <c r="W11" i="12"/>
  <c r="W23" i="12"/>
  <c r="W24" i="12"/>
  <c r="W14" i="12"/>
  <c r="W38" i="12"/>
  <c r="W17" i="12"/>
  <c r="W18" i="11"/>
  <c r="W17" i="11"/>
  <c r="W20" i="11"/>
  <c r="W11" i="11"/>
  <c r="W24" i="11"/>
  <c r="W36" i="11"/>
  <c r="W15" i="10"/>
  <c r="W10" i="10"/>
  <c r="W22" i="10"/>
  <c r="W36" i="8"/>
  <c r="W17" i="8"/>
  <c r="W10" i="8"/>
  <c r="W22" i="8"/>
  <c r="W11" i="8"/>
  <c r="W23" i="8"/>
  <c r="W16" i="8"/>
  <c r="W11" i="9"/>
  <c r="W35" i="9"/>
  <c r="W12" i="9"/>
  <c r="W24" i="9"/>
  <c r="W36" i="9"/>
  <c r="W35" i="6"/>
  <c r="W24" i="6"/>
  <c r="W36" i="6"/>
  <c r="W16" i="6"/>
  <c r="W25" i="6"/>
  <c r="W12" i="6"/>
  <c r="W22" i="6"/>
  <c r="W36" i="14"/>
  <c r="W23" i="14"/>
  <c r="W13" i="14"/>
  <c r="W38" i="14"/>
  <c r="W17" i="14"/>
  <c r="W19" i="14"/>
  <c r="W12" i="14"/>
  <c r="W22" i="14"/>
  <c r="W36" i="16"/>
  <c r="W23" i="16"/>
  <c r="W16" i="16"/>
  <c r="W20" i="16"/>
  <c r="W11" i="16"/>
  <c r="W12" i="16"/>
  <c r="W32" i="16"/>
  <c r="W35" i="15"/>
  <c r="W26" i="15"/>
  <c r="W36" i="5"/>
  <c r="W20" i="5"/>
  <c r="W36" i="4"/>
  <c r="W18" i="4"/>
  <c r="W19" i="4"/>
  <c r="W22" i="4"/>
  <c r="W13" i="4"/>
  <c r="W18" i="2"/>
  <c r="W26" i="2"/>
  <c r="W38" i="2"/>
  <c r="W10" i="2"/>
  <c r="W11" i="2"/>
  <c r="W12" i="2"/>
  <c r="W22" i="2"/>
  <c r="W24" i="2"/>
  <c r="W35" i="2"/>
  <c r="W36" i="2"/>
  <c r="W35" i="18"/>
  <c r="W35" i="17"/>
  <c r="W35" i="12"/>
  <c r="W34" i="14"/>
  <c r="W35" i="14"/>
  <c r="W35" i="16"/>
  <c r="W33" i="17"/>
  <c r="W34" i="17"/>
  <c r="W34" i="13"/>
  <c r="W33" i="11"/>
  <c r="W35" i="11"/>
  <c r="W34" i="10"/>
  <c r="W34" i="8"/>
  <c r="W35" i="8"/>
  <c r="W34" i="6"/>
  <c r="W33" i="16"/>
  <c r="W34" i="16"/>
  <c r="W33" i="13"/>
  <c r="W33" i="10"/>
  <c r="W32" i="6"/>
  <c r="W34" i="4"/>
  <c r="W32" i="18"/>
  <c r="W31" i="17"/>
  <c r="W32" i="12"/>
  <c r="W32" i="9"/>
  <c r="W31" i="14"/>
  <c r="W31" i="16"/>
  <c r="W32" i="15"/>
  <c r="W32" i="5"/>
  <c r="W31" i="2"/>
  <c r="W31" i="18"/>
  <c r="W31" i="13"/>
  <c r="W31" i="10"/>
  <c r="W32" i="8"/>
  <c r="W31" i="9"/>
  <c r="W30" i="6"/>
  <c r="W31" i="6"/>
  <c r="W31" i="15"/>
  <c r="W31" i="5"/>
  <c r="W31" i="4"/>
  <c r="W30" i="18"/>
  <c r="W30" i="17"/>
  <c r="W30" i="13"/>
  <c r="W30" i="12"/>
  <c r="W30" i="11"/>
  <c r="W30" i="10"/>
  <c r="W30" i="8"/>
  <c r="W30" i="9"/>
  <c r="W30" i="14"/>
  <c r="W30" i="16"/>
  <c r="W30" i="15"/>
  <c r="W30" i="5"/>
  <c r="W29" i="4"/>
  <c r="W30" i="4"/>
  <c r="W30" i="2"/>
  <c r="W29" i="18"/>
  <c r="W28" i="17"/>
  <c r="W29" i="17"/>
  <c r="W29" i="12"/>
  <c r="W29" i="9"/>
  <c r="W29" i="6"/>
  <c r="W29" i="16"/>
  <c r="W29" i="15"/>
  <c r="W29" i="5"/>
  <c r="W29" i="2"/>
  <c r="W28" i="13"/>
  <c r="W29" i="11"/>
  <c r="W27" i="10"/>
  <c r="W28" i="10"/>
  <c r="W28" i="8"/>
  <c r="W29" i="8"/>
  <c r="W28" i="6"/>
  <c r="W29" i="14"/>
  <c r="W28" i="14"/>
  <c r="W28" i="16"/>
  <c r="W27" i="13"/>
  <c r="W26" i="12"/>
  <c r="W27" i="11"/>
  <c r="W26" i="8"/>
  <c r="W27" i="16"/>
  <c r="W26" i="5"/>
  <c r="W26" i="18"/>
  <c r="W25" i="10"/>
  <c r="W25" i="9"/>
  <c r="W26" i="9"/>
  <c r="W26" i="6"/>
  <c r="W26" i="16"/>
  <c r="W25" i="16"/>
  <c r="W26" i="4"/>
  <c r="W25" i="4"/>
  <c r="W24" i="17"/>
  <c r="W25" i="17"/>
  <c r="W15" i="18"/>
  <c r="W21" i="18"/>
  <c r="W27" i="18"/>
  <c r="W33" i="18"/>
  <c r="W16" i="18"/>
  <c r="W22" i="18"/>
  <c r="W28" i="18"/>
  <c r="W34" i="18"/>
  <c r="W14" i="17"/>
  <c r="W20" i="17"/>
  <c r="W32" i="17"/>
  <c r="W26" i="17"/>
  <c r="W20" i="13"/>
  <c r="W32" i="13"/>
  <c r="W14" i="13"/>
  <c r="W26" i="13"/>
  <c r="W11" i="13"/>
  <c r="W29" i="13"/>
  <c r="W17" i="13"/>
  <c r="W23" i="13"/>
  <c r="W35" i="13"/>
  <c r="W33" i="12"/>
  <c r="W27" i="12"/>
  <c r="W16" i="12"/>
  <c r="W22" i="12"/>
  <c r="W28" i="12"/>
  <c r="W34" i="12"/>
  <c r="W21" i="12"/>
  <c r="W15" i="12"/>
  <c r="W13" i="12"/>
  <c r="W19" i="12"/>
  <c r="W25" i="12"/>
  <c r="W31" i="12"/>
  <c r="W37" i="12"/>
  <c r="W19" i="11"/>
  <c r="W37" i="11"/>
  <c r="W14" i="11"/>
  <c r="W26" i="11"/>
  <c r="W32" i="11"/>
  <c r="W21" i="11"/>
  <c r="W13" i="11"/>
  <c r="W25" i="11"/>
  <c r="W31" i="11"/>
  <c r="W14" i="10"/>
  <c r="W20" i="10"/>
  <c r="W32" i="10"/>
  <c r="W26" i="10"/>
  <c r="W11" i="10"/>
  <c r="W29" i="10"/>
  <c r="W17" i="10"/>
  <c r="W23" i="10"/>
  <c r="W35" i="10"/>
  <c r="W19" i="8"/>
  <c r="W37" i="8"/>
  <c r="W20" i="8"/>
  <c r="W15" i="8"/>
  <c r="W27" i="8"/>
  <c r="W33" i="8"/>
  <c r="W13" i="8"/>
  <c r="W25" i="8"/>
  <c r="W31" i="8"/>
  <c r="W15" i="9"/>
  <c r="W16" i="9"/>
  <c r="W22" i="9"/>
  <c r="W28" i="9"/>
  <c r="W34" i="9"/>
  <c r="W33" i="9"/>
  <c r="W27" i="9"/>
  <c r="W23" i="9"/>
  <c r="W15" i="6"/>
  <c r="W21" i="6"/>
  <c r="W27" i="6"/>
  <c r="W33" i="6"/>
  <c r="W20" i="14"/>
  <c r="W26" i="14"/>
  <c r="W32" i="14"/>
  <c r="W15" i="14"/>
  <c r="W33" i="14"/>
  <c r="W14" i="14"/>
  <c r="W21" i="14"/>
  <c r="W27" i="14"/>
  <c r="W15" i="15"/>
  <c r="W21" i="15"/>
  <c r="W27" i="15"/>
  <c r="W33" i="15"/>
  <c r="W16" i="15"/>
  <c r="W22" i="15"/>
  <c r="W28" i="15"/>
  <c r="W34" i="15"/>
  <c r="W34" i="5"/>
  <c r="W33" i="5"/>
  <c r="W21" i="5"/>
  <c r="W28" i="5"/>
  <c r="W27" i="5"/>
  <c r="W22" i="5"/>
  <c r="W15" i="5"/>
  <c r="W16" i="5"/>
  <c r="W33" i="4"/>
  <c r="W35" i="4"/>
  <c r="W27" i="4"/>
  <c r="W28" i="4"/>
  <c r="W21" i="4"/>
  <c r="W16" i="4"/>
  <c r="W23" i="4"/>
  <c r="W17" i="4"/>
  <c r="W32" i="2"/>
  <c r="W20" i="2"/>
  <c r="W21" i="2"/>
  <c r="W14" i="2"/>
  <c r="W27" i="2"/>
  <c r="W28" i="2"/>
  <c r="W15" i="2"/>
  <c r="W33" i="2"/>
  <c r="V38" i="7" l="1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W23" i="7" s="1"/>
  <c r="V20" i="7"/>
  <c r="V19" i="7"/>
  <c r="V18" i="7"/>
  <c r="W20" i="7" s="1"/>
  <c r="V17" i="7"/>
  <c r="W19" i="7" s="1"/>
  <c r="V16" i="7"/>
  <c r="W18" i="7" s="1"/>
  <c r="V15" i="7"/>
  <c r="V14" i="7"/>
  <c r="V13" i="7"/>
  <c r="W15" i="7" s="1"/>
  <c r="V12" i="7"/>
  <c r="W14" i="7" s="1"/>
  <c r="V11" i="7"/>
  <c r="W13" i="7" s="1"/>
  <c r="V10" i="7"/>
  <c r="W12" i="7" s="1"/>
  <c r="V9" i="7"/>
  <c r="W11" i="7" s="1"/>
  <c r="V8" i="7"/>
  <c r="W10" i="7" s="1"/>
  <c r="W38" i="7" l="1"/>
  <c r="W37" i="7"/>
  <c r="W36" i="7"/>
  <c r="W32" i="7"/>
  <c r="W31" i="7"/>
  <c r="W30" i="7"/>
  <c r="W28" i="7"/>
  <c r="W26" i="7"/>
  <c r="W24" i="7"/>
  <c r="W25" i="7"/>
  <c r="W33" i="7"/>
  <c r="W17" i="7"/>
  <c r="W34" i="7"/>
  <c r="W35" i="7"/>
  <c r="W21" i="7"/>
  <c r="W16" i="7"/>
  <c r="W22" i="7"/>
  <c r="W29" i="7"/>
  <c r="W27" i="7"/>
  <c r="E9" i="5" l="1"/>
  <c r="T9" i="5" s="1"/>
  <c r="E10" i="5"/>
  <c r="T10" i="5" s="1"/>
  <c r="E11" i="5"/>
  <c r="T11" i="5" s="1"/>
  <c r="E12" i="5"/>
  <c r="T12" i="5" s="1"/>
  <c r="E13" i="5"/>
  <c r="T13" i="5" s="1"/>
  <c r="E14" i="5"/>
  <c r="T14" i="5" s="1"/>
  <c r="E15" i="5"/>
  <c r="T15" i="5" s="1"/>
  <c r="E16" i="5"/>
  <c r="T16" i="5" s="1"/>
  <c r="E17" i="5"/>
  <c r="T17" i="5" s="1"/>
  <c r="E18" i="5"/>
  <c r="T18" i="5" s="1"/>
  <c r="E19" i="5"/>
  <c r="T19" i="5" s="1"/>
  <c r="E20" i="5"/>
  <c r="T20" i="5" s="1"/>
  <c r="E21" i="5"/>
  <c r="T21" i="5" s="1"/>
  <c r="E22" i="5"/>
  <c r="T22" i="5" s="1"/>
  <c r="E23" i="5"/>
  <c r="T23" i="5" s="1"/>
  <c r="E24" i="5"/>
  <c r="T24" i="5" s="1"/>
  <c r="E25" i="5"/>
  <c r="T25" i="5" s="1"/>
  <c r="E26" i="5"/>
  <c r="T26" i="5" s="1"/>
  <c r="E27" i="5"/>
  <c r="T27" i="5" s="1"/>
  <c r="E28" i="5"/>
  <c r="T28" i="5" s="1"/>
  <c r="E29" i="5"/>
  <c r="T29" i="5" s="1"/>
  <c r="E30" i="5"/>
  <c r="T30" i="5" s="1"/>
  <c r="E31" i="5"/>
  <c r="T31" i="5" s="1"/>
  <c r="E32" i="5"/>
  <c r="T32" i="5" s="1"/>
  <c r="E33" i="5"/>
  <c r="T33" i="5" s="1"/>
  <c r="E34" i="5"/>
  <c r="T34" i="5" s="1"/>
  <c r="E35" i="5"/>
  <c r="T35" i="5" s="1"/>
  <c r="E36" i="5"/>
  <c r="T36" i="5" s="1"/>
  <c r="E37" i="5"/>
  <c r="T37" i="5" s="1"/>
  <c r="E38" i="5"/>
  <c r="T38" i="5" s="1"/>
  <c r="E38" i="4" l="1"/>
  <c r="T38" i="4" s="1"/>
  <c r="U38" i="4" s="1"/>
  <c r="U38" i="5"/>
  <c r="E38" i="15"/>
  <c r="T38" i="15" s="1"/>
  <c r="U38" i="15" s="1"/>
  <c r="E38" i="16"/>
  <c r="T38" i="16" s="1"/>
  <c r="U38" i="16" s="1"/>
  <c r="E38" i="14"/>
  <c r="T38" i="14" s="1"/>
  <c r="U38" i="14" s="1"/>
  <c r="E38" i="10"/>
  <c r="T38" i="10" s="1"/>
  <c r="U38" i="10" s="1"/>
  <c r="E38" i="11"/>
  <c r="T38" i="11" s="1"/>
  <c r="U38" i="11" s="1"/>
  <c r="E38" i="12"/>
  <c r="T38" i="12" s="1"/>
  <c r="U38" i="12" s="1"/>
  <c r="E38" i="13"/>
  <c r="T38" i="13" s="1"/>
  <c r="U38" i="13" s="1"/>
  <c r="E38" i="17"/>
  <c r="T38" i="17" s="1"/>
  <c r="U38" i="17" s="1"/>
  <c r="E38" i="18"/>
  <c r="T38" i="18" s="1"/>
  <c r="U38" i="18" s="1"/>
  <c r="E38" i="2"/>
  <c r="T38" i="2" s="1"/>
  <c r="U38" i="2" s="1"/>
  <c r="E8" i="8" l="1"/>
  <c r="T8" i="8" s="1"/>
  <c r="U8" i="8" s="1"/>
  <c r="E8" i="9"/>
  <c r="T8" i="9" s="1"/>
  <c r="U8" i="9" s="1"/>
  <c r="E8" i="7"/>
  <c r="T8" i="7" s="1"/>
  <c r="U8" i="7" s="1"/>
  <c r="E8" i="6"/>
  <c r="T8" i="6" s="1"/>
  <c r="U8" i="6" s="1"/>
  <c r="E9" i="15" l="1"/>
  <c r="T9" i="15" s="1"/>
  <c r="E10" i="15"/>
  <c r="T10" i="15" s="1"/>
  <c r="E11" i="15"/>
  <c r="T11" i="15" s="1"/>
  <c r="E12" i="15"/>
  <c r="T12" i="15" s="1"/>
  <c r="E13" i="15"/>
  <c r="T13" i="15" s="1"/>
  <c r="E14" i="15"/>
  <c r="T14" i="15" s="1"/>
  <c r="E15" i="15"/>
  <c r="T15" i="15" s="1"/>
  <c r="E16" i="15"/>
  <c r="T16" i="15" s="1"/>
  <c r="E17" i="15"/>
  <c r="T17" i="15" s="1"/>
  <c r="E18" i="15"/>
  <c r="T18" i="15" s="1"/>
  <c r="E19" i="15"/>
  <c r="T19" i="15" s="1"/>
  <c r="E20" i="15"/>
  <c r="T20" i="15" s="1"/>
  <c r="E21" i="15"/>
  <c r="T21" i="15" s="1"/>
  <c r="E22" i="15"/>
  <c r="T22" i="15" s="1"/>
  <c r="E23" i="15"/>
  <c r="T23" i="15" s="1"/>
  <c r="E24" i="15"/>
  <c r="T24" i="15" s="1"/>
  <c r="E25" i="15"/>
  <c r="T25" i="15" s="1"/>
  <c r="E26" i="15"/>
  <c r="T26" i="15" s="1"/>
  <c r="E27" i="15"/>
  <c r="T27" i="15" s="1"/>
  <c r="E28" i="15"/>
  <c r="T28" i="15" s="1"/>
  <c r="E29" i="15"/>
  <c r="T29" i="15" s="1"/>
  <c r="E30" i="15"/>
  <c r="T30" i="15" s="1"/>
  <c r="E31" i="15"/>
  <c r="T31" i="15" s="1"/>
  <c r="E32" i="15"/>
  <c r="T32" i="15" s="1"/>
  <c r="E33" i="15"/>
  <c r="T33" i="15" s="1"/>
  <c r="E34" i="15"/>
  <c r="T34" i="15" s="1"/>
  <c r="E35" i="15"/>
  <c r="T35" i="15" s="1"/>
  <c r="E36" i="15"/>
  <c r="T36" i="15" s="1"/>
  <c r="E37" i="15"/>
  <c r="T37" i="15" s="1"/>
  <c r="E8" i="18" l="1"/>
  <c r="E8" i="17"/>
  <c r="E8" i="13"/>
  <c r="E9" i="13"/>
  <c r="E10" i="13"/>
  <c r="E8" i="12"/>
  <c r="E8" i="11"/>
  <c r="E8" i="10"/>
  <c r="E9" i="8"/>
  <c r="E10" i="8"/>
  <c r="E11" i="8"/>
  <c r="E9" i="9"/>
  <c r="E9" i="7"/>
  <c r="E10" i="7"/>
  <c r="E11" i="7"/>
  <c r="E9" i="6"/>
  <c r="E8" i="14"/>
  <c r="E9" i="14"/>
  <c r="E10" i="14"/>
  <c r="E11" i="14"/>
  <c r="E8" i="16"/>
  <c r="E8" i="15"/>
  <c r="E8" i="5"/>
  <c r="T8" i="5" s="1"/>
  <c r="E8" i="4"/>
  <c r="E9" i="4"/>
  <c r="E8" i="2"/>
  <c r="E9" i="2"/>
  <c r="E26" i="8" l="1"/>
  <c r="E26" i="6"/>
  <c r="E10" i="18" l="1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9" i="18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9" i="17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T26" i="13" s="1"/>
  <c r="E27" i="13"/>
  <c r="E28" i="13"/>
  <c r="E29" i="13"/>
  <c r="E30" i="13"/>
  <c r="E31" i="13"/>
  <c r="E32" i="13"/>
  <c r="E33" i="13"/>
  <c r="E34" i="13"/>
  <c r="E35" i="13"/>
  <c r="E36" i="13"/>
  <c r="E37" i="13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9" i="12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9" i="11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9" i="10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8" i="8"/>
  <c r="E29" i="8"/>
  <c r="E30" i="8"/>
  <c r="E31" i="8"/>
  <c r="E32" i="8"/>
  <c r="E33" i="8"/>
  <c r="E34" i="8"/>
  <c r="E35" i="8"/>
  <c r="E36" i="8"/>
  <c r="E37" i="8"/>
  <c r="E38" i="8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T33" i="9" s="1"/>
  <c r="U33" i="9" s="1"/>
  <c r="E34" i="9"/>
  <c r="T34" i="9" s="1"/>
  <c r="U34" i="9" s="1"/>
  <c r="E35" i="9"/>
  <c r="T35" i="9" s="1"/>
  <c r="U35" i="9" s="1"/>
  <c r="E36" i="9"/>
  <c r="T36" i="9" s="1"/>
  <c r="U36" i="9" s="1"/>
  <c r="E37" i="9"/>
  <c r="T37" i="9" s="1"/>
  <c r="E38" i="9"/>
  <c r="T38" i="9" s="1"/>
  <c r="E10" i="9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7" i="6"/>
  <c r="E28" i="6"/>
  <c r="E29" i="6"/>
  <c r="E30" i="6"/>
  <c r="E31" i="6"/>
  <c r="E32" i="6"/>
  <c r="E33" i="6"/>
  <c r="E34" i="6"/>
  <c r="E35" i="6"/>
  <c r="E36" i="6"/>
  <c r="E37" i="6"/>
  <c r="E38" i="6"/>
  <c r="E10" i="6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T28" i="14" s="1"/>
  <c r="E29" i="14"/>
  <c r="E30" i="14"/>
  <c r="E31" i="14"/>
  <c r="E32" i="14"/>
  <c r="E33" i="14"/>
  <c r="E34" i="14"/>
  <c r="E35" i="14"/>
  <c r="E36" i="14"/>
  <c r="E37" i="14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9" i="16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T25" i="4" s="1"/>
  <c r="E26" i="4"/>
  <c r="E27" i="4"/>
  <c r="E28" i="4"/>
  <c r="E29" i="4"/>
  <c r="E30" i="4"/>
  <c r="E31" i="4"/>
  <c r="E32" i="4"/>
  <c r="E33" i="4"/>
  <c r="E34" i="4"/>
  <c r="E35" i="4"/>
  <c r="E36" i="4"/>
  <c r="E37" i="4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10" i="2"/>
  <c r="E11" i="2"/>
  <c r="E12" i="2"/>
  <c r="E13" i="2"/>
  <c r="E14" i="2"/>
  <c r="E15" i="2"/>
  <c r="E16" i="2"/>
  <c r="E17" i="2"/>
  <c r="T9" i="2"/>
  <c r="T16" i="13" l="1"/>
  <c r="T37" i="18" l="1"/>
  <c r="U37" i="18" s="1"/>
  <c r="T36" i="18"/>
  <c r="U36" i="18" s="1"/>
  <c r="T35" i="18"/>
  <c r="U35" i="18" s="1"/>
  <c r="T34" i="18"/>
  <c r="U34" i="18" s="1"/>
  <c r="T33" i="18"/>
  <c r="U33" i="18" s="1"/>
  <c r="T32" i="18"/>
  <c r="U32" i="18" s="1"/>
  <c r="T31" i="18"/>
  <c r="U31" i="18" s="1"/>
  <c r="T30" i="18"/>
  <c r="U30" i="18" s="1"/>
  <c r="T29" i="18"/>
  <c r="U29" i="18" s="1"/>
  <c r="T28" i="18"/>
  <c r="U28" i="18" s="1"/>
  <c r="T27" i="18"/>
  <c r="U27" i="18" s="1"/>
  <c r="T26" i="18"/>
  <c r="U26" i="18" s="1"/>
  <c r="T25" i="18"/>
  <c r="U25" i="18" s="1"/>
  <c r="T24" i="18"/>
  <c r="U24" i="18" s="1"/>
  <c r="T23" i="18"/>
  <c r="U23" i="18" s="1"/>
  <c r="T22" i="18"/>
  <c r="U22" i="18" s="1"/>
  <c r="T21" i="18"/>
  <c r="U21" i="18" s="1"/>
  <c r="T20" i="18"/>
  <c r="U20" i="18" s="1"/>
  <c r="T19" i="18"/>
  <c r="U19" i="18" s="1"/>
  <c r="T18" i="18"/>
  <c r="U18" i="18" s="1"/>
  <c r="T17" i="18"/>
  <c r="U17" i="18" s="1"/>
  <c r="T16" i="18"/>
  <c r="U16" i="18" s="1"/>
  <c r="T15" i="18"/>
  <c r="U15" i="18" s="1"/>
  <c r="T14" i="18"/>
  <c r="U14" i="18" s="1"/>
  <c r="T13" i="18"/>
  <c r="U13" i="18" s="1"/>
  <c r="T12" i="18"/>
  <c r="U12" i="18" s="1"/>
  <c r="T11" i="18"/>
  <c r="U11" i="18" s="1"/>
  <c r="T10" i="18"/>
  <c r="U10" i="18" s="1"/>
  <c r="T9" i="18"/>
  <c r="U9" i="18" s="1"/>
  <c r="T8" i="18"/>
  <c r="U8" i="18" s="1"/>
  <c r="T37" i="17"/>
  <c r="U37" i="17" s="1"/>
  <c r="T36" i="17"/>
  <c r="U36" i="17" s="1"/>
  <c r="T35" i="17"/>
  <c r="U35" i="17" s="1"/>
  <c r="T34" i="17"/>
  <c r="U34" i="17" s="1"/>
  <c r="T33" i="17"/>
  <c r="U33" i="17" s="1"/>
  <c r="T32" i="17"/>
  <c r="U32" i="17" s="1"/>
  <c r="T31" i="17"/>
  <c r="U31" i="17" s="1"/>
  <c r="T30" i="17"/>
  <c r="U30" i="17" s="1"/>
  <c r="T29" i="17"/>
  <c r="U29" i="17" s="1"/>
  <c r="T28" i="17"/>
  <c r="U28" i="17" s="1"/>
  <c r="T27" i="17"/>
  <c r="U27" i="17" s="1"/>
  <c r="T26" i="17"/>
  <c r="U26" i="17" s="1"/>
  <c r="T25" i="17"/>
  <c r="U25" i="17" s="1"/>
  <c r="T24" i="17"/>
  <c r="U24" i="17" s="1"/>
  <c r="T23" i="17"/>
  <c r="U23" i="17" s="1"/>
  <c r="T22" i="17"/>
  <c r="U22" i="17" s="1"/>
  <c r="T21" i="17"/>
  <c r="U21" i="17" s="1"/>
  <c r="T20" i="17"/>
  <c r="U20" i="17" s="1"/>
  <c r="T19" i="17"/>
  <c r="U19" i="17" s="1"/>
  <c r="T18" i="17"/>
  <c r="U18" i="17" s="1"/>
  <c r="T17" i="17"/>
  <c r="U17" i="17" s="1"/>
  <c r="T16" i="17"/>
  <c r="U16" i="17" s="1"/>
  <c r="T15" i="17"/>
  <c r="U15" i="17" s="1"/>
  <c r="T14" i="17"/>
  <c r="U14" i="17" s="1"/>
  <c r="T13" i="17"/>
  <c r="U13" i="17" s="1"/>
  <c r="T12" i="17"/>
  <c r="U12" i="17" s="1"/>
  <c r="T11" i="17"/>
  <c r="U11" i="17" s="1"/>
  <c r="T10" i="17"/>
  <c r="U10" i="17" s="1"/>
  <c r="T9" i="17"/>
  <c r="U9" i="17" s="1"/>
  <c r="T8" i="17"/>
  <c r="U8" i="17" s="1"/>
  <c r="T10" i="9"/>
  <c r="U10" i="9" s="1"/>
  <c r="T10" i="6"/>
  <c r="U10" i="6" s="1"/>
  <c r="T9" i="14"/>
  <c r="U9" i="14" s="1"/>
  <c r="T37" i="16"/>
  <c r="U37" i="16" s="1"/>
  <c r="T36" i="16"/>
  <c r="U36" i="16" s="1"/>
  <c r="T35" i="16"/>
  <c r="U35" i="16" s="1"/>
  <c r="T34" i="16"/>
  <c r="U34" i="16" s="1"/>
  <c r="T33" i="16"/>
  <c r="U33" i="16" s="1"/>
  <c r="T32" i="16"/>
  <c r="U32" i="16" s="1"/>
  <c r="T31" i="16"/>
  <c r="U31" i="16" s="1"/>
  <c r="T30" i="16"/>
  <c r="U30" i="16" s="1"/>
  <c r="T29" i="16"/>
  <c r="U29" i="16" s="1"/>
  <c r="T28" i="16"/>
  <c r="U28" i="16" s="1"/>
  <c r="T27" i="16"/>
  <c r="U27" i="16" s="1"/>
  <c r="T26" i="16"/>
  <c r="U26" i="16" s="1"/>
  <c r="T25" i="16"/>
  <c r="U25" i="16" s="1"/>
  <c r="T24" i="16"/>
  <c r="U24" i="16" s="1"/>
  <c r="T23" i="16"/>
  <c r="U23" i="16" s="1"/>
  <c r="T22" i="16"/>
  <c r="U22" i="16" s="1"/>
  <c r="T21" i="16"/>
  <c r="U21" i="16" s="1"/>
  <c r="T20" i="16"/>
  <c r="U20" i="16" s="1"/>
  <c r="T19" i="16"/>
  <c r="U19" i="16" s="1"/>
  <c r="T18" i="16"/>
  <c r="U18" i="16" s="1"/>
  <c r="T17" i="16"/>
  <c r="U17" i="16" s="1"/>
  <c r="T16" i="16"/>
  <c r="U16" i="16" s="1"/>
  <c r="T15" i="16"/>
  <c r="U15" i="16" s="1"/>
  <c r="T14" i="16"/>
  <c r="U14" i="16" s="1"/>
  <c r="T13" i="16"/>
  <c r="U13" i="16" s="1"/>
  <c r="T12" i="16"/>
  <c r="U12" i="16" s="1"/>
  <c r="T11" i="16"/>
  <c r="U11" i="16" s="1"/>
  <c r="T10" i="16"/>
  <c r="U10" i="16" s="1"/>
  <c r="T9" i="16"/>
  <c r="U9" i="16" s="1"/>
  <c r="T8" i="16"/>
  <c r="U8" i="16" s="1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T8" i="15"/>
  <c r="U8" i="15" s="1"/>
  <c r="T37" i="13"/>
  <c r="U37" i="13" s="1"/>
  <c r="T36" i="13"/>
  <c r="U36" i="13" s="1"/>
  <c r="T35" i="13"/>
  <c r="U35" i="13" s="1"/>
  <c r="T34" i="13"/>
  <c r="U34" i="13" s="1"/>
  <c r="T33" i="13"/>
  <c r="U33" i="13" s="1"/>
  <c r="T32" i="13"/>
  <c r="U32" i="13" s="1"/>
  <c r="T31" i="13"/>
  <c r="U31" i="13" s="1"/>
  <c r="T30" i="13"/>
  <c r="U30" i="13" s="1"/>
  <c r="T29" i="13"/>
  <c r="U29" i="13" s="1"/>
  <c r="T28" i="13"/>
  <c r="U28" i="13" s="1"/>
  <c r="T27" i="13"/>
  <c r="U27" i="13" s="1"/>
  <c r="U26" i="13"/>
  <c r="T25" i="13"/>
  <c r="U25" i="13" s="1"/>
  <c r="T24" i="13"/>
  <c r="U24" i="13" s="1"/>
  <c r="T23" i="13"/>
  <c r="U23" i="13" s="1"/>
  <c r="T22" i="13"/>
  <c r="U22" i="13" s="1"/>
  <c r="T21" i="13"/>
  <c r="U21" i="13" s="1"/>
  <c r="T20" i="13"/>
  <c r="U20" i="13" s="1"/>
  <c r="T19" i="13"/>
  <c r="U19" i="13" s="1"/>
  <c r="T18" i="13"/>
  <c r="U18" i="13" s="1"/>
  <c r="T17" i="13"/>
  <c r="U17" i="13" s="1"/>
  <c r="U16" i="13"/>
  <c r="T15" i="13"/>
  <c r="U15" i="13" s="1"/>
  <c r="T14" i="13"/>
  <c r="U14" i="13" s="1"/>
  <c r="T13" i="13"/>
  <c r="U13" i="13" s="1"/>
  <c r="T12" i="13"/>
  <c r="U12" i="13" s="1"/>
  <c r="T11" i="13"/>
  <c r="U11" i="13" s="1"/>
  <c r="T10" i="13"/>
  <c r="U10" i="13" s="1"/>
  <c r="T9" i="13"/>
  <c r="U9" i="13" s="1"/>
  <c r="T8" i="13"/>
  <c r="U8" i="13" s="1"/>
  <c r="T37" i="12"/>
  <c r="U37" i="12" s="1"/>
  <c r="T36" i="12"/>
  <c r="U36" i="12" s="1"/>
  <c r="T35" i="12"/>
  <c r="U35" i="12" s="1"/>
  <c r="T34" i="12"/>
  <c r="U34" i="12" s="1"/>
  <c r="T33" i="12"/>
  <c r="U33" i="12" s="1"/>
  <c r="T32" i="12"/>
  <c r="U32" i="12" s="1"/>
  <c r="T31" i="12"/>
  <c r="U31" i="12" s="1"/>
  <c r="T30" i="12"/>
  <c r="U30" i="12" s="1"/>
  <c r="T29" i="12"/>
  <c r="U29" i="12" s="1"/>
  <c r="T28" i="12"/>
  <c r="U28" i="12" s="1"/>
  <c r="T27" i="12"/>
  <c r="U27" i="12" s="1"/>
  <c r="T26" i="12"/>
  <c r="U26" i="12" s="1"/>
  <c r="T25" i="12"/>
  <c r="U25" i="12" s="1"/>
  <c r="T24" i="12"/>
  <c r="U24" i="12" s="1"/>
  <c r="T23" i="12"/>
  <c r="U23" i="12" s="1"/>
  <c r="T22" i="12"/>
  <c r="U22" i="12" s="1"/>
  <c r="T21" i="12"/>
  <c r="U21" i="12" s="1"/>
  <c r="T20" i="12"/>
  <c r="U20" i="12" s="1"/>
  <c r="T19" i="12"/>
  <c r="U19" i="12" s="1"/>
  <c r="T18" i="12"/>
  <c r="U18" i="12" s="1"/>
  <c r="T17" i="12"/>
  <c r="U17" i="12" s="1"/>
  <c r="T16" i="12"/>
  <c r="U16" i="12" s="1"/>
  <c r="T15" i="12"/>
  <c r="U15" i="12" s="1"/>
  <c r="T14" i="12"/>
  <c r="U14" i="12" s="1"/>
  <c r="T13" i="12"/>
  <c r="U13" i="12" s="1"/>
  <c r="T12" i="12"/>
  <c r="U12" i="12" s="1"/>
  <c r="T11" i="12"/>
  <c r="U11" i="12" s="1"/>
  <c r="T10" i="12"/>
  <c r="U10" i="12" s="1"/>
  <c r="T9" i="12"/>
  <c r="U9" i="12" s="1"/>
  <c r="T8" i="12"/>
  <c r="U8" i="12" s="1"/>
  <c r="T37" i="11"/>
  <c r="U37" i="11" s="1"/>
  <c r="T36" i="11"/>
  <c r="U36" i="11" s="1"/>
  <c r="T35" i="11"/>
  <c r="U35" i="11" s="1"/>
  <c r="T34" i="11"/>
  <c r="U34" i="11" s="1"/>
  <c r="T33" i="11"/>
  <c r="U33" i="11" s="1"/>
  <c r="T32" i="11"/>
  <c r="U32" i="11" s="1"/>
  <c r="T31" i="11"/>
  <c r="U31" i="11" s="1"/>
  <c r="T30" i="11"/>
  <c r="U30" i="11" s="1"/>
  <c r="T29" i="11"/>
  <c r="U29" i="11" s="1"/>
  <c r="T28" i="11"/>
  <c r="U28" i="11" s="1"/>
  <c r="T27" i="11"/>
  <c r="U27" i="11" s="1"/>
  <c r="T26" i="11"/>
  <c r="U26" i="11" s="1"/>
  <c r="T25" i="11"/>
  <c r="U25" i="11" s="1"/>
  <c r="T24" i="11"/>
  <c r="U24" i="11" s="1"/>
  <c r="T23" i="11"/>
  <c r="U23" i="11" s="1"/>
  <c r="T22" i="11"/>
  <c r="U22" i="11" s="1"/>
  <c r="T21" i="11"/>
  <c r="U21" i="11" s="1"/>
  <c r="T20" i="11"/>
  <c r="U20" i="11" s="1"/>
  <c r="T19" i="11"/>
  <c r="U19" i="11" s="1"/>
  <c r="T18" i="11"/>
  <c r="U18" i="11" s="1"/>
  <c r="T17" i="11"/>
  <c r="U17" i="11" s="1"/>
  <c r="T16" i="11"/>
  <c r="U16" i="11" s="1"/>
  <c r="T15" i="11"/>
  <c r="U15" i="11" s="1"/>
  <c r="T14" i="11"/>
  <c r="U14" i="11" s="1"/>
  <c r="T13" i="11"/>
  <c r="U13" i="11" s="1"/>
  <c r="T12" i="11"/>
  <c r="U12" i="11" s="1"/>
  <c r="T11" i="11"/>
  <c r="U11" i="11" s="1"/>
  <c r="T10" i="11"/>
  <c r="U10" i="11" s="1"/>
  <c r="T9" i="11"/>
  <c r="U9" i="11" s="1"/>
  <c r="T8" i="11"/>
  <c r="U8" i="11" s="1"/>
  <c r="T37" i="10"/>
  <c r="U37" i="10" s="1"/>
  <c r="T36" i="10"/>
  <c r="U36" i="10" s="1"/>
  <c r="T35" i="10"/>
  <c r="U35" i="10" s="1"/>
  <c r="T34" i="10"/>
  <c r="U34" i="10" s="1"/>
  <c r="T33" i="10"/>
  <c r="U33" i="10" s="1"/>
  <c r="T32" i="10"/>
  <c r="U32" i="10" s="1"/>
  <c r="T31" i="10"/>
  <c r="U31" i="10" s="1"/>
  <c r="T30" i="10"/>
  <c r="U30" i="10" s="1"/>
  <c r="T29" i="10"/>
  <c r="U29" i="10" s="1"/>
  <c r="T28" i="10"/>
  <c r="U28" i="10" s="1"/>
  <c r="T27" i="10"/>
  <c r="U27" i="10" s="1"/>
  <c r="T26" i="10"/>
  <c r="U26" i="10" s="1"/>
  <c r="T25" i="10"/>
  <c r="U25" i="10" s="1"/>
  <c r="T24" i="10"/>
  <c r="U24" i="10" s="1"/>
  <c r="T23" i="10"/>
  <c r="U23" i="10" s="1"/>
  <c r="T22" i="10"/>
  <c r="U22" i="10" s="1"/>
  <c r="T21" i="10"/>
  <c r="U21" i="10" s="1"/>
  <c r="T20" i="10"/>
  <c r="U20" i="10" s="1"/>
  <c r="T19" i="10"/>
  <c r="U19" i="10" s="1"/>
  <c r="T18" i="10"/>
  <c r="U18" i="10" s="1"/>
  <c r="T17" i="10"/>
  <c r="U17" i="10" s="1"/>
  <c r="T16" i="10"/>
  <c r="U16" i="10" s="1"/>
  <c r="T15" i="10"/>
  <c r="U15" i="10" s="1"/>
  <c r="T14" i="10"/>
  <c r="U14" i="10" s="1"/>
  <c r="T13" i="10"/>
  <c r="U13" i="10" s="1"/>
  <c r="T12" i="10"/>
  <c r="U12" i="10" s="1"/>
  <c r="T11" i="10"/>
  <c r="U11" i="10" s="1"/>
  <c r="T10" i="10"/>
  <c r="U10" i="10" s="1"/>
  <c r="T9" i="10"/>
  <c r="U9" i="10" s="1"/>
  <c r="T8" i="10"/>
  <c r="U8" i="10" s="1"/>
  <c r="T38" i="8"/>
  <c r="U38" i="8" s="1"/>
  <c r="T37" i="8"/>
  <c r="U37" i="8" s="1"/>
  <c r="T36" i="8"/>
  <c r="U36" i="8" s="1"/>
  <c r="T35" i="8"/>
  <c r="U35" i="8" s="1"/>
  <c r="T34" i="8"/>
  <c r="U34" i="8" s="1"/>
  <c r="T33" i="8"/>
  <c r="U33" i="8" s="1"/>
  <c r="T32" i="8"/>
  <c r="U32" i="8" s="1"/>
  <c r="T31" i="8"/>
  <c r="U31" i="8" s="1"/>
  <c r="T30" i="8"/>
  <c r="U30" i="8" s="1"/>
  <c r="T29" i="8"/>
  <c r="U29" i="8" s="1"/>
  <c r="T28" i="8"/>
  <c r="U28" i="8" s="1"/>
  <c r="T27" i="8"/>
  <c r="U27" i="8" s="1"/>
  <c r="T26" i="8"/>
  <c r="U26" i="8" s="1"/>
  <c r="T25" i="8"/>
  <c r="U25" i="8" s="1"/>
  <c r="T24" i="8"/>
  <c r="U24" i="8" s="1"/>
  <c r="T23" i="8"/>
  <c r="U23" i="8" s="1"/>
  <c r="T22" i="8"/>
  <c r="U22" i="8" s="1"/>
  <c r="T21" i="8"/>
  <c r="U21" i="8" s="1"/>
  <c r="T20" i="8"/>
  <c r="U20" i="8" s="1"/>
  <c r="T19" i="8"/>
  <c r="U19" i="8" s="1"/>
  <c r="T18" i="8"/>
  <c r="U18" i="8" s="1"/>
  <c r="T17" i="8"/>
  <c r="U17" i="8" s="1"/>
  <c r="T16" i="8"/>
  <c r="U16" i="8" s="1"/>
  <c r="T15" i="8"/>
  <c r="U15" i="8" s="1"/>
  <c r="T14" i="8"/>
  <c r="U14" i="8" s="1"/>
  <c r="T13" i="8"/>
  <c r="U13" i="8" s="1"/>
  <c r="T12" i="8"/>
  <c r="U12" i="8" s="1"/>
  <c r="T11" i="8"/>
  <c r="U11" i="8" s="1"/>
  <c r="T10" i="8"/>
  <c r="U10" i="8" s="1"/>
  <c r="T9" i="8"/>
  <c r="U9" i="8" s="1"/>
  <c r="U38" i="9"/>
  <c r="U37" i="9"/>
  <c r="T32" i="9"/>
  <c r="U32" i="9" s="1"/>
  <c r="T31" i="9"/>
  <c r="U31" i="9" s="1"/>
  <c r="T30" i="9"/>
  <c r="U30" i="9" s="1"/>
  <c r="T29" i="9"/>
  <c r="U29" i="9" s="1"/>
  <c r="T28" i="9"/>
  <c r="U28" i="9" s="1"/>
  <c r="T27" i="9"/>
  <c r="U27" i="9" s="1"/>
  <c r="T26" i="9"/>
  <c r="U26" i="9" s="1"/>
  <c r="T25" i="9"/>
  <c r="U25" i="9" s="1"/>
  <c r="T24" i="9"/>
  <c r="U24" i="9" s="1"/>
  <c r="T23" i="9"/>
  <c r="U23" i="9" s="1"/>
  <c r="T22" i="9"/>
  <c r="U22" i="9" s="1"/>
  <c r="T21" i="9"/>
  <c r="U21" i="9" s="1"/>
  <c r="T20" i="9"/>
  <c r="U20" i="9" s="1"/>
  <c r="T19" i="9"/>
  <c r="U19" i="9" s="1"/>
  <c r="T18" i="9"/>
  <c r="U18" i="9" s="1"/>
  <c r="T17" i="9"/>
  <c r="U17" i="9" s="1"/>
  <c r="T16" i="9"/>
  <c r="U16" i="9" s="1"/>
  <c r="T15" i="9"/>
  <c r="U15" i="9" s="1"/>
  <c r="T14" i="9"/>
  <c r="U14" i="9" s="1"/>
  <c r="T13" i="9"/>
  <c r="U13" i="9" s="1"/>
  <c r="T12" i="9"/>
  <c r="U12" i="9" s="1"/>
  <c r="T11" i="9"/>
  <c r="U11" i="9" s="1"/>
  <c r="T9" i="9"/>
  <c r="U9" i="9" s="1"/>
  <c r="T38" i="7"/>
  <c r="U38" i="7" s="1"/>
  <c r="T37" i="7"/>
  <c r="U37" i="7" s="1"/>
  <c r="T36" i="7"/>
  <c r="U36" i="7" s="1"/>
  <c r="T35" i="7"/>
  <c r="U35" i="7" s="1"/>
  <c r="T34" i="7"/>
  <c r="U34" i="7" s="1"/>
  <c r="T33" i="7"/>
  <c r="U33" i="7" s="1"/>
  <c r="T32" i="7"/>
  <c r="U32" i="7" s="1"/>
  <c r="T31" i="7"/>
  <c r="U31" i="7" s="1"/>
  <c r="T30" i="7"/>
  <c r="U30" i="7" s="1"/>
  <c r="T29" i="7"/>
  <c r="U29" i="7" s="1"/>
  <c r="T28" i="7"/>
  <c r="U28" i="7" s="1"/>
  <c r="T27" i="7"/>
  <c r="U27" i="7" s="1"/>
  <c r="T26" i="7"/>
  <c r="U26" i="7" s="1"/>
  <c r="T25" i="7"/>
  <c r="U25" i="7" s="1"/>
  <c r="T24" i="7"/>
  <c r="U24" i="7" s="1"/>
  <c r="T23" i="7"/>
  <c r="U23" i="7" s="1"/>
  <c r="T22" i="7"/>
  <c r="U22" i="7" s="1"/>
  <c r="T21" i="7"/>
  <c r="U21" i="7" s="1"/>
  <c r="T20" i="7"/>
  <c r="U20" i="7" s="1"/>
  <c r="T19" i="7"/>
  <c r="U19" i="7" s="1"/>
  <c r="T18" i="7"/>
  <c r="U18" i="7" s="1"/>
  <c r="T17" i="7"/>
  <c r="U17" i="7" s="1"/>
  <c r="T16" i="7"/>
  <c r="U16" i="7" s="1"/>
  <c r="T15" i="7"/>
  <c r="U15" i="7" s="1"/>
  <c r="T14" i="7"/>
  <c r="U14" i="7" s="1"/>
  <c r="T13" i="7"/>
  <c r="U13" i="7" s="1"/>
  <c r="T12" i="7"/>
  <c r="U12" i="7" s="1"/>
  <c r="T11" i="7"/>
  <c r="U11" i="7" s="1"/>
  <c r="T10" i="7"/>
  <c r="U10" i="7" s="1"/>
  <c r="T9" i="7"/>
  <c r="U9" i="7" s="1"/>
  <c r="T38" i="6"/>
  <c r="U38" i="6" s="1"/>
  <c r="T37" i="6"/>
  <c r="U37" i="6" s="1"/>
  <c r="T36" i="6"/>
  <c r="U36" i="6" s="1"/>
  <c r="T35" i="6"/>
  <c r="U35" i="6" s="1"/>
  <c r="T34" i="6"/>
  <c r="U34" i="6" s="1"/>
  <c r="T33" i="6"/>
  <c r="U33" i="6" s="1"/>
  <c r="T32" i="6"/>
  <c r="U32" i="6" s="1"/>
  <c r="T31" i="6"/>
  <c r="U31" i="6" s="1"/>
  <c r="T30" i="6"/>
  <c r="U30" i="6" s="1"/>
  <c r="T29" i="6"/>
  <c r="U29" i="6" s="1"/>
  <c r="T28" i="6"/>
  <c r="U28" i="6" s="1"/>
  <c r="T27" i="6"/>
  <c r="U27" i="6" s="1"/>
  <c r="T26" i="6"/>
  <c r="U26" i="6" s="1"/>
  <c r="T25" i="6"/>
  <c r="U25" i="6" s="1"/>
  <c r="T24" i="6"/>
  <c r="U24" i="6" s="1"/>
  <c r="T23" i="6"/>
  <c r="U23" i="6" s="1"/>
  <c r="T22" i="6"/>
  <c r="U22" i="6" s="1"/>
  <c r="T21" i="6"/>
  <c r="U21" i="6" s="1"/>
  <c r="T20" i="6"/>
  <c r="U20" i="6" s="1"/>
  <c r="T19" i="6"/>
  <c r="U19" i="6" s="1"/>
  <c r="T18" i="6"/>
  <c r="U18" i="6" s="1"/>
  <c r="T17" i="6"/>
  <c r="U17" i="6" s="1"/>
  <c r="T16" i="6"/>
  <c r="U16" i="6" s="1"/>
  <c r="T15" i="6"/>
  <c r="U15" i="6" s="1"/>
  <c r="T14" i="6"/>
  <c r="U14" i="6" s="1"/>
  <c r="T13" i="6"/>
  <c r="U13" i="6" s="1"/>
  <c r="T12" i="6"/>
  <c r="U12" i="6" s="1"/>
  <c r="T11" i="6"/>
  <c r="U11" i="6" s="1"/>
  <c r="T9" i="6"/>
  <c r="U9" i="6" s="1"/>
  <c r="T37" i="14"/>
  <c r="U37" i="14" s="1"/>
  <c r="T36" i="14"/>
  <c r="U36" i="14" s="1"/>
  <c r="T35" i="14"/>
  <c r="U35" i="14" s="1"/>
  <c r="T34" i="14"/>
  <c r="U34" i="14" s="1"/>
  <c r="T33" i="14"/>
  <c r="U33" i="14" s="1"/>
  <c r="T32" i="14"/>
  <c r="U32" i="14" s="1"/>
  <c r="T31" i="14"/>
  <c r="U31" i="14" s="1"/>
  <c r="T30" i="14"/>
  <c r="U30" i="14" s="1"/>
  <c r="T29" i="14"/>
  <c r="U29" i="14" s="1"/>
  <c r="U28" i="14"/>
  <c r="T27" i="14"/>
  <c r="U27" i="14" s="1"/>
  <c r="T26" i="14"/>
  <c r="U26" i="14" s="1"/>
  <c r="T25" i="14"/>
  <c r="U25" i="14" s="1"/>
  <c r="T24" i="14"/>
  <c r="U24" i="14" s="1"/>
  <c r="T23" i="14"/>
  <c r="U23" i="14" s="1"/>
  <c r="T22" i="14"/>
  <c r="U22" i="14" s="1"/>
  <c r="T21" i="14"/>
  <c r="U21" i="14" s="1"/>
  <c r="T20" i="14"/>
  <c r="U20" i="14" s="1"/>
  <c r="T19" i="14"/>
  <c r="U19" i="14" s="1"/>
  <c r="T18" i="14"/>
  <c r="U18" i="14" s="1"/>
  <c r="T17" i="14"/>
  <c r="U17" i="14" s="1"/>
  <c r="T16" i="14"/>
  <c r="U16" i="14" s="1"/>
  <c r="T15" i="14"/>
  <c r="U15" i="14" s="1"/>
  <c r="T14" i="14"/>
  <c r="U14" i="14" s="1"/>
  <c r="T13" i="14"/>
  <c r="U13" i="14" s="1"/>
  <c r="T12" i="14"/>
  <c r="U12" i="14" s="1"/>
  <c r="T11" i="14"/>
  <c r="U11" i="14" s="1"/>
  <c r="T10" i="14"/>
  <c r="U10" i="14" s="1"/>
  <c r="T8" i="14"/>
  <c r="U8" i="14" s="1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T37" i="4"/>
  <c r="U37" i="4" s="1"/>
  <c r="T36" i="4"/>
  <c r="U36" i="4" s="1"/>
  <c r="T35" i="4"/>
  <c r="U35" i="4" s="1"/>
  <c r="T34" i="4"/>
  <c r="U34" i="4" s="1"/>
  <c r="T33" i="4"/>
  <c r="U33" i="4" s="1"/>
  <c r="T32" i="4"/>
  <c r="U32" i="4" s="1"/>
  <c r="T31" i="4"/>
  <c r="U31" i="4" s="1"/>
  <c r="T30" i="4"/>
  <c r="U30" i="4" s="1"/>
  <c r="T29" i="4"/>
  <c r="U29" i="4" s="1"/>
  <c r="T28" i="4"/>
  <c r="U28" i="4" s="1"/>
  <c r="T27" i="4"/>
  <c r="U27" i="4" s="1"/>
  <c r="T26" i="4"/>
  <c r="U26" i="4" s="1"/>
  <c r="U25" i="4"/>
  <c r="T24" i="4"/>
  <c r="U24" i="4" s="1"/>
  <c r="T23" i="4"/>
  <c r="U23" i="4" s="1"/>
  <c r="T22" i="4"/>
  <c r="U22" i="4" s="1"/>
  <c r="T21" i="4"/>
  <c r="U21" i="4" s="1"/>
  <c r="T20" i="4"/>
  <c r="U20" i="4" s="1"/>
  <c r="T19" i="4"/>
  <c r="U19" i="4" s="1"/>
  <c r="T18" i="4"/>
  <c r="U18" i="4" s="1"/>
  <c r="T17" i="4"/>
  <c r="U17" i="4" s="1"/>
  <c r="T16" i="4"/>
  <c r="U16" i="4" s="1"/>
  <c r="T15" i="4"/>
  <c r="U15" i="4" s="1"/>
  <c r="T14" i="4"/>
  <c r="U14" i="4" s="1"/>
  <c r="T13" i="4"/>
  <c r="U13" i="4" s="1"/>
  <c r="T12" i="4"/>
  <c r="U12" i="4" s="1"/>
  <c r="T11" i="4"/>
  <c r="U11" i="4" s="1"/>
  <c r="T10" i="4"/>
  <c r="U10" i="4" s="1"/>
  <c r="T9" i="4"/>
  <c r="U9" i="4" s="1"/>
  <c r="T8" i="4"/>
  <c r="U8" i="4" s="1"/>
  <c r="U36" i="3" l="1"/>
  <c r="Q36" i="3"/>
  <c r="M36" i="3"/>
  <c r="I36" i="3"/>
  <c r="E36" i="3"/>
  <c r="U35" i="3"/>
  <c r="Q35" i="3"/>
  <c r="M35" i="3"/>
  <c r="I35" i="3"/>
  <c r="E35" i="3"/>
  <c r="U34" i="3"/>
  <c r="Q34" i="3"/>
  <c r="M34" i="3"/>
  <c r="I34" i="3"/>
  <c r="E34" i="3"/>
  <c r="U33" i="3"/>
  <c r="Q33" i="3"/>
  <c r="M33" i="3"/>
  <c r="I33" i="3"/>
  <c r="E33" i="3"/>
  <c r="U32" i="3"/>
  <c r="Q32" i="3"/>
  <c r="M32" i="3"/>
  <c r="I32" i="3"/>
  <c r="E32" i="3"/>
  <c r="U31" i="3"/>
  <c r="Q31" i="3"/>
  <c r="M31" i="3"/>
  <c r="I31" i="3"/>
  <c r="E31" i="3"/>
  <c r="U30" i="3"/>
  <c r="Q30" i="3"/>
  <c r="M30" i="3"/>
  <c r="I30" i="3"/>
  <c r="E30" i="3"/>
  <c r="U29" i="3"/>
  <c r="Q29" i="3"/>
  <c r="M29" i="3"/>
  <c r="I29" i="3"/>
  <c r="E29" i="3"/>
  <c r="U28" i="3"/>
  <c r="Q28" i="3"/>
  <c r="M28" i="3"/>
  <c r="I28" i="3"/>
  <c r="E28" i="3"/>
  <c r="U27" i="3"/>
  <c r="Q27" i="3"/>
  <c r="M27" i="3"/>
  <c r="I27" i="3"/>
  <c r="E27" i="3"/>
  <c r="U26" i="3"/>
  <c r="Q26" i="3"/>
  <c r="M26" i="3"/>
  <c r="I26" i="3"/>
  <c r="E26" i="3"/>
  <c r="U25" i="3"/>
  <c r="Q25" i="3"/>
  <c r="M25" i="3"/>
  <c r="I25" i="3"/>
  <c r="E25" i="3"/>
  <c r="U24" i="3"/>
  <c r="Q24" i="3"/>
  <c r="M24" i="3"/>
  <c r="I24" i="3"/>
  <c r="E24" i="3"/>
  <c r="U23" i="3"/>
  <c r="Q23" i="3"/>
  <c r="M23" i="3"/>
  <c r="I23" i="3"/>
  <c r="E23" i="3"/>
  <c r="U22" i="3"/>
  <c r="Q22" i="3"/>
  <c r="M22" i="3"/>
  <c r="I22" i="3"/>
  <c r="E22" i="3"/>
  <c r="U21" i="3"/>
  <c r="Q21" i="3"/>
  <c r="M21" i="3"/>
  <c r="I21" i="3"/>
  <c r="E21" i="3"/>
  <c r="U20" i="3"/>
  <c r="Q20" i="3"/>
  <c r="M20" i="3"/>
  <c r="I20" i="3"/>
  <c r="E20" i="3"/>
  <c r="U19" i="3"/>
  <c r="Q19" i="3"/>
  <c r="M19" i="3"/>
  <c r="I19" i="3"/>
  <c r="E19" i="3"/>
  <c r="U18" i="3"/>
  <c r="Q18" i="3"/>
  <c r="M18" i="3"/>
  <c r="I18" i="3"/>
  <c r="E18" i="3"/>
  <c r="U17" i="3"/>
  <c r="Q17" i="3"/>
  <c r="M17" i="3"/>
  <c r="I17" i="3"/>
  <c r="E17" i="3"/>
  <c r="U16" i="3"/>
  <c r="Q16" i="3"/>
  <c r="M16" i="3"/>
  <c r="I16" i="3"/>
  <c r="E16" i="3"/>
  <c r="U15" i="3"/>
  <c r="Q15" i="3"/>
  <c r="M15" i="3"/>
  <c r="I15" i="3"/>
  <c r="E15" i="3"/>
  <c r="U14" i="3"/>
  <c r="Q14" i="3"/>
  <c r="M14" i="3"/>
  <c r="I14" i="3"/>
  <c r="E14" i="3"/>
  <c r="U13" i="3"/>
  <c r="Q13" i="3"/>
  <c r="M13" i="3"/>
  <c r="I13" i="3"/>
  <c r="E13" i="3"/>
  <c r="U12" i="3"/>
  <c r="Q12" i="3"/>
  <c r="M12" i="3"/>
  <c r="I12" i="3"/>
  <c r="E12" i="3"/>
  <c r="U11" i="3"/>
  <c r="Q11" i="3"/>
  <c r="M11" i="3"/>
  <c r="I11" i="3"/>
  <c r="E11" i="3"/>
  <c r="U10" i="3"/>
  <c r="Q10" i="3"/>
  <c r="M10" i="3"/>
  <c r="I10" i="3"/>
  <c r="E10" i="3"/>
  <c r="U9" i="3"/>
  <c r="Q9" i="3"/>
  <c r="M9" i="3"/>
  <c r="I9" i="3"/>
  <c r="E9" i="3"/>
  <c r="U8" i="3"/>
  <c r="Q8" i="3"/>
  <c r="M8" i="3"/>
  <c r="I8" i="3"/>
  <c r="E8" i="3"/>
  <c r="U7" i="3"/>
  <c r="Q7" i="3"/>
  <c r="M7" i="3"/>
  <c r="I7" i="3"/>
  <c r="E7" i="3"/>
  <c r="U6" i="3"/>
  <c r="Q6" i="3"/>
  <c r="M6" i="3"/>
  <c r="I6" i="3"/>
  <c r="E6" i="3"/>
  <c r="U5" i="3"/>
  <c r="Q5" i="3"/>
  <c r="M5" i="3"/>
  <c r="I5" i="3"/>
  <c r="E5" i="3"/>
  <c r="T37" i="2"/>
  <c r="U37" i="2" s="1"/>
  <c r="T36" i="2"/>
  <c r="U36" i="2" s="1"/>
  <c r="T35" i="2"/>
  <c r="U35" i="2" s="1"/>
  <c r="T34" i="2"/>
  <c r="U34" i="2" s="1"/>
  <c r="T33" i="2"/>
  <c r="U33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20" i="2"/>
  <c r="U20" i="2" s="1"/>
  <c r="T19" i="2"/>
  <c r="U19" i="2" s="1"/>
  <c r="T18" i="2"/>
  <c r="U18" i="2" s="1"/>
  <c r="T17" i="2"/>
  <c r="U17" i="2" s="1"/>
  <c r="T16" i="2"/>
  <c r="U16" i="2" s="1"/>
  <c r="T15" i="2"/>
  <c r="U15" i="2" s="1"/>
  <c r="T14" i="2"/>
  <c r="U14" i="2" s="1"/>
  <c r="T13" i="2"/>
  <c r="U13" i="2" s="1"/>
  <c r="T12" i="2"/>
  <c r="U12" i="2" s="1"/>
  <c r="T11" i="2"/>
  <c r="U11" i="2" s="1"/>
  <c r="T10" i="2"/>
  <c r="U10" i="2" s="1"/>
  <c r="U9" i="2"/>
  <c r="T8" i="2"/>
  <c r="U8" i="2" s="1"/>
</calcChain>
</file>

<file path=xl/comments1.xml><?xml version="1.0" encoding="utf-8"?>
<comments xmlns="http://schemas.openxmlformats.org/spreadsheetml/2006/main">
  <authors>
    <author>YDH</author>
  </authors>
  <commentList>
    <comment ref="B4" authorId="0" shapeId="0">
      <text>
        <r>
          <rPr>
            <b/>
            <sz val="9"/>
            <color indexed="81"/>
            <rFont val="돋움"/>
            <family val="3"/>
            <charset val="129"/>
          </rPr>
          <t>지점당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200</t>
        </r>
        <r>
          <rPr>
            <b/>
            <sz val="9"/>
            <color indexed="81"/>
            <rFont val="돋움"/>
            <family val="3"/>
            <charset val="129"/>
          </rPr>
          <t>개체
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여건에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200</t>
        </r>
        <r>
          <rPr>
            <b/>
            <sz val="9"/>
            <color indexed="81"/>
            <rFont val="돋움"/>
            <family val="3"/>
            <charset val="129"/>
          </rPr>
          <t>개체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혹은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</t>
        </r>
      </text>
    </commen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개체</t>
        </r>
        <r>
          <rPr>
            <b/>
            <sz val="9"/>
            <color indexed="81"/>
            <rFont val="Tahoma"/>
            <family val="2"/>
          </rPr>
          <t xml:space="preserve"> 1 pool
</t>
        </r>
        <r>
          <rPr>
            <b/>
            <sz val="9"/>
            <color indexed="81"/>
            <rFont val="돋움"/>
            <family val="3"/>
            <charset val="129"/>
          </rPr>
          <t xml:space="preserve">예시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돋움"/>
            <family val="3"/>
            <charset val="129"/>
          </rPr>
          <t>개체</t>
        </r>
        <r>
          <rPr>
            <b/>
            <sz val="9"/>
            <color indexed="81"/>
            <rFont val="Tahoma"/>
            <family val="2"/>
          </rPr>
          <t xml:space="preserve"> -&gt; 2 pools (10</t>
        </r>
        <r>
          <rPr>
            <b/>
            <sz val="9"/>
            <color indexed="81"/>
            <rFont val="돋움"/>
            <family val="3"/>
            <charset val="129"/>
          </rPr>
          <t>개체</t>
        </r>
        <r>
          <rPr>
            <b/>
            <sz val="9"/>
            <color indexed="81"/>
            <rFont val="Tahoma"/>
            <family val="2"/>
          </rPr>
          <t>, 5</t>
        </r>
        <r>
          <rPr>
            <b/>
            <sz val="9"/>
            <color indexed="81"/>
            <rFont val="돋움"/>
            <family val="3"/>
            <charset val="129"/>
          </rPr>
          <t>개체</t>
        </r>
        <r>
          <rPr>
            <b/>
            <sz val="9"/>
            <color indexed="81"/>
            <rFont val="Tahoma"/>
            <family val="2"/>
          </rPr>
          <t>)
21</t>
        </r>
        <r>
          <rPr>
            <b/>
            <sz val="9"/>
            <color indexed="81"/>
            <rFont val="돋움"/>
            <family val="3"/>
            <charset val="129"/>
          </rPr>
          <t>개체</t>
        </r>
        <r>
          <rPr>
            <b/>
            <sz val="9"/>
            <color indexed="81"/>
            <rFont val="Tahoma"/>
            <family val="2"/>
          </rPr>
          <t xml:space="preserve"> -&gt; 3 pools (10</t>
        </r>
        <r>
          <rPr>
            <b/>
            <sz val="9"/>
            <color indexed="81"/>
            <rFont val="돋움"/>
            <family val="3"/>
            <charset val="129"/>
          </rPr>
          <t>개체</t>
        </r>
        <r>
          <rPr>
            <b/>
            <sz val="9"/>
            <color indexed="81"/>
            <rFont val="Tahoma"/>
            <family val="2"/>
          </rPr>
          <t>, 10</t>
        </r>
        <r>
          <rPr>
            <b/>
            <sz val="9"/>
            <color indexed="81"/>
            <rFont val="돋움"/>
            <family val="3"/>
            <charset val="129"/>
          </rPr>
          <t>개체</t>
        </r>
        <r>
          <rPr>
            <b/>
            <sz val="9"/>
            <color indexed="81"/>
            <rFont val="Tahoma"/>
            <family val="2"/>
          </rPr>
          <t>, 1</t>
        </r>
        <r>
          <rPr>
            <b/>
            <sz val="9"/>
            <color indexed="81"/>
            <rFont val="돋움"/>
            <family val="3"/>
            <charset val="129"/>
          </rPr>
          <t>개체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<sst xmlns="http://schemas.openxmlformats.org/spreadsheetml/2006/main" count="2284" uniqueCount="150">
  <si>
    <t>채집지점 GPS 좌표:</t>
    <phoneticPr fontId="4" type="noConversion"/>
  </si>
  <si>
    <t>월</t>
    <phoneticPr fontId="4" type="noConversion"/>
  </si>
  <si>
    <t>주</t>
    <phoneticPr fontId="4" type="noConversion"/>
  </si>
  <si>
    <t>일</t>
    <phoneticPr fontId="4" type="noConversion"/>
  </si>
  <si>
    <t>연중 주수</t>
    <phoneticPr fontId="4" type="noConversion"/>
  </si>
  <si>
    <t>얼룩날개모기류</t>
    <phoneticPr fontId="4" type="noConversion"/>
  </si>
  <si>
    <t>기타 모기류</t>
    <phoneticPr fontId="4" type="noConversion"/>
  </si>
  <si>
    <t>합계</t>
    <phoneticPr fontId="4" type="noConversion"/>
  </si>
  <si>
    <t>얼룩날개모기
비율</t>
    <phoneticPr fontId="4" type="noConversion"/>
  </si>
  <si>
    <t>비고</t>
    <phoneticPr fontId="4" type="noConversion"/>
  </si>
  <si>
    <t>흰줄숲모기</t>
  </si>
  <si>
    <t>등줄숲모기</t>
  </si>
  <si>
    <t>한국숲모기</t>
  </si>
  <si>
    <t>토고숲모기</t>
  </si>
  <si>
    <t>금빛숲모기</t>
  </si>
  <si>
    <t>큰검정들모기</t>
  </si>
  <si>
    <t>반점날개집모기</t>
  </si>
  <si>
    <t>동양집모기</t>
  </si>
  <si>
    <t>빨간집모기</t>
  </si>
  <si>
    <t>작은빨간집모기</t>
  </si>
  <si>
    <t>줄다리집모기</t>
  </si>
  <si>
    <t>반점날개늪모기</t>
  </si>
  <si>
    <t>미동정</t>
    <phoneticPr fontId="4" type="noConversion"/>
  </si>
  <si>
    <t>Culicidae spp.</t>
    <phoneticPr fontId="4" type="noConversion"/>
  </si>
  <si>
    <r>
      <rPr>
        <i/>
        <sz val="11"/>
        <rFont val="맑은 고딕"/>
        <family val="3"/>
        <charset val="129"/>
        <scheme val="minor"/>
      </rPr>
      <t>Anopheles</t>
    </r>
    <r>
      <rPr>
        <sz val="11"/>
        <rFont val="맑은 고딕"/>
        <family val="3"/>
        <charset val="129"/>
        <scheme val="minor"/>
      </rPr>
      <t xml:space="preserve"> spp.♀</t>
    </r>
    <phoneticPr fontId="4" type="noConversion"/>
  </si>
  <si>
    <r>
      <t xml:space="preserve">Aedes
albopictus </t>
    </r>
    <r>
      <rPr>
        <sz val="11"/>
        <rFont val="맑은 고딕"/>
        <family val="3"/>
        <charset val="129"/>
        <scheme val="minor"/>
      </rPr>
      <t>♀</t>
    </r>
    <phoneticPr fontId="4" type="noConversion"/>
  </si>
  <si>
    <r>
      <t xml:space="preserve">Aedes
vexans </t>
    </r>
    <r>
      <rPr>
        <sz val="11"/>
        <rFont val="맑은 고딕"/>
        <family val="3"/>
        <charset val="129"/>
        <scheme val="minor"/>
      </rPr>
      <t>♀</t>
    </r>
    <phoneticPr fontId="4" type="noConversion"/>
  </si>
  <si>
    <r>
      <t xml:space="preserve">Armigeres
subalbatus </t>
    </r>
    <r>
      <rPr>
        <sz val="11"/>
        <rFont val="맑은 고딕"/>
        <family val="3"/>
        <charset val="129"/>
        <scheme val="minor"/>
      </rPr>
      <t>♀</t>
    </r>
    <phoneticPr fontId="4" type="noConversion"/>
  </si>
  <si>
    <r>
      <t xml:space="preserve">Culex
bitaeniorhynchus </t>
    </r>
    <r>
      <rPr>
        <sz val="11"/>
        <rFont val="맑은 고딕"/>
        <family val="3"/>
        <charset val="129"/>
        <scheme val="minor"/>
      </rPr>
      <t>♀</t>
    </r>
    <phoneticPr fontId="4" type="noConversion"/>
  </si>
  <si>
    <r>
      <t xml:space="preserve">Culex
orientalis </t>
    </r>
    <r>
      <rPr>
        <sz val="11"/>
        <rFont val="맑은 고딕"/>
        <family val="3"/>
        <charset val="129"/>
        <scheme val="minor"/>
      </rPr>
      <t>♀</t>
    </r>
    <phoneticPr fontId="4" type="noConversion"/>
  </si>
  <si>
    <r>
      <t xml:space="preserve">Culex
pipiens </t>
    </r>
    <r>
      <rPr>
        <sz val="11"/>
        <rFont val="맑은 고딕"/>
        <family val="3"/>
        <charset val="129"/>
        <scheme val="minor"/>
      </rPr>
      <t>♀</t>
    </r>
    <phoneticPr fontId="4" type="noConversion"/>
  </si>
  <si>
    <r>
      <t xml:space="preserve">Culex
tritaeniorhynchus </t>
    </r>
    <r>
      <rPr>
        <sz val="11"/>
        <rFont val="맑은 고딕"/>
        <family val="3"/>
        <charset val="129"/>
        <scheme val="minor"/>
      </rPr>
      <t>♀</t>
    </r>
    <phoneticPr fontId="4" type="noConversion"/>
  </si>
  <si>
    <r>
      <t xml:space="preserve">Culex
vagans </t>
    </r>
    <r>
      <rPr>
        <sz val="11"/>
        <rFont val="맑은 고딕"/>
        <family val="3"/>
        <charset val="129"/>
        <scheme val="minor"/>
      </rPr>
      <t>♀</t>
    </r>
    <phoneticPr fontId="4" type="noConversion"/>
  </si>
  <si>
    <r>
      <t xml:space="preserve">Mansonia
uniformis </t>
    </r>
    <r>
      <rPr>
        <sz val="11"/>
        <rFont val="맑은 고딕"/>
        <family val="3"/>
        <charset val="129"/>
        <scheme val="minor"/>
      </rPr>
      <t>♀</t>
    </r>
    <phoneticPr fontId="4" type="noConversion"/>
  </si>
  <si>
    <t>2주</t>
  </si>
  <si>
    <t>15주</t>
  </si>
  <si>
    <t>3주</t>
  </si>
  <si>
    <t>16주</t>
  </si>
  <si>
    <t>4주</t>
  </si>
  <si>
    <t>17주</t>
  </si>
  <si>
    <t>18주</t>
  </si>
  <si>
    <t>19주</t>
  </si>
  <si>
    <t>20주</t>
  </si>
  <si>
    <t>21주</t>
  </si>
  <si>
    <t>22주</t>
  </si>
  <si>
    <t>23주</t>
  </si>
  <si>
    <t>24주</t>
  </si>
  <si>
    <t>25주</t>
  </si>
  <si>
    <t>26주</t>
  </si>
  <si>
    <t>27주</t>
  </si>
  <si>
    <t>28주</t>
  </si>
  <si>
    <t>29주</t>
  </si>
  <si>
    <t>30주</t>
  </si>
  <si>
    <t>31주</t>
  </si>
  <si>
    <t>32주</t>
  </si>
  <si>
    <t>33주</t>
  </si>
  <si>
    <t>34주</t>
  </si>
  <si>
    <t>35주</t>
  </si>
  <si>
    <t>36주</t>
  </si>
  <si>
    <t>37주</t>
  </si>
  <si>
    <t>38주</t>
  </si>
  <si>
    <t>39주</t>
  </si>
  <si>
    <t>40주</t>
  </si>
  <si>
    <t>41주</t>
  </si>
  <si>
    <t>42주</t>
  </si>
  <si>
    <t>43주</t>
  </si>
  <si>
    <t>44주</t>
  </si>
  <si>
    <t>비고</t>
    <phoneticPr fontId="4" type="noConversion"/>
  </si>
  <si>
    <t>실험
개체수</t>
    <phoneticPr fontId="4" type="noConversion"/>
  </si>
  <si>
    <t>실험
 pool 수</t>
    <phoneticPr fontId="4" type="noConversion"/>
  </si>
  <si>
    <t>양성 
pool 수</t>
    <phoneticPr fontId="4" type="noConversion"/>
  </si>
  <si>
    <t>최소양성율</t>
    <phoneticPr fontId="4" type="noConversion"/>
  </si>
  <si>
    <t>실험
pool 수</t>
    <phoneticPr fontId="4" type="noConversion"/>
  </si>
  <si>
    <t>양성
pool 수</t>
    <phoneticPr fontId="4" type="noConversion"/>
  </si>
  <si>
    <t>14주</t>
    <phoneticPr fontId="4" type="noConversion"/>
  </si>
  <si>
    <t>합계</t>
    <phoneticPr fontId="4" type="noConversion"/>
  </si>
  <si>
    <t>말라리아 매개모기 원충 보유 조사 (2019)</t>
    <phoneticPr fontId="4" type="noConversion"/>
  </si>
  <si>
    <t>지점명</t>
    <phoneticPr fontId="3" type="noConversion"/>
  </si>
  <si>
    <t>기타모기류</t>
    <phoneticPr fontId="4" type="noConversion"/>
  </si>
  <si>
    <t>1주</t>
    <phoneticPr fontId="3" type="noConversion"/>
  </si>
  <si>
    <t>4~10</t>
    <phoneticPr fontId="3" type="noConversion"/>
  </si>
  <si>
    <t>28~3</t>
    <phoneticPr fontId="3" type="noConversion"/>
  </si>
  <si>
    <t>11~17</t>
    <phoneticPr fontId="3" type="noConversion"/>
  </si>
  <si>
    <t>18~24</t>
    <phoneticPr fontId="3" type="noConversion"/>
  </si>
  <si>
    <t>25~1</t>
    <phoneticPr fontId="3" type="noConversion"/>
  </si>
  <si>
    <t>2~8</t>
    <phoneticPr fontId="3" type="noConversion"/>
  </si>
  <si>
    <t>9~15</t>
    <phoneticPr fontId="3" type="noConversion"/>
  </si>
  <si>
    <t>16~22</t>
    <phoneticPr fontId="3" type="noConversion"/>
  </si>
  <si>
    <t>23~29</t>
    <phoneticPr fontId="3" type="noConversion"/>
  </si>
  <si>
    <t>1~7</t>
    <phoneticPr fontId="3" type="noConversion"/>
  </si>
  <si>
    <t>8~14</t>
    <phoneticPr fontId="3" type="noConversion"/>
  </si>
  <si>
    <t>15~21</t>
    <phoneticPr fontId="3" type="noConversion"/>
  </si>
  <si>
    <t>22~28</t>
    <phoneticPr fontId="3" type="noConversion"/>
  </si>
  <si>
    <t>3~9</t>
    <phoneticPr fontId="3" type="noConversion"/>
  </si>
  <si>
    <t>10~16</t>
    <phoneticPr fontId="3" type="noConversion"/>
  </si>
  <si>
    <t>17~23</t>
    <phoneticPr fontId="3" type="noConversion"/>
  </si>
  <si>
    <t>24~30</t>
    <phoneticPr fontId="3" type="noConversion"/>
  </si>
  <si>
    <t>5주</t>
  </si>
  <si>
    <t>채집지점 주소: 경기도 고양시 덕양구 대장길(대장동)</t>
    <phoneticPr fontId="4" type="noConversion"/>
  </si>
  <si>
    <t>채집지점 주소: 경기도 김포시 사우중로(사우동)</t>
    <phoneticPr fontId="4" type="noConversion"/>
  </si>
  <si>
    <t>채집지점 주소: 경기도 김포시 하성면 애기봉로(마곡리)</t>
    <phoneticPr fontId="4" type="noConversion"/>
  </si>
  <si>
    <t>채집지점 주소: 경기도 김포시 월곶면 군하로(군하리)</t>
    <phoneticPr fontId="4" type="noConversion"/>
  </si>
  <si>
    <t>채집지점 주소: 경기도 김포시 대곶면 율생로(율생리)</t>
    <phoneticPr fontId="4" type="noConversion"/>
  </si>
  <si>
    <t>채집지점 주소: 경기도 의정부시 송산로(산곡동)</t>
    <phoneticPr fontId="4" type="noConversion"/>
  </si>
  <si>
    <t>채집지점 주소: 경기도 파주시 탄현면 국원말길(법흥리)</t>
    <phoneticPr fontId="4" type="noConversion"/>
  </si>
  <si>
    <t>채집지점 주소: 경기도 파주시 군내면 대성동길(조산리)</t>
    <phoneticPr fontId="4" type="noConversion"/>
  </si>
  <si>
    <t>채집지점 주소: 경기도 파주시 군내면 통일촌길(백연리)</t>
    <phoneticPr fontId="4" type="noConversion"/>
  </si>
  <si>
    <t>채집지점 주소: 경기도 파주시 문산읍 마정로(마정리)</t>
    <phoneticPr fontId="4" type="noConversion"/>
  </si>
  <si>
    <t>채집지점 주소: 경기도 포천시 신북면 호국로(기지2리)</t>
    <phoneticPr fontId="4" type="noConversion"/>
  </si>
  <si>
    <t>채집지점 주소: 경기도 동두천시 하봉암로(하봉암동)</t>
    <phoneticPr fontId="4" type="noConversion"/>
  </si>
  <si>
    <t>채집지점 주소: 경기도 연천군 신서면 도대로(대광1리)</t>
    <phoneticPr fontId="4" type="noConversion"/>
  </si>
  <si>
    <t>채집지점 주소: 경기도 연천군 군남면 남계로(남계1리)</t>
    <phoneticPr fontId="4" type="noConversion"/>
  </si>
  <si>
    <t xml:space="preserve">채집지점 주소: 경기도 연천군 중면 군중로(삼곶리) </t>
    <phoneticPr fontId="4" type="noConversion"/>
  </si>
  <si>
    <t xml:space="preserve">채집지점 주소: 경기도 연천군 백학면 두백로(두일리) </t>
    <phoneticPr fontId="4" type="noConversion"/>
  </si>
  <si>
    <t>담당자 연락처: 031-860-3369</t>
    <phoneticPr fontId="4" type="noConversion"/>
  </si>
  <si>
    <t xml:space="preserve">채집 담당자: </t>
    <phoneticPr fontId="4" type="noConversion"/>
  </si>
  <si>
    <t>담당자 연락처: 031-8075-3768</t>
    <phoneticPr fontId="4" type="noConversion"/>
  </si>
  <si>
    <t>담당자 연락처: 031-839-4069</t>
    <phoneticPr fontId="4" type="noConversion"/>
  </si>
  <si>
    <t>채집 담당자: 최인영 주무관님</t>
    <phoneticPr fontId="4" type="noConversion"/>
  </si>
  <si>
    <t>Unkown species ♀</t>
    <phoneticPr fontId="4" type="noConversion"/>
  </si>
  <si>
    <r>
      <t xml:space="preserve">Ochlerotatus koreicus </t>
    </r>
    <r>
      <rPr>
        <sz val="11"/>
        <rFont val="맑은 고딕"/>
        <family val="3"/>
        <charset val="129"/>
        <scheme val="minor"/>
      </rPr>
      <t>♀</t>
    </r>
    <phoneticPr fontId="4" type="noConversion"/>
  </si>
  <si>
    <r>
      <t xml:space="preserve">Ochlerotatus togoi </t>
    </r>
    <r>
      <rPr>
        <sz val="11"/>
        <rFont val="맑은 고딕"/>
        <family val="3"/>
        <charset val="129"/>
        <scheme val="minor"/>
      </rPr>
      <t>♀</t>
    </r>
    <phoneticPr fontId="4" type="noConversion"/>
  </si>
  <si>
    <r>
      <t xml:space="preserve">Ochlerotatus dorsalis </t>
    </r>
    <r>
      <rPr>
        <sz val="11"/>
        <rFont val="맑은 고딕"/>
        <family val="3"/>
        <charset val="129"/>
        <scheme val="minor"/>
      </rPr>
      <t>♀</t>
    </r>
    <phoneticPr fontId="4" type="noConversion"/>
  </si>
  <si>
    <t>7~13</t>
    <phoneticPr fontId="3" type="noConversion"/>
  </si>
  <si>
    <t>14~20</t>
    <phoneticPr fontId="3" type="noConversion"/>
  </si>
  <si>
    <t>21~27</t>
    <phoneticPr fontId="3" type="noConversion"/>
  </si>
  <si>
    <t>27~2</t>
    <phoneticPr fontId="3" type="noConversion"/>
  </si>
  <si>
    <t>14주</t>
    <phoneticPr fontId="3" type="noConversion"/>
  </si>
  <si>
    <t>담당자 연락처: 031-940-5574</t>
    <phoneticPr fontId="4" type="noConversion"/>
  </si>
  <si>
    <t>담당자 연락처: 031-870-6107</t>
    <phoneticPr fontId="4" type="noConversion"/>
  </si>
  <si>
    <t>채집 담당자: 김재원 주무관님</t>
    <phoneticPr fontId="4" type="noConversion"/>
  </si>
  <si>
    <t>30~6</t>
    <phoneticPr fontId="3" type="noConversion"/>
  </si>
  <si>
    <t>1~8</t>
    <phoneticPr fontId="3" type="noConversion"/>
  </si>
  <si>
    <t>30~5</t>
    <phoneticPr fontId="3" type="noConversion"/>
  </si>
  <si>
    <t>6~12</t>
    <phoneticPr fontId="3" type="noConversion"/>
  </si>
  <si>
    <t>13~19</t>
    <phoneticPr fontId="3" type="noConversion"/>
  </si>
  <si>
    <t>20~26</t>
    <phoneticPr fontId="3" type="noConversion"/>
  </si>
  <si>
    <t>5주</t>
    <phoneticPr fontId="3" type="noConversion"/>
  </si>
  <si>
    <t>말라리아매개모기 조사감시사업 채집결과 (2023)</t>
    <phoneticPr fontId="4" type="noConversion"/>
  </si>
  <si>
    <t>채집 담당자: 이인정 주무관님</t>
    <phoneticPr fontId="4" type="noConversion"/>
  </si>
  <si>
    <t>담당자 연락처: 031-5186-4119</t>
    <phoneticPr fontId="4" type="noConversion"/>
  </si>
  <si>
    <t>채집 담당자: 이효빈 주무관님</t>
    <phoneticPr fontId="4" type="noConversion"/>
  </si>
  <si>
    <t>담당자 연락처:  031-538-4060</t>
    <phoneticPr fontId="4" type="noConversion"/>
  </si>
  <si>
    <t>채집 담당자: 장지영 주무관님</t>
    <phoneticPr fontId="4" type="noConversion"/>
  </si>
  <si>
    <t>채집 담당자: 김윤상 주무관님</t>
    <phoneticPr fontId="4" type="noConversion"/>
  </si>
  <si>
    <t>3주</t>
    <phoneticPr fontId="3" type="noConversion"/>
  </si>
  <si>
    <t>Index
(3주 평균)</t>
    <phoneticPr fontId="3" type="noConversion"/>
  </si>
  <si>
    <t>참고</t>
    <phoneticPr fontId="3" type="noConversion"/>
  </si>
  <si>
    <t>Index
(주별)</t>
    <phoneticPr fontId="3" type="noConversion"/>
  </si>
  <si>
    <t>29~4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</si>
</sst>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_ "/>
    <numFmt numFmtId="178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5" fillId="3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 wrapText="1"/>
    </xf>
    <xf numFmtId="0" fontId="5" fillId="0" borderId="1" xfId="1" applyFont="1" applyBorder="1">
      <alignment vertical="center"/>
    </xf>
    <xf numFmtId="0" fontId="9" fillId="0" borderId="1" xfId="1" applyFont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0" borderId="0" xfId="1" applyFont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0" borderId="1" xfId="1" applyNumberFormat="1" applyFont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zoomScale="80" zoomScaleNormal="80" workbookViewId="0">
      <selection activeCell="F41" sqref="F41"/>
    </sheetView>
  </sheetViews>
  <sheetFormatPr defaultRowHeight="16.5" x14ac:dyDescent="0.3"/>
  <cols>
    <col min="1" max="1" width="9.875" style="2" bestFit="1" customWidth="1"/>
    <col min="2" max="21" width="9.125" style="2" customWidth="1"/>
    <col min="22" max="22" width="25" style="2" customWidth="1"/>
    <col min="23" max="16384" width="9" style="2"/>
  </cols>
  <sheetData>
    <row r="1" spans="1:22" ht="26.25" x14ac:dyDescent="0.3">
      <c r="A1" s="25" t="s">
        <v>76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3" spans="1:22" x14ac:dyDescent="0.3">
      <c r="A3" s="26" t="s">
        <v>4</v>
      </c>
      <c r="B3" s="26" t="s">
        <v>77</v>
      </c>
      <c r="C3" s="26"/>
      <c r="D3" s="26"/>
      <c r="E3" s="26"/>
      <c r="F3" s="26" t="s">
        <v>77</v>
      </c>
      <c r="G3" s="26"/>
      <c r="H3" s="26"/>
      <c r="I3" s="26"/>
      <c r="J3" s="26" t="s">
        <v>77</v>
      </c>
      <c r="K3" s="26"/>
      <c r="L3" s="26"/>
      <c r="M3" s="26"/>
      <c r="N3" s="26" t="s">
        <v>77</v>
      </c>
      <c r="O3" s="26"/>
      <c r="P3" s="26"/>
      <c r="Q3" s="26"/>
      <c r="R3" s="26" t="s">
        <v>77</v>
      </c>
      <c r="S3" s="26"/>
      <c r="T3" s="26"/>
      <c r="U3" s="26"/>
      <c r="V3" s="26" t="s">
        <v>67</v>
      </c>
    </row>
    <row r="4" spans="1:22" ht="24" x14ac:dyDescent="0.3">
      <c r="A4" s="26"/>
      <c r="B4" s="11" t="s">
        <v>68</v>
      </c>
      <c r="C4" s="11" t="s">
        <v>69</v>
      </c>
      <c r="D4" s="11" t="s">
        <v>70</v>
      </c>
      <c r="E4" s="11" t="s">
        <v>71</v>
      </c>
      <c r="F4" s="11" t="s">
        <v>68</v>
      </c>
      <c r="G4" s="11" t="s">
        <v>72</v>
      </c>
      <c r="H4" s="11" t="s">
        <v>73</v>
      </c>
      <c r="I4" s="11" t="s">
        <v>71</v>
      </c>
      <c r="J4" s="11" t="s">
        <v>68</v>
      </c>
      <c r="K4" s="11" t="s">
        <v>72</v>
      </c>
      <c r="L4" s="11" t="s">
        <v>73</v>
      </c>
      <c r="M4" s="11" t="s">
        <v>71</v>
      </c>
      <c r="N4" s="11" t="s">
        <v>68</v>
      </c>
      <c r="O4" s="11" t="s">
        <v>72</v>
      </c>
      <c r="P4" s="11" t="s">
        <v>73</v>
      </c>
      <c r="Q4" s="11" t="s">
        <v>71</v>
      </c>
      <c r="R4" s="11" t="s">
        <v>68</v>
      </c>
      <c r="S4" s="11" t="s">
        <v>72</v>
      </c>
      <c r="T4" s="11" t="s">
        <v>73</v>
      </c>
      <c r="U4" s="11" t="s">
        <v>71</v>
      </c>
      <c r="V4" s="26"/>
    </row>
    <row r="5" spans="1:22" x14ac:dyDescent="0.3">
      <c r="A5" s="9" t="s">
        <v>74</v>
      </c>
      <c r="B5" s="9"/>
      <c r="C5" s="9"/>
      <c r="D5" s="9"/>
      <c r="E5" s="10" t="e">
        <f>(D5/B5)*1000</f>
        <v>#DIV/0!</v>
      </c>
      <c r="F5" s="9"/>
      <c r="G5" s="9"/>
      <c r="H5" s="9"/>
      <c r="I5" s="10" t="e">
        <f>(H5/F5)*1000</f>
        <v>#DIV/0!</v>
      </c>
      <c r="J5" s="9"/>
      <c r="K5" s="9"/>
      <c r="L5" s="9"/>
      <c r="M5" s="10" t="e">
        <f>(L5/J5)*1000</f>
        <v>#DIV/0!</v>
      </c>
      <c r="N5" s="9"/>
      <c r="O5" s="9"/>
      <c r="P5" s="9"/>
      <c r="Q5" s="10" t="e">
        <f>(P5/N5)*1000</f>
        <v>#DIV/0!</v>
      </c>
      <c r="R5" s="9"/>
      <c r="S5" s="9"/>
      <c r="T5" s="9"/>
      <c r="U5" s="10" t="e">
        <f>(T5/R5)*1000</f>
        <v>#DIV/0!</v>
      </c>
      <c r="V5" s="12"/>
    </row>
    <row r="6" spans="1:22" x14ac:dyDescent="0.3">
      <c r="A6" s="9" t="s">
        <v>35</v>
      </c>
      <c r="B6" s="9"/>
      <c r="C6" s="9"/>
      <c r="D6" s="9"/>
      <c r="E6" s="10" t="e">
        <f t="shared" ref="E6:E36" si="0">(D6/B6)*1000</f>
        <v>#DIV/0!</v>
      </c>
      <c r="F6" s="9"/>
      <c r="G6" s="9"/>
      <c r="H6" s="9"/>
      <c r="I6" s="10" t="e">
        <f t="shared" ref="I6:I36" si="1">(H6/F6)*1000</f>
        <v>#DIV/0!</v>
      </c>
      <c r="J6" s="9"/>
      <c r="K6" s="9"/>
      <c r="L6" s="9"/>
      <c r="M6" s="10" t="e">
        <f t="shared" ref="M6:M36" si="2">(L6/J6)*1000</f>
        <v>#DIV/0!</v>
      </c>
      <c r="N6" s="9"/>
      <c r="O6" s="9"/>
      <c r="P6" s="9"/>
      <c r="Q6" s="10" t="e">
        <f t="shared" ref="Q6:Q36" si="3">(P6/N6)*1000</f>
        <v>#DIV/0!</v>
      </c>
      <c r="R6" s="9"/>
      <c r="S6" s="9"/>
      <c r="T6" s="9"/>
      <c r="U6" s="10" t="e">
        <f t="shared" ref="U6:U36" si="4">(T6/R6)*1000</f>
        <v>#DIV/0!</v>
      </c>
      <c r="V6" s="12"/>
    </row>
    <row r="7" spans="1:22" x14ac:dyDescent="0.3">
      <c r="A7" s="9" t="s">
        <v>37</v>
      </c>
      <c r="B7" s="9"/>
      <c r="C7" s="9"/>
      <c r="D7" s="9"/>
      <c r="E7" s="10" t="e">
        <f t="shared" si="0"/>
        <v>#DIV/0!</v>
      </c>
      <c r="F7" s="9"/>
      <c r="G7" s="9"/>
      <c r="H7" s="9"/>
      <c r="I7" s="10" t="e">
        <f t="shared" si="1"/>
        <v>#DIV/0!</v>
      </c>
      <c r="J7" s="9"/>
      <c r="K7" s="9"/>
      <c r="L7" s="9"/>
      <c r="M7" s="10" t="e">
        <f t="shared" si="2"/>
        <v>#DIV/0!</v>
      </c>
      <c r="N7" s="9"/>
      <c r="O7" s="9"/>
      <c r="P7" s="9"/>
      <c r="Q7" s="10" t="e">
        <f t="shared" si="3"/>
        <v>#DIV/0!</v>
      </c>
      <c r="R7" s="9"/>
      <c r="S7" s="9"/>
      <c r="T7" s="9"/>
      <c r="U7" s="10" t="e">
        <f t="shared" si="4"/>
        <v>#DIV/0!</v>
      </c>
      <c r="V7" s="12"/>
    </row>
    <row r="8" spans="1:22" x14ac:dyDescent="0.3">
      <c r="A8" s="9" t="s">
        <v>39</v>
      </c>
      <c r="B8" s="9"/>
      <c r="C8" s="9"/>
      <c r="D8" s="9"/>
      <c r="E8" s="10" t="e">
        <f t="shared" si="0"/>
        <v>#DIV/0!</v>
      </c>
      <c r="F8" s="9"/>
      <c r="G8" s="9"/>
      <c r="H8" s="9"/>
      <c r="I8" s="10" t="e">
        <f t="shared" si="1"/>
        <v>#DIV/0!</v>
      </c>
      <c r="J8" s="9"/>
      <c r="K8" s="9"/>
      <c r="L8" s="9"/>
      <c r="M8" s="10" t="e">
        <f t="shared" si="2"/>
        <v>#DIV/0!</v>
      </c>
      <c r="N8" s="9"/>
      <c r="O8" s="9"/>
      <c r="P8" s="9"/>
      <c r="Q8" s="10" t="e">
        <f t="shared" si="3"/>
        <v>#DIV/0!</v>
      </c>
      <c r="R8" s="9"/>
      <c r="S8" s="9"/>
      <c r="T8" s="9"/>
      <c r="U8" s="10" t="e">
        <f t="shared" si="4"/>
        <v>#DIV/0!</v>
      </c>
      <c r="V8" s="12"/>
    </row>
    <row r="9" spans="1:22" x14ac:dyDescent="0.3">
      <c r="A9" s="9" t="s">
        <v>40</v>
      </c>
      <c r="B9" s="9"/>
      <c r="C9" s="9"/>
      <c r="D9" s="9"/>
      <c r="E9" s="10" t="e">
        <f t="shared" si="0"/>
        <v>#DIV/0!</v>
      </c>
      <c r="F9" s="9"/>
      <c r="G9" s="9"/>
      <c r="H9" s="9"/>
      <c r="I9" s="10" t="e">
        <f t="shared" si="1"/>
        <v>#DIV/0!</v>
      </c>
      <c r="J9" s="9"/>
      <c r="K9" s="9"/>
      <c r="L9" s="9"/>
      <c r="M9" s="10" t="e">
        <f t="shared" si="2"/>
        <v>#DIV/0!</v>
      </c>
      <c r="N9" s="9"/>
      <c r="O9" s="9"/>
      <c r="P9" s="9"/>
      <c r="Q9" s="10" t="e">
        <f t="shared" si="3"/>
        <v>#DIV/0!</v>
      </c>
      <c r="R9" s="9"/>
      <c r="S9" s="9"/>
      <c r="T9" s="9"/>
      <c r="U9" s="10" t="e">
        <f t="shared" si="4"/>
        <v>#DIV/0!</v>
      </c>
      <c r="V9" s="12"/>
    </row>
    <row r="10" spans="1:22" x14ac:dyDescent="0.3">
      <c r="A10" s="9" t="s">
        <v>41</v>
      </c>
      <c r="B10" s="9"/>
      <c r="C10" s="9"/>
      <c r="D10" s="9"/>
      <c r="E10" s="10" t="e">
        <f t="shared" si="0"/>
        <v>#DIV/0!</v>
      </c>
      <c r="F10" s="9"/>
      <c r="G10" s="9"/>
      <c r="H10" s="9"/>
      <c r="I10" s="10" t="e">
        <f t="shared" si="1"/>
        <v>#DIV/0!</v>
      </c>
      <c r="J10" s="9"/>
      <c r="K10" s="9"/>
      <c r="L10" s="9"/>
      <c r="M10" s="10" t="e">
        <f t="shared" si="2"/>
        <v>#DIV/0!</v>
      </c>
      <c r="N10" s="9"/>
      <c r="O10" s="9"/>
      <c r="P10" s="9"/>
      <c r="Q10" s="10" t="e">
        <f t="shared" si="3"/>
        <v>#DIV/0!</v>
      </c>
      <c r="R10" s="9"/>
      <c r="S10" s="9"/>
      <c r="T10" s="9"/>
      <c r="U10" s="10" t="e">
        <f t="shared" si="4"/>
        <v>#DIV/0!</v>
      </c>
      <c r="V10" s="12"/>
    </row>
    <row r="11" spans="1:22" x14ac:dyDescent="0.3">
      <c r="A11" s="9" t="s">
        <v>42</v>
      </c>
      <c r="B11" s="9"/>
      <c r="C11" s="9"/>
      <c r="D11" s="9"/>
      <c r="E11" s="10" t="e">
        <f t="shared" si="0"/>
        <v>#DIV/0!</v>
      </c>
      <c r="F11" s="9"/>
      <c r="G11" s="9"/>
      <c r="H11" s="9"/>
      <c r="I11" s="10" t="e">
        <f t="shared" si="1"/>
        <v>#DIV/0!</v>
      </c>
      <c r="J11" s="9"/>
      <c r="K11" s="9"/>
      <c r="L11" s="9"/>
      <c r="M11" s="10" t="e">
        <f t="shared" si="2"/>
        <v>#DIV/0!</v>
      </c>
      <c r="N11" s="9"/>
      <c r="O11" s="9"/>
      <c r="P11" s="9"/>
      <c r="Q11" s="10" t="e">
        <f t="shared" si="3"/>
        <v>#DIV/0!</v>
      </c>
      <c r="R11" s="9"/>
      <c r="S11" s="9"/>
      <c r="T11" s="9"/>
      <c r="U11" s="10" t="e">
        <f t="shared" si="4"/>
        <v>#DIV/0!</v>
      </c>
      <c r="V11" s="12"/>
    </row>
    <row r="12" spans="1:22" x14ac:dyDescent="0.3">
      <c r="A12" s="9" t="s">
        <v>43</v>
      </c>
      <c r="B12" s="9"/>
      <c r="C12" s="9"/>
      <c r="D12" s="9"/>
      <c r="E12" s="10" t="e">
        <f t="shared" si="0"/>
        <v>#DIV/0!</v>
      </c>
      <c r="F12" s="9"/>
      <c r="G12" s="9"/>
      <c r="H12" s="9"/>
      <c r="I12" s="10" t="e">
        <f t="shared" si="1"/>
        <v>#DIV/0!</v>
      </c>
      <c r="J12" s="9"/>
      <c r="K12" s="9"/>
      <c r="L12" s="9"/>
      <c r="M12" s="10" t="e">
        <f t="shared" si="2"/>
        <v>#DIV/0!</v>
      </c>
      <c r="N12" s="9"/>
      <c r="O12" s="9"/>
      <c r="P12" s="9"/>
      <c r="Q12" s="10" t="e">
        <f t="shared" si="3"/>
        <v>#DIV/0!</v>
      </c>
      <c r="R12" s="9"/>
      <c r="S12" s="9"/>
      <c r="T12" s="9"/>
      <c r="U12" s="10" t="e">
        <f t="shared" si="4"/>
        <v>#DIV/0!</v>
      </c>
      <c r="V12" s="12"/>
    </row>
    <row r="13" spans="1:22" x14ac:dyDescent="0.3">
      <c r="A13" s="9" t="s">
        <v>44</v>
      </c>
      <c r="B13" s="9"/>
      <c r="C13" s="9"/>
      <c r="D13" s="9"/>
      <c r="E13" s="10" t="e">
        <f t="shared" si="0"/>
        <v>#DIV/0!</v>
      </c>
      <c r="F13" s="9"/>
      <c r="G13" s="9"/>
      <c r="H13" s="9"/>
      <c r="I13" s="10" t="e">
        <f t="shared" si="1"/>
        <v>#DIV/0!</v>
      </c>
      <c r="J13" s="9"/>
      <c r="K13" s="9"/>
      <c r="L13" s="9"/>
      <c r="M13" s="10" t="e">
        <f t="shared" si="2"/>
        <v>#DIV/0!</v>
      </c>
      <c r="N13" s="9"/>
      <c r="O13" s="9"/>
      <c r="P13" s="9"/>
      <c r="Q13" s="10" t="e">
        <f t="shared" si="3"/>
        <v>#DIV/0!</v>
      </c>
      <c r="R13" s="9"/>
      <c r="S13" s="9"/>
      <c r="T13" s="9"/>
      <c r="U13" s="10" t="e">
        <f t="shared" si="4"/>
        <v>#DIV/0!</v>
      </c>
      <c r="V13" s="12"/>
    </row>
    <row r="14" spans="1:22" x14ac:dyDescent="0.3">
      <c r="A14" s="9" t="s">
        <v>45</v>
      </c>
      <c r="B14" s="9"/>
      <c r="C14" s="9"/>
      <c r="D14" s="9"/>
      <c r="E14" s="10" t="e">
        <f t="shared" si="0"/>
        <v>#DIV/0!</v>
      </c>
      <c r="F14" s="9"/>
      <c r="G14" s="9"/>
      <c r="H14" s="9"/>
      <c r="I14" s="10" t="e">
        <f t="shared" si="1"/>
        <v>#DIV/0!</v>
      </c>
      <c r="J14" s="9"/>
      <c r="K14" s="9"/>
      <c r="L14" s="9"/>
      <c r="M14" s="10" t="e">
        <f t="shared" si="2"/>
        <v>#DIV/0!</v>
      </c>
      <c r="N14" s="9"/>
      <c r="O14" s="9"/>
      <c r="P14" s="9"/>
      <c r="Q14" s="10" t="e">
        <f t="shared" si="3"/>
        <v>#DIV/0!</v>
      </c>
      <c r="R14" s="9"/>
      <c r="S14" s="9"/>
      <c r="T14" s="9"/>
      <c r="U14" s="10" t="e">
        <f t="shared" si="4"/>
        <v>#DIV/0!</v>
      </c>
      <c r="V14" s="12"/>
    </row>
    <row r="15" spans="1:22" x14ac:dyDescent="0.3">
      <c r="A15" s="9" t="s">
        <v>46</v>
      </c>
      <c r="B15" s="9"/>
      <c r="C15" s="9"/>
      <c r="D15" s="9"/>
      <c r="E15" s="10" t="e">
        <f t="shared" si="0"/>
        <v>#DIV/0!</v>
      </c>
      <c r="F15" s="9"/>
      <c r="G15" s="9"/>
      <c r="H15" s="9"/>
      <c r="I15" s="10" t="e">
        <f t="shared" si="1"/>
        <v>#DIV/0!</v>
      </c>
      <c r="J15" s="9"/>
      <c r="K15" s="9"/>
      <c r="L15" s="9"/>
      <c r="M15" s="10" t="e">
        <f t="shared" si="2"/>
        <v>#DIV/0!</v>
      </c>
      <c r="N15" s="9"/>
      <c r="O15" s="9"/>
      <c r="P15" s="9"/>
      <c r="Q15" s="10" t="e">
        <f t="shared" si="3"/>
        <v>#DIV/0!</v>
      </c>
      <c r="R15" s="9"/>
      <c r="S15" s="9"/>
      <c r="T15" s="9"/>
      <c r="U15" s="10" t="e">
        <f t="shared" si="4"/>
        <v>#DIV/0!</v>
      </c>
      <c r="V15" s="12"/>
    </row>
    <row r="16" spans="1:22" x14ac:dyDescent="0.3">
      <c r="A16" s="9" t="s">
        <v>47</v>
      </c>
      <c r="B16" s="9"/>
      <c r="C16" s="9"/>
      <c r="D16" s="9"/>
      <c r="E16" s="10" t="e">
        <f t="shared" si="0"/>
        <v>#DIV/0!</v>
      </c>
      <c r="F16" s="9"/>
      <c r="G16" s="9"/>
      <c r="H16" s="9"/>
      <c r="I16" s="10" t="e">
        <f t="shared" si="1"/>
        <v>#DIV/0!</v>
      </c>
      <c r="J16" s="9"/>
      <c r="K16" s="9"/>
      <c r="L16" s="9"/>
      <c r="M16" s="10" t="e">
        <f t="shared" si="2"/>
        <v>#DIV/0!</v>
      </c>
      <c r="N16" s="9"/>
      <c r="O16" s="9"/>
      <c r="P16" s="9"/>
      <c r="Q16" s="10" t="e">
        <f t="shared" si="3"/>
        <v>#DIV/0!</v>
      </c>
      <c r="R16" s="9"/>
      <c r="S16" s="9"/>
      <c r="T16" s="9"/>
      <c r="U16" s="10" t="e">
        <f t="shared" si="4"/>
        <v>#DIV/0!</v>
      </c>
      <c r="V16" s="12"/>
    </row>
    <row r="17" spans="1:22" x14ac:dyDescent="0.3">
      <c r="A17" s="9" t="s">
        <v>48</v>
      </c>
      <c r="B17" s="9"/>
      <c r="C17" s="9"/>
      <c r="D17" s="13"/>
      <c r="E17" s="10" t="e">
        <f t="shared" si="0"/>
        <v>#DIV/0!</v>
      </c>
      <c r="F17" s="9"/>
      <c r="G17" s="9"/>
      <c r="H17" s="9"/>
      <c r="I17" s="10" t="e">
        <f t="shared" si="1"/>
        <v>#DIV/0!</v>
      </c>
      <c r="J17" s="9"/>
      <c r="K17" s="9"/>
      <c r="L17" s="13"/>
      <c r="M17" s="10" t="e">
        <f t="shared" si="2"/>
        <v>#DIV/0!</v>
      </c>
      <c r="N17" s="9"/>
      <c r="O17" s="9"/>
      <c r="P17" s="13"/>
      <c r="Q17" s="10" t="e">
        <f t="shared" si="3"/>
        <v>#DIV/0!</v>
      </c>
      <c r="R17" s="9"/>
      <c r="S17" s="13"/>
      <c r="T17" s="13"/>
      <c r="U17" s="10" t="e">
        <f t="shared" si="4"/>
        <v>#DIV/0!</v>
      </c>
      <c r="V17" s="12"/>
    </row>
    <row r="18" spans="1:22" x14ac:dyDescent="0.3">
      <c r="A18" s="9" t="s">
        <v>49</v>
      </c>
      <c r="B18" s="9"/>
      <c r="C18" s="9"/>
      <c r="D18" s="9"/>
      <c r="E18" s="10" t="e">
        <f t="shared" si="0"/>
        <v>#DIV/0!</v>
      </c>
      <c r="F18" s="9"/>
      <c r="G18" s="9"/>
      <c r="H18" s="9"/>
      <c r="I18" s="10" t="e">
        <f t="shared" si="1"/>
        <v>#DIV/0!</v>
      </c>
      <c r="J18" s="9"/>
      <c r="K18" s="9"/>
      <c r="L18" s="9"/>
      <c r="M18" s="10" t="e">
        <f t="shared" si="2"/>
        <v>#DIV/0!</v>
      </c>
      <c r="N18" s="9"/>
      <c r="O18" s="9"/>
      <c r="P18" s="9"/>
      <c r="Q18" s="10" t="e">
        <f t="shared" si="3"/>
        <v>#DIV/0!</v>
      </c>
      <c r="R18" s="9"/>
      <c r="S18" s="13"/>
      <c r="T18" s="13"/>
      <c r="U18" s="10" t="e">
        <f t="shared" si="4"/>
        <v>#DIV/0!</v>
      </c>
      <c r="V18" s="12"/>
    </row>
    <row r="19" spans="1:22" x14ac:dyDescent="0.3">
      <c r="A19" s="9" t="s">
        <v>50</v>
      </c>
      <c r="B19" s="9"/>
      <c r="C19" s="9"/>
      <c r="D19" s="9"/>
      <c r="E19" s="10" t="e">
        <f t="shared" si="0"/>
        <v>#DIV/0!</v>
      </c>
      <c r="F19" s="9"/>
      <c r="G19" s="9"/>
      <c r="H19" s="9"/>
      <c r="I19" s="10" t="e">
        <f t="shared" si="1"/>
        <v>#DIV/0!</v>
      </c>
      <c r="J19" s="9"/>
      <c r="K19" s="9"/>
      <c r="L19" s="9"/>
      <c r="M19" s="10" t="e">
        <f t="shared" si="2"/>
        <v>#DIV/0!</v>
      </c>
      <c r="N19" s="9"/>
      <c r="O19" s="9"/>
      <c r="P19" s="9"/>
      <c r="Q19" s="10" t="e">
        <f t="shared" si="3"/>
        <v>#DIV/0!</v>
      </c>
      <c r="R19" s="9"/>
      <c r="S19" s="9"/>
      <c r="T19" s="9"/>
      <c r="U19" s="10" t="e">
        <f t="shared" si="4"/>
        <v>#DIV/0!</v>
      </c>
      <c r="V19" s="12"/>
    </row>
    <row r="20" spans="1:22" x14ac:dyDescent="0.3">
      <c r="A20" s="9" t="s">
        <v>51</v>
      </c>
      <c r="B20" s="9"/>
      <c r="C20" s="9"/>
      <c r="D20" s="9"/>
      <c r="E20" s="10" t="e">
        <f t="shared" si="0"/>
        <v>#DIV/0!</v>
      </c>
      <c r="F20" s="9"/>
      <c r="G20" s="9"/>
      <c r="H20" s="9"/>
      <c r="I20" s="10" t="e">
        <f t="shared" si="1"/>
        <v>#DIV/0!</v>
      </c>
      <c r="J20" s="9"/>
      <c r="K20" s="9"/>
      <c r="L20" s="9"/>
      <c r="M20" s="10" t="e">
        <f t="shared" si="2"/>
        <v>#DIV/0!</v>
      </c>
      <c r="N20" s="9"/>
      <c r="O20" s="9"/>
      <c r="P20" s="9"/>
      <c r="Q20" s="10" t="e">
        <f t="shared" si="3"/>
        <v>#DIV/0!</v>
      </c>
      <c r="R20" s="9"/>
      <c r="S20" s="9"/>
      <c r="T20" s="9"/>
      <c r="U20" s="10" t="e">
        <f t="shared" si="4"/>
        <v>#DIV/0!</v>
      </c>
      <c r="V20" s="12"/>
    </row>
    <row r="21" spans="1:22" x14ac:dyDescent="0.3">
      <c r="A21" s="9" t="s">
        <v>52</v>
      </c>
      <c r="B21" s="9"/>
      <c r="C21" s="9"/>
      <c r="D21" s="9"/>
      <c r="E21" s="10" t="e">
        <f t="shared" si="0"/>
        <v>#DIV/0!</v>
      </c>
      <c r="F21" s="9"/>
      <c r="G21" s="9"/>
      <c r="H21" s="9"/>
      <c r="I21" s="10" t="e">
        <f t="shared" si="1"/>
        <v>#DIV/0!</v>
      </c>
      <c r="J21" s="9"/>
      <c r="K21" s="9"/>
      <c r="L21" s="9"/>
      <c r="M21" s="10" t="e">
        <f t="shared" si="2"/>
        <v>#DIV/0!</v>
      </c>
      <c r="N21" s="9"/>
      <c r="O21" s="9"/>
      <c r="P21" s="9"/>
      <c r="Q21" s="10" t="e">
        <f t="shared" si="3"/>
        <v>#DIV/0!</v>
      </c>
      <c r="R21" s="9"/>
      <c r="S21" s="9"/>
      <c r="T21" s="9"/>
      <c r="U21" s="10" t="e">
        <f t="shared" si="4"/>
        <v>#DIV/0!</v>
      </c>
      <c r="V21" s="12"/>
    </row>
    <row r="22" spans="1:22" x14ac:dyDescent="0.3">
      <c r="A22" s="9" t="s">
        <v>53</v>
      </c>
      <c r="B22" s="9"/>
      <c r="C22" s="9"/>
      <c r="D22" s="9"/>
      <c r="E22" s="10" t="e">
        <f t="shared" si="0"/>
        <v>#DIV/0!</v>
      </c>
      <c r="F22" s="9"/>
      <c r="G22" s="9"/>
      <c r="H22" s="9"/>
      <c r="I22" s="10" t="e">
        <f t="shared" si="1"/>
        <v>#DIV/0!</v>
      </c>
      <c r="J22" s="9"/>
      <c r="K22" s="9"/>
      <c r="L22" s="9"/>
      <c r="M22" s="10" t="e">
        <f t="shared" si="2"/>
        <v>#DIV/0!</v>
      </c>
      <c r="N22" s="9"/>
      <c r="O22" s="9"/>
      <c r="P22" s="9"/>
      <c r="Q22" s="10" t="e">
        <f t="shared" si="3"/>
        <v>#DIV/0!</v>
      </c>
      <c r="R22" s="9"/>
      <c r="S22" s="9"/>
      <c r="T22" s="9"/>
      <c r="U22" s="10" t="e">
        <f t="shared" si="4"/>
        <v>#DIV/0!</v>
      </c>
      <c r="V22" s="12"/>
    </row>
    <row r="23" spans="1:22" x14ac:dyDescent="0.3">
      <c r="A23" s="9" t="s">
        <v>54</v>
      </c>
      <c r="B23" s="9"/>
      <c r="C23" s="9"/>
      <c r="D23" s="9"/>
      <c r="E23" s="10" t="e">
        <f t="shared" si="0"/>
        <v>#DIV/0!</v>
      </c>
      <c r="F23" s="9"/>
      <c r="G23" s="9"/>
      <c r="H23" s="9"/>
      <c r="I23" s="10" t="e">
        <f t="shared" si="1"/>
        <v>#DIV/0!</v>
      </c>
      <c r="J23" s="9"/>
      <c r="K23" s="9"/>
      <c r="L23" s="9"/>
      <c r="M23" s="10" t="e">
        <f t="shared" si="2"/>
        <v>#DIV/0!</v>
      </c>
      <c r="N23" s="9"/>
      <c r="O23" s="9"/>
      <c r="P23" s="9"/>
      <c r="Q23" s="10" t="e">
        <f t="shared" si="3"/>
        <v>#DIV/0!</v>
      </c>
      <c r="R23" s="9"/>
      <c r="S23" s="9"/>
      <c r="T23" s="9"/>
      <c r="U23" s="10" t="e">
        <f t="shared" si="4"/>
        <v>#DIV/0!</v>
      </c>
      <c r="V23" s="12"/>
    </row>
    <row r="24" spans="1:22" x14ac:dyDescent="0.3">
      <c r="A24" s="9" t="s">
        <v>55</v>
      </c>
      <c r="B24" s="9"/>
      <c r="C24" s="9"/>
      <c r="D24" s="9"/>
      <c r="E24" s="10" t="e">
        <f t="shared" si="0"/>
        <v>#DIV/0!</v>
      </c>
      <c r="F24" s="9"/>
      <c r="G24" s="9"/>
      <c r="H24" s="9"/>
      <c r="I24" s="10" t="e">
        <f t="shared" si="1"/>
        <v>#DIV/0!</v>
      </c>
      <c r="J24" s="9"/>
      <c r="K24" s="9"/>
      <c r="L24" s="9"/>
      <c r="M24" s="10" t="e">
        <f t="shared" si="2"/>
        <v>#DIV/0!</v>
      </c>
      <c r="N24" s="9"/>
      <c r="O24" s="9"/>
      <c r="P24" s="9"/>
      <c r="Q24" s="10" t="e">
        <f t="shared" si="3"/>
        <v>#DIV/0!</v>
      </c>
      <c r="R24" s="9"/>
      <c r="S24" s="9"/>
      <c r="T24" s="9"/>
      <c r="U24" s="10" t="e">
        <f t="shared" si="4"/>
        <v>#DIV/0!</v>
      </c>
      <c r="V24" s="12"/>
    </row>
    <row r="25" spans="1:22" x14ac:dyDescent="0.3">
      <c r="A25" s="9" t="s">
        <v>56</v>
      </c>
      <c r="B25" s="9"/>
      <c r="C25" s="9"/>
      <c r="D25" s="9"/>
      <c r="E25" s="10" t="e">
        <f t="shared" si="0"/>
        <v>#DIV/0!</v>
      </c>
      <c r="F25" s="9"/>
      <c r="G25" s="9"/>
      <c r="H25" s="9"/>
      <c r="I25" s="10" t="e">
        <f t="shared" si="1"/>
        <v>#DIV/0!</v>
      </c>
      <c r="J25" s="9"/>
      <c r="K25" s="9"/>
      <c r="L25" s="9"/>
      <c r="M25" s="10" t="e">
        <f t="shared" si="2"/>
        <v>#DIV/0!</v>
      </c>
      <c r="N25" s="9"/>
      <c r="O25" s="9"/>
      <c r="P25" s="9"/>
      <c r="Q25" s="10" t="e">
        <f t="shared" si="3"/>
        <v>#DIV/0!</v>
      </c>
      <c r="R25" s="9"/>
      <c r="S25" s="9"/>
      <c r="T25" s="9"/>
      <c r="U25" s="10" t="e">
        <f t="shared" si="4"/>
        <v>#DIV/0!</v>
      </c>
      <c r="V25" s="12"/>
    </row>
    <row r="26" spans="1:22" x14ac:dyDescent="0.3">
      <c r="A26" s="9" t="s">
        <v>57</v>
      </c>
      <c r="B26" s="9"/>
      <c r="C26" s="9"/>
      <c r="D26" s="9"/>
      <c r="E26" s="10" t="e">
        <f t="shared" si="0"/>
        <v>#DIV/0!</v>
      </c>
      <c r="F26" s="9"/>
      <c r="G26" s="9"/>
      <c r="H26" s="9"/>
      <c r="I26" s="10" t="e">
        <f t="shared" si="1"/>
        <v>#DIV/0!</v>
      </c>
      <c r="J26" s="9"/>
      <c r="K26" s="9"/>
      <c r="L26" s="9"/>
      <c r="M26" s="10" t="e">
        <f t="shared" si="2"/>
        <v>#DIV/0!</v>
      </c>
      <c r="N26" s="9"/>
      <c r="O26" s="9"/>
      <c r="P26" s="9"/>
      <c r="Q26" s="10" t="e">
        <f t="shared" si="3"/>
        <v>#DIV/0!</v>
      </c>
      <c r="R26" s="9"/>
      <c r="S26" s="9"/>
      <c r="T26" s="9"/>
      <c r="U26" s="10" t="e">
        <f t="shared" si="4"/>
        <v>#DIV/0!</v>
      </c>
      <c r="V26" s="12"/>
    </row>
    <row r="27" spans="1:22" x14ac:dyDescent="0.3">
      <c r="A27" s="9" t="s">
        <v>58</v>
      </c>
      <c r="B27" s="9"/>
      <c r="C27" s="9"/>
      <c r="D27" s="9"/>
      <c r="E27" s="10" t="e">
        <f t="shared" si="0"/>
        <v>#DIV/0!</v>
      </c>
      <c r="F27" s="9"/>
      <c r="G27" s="9"/>
      <c r="H27" s="9"/>
      <c r="I27" s="10" t="e">
        <f t="shared" si="1"/>
        <v>#DIV/0!</v>
      </c>
      <c r="J27" s="9"/>
      <c r="K27" s="9"/>
      <c r="L27" s="9"/>
      <c r="M27" s="10" t="e">
        <f t="shared" si="2"/>
        <v>#DIV/0!</v>
      </c>
      <c r="N27" s="9"/>
      <c r="O27" s="9"/>
      <c r="P27" s="9"/>
      <c r="Q27" s="10" t="e">
        <f t="shared" si="3"/>
        <v>#DIV/0!</v>
      </c>
      <c r="R27" s="9"/>
      <c r="S27" s="9"/>
      <c r="T27" s="9"/>
      <c r="U27" s="10" t="e">
        <f t="shared" si="4"/>
        <v>#DIV/0!</v>
      </c>
      <c r="V27" s="12"/>
    </row>
    <row r="28" spans="1:22" x14ac:dyDescent="0.3">
      <c r="A28" s="9" t="s">
        <v>59</v>
      </c>
      <c r="B28" s="9"/>
      <c r="C28" s="9"/>
      <c r="D28" s="9"/>
      <c r="E28" s="10" t="e">
        <f t="shared" si="0"/>
        <v>#DIV/0!</v>
      </c>
      <c r="F28" s="9"/>
      <c r="G28" s="9"/>
      <c r="H28" s="9"/>
      <c r="I28" s="10" t="e">
        <f t="shared" si="1"/>
        <v>#DIV/0!</v>
      </c>
      <c r="J28" s="9"/>
      <c r="K28" s="9"/>
      <c r="L28" s="9"/>
      <c r="M28" s="10" t="e">
        <f t="shared" si="2"/>
        <v>#DIV/0!</v>
      </c>
      <c r="N28" s="9"/>
      <c r="O28" s="9"/>
      <c r="P28" s="9"/>
      <c r="Q28" s="10" t="e">
        <f t="shared" si="3"/>
        <v>#DIV/0!</v>
      </c>
      <c r="R28" s="9"/>
      <c r="S28" s="9"/>
      <c r="T28" s="9"/>
      <c r="U28" s="10" t="e">
        <f t="shared" si="4"/>
        <v>#DIV/0!</v>
      </c>
      <c r="V28" s="12"/>
    </row>
    <row r="29" spans="1:22" x14ac:dyDescent="0.3">
      <c r="A29" s="9" t="s">
        <v>60</v>
      </c>
      <c r="B29" s="9"/>
      <c r="C29" s="9"/>
      <c r="D29" s="9"/>
      <c r="E29" s="10" t="e">
        <f t="shared" si="0"/>
        <v>#DIV/0!</v>
      </c>
      <c r="F29" s="9"/>
      <c r="G29" s="9"/>
      <c r="H29" s="9"/>
      <c r="I29" s="10" t="e">
        <f t="shared" si="1"/>
        <v>#DIV/0!</v>
      </c>
      <c r="J29" s="9"/>
      <c r="K29" s="9"/>
      <c r="L29" s="9"/>
      <c r="M29" s="10" t="e">
        <f t="shared" si="2"/>
        <v>#DIV/0!</v>
      </c>
      <c r="N29" s="9"/>
      <c r="O29" s="9"/>
      <c r="P29" s="9"/>
      <c r="Q29" s="10" t="e">
        <f t="shared" si="3"/>
        <v>#DIV/0!</v>
      </c>
      <c r="R29" s="9"/>
      <c r="S29" s="9"/>
      <c r="T29" s="9"/>
      <c r="U29" s="10" t="e">
        <f t="shared" si="4"/>
        <v>#DIV/0!</v>
      </c>
      <c r="V29" s="12"/>
    </row>
    <row r="30" spans="1:22" x14ac:dyDescent="0.3">
      <c r="A30" s="9" t="s">
        <v>61</v>
      </c>
      <c r="B30" s="9"/>
      <c r="C30" s="9"/>
      <c r="D30" s="9"/>
      <c r="E30" s="10" t="e">
        <f t="shared" si="0"/>
        <v>#DIV/0!</v>
      </c>
      <c r="F30" s="9"/>
      <c r="G30" s="9"/>
      <c r="H30" s="9"/>
      <c r="I30" s="10" t="e">
        <f t="shared" si="1"/>
        <v>#DIV/0!</v>
      </c>
      <c r="J30" s="9"/>
      <c r="K30" s="9"/>
      <c r="L30" s="9"/>
      <c r="M30" s="10" t="e">
        <f t="shared" si="2"/>
        <v>#DIV/0!</v>
      </c>
      <c r="N30" s="9"/>
      <c r="O30" s="9"/>
      <c r="P30" s="9"/>
      <c r="Q30" s="10" t="e">
        <f t="shared" si="3"/>
        <v>#DIV/0!</v>
      </c>
      <c r="R30" s="9"/>
      <c r="S30" s="9"/>
      <c r="T30" s="9"/>
      <c r="U30" s="10" t="e">
        <f t="shared" si="4"/>
        <v>#DIV/0!</v>
      </c>
      <c r="V30" s="12"/>
    </row>
    <row r="31" spans="1:22" x14ac:dyDescent="0.3">
      <c r="A31" s="9" t="s">
        <v>62</v>
      </c>
      <c r="B31" s="9"/>
      <c r="C31" s="9"/>
      <c r="D31" s="9"/>
      <c r="E31" s="10" t="e">
        <f t="shared" si="0"/>
        <v>#DIV/0!</v>
      </c>
      <c r="F31" s="9"/>
      <c r="G31" s="9"/>
      <c r="H31" s="9"/>
      <c r="I31" s="10" t="e">
        <f t="shared" si="1"/>
        <v>#DIV/0!</v>
      </c>
      <c r="J31" s="9"/>
      <c r="K31" s="9"/>
      <c r="L31" s="9"/>
      <c r="M31" s="10" t="e">
        <f t="shared" si="2"/>
        <v>#DIV/0!</v>
      </c>
      <c r="N31" s="9"/>
      <c r="O31" s="9"/>
      <c r="P31" s="9"/>
      <c r="Q31" s="10" t="e">
        <f t="shared" si="3"/>
        <v>#DIV/0!</v>
      </c>
      <c r="R31" s="9"/>
      <c r="S31" s="9"/>
      <c r="T31" s="9"/>
      <c r="U31" s="10" t="e">
        <f t="shared" si="4"/>
        <v>#DIV/0!</v>
      </c>
      <c r="V31" s="12"/>
    </row>
    <row r="32" spans="1:22" x14ac:dyDescent="0.3">
      <c r="A32" s="9" t="s">
        <v>63</v>
      </c>
      <c r="B32" s="9"/>
      <c r="C32" s="9"/>
      <c r="D32" s="9"/>
      <c r="E32" s="10" t="e">
        <f t="shared" si="0"/>
        <v>#DIV/0!</v>
      </c>
      <c r="F32" s="9"/>
      <c r="G32" s="9"/>
      <c r="H32" s="9"/>
      <c r="I32" s="10" t="e">
        <f t="shared" si="1"/>
        <v>#DIV/0!</v>
      </c>
      <c r="J32" s="9"/>
      <c r="K32" s="9"/>
      <c r="L32" s="9"/>
      <c r="M32" s="10" t="e">
        <f t="shared" si="2"/>
        <v>#DIV/0!</v>
      </c>
      <c r="N32" s="9"/>
      <c r="O32" s="9"/>
      <c r="P32" s="9"/>
      <c r="Q32" s="10" t="e">
        <f t="shared" si="3"/>
        <v>#DIV/0!</v>
      </c>
      <c r="R32" s="9"/>
      <c r="S32" s="9"/>
      <c r="T32" s="9"/>
      <c r="U32" s="10" t="e">
        <f t="shared" si="4"/>
        <v>#DIV/0!</v>
      </c>
      <c r="V32" s="12"/>
    </row>
    <row r="33" spans="1:22" x14ac:dyDescent="0.3">
      <c r="A33" s="9" t="s">
        <v>64</v>
      </c>
      <c r="B33" s="9"/>
      <c r="C33" s="9"/>
      <c r="D33" s="9"/>
      <c r="E33" s="10" t="e">
        <f t="shared" si="0"/>
        <v>#DIV/0!</v>
      </c>
      <c r="F33" s="9"/>
      <c r="G33" s="9"/>
      <c r="H33" s="9"/>
      <c r="I33" s="10" t="e">
        <f t="shared" si="1"/>
        <v>#DIV/0!</v>
      </c>
      <c r="J33" s="9"/>
      <c r="K33" s="9"/>
      <c r="L33" s="9"/>
      <c r="M33" s="10" t="e">
        <f t="shared" si="2"/>
        <v>#DIV/0!</v>
      </c>
      <c r="N33" s="9"/>
      <c r="O33" s="9"/>
      <c r="P33" s="9"/>
      <c r="Q33" s="10" t="e">
        <f t="shared" si="3"/>
        <v>#DIV/0!</v>
      </c>
      <c r="R33" s="9"/>
      <c r="S33" s="9"/>
      <c r="T33" s="9"/>
      <c r="U33" s="10" t="e">
        <f t="shared" si="4"/>
        <v>#DIV/0!</v>
      </c>
      <c r="V33" s="12"/>
    </row>
    <row r="34" spans="1:22" x14ac:dyDescent="0.3">
      <c r="A34" s="9" t="s">
        <v>65</v>
      </c>
      <c r="B34" s="9"/>
      <c r="C34" s="9"/>
      <c r="D34" s="9"/>
      <c r="E34" s="10" t="e">
        <f t="shared" si="0"/>
        <v>#DIV/0!</v>
      </c>
      <c r="F34" s="9"/>
      <c r="G34" s="9"/>
      <c r="H34" s="9"/>
      <c r="I34" s="10" t="e">
        <f t="shared" si="1"/>
        <v>#DIV/0!</v>
      </c>
      <c r="J34" s="9"/>
      <c r="K34" s="9"/>
      <c r="L34" s="9"/>
      <c r="M34" s="10" t="e">
        <f t="shared" si="2"/>
        <v>#DIV/0!</v>
      </c>
      <c r="N34" s="9"/>
      <c r="O34" s="9"/>
      <c r="P34" s="9"/>
      <c r="Q34" s="10" t="e">
        <f t="shared" si="3"/>
        <v>#DIV/0!</v>
      </c>
      <c r="R34" s="9"/>
      <c r="S34" s="9"/>
      <c r="T34" s="9"/>
      <c r="U34" s="10" t="e">
        <f t="shared" si="4"/>
        <v>#DIV/0!</v>
      </c>
      <c r="V34" s="12"/>
    </row>
    <row r="35" spans="1:22" x14ac:dyDescent="0.3">
      <c r="A35" s="9" t="s">
        <v>66</v>
      </c>
      <c r="B35" s="9"/>
      <c r="C35" s="9"/>
      <c r="D35" s="9"/>
      <c r="E35" s="10" t="e">
        <f t="shared" si="0"/>
        <v>#DIV/0!</v>
      </c>
      <c r="F35" s="9"/>
      <c r="G35" s="9"/>
      <c r="H35" s="9"/>
      <c r="I35" s="10" t="e">
        <f t="shared" si="1"/>
        <v>#DIV/0!</v>
      </c>
      <c r="J35" s="9"/>
      <c r="K35" s="9"/>
      <c r="L35" s="9"/>
      <c r="M35" s="10" t="e">
        <f t="shared" si="2"/>
        <v>#DIV/0!</v>
      </c>
      <c r="N35" s="9"/>
      <c r="O35" s="9"/>
      <c r="P35" s="9"/>
      <c r="Q35" s="10" t="e">
        <f t="shared" si="3"/>
        <v>#DIV/0!</v>
      </c>
      <c r="R35" s="9"/>
      <c r="S35" s="9"/>
      <c r="T35" s="9"/>
      <c r="U35" s="10" t="e">
        <f t="shared" si="4"/>
        <v>#DIV/0!</v>
      </c>
      <c r="V35" s="12"/>
    </row>
    <row r="36" spans="1:22" x14ac:dyDescent="0.3">
      <c r="A36" s="14" t="s">
        <v>75</v>
      </c>
      <c r="B36" s="14"/>
      <c r="C36" s="14"/>
      <c r="D36" s="14"/>
      <c r="E36" s="14" t="e">
        <f t="shared" si="0"/>
        <v>#DIV/0!</v>
      </c>
      <c r="F36" s="14"/>
      <c r="G36" s="14"/>
      <c r="H36" s="14"/>
      <c r="I36" s="14" t="e">
        <f t="shared" si="1"/>
        <v>#DIV/0!</v>
      </c>
      <c r="J36" s="14"/>
      <c r="K36" s="14"/>
      <c r="L36" s="14"/>
      <c r="M36" s="14" t="e">
        <f t="shared" si="2"/>
        <v>#DIV/0!</v>
      </c>
      <c r="N36" s="14"/>
      <c r="O36" s="14"/>
      <c r="P36" s="14"/>
      <c r="Q36" s="14" t="e">
        <f t="shared" si="3"/>
        <v>#DIV/0!</v>
      </c>
      <c r="R36" s="14"/>
      <c r="S36" s="14"/>
      <c r="T36" s="14"/>
      <c r="U36" s="14" t="e">
        <f t="shared" si="4"/>
        <v>#DIV/0!</v>
      </c>
      <c r="V36" s="14"/>
    </row>
    <row r="38" spans="1:22" x14ac:dyDescent="0.3">
      <c r="R38" s="15"/>
    </row>
  </sheetData>
  <mergeCells count="8">
    <mergeCell ref="A1:V1"/>
    <mergeCell ref="A3:A4"/>
    <mergeCell ref="B3:E3"/>
    <mergeCell ref="F3:I3"/>
    <mergeCell ref="J3:M3"/>
    <mergeCell ref="N3:Q3"/>
    <mergeCell ref="R3:U3"/>
    <mergeCell ref="V3:V4"/>
  </mergeCells>
  <phoneticPr fontId="3" type="noConversion"/>
  <pageMargins left="0.7" right="0.7" top="0.75" bottom="0.75" header="0.3" footer="0.3"/>
  <pageSetup paperSize="9" scale="72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zoomScale="80" zoomScaleNormal="80" workbookViewId="0">
      <pane xSplit="4" topLeftCell="E1" activePane="topRight" state="frozen"/>
      <selection pane="topRight" activeCell="B38" sqref="A38:XFD38"/>
    </sheetView>
  </sheetViews>
  <sheetFormatPr defaultRowHeight="16.5" x14ac:dyDescent="0.3"/>
  <cols>
    <col min="1" max="1" width="5.625" style="2" customWidth="1"/>
    <col min="2" max="2" width="4.75" style="2" bestFit="1" customWidth="1"/>
    <col min="3" max="3" width="7.625" style="2" bestFit="1" customWidth="1"/>
    <col min="4" max="4" width="9.875" style="2" bestFit="1" customWidth="1"/>
    <col min="5" max="5" width="16.5" style="2" customWidth="1"/>
    <col min="6" max="6" width="14" style="2" customWidth="1"/>
    <col min="7" max="7" width="11.25" style="2" bestFit="1" customWidth="1"/>
    <col min="8" max="10" width="11.75" style="2" customWidth="1"/>
    <col min="11" max="11" width="11.25" style="2" bestFit="1" customWidth="1"/>
    <col min="12" max="12" width="13.25" style="2" bestFit="1" customWidth="1"/>
    <col min="13" max="13" width="16.25" style="2" customWidth="1"/>
    <col min="14" max="14" width="13.125" style="2" customWidth="1"/>
    <col min="15" max="15" width="11.25" style="2" bestFit="1" customWidth="1"/>
    <col min="16" max="16" width="15.625" style="2" customWidth="1"/>
    <col min="17" max="17" width="13.25" style="2" bestFit="1" customWidth="1"/>
    <col min="18" max="18" width="14.25" style="2" customWidth="1"/>
    <col min="19" max="19" width="12.625" style="2" customWidth="1"/>
    <col min="20" max="20" width="13.125" style="2" bestFit="1" customWidth="1"/>
    <col min="21" max="21" width="13.875" style="2" bestFit="1" customWidth="1"/>
    <col min="22" max="22" width="9" style="2"/>
    <col min="23" max="23" width="11" style="2" customWidth="1"/>
    <col min="24" max="24" width="13" style="2" customWidth="1"/>
    <col min="25" max="16384" width="9" style="2"/>
  </cols>
  <sheetData>
    <row r="1" spans="1:24" ht="26.25" x14ac:dyDescent="0.3">
      <c r="A1" s="1" t="s">
        <v>138</v>
      </c>
    </row>
    <row r="2" spans="1:24" ht="20.25" customHeight="1" x14ac:dyDescent="0.3">
      <c r="A2" s="3" t="s">
        <v>106</v>
      </c>
    </row>
    <row r="3" spans="1:24" ht="20.25" customHeight="1" x14ac:dyDescent="0.3">
      <c r="A3" s="3" t="s">
        <v>0</v>
      </c>
    </row>
    <row r="4" spans="1:24" ht="20.25" customHeight="1" x14ac:dyDescent="0.3">
      <c r="A4" s="3" t="s">
        <v>118</v>
      </c>
      <c r="F4" s="3" t="s">
        <v>128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20.25" customHeight="1" x14ac:dyDescent="0.3">
      <c r="A5" s="31" t="s">
        <v>1</v>
      </c>
      <c r="B5" s="31" t="s">
        <v>2</v>
      </c>
      <c r="C5" s="31" t="s">
        <v>3</v>
      </c>
      <c r="D5" s="31" t="s">
        <v>4</v>
      </c>
      <c r="E5" s="33" t="s">
        <v>78</v>
      </c>
      <c r="F5" s="33" t="s">
        <v>5</v>
      </c>
      <c r="G5" s="35" t="s">
        <v>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1" t="s">
        <v>7</v>
      </c>
      <c r="U5" s="32" t="s">
        <v>8</v>
      </c>
      <c r="V5" s="31" t="s">
        <v>147</v>
      </c>
      <c r="W5" s="37"/>
      <c r="X5" s="31" t="s">
        <v>9</v>
      </c>
    </row>
    <row r="6" spans="1:24" ht="20.25" customHeight="1" x14ac:dyDescent="0.3">
      <c r="A6" s="31"/>
      <c r="B6" s="31"/>
      <c r="C6" s="31"/>
      <c r="D6" s="31"/>
      <c r="E6" s="34"/>
      <c r="F6" s="34"/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31"/>
      <c r="U6" s="32"/>
      <c r="V6" s="37"/>
      <c r="W6" s="37"/>
      <c r="X6" s="31"/>
    </row>
    <row r="7" spans="1:24" ht="49.5" x14ac:dyDescent="0.3">
      <c r="A7" s="31"/>
      <c r="B7" s="31"/>
      <c r="C7" s="31"/>
      <c r="D7" s="31"/>
      <c r="E7" s="16" t="s">
        <v>23</v>
      </c>
      <c r="F7" s="17" t="s">
        <v>24</v>
      </c>
      <c r="G7" s="7" t="s">
        <v>25</v>
      </c>
      <c r="H7" s="7" t="s">
        <v>122</v>
      </c>
      <c r="I7" s="7" t="s">
        <v>120</v>
      </c>
      <c r="J7" s="7" t="s">
        <v>121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8" t="s">
        <v>119</v>
      </c>
      <c r="T7" s="31"/>
      <c r="U7" s="32"/>
      <c r="V7" s="24" t="s">
        <v>148</v>
      </c>
      <c r="W7" s="24" t="s">
        <v>146</v>
      </c>
      <c r="X7" s="31"/>
    </row>
    <row r="8" spans="1:24" x14ac:dyDescent="0.3">
      <c r="A8" s="27">
        <v>4</v>
      </c>
      <c r="B8" s="20" t="s">
        <v>79</v>
      </c>
      <c r="C8" s="20" t="s">
        <v>85</v>
      </c>
      <c r="D8" s="20" t="s">
        <v>127</v>
      </c>
      <c r="E8" s="9">
        <f t="shared" ref="E8" si="0">SUM(G8:S8)</f>
        <v>4</v>
      </c>
      <c r="F8" s="9">
        <v>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1</v>
      </c>
      <c r="O8" s="9">
        <v>3</v>
      </c>
      <c r="P8" s="9">
        <v>0</v>
      </c>
      <c r="Q8" s="9">
        <v>0</v>
      </c>
      <c r="R8" s="9">
        <v>0</v>
      </c>
      <c r="S8" s="9">
        <v>0</v>
      </c>
      <c r="T8" s="9">
        <f t="shared" ref="T8" si="1">SUM(E8:F8)</f>
        <v>5</v>
      </c>
      <c r="U8" s="10">
        <f t="shared" ref="U8" si="2">F8/T8*100</f>
        <v>20</v>
      </c>
      <c r="V8" s="21">
        <f t="shared" ref="V8:V38" si="3">F8/7</f>
        <v>0.14285714285714285</v>
      </c>
      <c r="W8" s="21"/>
      <c r="X8" s="22"/>
    </row>
    <row r="9" spans="1:24" x14ac:dyDescent="0.3">
      <c r="A9" s="28"/>
      <c r="B9" s="20" t="s">
        <v>34</v>
      </c>
      <c r="C9" s="20" t="s">
        <v>86</v>
      </c>
      <c r="D9" s="20" t="s">
        <v>35</v>
      </c>
      <c r="E9" s="9">
        <f t="shared" ref="E9:E38" si="4">SUM(G9:S9)</f>
        <v>2</v>
      </c>
      <c r="F9" s="9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2</v>
      </c>
      <c r="P9" s="9">
        <v>0</v>
      </c>
      <c r="Q9" s="9">
        <v>0</v>
      </c>
      <c r="R9" s="9">
        <v>0</v>
      </c>
      <c r="S9" s="9">
        <v>0</v>
      </c>
      <c r="T9" s="9">
        <f t="shared" ref="T9:T38" si="5">SUM(E9:F9)</f>
        <v>3</v>
      </c>
      <c r="U9" s="10">
        <f t="shared" ref="U9:U38" si="6">F9/T9*100</f>
        <v>33.333333333333329</v>
      </c>
      <c r="V9" s="21">
        <f t="shared" si="3"/>
        <v>0.14285714285714285</v>
      </c>
      <c r="W9" s="21"/>
      <c r="X9" s="9"/>
    </row>
    <row r="10" spans="1:24" x14ac:dyDescent="0.3">
      <c r="A10" s="28"/>
      <c r="B10" s="20" t="s">
        <v>36</v>
      </c>
      <c r="C10" s="20" t="s">
        <v>87</v>
      </c>
      <c r="D10" s="20" t="s">
        <v>37</v>
      </c>
      <c r="E10" s="9">
        <f>SUM(G10:S10)</f>
        <v>3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O10" s="9">
        <v>2</v>
      </c>
      <c r="P10" s="9">
        <v>0</v>
      </c>
      <c r="Q10" s="9">
        <v>0</v>
      </c>
      <c r="R10" s="9">
        <v>0</v>
      </c>
      <c r="S10" s="9">
        <v>0</v>
      </c>
      <c r="T10" s="9">
        <f t="shared" si="5"/>
        <v>3</v>
      </c>
      <c r="U10" s="10">
        <f t="shared" si="6"/>
        <v>0</v>
      </c>
      <c r="V10" s="21">
        <f t="shared" si="3"/>
        <v>0</v>
      </c>
      <c r="W10" s="21">
        <f>(V8+V9+V10)/3</f>
        <v>9.5238095238095233E-2</v>
      </c>
      <c r="X10" s="9"/>
    </row>
    <row r="11" spans="1:24" x14ac:dyDescent="0.3">
      <c r="A11" s="28"/>
      <c r="B11" s="20" t="s">
        <v>38</v>
      </c>
      <c r="C11" s="20" t="s">
        <v>88</v>
      </c>
      <c r="D11" s="20" t="s">
        <v>39</v>
      </c>
      <c r="E11" s="9">
        <f t="shared" si="4"/>
        <v>1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  <c r="P11" s="9">
        <v>0</v>
      </c>
      <c r="Q11" s="9">
        <v>0</v>
      </c>
      <c r="R11" s="9">
        <v>0</v>
      </c>
      <c r="S11" s="9">
        <v>0</v>
      </c>
      <c r="T11" s="9">
        <f t="shared" si="5"/>
        <v>2</v>
      </c>
      <c r="U11" s="10">
        <f t="shared" si="6"/>
        <v>50</v>
      </c>
      <c r="V11" s="21">
        <f t="shared" si="3"/>
        <v>0.14285714285714285</v>
      </c>
      <c r="W11" s="21">
        <f t="shared" ref="W11:W38" si="7">(V9+V10+V11)/3</f>
        <v>9.5238095238095233E-2</v>
      </c>
      <c r="X11" s="9"/>
    </row>
    <row r="12" spans="1:24" x14ac:dyDescent="0.3">
      <c r="A12" s="27">
        <v>5</v>
      </c>
      <c r="B12" s="20" t="s">
        <v>79</v>
      </c>
      <c r="C12" s="20" t="s">
        <v>131</v>
      </c>
      <c r="D12" s="20" t="s">
        <v>40</v>
      </c>
      <c r="E12" s="9">
        <f t="shared" si="4"/>
        <v>1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f t="shared" si="5"/>
        <v>1</v>
      </c>
      <c r="U12" s="10">
        <f t="shared" si="6"/>
        <v>0</v>
      </c>
      <c r="V12" s="21">
        <f t="shared" si="3"/>
        <v>0</v>
      </c>
      <c r="W12" s="21">
        <f t="shared" si="7"/>
        <v>4.7619047619047616E-2</v>
      </c>
      <c r="X12" s="9"/>
    </row>
    <row r="13" spans="1:24" x14ac:dyDescent="0.3">
      <c r="A13" s="28"/>
      <c r="B13" s="20" t="s">
        <v>34</v>
      </c>
      <c r="C13" s="20" t="s">
        <v>123</v>
      </c>
      <c r="D13" s="20" t="s">
        <v>41</v>
      </c>
      <c r="E13" s="9">
        <f t="shared" si="4"/>
        <v>9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1</v>
      </c>
      <c r="L13" s="9">
        <v>0</v>
      </c>
      <c r="M13" s="9">
        <v>0</v>
      </c>
      <c r="N13" s="9">
        <v>0</v>
      </c>
      <c r="O13" s="9">
        <v>8</v>
      </c>
      <c r="P13" s="9">
        <v>0</v>
      </c>
      <c r="Q13" s="9">
        <v>0</v>
      </c>
      <c r="R13" s="9">
        <v>0</v>
      </c>
      <c r="S13" s="9">
        <v>0</v>
      </c>
      <c r="T13" s="9">
        <f t="shared" si="5"/>
        <v>9</v>
      </c>
      <c r="U13" s="10">
        <f t="shared" si="6"/>
        <v>0</v>
      </c>
      <c r="V13" s="21">
        <f t="shared" si="3"/>
        <v>0</v>
      </c>
      <c r="W13" s="21">
        <f t="shared" si="7"/>
        <v>4.7619047619047616E-2</v>
      </c>
      <c r="X13" s="9"/>
    </row>
    <row r="14" spans="1:24" x14ac:dyDescent="0.3">
      <c r="A14" s="28"/>
      <c r="B14" s="20" t="s">
        <v>36</v>
      </c>
      <c r="C14" s="20" t="s">
        <v>124</v>
      </c>
      <c r="D14" s="20" t="s">
        <v>42</v>
      </c>
      <c r="E14" s="9">
        <f t="shared" si="4"/>
        <v>17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9">
        <v>11</v>
      </c>
      <c r="L14" s="9">
        <v>2</v>
      </c>
      <c r="M14" s="9">
        <v>0</v>
      </c>
      <c r="N14" s="9">
        <v>1</v>
      </c>
      <c r="O14" s="9">
        <v>3</v>
      </c>
      <c r="P14" s="9">
        <v>0</v>
      </c>
      <c r="Q14" s="9">
        <v>0</v>
      </c>
      <c r="R14" s="9">
        <v>0</v>
      </c>
      <c r="S14" s="9">
        <v>0</v>
      </c>
      <c r="T14" s="9">
        <f t="shared" si="5"/>
        <v>18</v>
      </c>
      <c r="U14" s="10">
        <f t="shared" si="6"/>
        <v>5.5555555555555554</v>
      </c>
      <c r="V14" s="21">
        <f t="shared" si="3"/>
        <v>0.14285714285714285</v>
      </c>
      <c r="W14" s="21">
        <f t="shared" si="7"/>
        <v>4.7619047619047616E-2</v>
      </c>
      <c r="X14" s="9"/>
    </row>
    <row r="15" spans="1:24" x14ac:dyDescent="0.3">
      <c r="A15" s="28"/>
      <c r="B15" s="20" t="s">
        <v>38</v>
      </c>
      <c r="C15" s="20" t="s">
        <v>125</v>
      </c>
      <c r="D15" s="20" t="s">
        <v>43</v>
      </c>
      <c r="E15" s="9">
        <f t="shared" si="4"/>
        <v>77</v>
      </c>
      <c r="F15" s="9">
        <v>1</v>
      </c>
      <c r="G15" s="9">
        <v>0</v>
      </c>
      <c r="H15" s="9">
        <v>0</v>
      </c>
      <c r="I15" s="9">
        <v>3</v>
      </c>
      <c r="J15" s="9">
        <v>0</v>
      </c>
      <c r="K15" s="9">
        <v>71</v>
      </c>
      <c r="L15" s="9">
        <v>1</v>
      </c>
      <c r="M15" s="9">
        <v>0</v>
      </c>
      <c r="N15" s="9">
        <v>1</v>
      </c>
      <c r="O15" s="9">
        <v>1</v>
      </c>
      <c r="P15" s="9">
        <v>0</v>
      </c>
      <c r="Q15" s="9">
        <v>0</v>
      </c>
      <c r="R15" s="9">
        <v>0</v>
      </c>
      <c r="S15" s="9">
        <v>0</v>
      </c>
      <c r="T15" s="9">
        <f t="shared" si="5"/>
        <v>78</v>
      </c>
      <c r="U15" s="10">
        <f t="shared" si="6"/>
        <v>1.2820512820512819</v>
      </c>
      <c r="V15" s="21">
        <f t="shared" si="3"/>
        <v>0.14285714285714285</v>
      </c>
      <c r="W15" s="21">
        <f t="shared" si="7"/>
        <v>9.5238095238095233E-2</v>
      </c>
      <c r="X15" s="9"/>
    </row>
    <row r="16" spans="1:24" x14ac:dyDescent="0.3">
      <c r="A16" s="29"/>
      <c r="B16" s="20" t="s">
        <v>97</v>
      </c>
      <c r="C16" s="20" t="s">
        <v>81</v>
      </c>
      <c r="D16" s="20" t="s">
        <v>44</v>
      </c>
      <c r="E16" s="9">
        <f t="shared" si="4"/>
        <v>126</v>
      </c>
      <c r="F16" s="9">
        <v>12</v>
      </c>
      <c r="G16" s="9">
        <v>0</v>
      </c>
      <c r="H16" s="9">
        <v>0</v>
      </c>
      <c r="I16" s="9">
        <v>2</v>
      </c>
      <c r="J16" s="9">
        <v>0</v>
      </c>
      <c r="K16" s="9">
        <v>117</v>
      </c>
      <c r="L16" s="9">
        <v>4</v>
      </c>
      <c r="M16" s="9">
        <v>0</v>
      </c>
      <c r="N16" s="9">
        <v>1</v>
      </c>
      <c r="O16" s="9">
        <v>2</v>
      </c>
      <c r="P16" s="9">
        <v>0</v>
      </c>
      <c r="Q16" s="9">
        <v>0</v>
      </c>
      <c r="R16" s="9">
        <v>0</v>
      </c>
      <c r="S16" s="9">
        <v>0</v>
      </c>
      <c r="T16" s="9">
        <f t="shared" si="5"/>
        <v>138</v>
      </c>
      <c r="U16" s="10">
        <f t="shared" si="6"/>
        <v>8.695652173913043</v>
      </c>
      <c r="V16" s="21">
        <f t="shared" si="3"/>
        <v>1.7142857142857142</v>
      </c>
      <c r="W16" s="21">
        <f t="shared" si="7"/>
        <v>0.66666666666666663</v>
      </c>
      <c r="X16" s="9"/>
    </row>
    <row r="17" spans="1:24" x14ac:dyDescent="0.3">
      <c r="A17" s="27">
        <v>6</v>
      </c>
      <c r="B17" s="20" t="s">
        <v>79</v>
      </c>
      <c r="C17" s="20" t="s">
        <v>80</v>
      </c>
      <c r="D17" s="20" t="s">
        <v>45</v>
      </c>
      <c r="E17" s="9">
        <f t="shared" si="4"/>
        <v>37</v>
      </c>
      <c r="F17" s="9">
        <v>6</v>
      </c>
      <c r="G17" s="9">
        <v>0</v>
      </c>
      <c r="H17" s="9">
        <v>0</v>
      </c>
      <c r="I17" s="9">
        <v>0</v>
      </c>
      <c r="J17" s="9">
        <v>0</v>
      </c>
      <c r="K17" s="9">
        <v>34</v>
      </c>
      <c r="L17" s="9">
        <v>0</v>
      </c>
      <c r="M17" s="9">
        <v>0</v>
      </c>
      <c r="N17" s="9">
        <v>0</v>
      </c>
      <c r="O17" s="9">
        <v>3</v>
      </c>
      <c r="P17" s="9">
        <v>0</v>
      </c>
      <c r="Q17" s="9">
        <v>0</v>
      </c>
      <c r="R17" s="9">
        <v>0</v>
      </c>
      <c r="S17" s="9">
        <v>0</v>
      </c>
      <c r="T17" s="9">
        <f t="shared" si="5"/>
        <v>43</v>
      </c>
      <c r="U17" s="10">
        <f t="shared" si="6"/>
        <v>13.953488372093023</v>
      </c>
      <c r="V17" s="21">
        <f t="shared" si="3"/>
        <v>0.8571428571428571</v>
      </c>
      <c r="W17" s="21">
        <f t="shared" si="7"/>
        <v>0.90476190476190466</v>
      </c>
      <c r="X17" s="9"/>
    </row>
    <row r="18" spans="1:24" x14ac:dyDescent="0.3">
      <c r="A18" s="28"/>
      <c r="B18" s="20" t="s">
        <v>34</v>
      </c>
      <c r="C18" s="20" t="s">
        <v>82</v>
      </c>
      <c r="D18" s="20" t="s">
        <v>46</v>
      </c>
      <c r="E18" s="9">
        <f t="shared" si="4"/>
        <v>30</v>
      </c>
      <c r="F18" s="9">
        <v>6</v>
      </c>
      <c r="G18" s="9">
        <v>0</v>
      </c>
      <c r="H18" s="9">
        <v>0</v>
      </c>
      <c r="I18" s="9">
        <v>0</v>
      </c>
      <c r="J18" s="9">
        <v>0</v>
      </c>
      <c r="K18" s="9">
        <v>25</v>
      </c>
      <c r="L18" s="9">
        <v>0</v>
      </c>
      <c r="M18" s="9">
        <v>0</v>
      </c>
      <c r="N18" s="9">
        <v>1</v>
      </c>
      <c r="O18" s="9">
        <v>4</v>
      </c>
      <c r="P18" s="9">
        <v>0</v>
      </c>
      <c r="Q18" s="9">
        <v>0</v>
      </c>
      <c r="R18" s="9">
        <v>0</v>
      </c>
      <c r="S18" s="9">
        <v>0</v>
      </c>
      <c r="T18" s="9">
        <f t="shared" si="5"/>
        <v>36</v>
      </c>
      <c r="U18" s="10">
        <f t="shared" si="6"/>
        <v>16.666666666666664</v>
      </c>
      <c r="V18" s="21">
        <f t="shared" si="3"/>
        <v>0.8571428571428571</v>
      </c>
      <c r="W18" s="21">
        <f t="shared" si="7"/>
        <v>1.1428571428571428</v>
      </c>
      <c r="X18" s="9"/>
    </row>
    <row r="19" spans="1:24" x14ac:dyDescent="0.3">
      <c r="A19" s="28"/>
      <c r="B19" s="20" t="s">
        <v>36</v>
      </c>
      <c r="C19" s="20" t="s">
        <v>83</v>
      </c>
      <c r="D19" s="20" t="s">
        <v>47</v>
      </c>
      <c r="E19" s="9">
        <f t="shared" si="4"/>
        <v>168</v>
      </c>
      <c r="F19" s="9">
        <v>62</v>
      </c>
      <c r="G19" s="9">
        <v>0</v>
      </c>
      <c r="H19" s="9">
        <v>0</v>
      </c>
      <c r="I19" s="9">
        <v>7</v>
      </c>
      <c r="J19" s="9">
        <v>0</v>
      </c>
      <c r="K19" s="9">
        <v>135</v>
      </c>
      <c r="L19" s="9">
        <v>4</v>
      </c>
      <c r="M19" s="9">
        <v>0</v>
      </c>
      <c r="N19" s="9">
        <v>15</v>
      </c>
      <c r="O19" s="9">
        <v>7</v>
      </c>
      <c r="P19" s="9">
        <v>0</v>
      </c>
      <c r="Q19" s="9">
        <v>0</v>
      </c>
      <c r="R19" s="9">
        <v>0</v>
      </c>
      <c r="S19" s="9">
        <v>0</v>
      </c>
      <c r="T19" s="9">
        <f t="shared" si="5"/>
        <v>230</v>
      </c>
      <c r="U19" s="10">
        <f t="shared" si="6"/>
        <v>26.956521739130434</v>
      </c>
      <c r="V19" s="21">
        <f t="shared" si="3"/>
        <v>8.8571428571428577</v>
      </c>
      <c r="W19" s="21">
        <f t="shared" si="7"/>
        <v>3.5238095238095237</v>
      </c>
      <c r="X19" s="9"/>
    </row>
    <row r="20" spans="1:24" x14ac:dyDescent="0.3">
      <c r="A20" s="29"/>
      <c r="B20" s="20" t="s">
        <v>38</v>
      </c>
      <c r="C20" s="20" t="s">
        <v>84</v>
      </c>
      <c r="D20" s="20" t="s">
        <v>48</v>
      </c>
      <c r="E20" s="9">
        <f t="shared" si="4"/>
        <v>81</v>
      </c>
      <c r="F20" s="9">
        <v>129</v>
      </c>
      <c r="G20" s="9">
        <v>0</v>
      </c>
      <c r="H20" s="9">
        <v>0</v>
      </c>
      <c r="I20" s="9">
        <v>8</v>
      </c>
      <c r="J20" s="9">
        <v>0</v>
      </c>
      <c r="K20" s="9">
        <v>55</v>
      </c>
      <c r="L20" s="9">
        <v>1</v>
      </c>
      <c r="M20" s="9">
        <v>0</v>
      </c>
      <c r="N20" s="9">
        <v>15</v>
      </c>
      <c r="O20" s="9">
        <v>2</v>
      </c>
      <c r="P20" s="9">
        <v>0</v>
      </c>
      <c r="Q20" s="9">
        <v>0</v>
      </c>
      <c r="R20" s="9">
        <v>0</v>
      </c>
      <c r="S20" s="9">
        <v>0</v>
      </c>
      <c r="T20" s="9">
        <f t="shared" si="5"/>
        <v>210</v>
      </c>
      <c r="U20" s="10">
        <f t="shared" si="6"/>
        <v>61.428571428571431</v>
      </c>
      <c r="V20" s="21">
        <f t="shared" si="3"/>
        <v>18.428571428571427</v>
      </c>
      <c r="W20" s="21">
        <f t="shared" si="7"/>
        <v>9.3809523809523814</v>
      </c>
      <c r="X20" s="9"/>
    </row>
    <row r="21" spans="1:24" x14ac:dyDescent="0.3">
      <c r="A21" s="27">
        <v>7</v>
      </c>
      <c r="B21" s="20" t="s">
        <v>79</v>
      </c>
      <c r="C21" s="20" t="s">
        <v>132</v>
      </c>
      <c r="D21" s="20" t="s">
        <v>49</v>
      </c>
      <c r="E21" s="9">
        <f t="shared" si="4"/>
        <v>167</v>
      </c>
      <c r="F21" s="9">
        <v>179</v>
      </c>
      <c r="G21" s="9">
        <v>0</v>
      </c>
      <c r="H21" s="9">
        <v>0</v>
      </c>
      <c r="I21" s="9">
        <v>7</v>
      </c>
      <c r="J21" s="9">
        <v>0</v>
      </c>
      <c r="K21" s="9">
        <v>127</v>
      </c>
      <c r="L21" s="9">
        <v>7</v>
      </c>
      <c r="M21" s="9">
        <v>0</v>
      </c>
      <c r="N21" s="9">
        <v>17</v>
      </c>
      <c r="O21" s="9">
        <v>9</v>
      </c>
      <c r="P21" s="9">
        <v>0</v>
      </c>
      <c r="Q21" s="9">
        <v>0</v>
      </c>
      <c r="R21" s="9">
        <v>0</v>
      </c>
      <c r="S21" s="9">
        <v>0</v>
      </c>
      <c r="T21" s="9">
        <f t="shared" si="5"/>
        <v>346</v>
      </c>
      <c r="U21" s="10">
        <f t="shared" si="6"/>
        <v>51.734104046242777</v>
      </c>
      <c r="V21" s="21">
        <f t="shared" si="3"/>
        <v>25.571428571428573</v>
      </c>
      <c r="W21" s="21">
        <f t="shared" si="7"/>
        <v>17.61904761904762</v>
      </c>
      <c r="X21" s="9"/>
    </row>
    <row r="22" spans="1:24" x14ac:dyDescent="0.3">
      <c r="A22" s="28"/>
      <c r="B22" s="20" t="s">
        <v>34</v>
      </c>
      <c r="C22" s="20" t="s">
        <v>86</v>
      </c>
      <c r="D22" s="20" t="s">
        <v>50</v>
      </c>
      <c r="E22" s="9">
        <f t="shared" si="4"/>
        <v>38</v>
      </c>
      <c r="F22" s="9">
        <v>20</v>
      </c>
      <c r="G22" s="9">
        <v>1</v>
      </c>
      <c r="H22" s="9">
        <v>0</v>
      </c>
      <c r="I22" s="9">
        <v>8</v>
      </c>
      <c r="J22" s="9">
        <v>0</v>
      </c>
      <c r="K22" s="9">
        <v>9</v>
      </c>
      <c r="L22" s="9">
        <v>5</v>
      </c>
      <c r="M22" s="9">
        <v>0</v>
      </c>
      <c r="N22" s="9">
        <v>12</v>
      </c>
      <c r="O22" s="9">
        <v>3</v>
      </c>
      <c r="P22" s="9">
        <v>0</v>
      </c>
      <c r="Q22" s="9">
        <v>0</v>
      </c>
      <c r="R22" s="9">
        <v>0</v>
      </c>
      <c r="S22" s="9">
        <v>0</v>
      </c>
      <c r="T22" s="9">
        <f t="shared" si="5"/>
        <v>58</v>
      </c>
      <c r="U22" s="10">
        <f t="shared" si="6"/>
        <v>34.482758620689658</v>
      </c>
      <c r="V22" s="21">
        <f t="shared" si="3"/>
        <v>2.8571428571428572</v>
      </c>
      <c r="W22" s="21">
        <f t="shared" si="7"/>
        <v>15.619047619047619</v>
      </c>
      <c r="X22" s="9"/>
    </row>
    <row r="23" spans="1:24" x14ac:dyDescent="0.3">
      <c r="A23" s="28"/>
      <c r="B23" s="20" t="s">
        <v>36</v>
      </c>
      <c r="C23" s="20" t="s">
        <v>87</v>
      </c>
      <c r="D23" s="20" t="s">
        <v>51</v>
      </c>
      <c r="E23" s="9">
        <f t="shared" si="4"/>
        <v>61</v>
      </c>
      <c r="F23" s="9">
        <v>50</v>
      </c>
      <c r="G23" s="9">
        <v>1</v>
      </c>
      <c r="H23" s="9">
        <v>0</v>
      </c>
      <c r="I23" s="9">
        <v>6</v>
      </c>
      <c r="J23" s="9">
        <v>0</v>
      </c>
      <c r="K23" s="9">
        <v>32</v>
      </c>
      <c r="L23" s="9">
        <v>6</v>
      </c>
      <c r="M23" s="9">
        <v>0</v>
      </c>
      <c r="N23" s="9">
        <v>11</v>
      </c>
      <c r="O23" s="9">
        <v>5</v>
      </c>
      <c r="P23" s="9">
        <v>0</v>
      </c>
      <c r="Q23" s="9">
        <v>0</v>
      </c>
      <c r="R23" s="9">
        <v>0</v>
      </c>
      <c r="S23" s="9">
        <v>0</v>
      </c>
      <c r="T23" s="9">
        <f t="shared" si="5"/>
        <v>111</v>
      </c>
      <c r="U23" s="10">
        <f t="shared" si="6"/>
        <v>45.045045045045043</v>
      </c>
      <c r="V23" s="21">
        <f t="shared" si="3"/>
        <v>7.1428571428571432</v>
      </c>
      <c r="W23" s="21">
        <f t="shared" si="7"/>
        <v>11.857142857142859</v>
      </c>
      <c r="X23" s="9"/>
    </row>
    <row r="24" spans="1:24" x14ac:dyDescent="0.3">
      <c r="A24" s="29"/>
      <c r="B24" s="20" t="s">
        <v>38</v>
      </c>
      <c r="C24" s="20" t="s">
        <v>88</v>
      </c>
      <c r="D24" s="20" t="s">
        <v>52</v>
      </c>
      <c r="E24" s="9">
        <f t="shared" si="4"/>
        <v>134</v>
      </c>
      <c r="F24" s="9">
        <v>41</v>
      </c>
      <c r="G24" s="9">
        <v>1</v>
      </c>
      <c r="H24" s="9">
        <v>0</v>
      </c>
      <c r="I24" s="9">
        <v>4</v>
      </c>
      <c r="J24" s="9">
        <v>0</v>
      </c>
      <c r="K24" s="9">
        <v>103</v>
      </c>
      <c r="L24" s="9">
        <v>18</v>
      </c>
      <c r="M24" s="9">
        <v>0</v>
      </c>
      <c r="N24" s="9">
        <v>6</v>
      </c>
      <c r="O24" s="9">
        <v>2</v>
      </c>
      <c r="P24" s="9">
        <v>0</v>
      </c>
      <c r="Q24" s="9">
        <v>0</v>
      </c>
      <c r="R24" s="9">
        <v>0</v>
      </c>
      <c r="S24" s="9">
        <v>0</v>
      </c>
      <c r="T24" s="9">
        <f t="shared" si="5"/>
        <v>175</v>
      </c>
      <c r="U24" s="10">
        <f t="shared" si="6"/>
        <v>23.428571428571431</v>
      </c>
      <c r="V24" s="21">
        <f t="shared" si="3"/>
        <v>5.8571428571428568</v>
      </c>
      <c r="W24" s="21">
        <f t="shared" si="7"/>
        <v>5.2857142857142856</v>
      </c>
      <c r="X24" s="9"/>
    </row>
    <row r="25" spans="1:24" x14ac:dyDescent="0.3">
      <c r="A25" s="27">
        <v>8</v>
      </c>
      <c r="B25" s="20" t="s">
        <v>79</v>
      </c>
      <c r="C25" s="20" t="s">
        <v>133</v>
      </c>
      <c r="D25" s="20" t="s">
        <v>53</v>
      </c>
      <c r="E25" s="9">
        <f t="shared" si="4"/>
        <v>93</v>
      </c>
      <c r="F25" s="9">
        <v>14</v>
      </c>
      <c r="G25" s="9">
        <v>1</v>
      </c>
      <c r="H25" s="9">
        <v>0</v>
      </c>
      <c r="I25" s="9">
        <v>3</v>
      </c>
      <c r="J25" s="9">
        <v>0</v>
      </c>
      <c r="K25" s="9">
        <v>70</v>
      </c>
      <c r="L25" s="9">
        <v>17</v>
      </c>
      <c r="M25" s="9">
        <v>0</v>
      </c>
      <c r="N25" s="9">
        <v>2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f t="shared" si="5"/>
        <v>107</v>
      </c>
      <c r="U25" s="10">
        <f t="shared" si="6"/>
        <v>13.084112149532709</v>
      </c>
      <c r="V25" s="21">
        <f t="shared" si="3"/>
        <v>2</v>
      </c>
      <c r="W25" s="21">
        <f t="shared" si="7"/>
        <v>5</v>
      </c>
      <c r="X25" s="9"/>
    </row>
    <row r="26" spans="1:24" x14ac:dyDescent="0.3">
      <c r="A26" s="28"/>
      <c r="B26" s="20" t="s">
        <v>34</v>
      </c>
      <c r="C26" s="20" t="s">
        <v>134</v>
      </c>
      <c r="D26" s="20" t="s">
        <v>54</v>
      </c>
      <c r="E26" s="9">
        <f t="shared" si="4"/>
        <v>71</v>
      </c>
      <c r="F26" s="9">
        <v>13</v>
      </c>
      <c r="G26" s="9">
        <v>2</v>
      </c>
      <c r="H26" s="9">
        <v>0</v>
      </c>
      <c r="I26" s="9">
        <v>0</v>
      </c>
      <c r="J26" s="9">
        <v>0</v>
      </c>
      <c r="K26" s="9">
        <v>60</v>
      </c>
      <c r="L26" s="9">
        <v>6</v>
      </c>
      <c r="M26" s="9">
        <v>0</v>
      </c>
      <c r="N26" s="9">
        <v>3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f t="shared" si="5"/>
        <v>84</v>
      </c>
      <c r="U26" s="10">
        <f t="shared" si="6"/>
        <v>15.476190476190476</v>
      </c>
      <c r="V26" s="21">
        <f t="shared" si="3"/>
        <v>1.8571428571428572</v>
      </c>
      <c r="W26" s="21">
        <f t="shared" si="7"/>
        <v>3.2380952380952377</v>
      </c>
      <c r="X26" s="9"/>
    </row>
    <row r="27" spans="1:24" x14ac:dyDescent="0.3">
      <c r="A27" s="28"/>
      <c r="B27" s="20" t="s">
        <v>36</v>
      </c>
      <c r="C27" s="20" t="s">
        <v>135</v>
      </c>
      <c r="D27" s="20" t="s">
        <v>55</v>
      </c>
      <c r="E27" s="9">
        <f t="shared" si="4"/>
        <v>47</v>
      </c>
      <c r="F27" s="9">
        <v>38</v>
      </c>
      <c r="G27" s="9">
        <v>0</v>
      </c>
      <c r="H27" s="9">
        <v>0</v>
      </c>
      <c r="I27" s="9">
        <v>6</v>
      </c>
      <c r="J27" s="9">
        <v>0</v>
      </c>
      <c r="K27" s="9">
        <v>29</v>
      </c>
      <c r="L27" s="9">
        <v>8</v>
      </c>
      <c r="M27" s="9">
        <v>0</v>
      </c>
      <c r="N27" s="9">
        <v>2</v>
      </c>
      <c r="O27" s="9">
        <v>2</v>
      </c>
      <c r="P27" s="9">
        <v>0</v>
      </c>
      <c r="Q27" s="9">
        <v>0</v>
      </c>
      <c r="R27" s="9">
        <v>0</v>
      </c>
      <c r="S27" s="9">
        <v>0</v>
      </c>
      <c r="T27" s="9">
        <f t="shared" si="5"/>
        <v>85</v>
      </c>
      <c r="U27" s="10">
        <f t="shared" si="6"/>
        <v>44.705882352941181</v>
      </c>
      <c r="V27" s="21">
        <f t="shared" si="3"/>
        <v>5.4285714285714288</v>
      </c>
      <c r="W27" s="21">
        <f t="shared" si="7"/>
        <v>3.0952380952380953</v>
      </c>
      <c r="X27" s="9"/>
    </row>
    <row r="28" spans="1:24" x14ac:dyDescent="0.3">
      <c r="A28" s="28"/>
      <c r="B28" s="20" t="s">
        <v>38</v>
      </c>
      <c r="C28" s="20" t="s">
        <v>136</v>
      </c>
      <c r="D28" s="20" t="s">
        <v>56</v>
      </c>
      <c r="E28" s="9">
        <f t="shared" si="4"/>
        <v>146</v>
      </c>
      <c r="F28" s="9">
        <v>65</v>
      </c>
      <c r="G28" s="9">
        <v>1</v>
      </c>
      <c r="H28" s="9">
        <v>0</v>
      </c>
      <c r="I28" s="9">
        <v>1</v>
      </c>
      <c r="J28" s="9">
        <v>0</v>
      </c>
      <c r="K28" s="9">
        <v>130</v>
      </c>
      <c r="L28" s="9">
        <v>11</v>
      </c>
      <c r="M28" s="9">
        <v>0</v>
      </c>
      <c r="N28" s="9">
        <v>2</v>
      </c>
      <c r="O28" s="9">
        <v>1</v>
      </c>
      <c r="P28" s="9">
        <v>0</v>
      </c>
      <c r="Q28" s="9">
        <v>0</v>
      </c>
      <c r="R28" s="9">
        <v>0</v>
      </c>
      <c r="S28" s="9">
        <v>0</v>
      </c>
      <c r="T28" s="9">
        <f t="shared" si="5"/>
        <v>211</v>
      </c>
      <c r="U28" s="10">
        <f t="shared" si="6"/>
        <v>30.805687203791472</v>
      </c>
      <c r="V28" s="21">
        <f t="shared" si="3"/>
        <v>9.2857142857142865</v>
      </c>
      <c r="W28" s="21">
        <f t="shared" si="7"/>
        <v>5.5238095238095246</v>
      </c>
      <c r="X28" s="9"/>
    </row>
    <row r="29" spans="1:24" x14ac:dyDescent="0.3">
      <c r="A29" s="29"/>
      <c r="B29" s="20" t="s">
        <v>97</v>
      </c>
      <c r="C29" s="20" t="s">
        <v>126</v>
      </c>
      <c r="D29" s="20" t="s">
        <v>57</v>
      </c>
      <c r="E29" s="9">
        <f t="shared" si="4"/>
        <v>54</v>
      </c>
      <c r="F29" s="9">
        <v>35</v>
      </c>
      <c r="G29" s="9">
        <v>1</v>
      </c>
      <c r="H29" s="9">
        <v>0</v>
      </c>
      <c r="I29" s="9">
        <v>5</v>
      </c>
      <c r="J29" s="9">
        <v>0</v>
      </c>
      <c r="K29" s="9">
        <v>13</v>
      </c>
      <c r="L29" s="9">
        <v>22</v>
      </c>
      <c r="M29" s="9">
        <v>0</v>
      </c>
      <c r="N29" s="9">
        <v>7</v>
      </c>
      <c r="O29" s="9">
        <v>5</v>
      </c>
      <c r="P29" s="9">
        <v>0</v>
      </c>
      <c r="Q29" s="9">
        <v>0</v>
      </c>
      <c r="R29" s="9">
        <v>1</v>
      </c>
      <c r="S29" s="9">
        <v>0</v>
      </c>
      <c r="T29" s="9">
        <f t="shared" si="5"/>
        <v>89</v>
      </c>
      <c r="U29" s="10">
        <f t="shared" si="6"/>
        <v>39.325842696629216</v>
      </c>
      <c r="V29" s="21">
        <f t="shared" si="3"/>
        <v>5</v>
      </c>
      <c r="W29" s="21">
        <f t="shared" si="7"/>
        <v>6.5714285714285721</v>
      </c>
      <c r="X29" s="9"/>
    </row>
    <row r="30" spans="1:24" x14ac:dyDescent="0.3">
      <c r="A30" s="27">
        <v>9</v>
      </c>
      <c r="B30" s="20" t="s">
        <v>79</v>
      </c>
      <c r="C30" s="20" t="s">
        <v>93</v>
      </c>
      <c r="D30" s="20" t="s">
        <v>58</v>
      </c>
      <c r="E30" s="9">
        <f t="shared" si="4"/>
        <v>58</v>
      </c>
      <c r="F30" s="9">
        <v>23</v>
      </c>
      <c r="G30" s="9">
        <v>2</v>
      </c>
      <c r="H30" s="9">
        <v>0</v>
      </c>
      <c r="I30" s="9">
        <v>6</v>
      </c>
      <c r="J30" s="9">
        <v>0</v>
      </c>
      <c r="K30" s="9">
        <v>32</v>
      </c>
      <c r="L30" s="9">
        <v>15</v>
      </c>
      <c r="M30" s="9">
        <v>2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f t="shared" si="5"/>
        <v>81</v>
      </c>
      <c r="U30" s="10">
        <f t="shared" si="6"/>
        <v>28.39506172839506</v>
      </c>
      <c r="V30" s="21">
        <f t="shared" si="3"/>
        <v>3.2857142857142856</v>
      </c>
      <c r="W30" s="21">
        <f t="shared" si="7"/>
        <v>5.8571428571428577</v>
      </c>
      <c r="X30" s="9"/>
    </row>
    <row r="31" spans="1:24" x14ac:dyDescent="0.3">
      <c r="A31" s="28"/>
      <c r="B31" s="20" t="s">
        <v>34</v>
      </c>
      <c r="C31" s="20" t="s">
        <v>94</v>
      </c>
      <c r="D31" s="20" t="s">
        <v>59</v>
      </c>
      <c r="E31" s="9">
        <f t="shared" si="4"/>
        <v>83</v>
      </c>
      <c r="F31" s="9">
        <v>15</v>
      </c>
      <c r="G31" s="9">
        <v>0</v>
      </c>
      <c r="H31" s="9">
        <v>0</v>
      </c>
      <c r="I31" s="9">
        <v>0</v>
      </c>
      <c r="J31" s="9">
        <v>0</v>
      </c>
      <c r="K31" s="9">
        <v>45</v>
      </c>
      <c r="L31" s="9">
        <v>26</v>
      </c>
      <c r="M31" s="9">
        <v>1</v>
      </c>
      <c r="N31" s="9">
        <v>4</v>
      </c>
      <c r="O31" s="9">
        <v>7</v>
      </c>
      <c r="P31" s="9">
        <v>0</v>
      </c>
      <c r="Q31" s="9">
        <v>0</v>
      </c>
      <c r="R31" s="9">
        <v>0</v>
      </c>
      <c r="S31" s="9">
        <v>0</v>
      </c>
      <c r="T31" s="9">
        <f t="shared" si="5"/>
        <v>98</v>
      </c>
      <c r="U31" s="10">
        <f t="shared" si="6"/>
        <v>15.306122448979592</v>
      </c>
      <c r="V31" s="21">
        <f t="shared" si="3"/>
        <v>2.1428571428571428</v>
      </c>
      <c r="W31" s="21">
        <f t="shared" si="7"/>
        <v>3.4761904761904758</v>
      </c>
      <c r="X31" s="9"/>
    </row>
    <row r="32" spans="1:24" x14ac:dyDescent="0.3">
      <c r="A32" s="28"/>
      <c r="B32" s="20" t="s">
        <v>36</v>
      </c>
      <c r="C32" s="20" t="s">
        <v>95</v>
      </c>
      <c r="D32" s="20" t="s">
        <v>60</v>
      </c>
      <c r="E32" s="9">
        <f t="shared" si="4"/>
        <v>47</v>
      </c>
      <c r="F32" s="9">
        <v>7</v>
      </c>
      <c r="G32" s="9">
        <v>0</v>
      </c>
      <c r="H32" s="9">
        <v>0</v>
      </c>
      <c r="I32" s="9">
        <v>4</v>
      </c>
      <c r="J32" s="9">
        <v>0</v>
      </c>
      <c r="K32" s="9">
        <v>3</v>
      </c>
      <c r="L32" s="9">
        <v>28</v>
      </c>
      <c r="M32" s="9">
        <v>6</v>
      </c>
      <c r="N32" s="9">
        <v>2</v>
      </c>
      <c r="O32" s="9">
        <v>4</v>
      </c>
      <c r="P32" s="9">
        <v>0</v>
      </c>
      <c r="Q32" s="9">
        <v>0</v>
      </c>
      <c r="R32" s="9">
        <v>0</v>
      </c>
      <c r="S32" s="9">
        <v>0</v>
      </c>
      <c r="T32" s="9">
        <f t="shared" si="5"/>
        <v>54</v>
      </c>
      <c r="U32" s="10">
        <f t="shared" si="6"/>
        <v>12.962962962962962</v>
      </c>
      <c r="V32" s="21">
        <f t="shared" si="3"/>
        <v>1</v>
      </c>
      <c r="W32" s="21">
        <f t="shared" si="7"/>
        <v>2.1428571428571428</v>
      </c>
      <c r="X32" s="9"/>
    </row>
    <row r="33" spans="1:24" x14ac:dyDescent="0.3">
      <c r="A33" s="29"/>
      <c r="B33" s="20" t="s">
        <v>38</v>
      </c>
      <c r="C33" s="20" t="s">
        <v>96</v>
      </c>
      <c r="D33" s="20" t="s">
        <v>61</v>
      </c>
      <c r="E33" s="9">
        <f t="shared" si="4"/>
        <v>28</v>
      </c>
      <c r="F33" s="9">
        <v>2</v>
      </c>
      <c r="G33" s="9">
        <v>3</v>
      </c>
      <c r="H33" s="9">
        <v>0</v>
      </c>
      <c r="I33" s="9">
        <v>0</v>
      </c>
      <c r="J33" s="9">
        <v>0</v>
      </c>
      <c r="K33" s="9">
        <v>13</v>
      </c>
      <c r="L33" s="9">
        <v>10</v>
      </c>
      <c r="M33" s="9">
        <v>0</v>
      </c>
      <c r="N33" s="9">
        <v>2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f t="shared" si="5"/>
        <v>30</v>
      </c>
      <c r="U33" s="10">
        <f t="shared" si="6"/>
        <v>6.666666666666667</v>
      </c>
      <c r="V33" s="21">
        <f t="shared" si="3"/>
        <v>0.2857142857142857</v>
      </c>
      <c r="W33" s="21">
        <f t="shared" si="7"/>
        <v>1.1428571428571428</v>
      </c>
      <c r="X33" s="9"/>
    </row>
    <row r="34" spans="1:24" x14ac:dyDescent="0.3">
      <c r="A34" s="30">
        <v>10</v>
      </c>
      <c r="B34" s="20" t="s">
        <v>79</v>
      </c>
      <c r="C34" s="20" t="s">
        <v>89</v>
      </c>
      <c r="D34" s="20" t="s">
        <v>62</v>
      </c>
      <c r="E34" s="9">
        <f t="shared" si="4"/>
        <v>37</v>
      </c>
      <c r="F34" s="9">
        <v>2</v>
      </c>
      <c r="G34" s="9">
        <v>0</v>
      </c>
      <c r="H34" s="9">
        <v>0</v>
      </c>
      <c r="I34" s="9">
        <v>0</v>
      </c>
      <c r="J34" s="9">
        <v>0</v>
      </c>
      <c r="K34" s="9">
        <v>6</v>
      </c>
      <c r="L34" s="9">
        <v>26</v>
      </c>
      <c r="M34" s="9">
        <v>0</v>
      </c>
      <c r="N34" s="9">
        <v>4</v>
      </c>
      <c r="O34" s="9">
        <v>1</v>
      </c>
      <c r="P34" s="9">
        <v>0</v>
      </c>
      <c r="Q34" s="9">
        <v>0</v>
      </c>
      <c r="R34" s="9">
        <v>0</v>
      </c>
      <c r="S34" s="9">
        <v>0</v>
      </c>
      <c r="T34" s="9">
        <f t="shared" si="5"/>
        <v>39</v>
      </c>
      <c r="U34" s="10">
        <f t="shared" si="6"/>
        <v>5.1282051282051277</v>
      </c>
      <c r="V34" s="21">
        <f t="shared" si="3"/>
        <v>0.2857142857142857</v>
      </c>
      <c r="W34" s="21">
        <f t="shared" si="7"/>
        <v>0.52380952380952372</v>
      </c>
      <c r="X34" s="9"/>
    </row>
    <row r="35" spans="1:24" x14ac:dyDescent="0.3">
      <c r="A35" s="30"/>
      <c r="B35" s="20" t="s">
        <v>34</v>
      </c>
      <c r="C35" s="20" t="s">
        <v>90</v>
      </c>
      <c r="D35" s="20" t="s">
        <v>63</v>
      </c>
      <c r="E35" s="9">
        <f t="shared" si="4"/>
        <v>15</v>
      </c>
      <c r="F35" s="9">
        <v>1</v>
      </c>
      <c r="G35" s="9">
        <v>0</v>
      </c>
      <c r="H35" s="9">
        <v>0</v>
      </c>
      <c r="I35" s="9">
        <v>3</v>
      </c>
      <c r="J35" s="9">
        <v>0</v>
      </c>
      <c r="K35" s="9">
        <v>6</v>
      </c>
      <c r="L35" s="9">
        <v>6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f t="shared" si="5"/>
        <v>16</v>
      </c>
      <c r="U35" s="10">
        <f t="shared" si="6"/>
        <v>6.25</v>
      </c>
      <c r="V35" s="21">
        <f t="shared" si="3"/>
        <v>0.14285714285714285</v>
      </c>
      <c r="W35" s="21">
        <f t="shared" si="7"/>
        <v>0.23809523809523805</v>
      </c>
      <c r="X35" s="9"/>
    </row>
    <row r="36" spans="1:24" x14ac:dyDescent="0.3">
      <c r="A36" s="30"/>
      <c r="B36" s="20" t="s">
        <v>36</v>
      </c>
      <c r="C36" s="20" t="s">
        <v>91</v>
      </c>
      <c r="D36" s="20" t="s">
        <v>64</v>
      </c>
      <c r="E36" s="9">
        <f t="shared" si="4"/>
        <v>15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5</v>
      </c>
      <c r="L36" s="9">
        <v>10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f t="shared" si="5"/>
        <v>15</v>
      </c>
      <c r="U36" s="10">
        <f t="shared" si="6"/>
        <v>0</v>
      </c>
      <c r="V36" s="21">
        <f t="shared" si="3"/>
        <v>0</v>
      </c>
      <c r="W36" s="21">
        <f t="shared" si="7"/>
        <v>0.14285714285714285</v>
      </c>
      <c r="X36" s="9"/>
    </row>
    <row r="37" spans="1:24" x14ac:dyDescent="0.3">
      <c r="A37" s="30"/>
      <c r="B37" s="20" t="s">
        <v>38</v>
      </c>
      <c r="C37" s="20" t="s">
        <v>92</v>
      </c>
      <c r="D37" s="20" t="s">
        <v>65</v>
      </c>
      <c r="E37" s="9">
        <f t="shared" si="4"/>
        <v>10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1</v>
      </c>
      <c r="L37" s="9">
        <v>3</v>
      </c>
      <c r="M37" s="9">
        <v>0</v>
      </c>
      <c r="N37" s="9">
        <v>4</v>
      </c>
      <c r="O37" s="9">
        <v>2</v>
      </c>
      <c r="P37" s="9">
        <v>0</v>
      </c>
      <c r="Q37" s="9">
        <v>0</v>
      </c>
      <c r="R37" s="9">
        <v>0</v>
      </c>
      <c r="S37" s="9">
        <v>0</v>
      </c>
      <c r="T37" s="9">
        <f t="shared" si="5"/>
        <v>10</v>
      </c>
      <c r="U37" s="10">
        <f t="shared" si="6"/>
        <v>0</v>
      </c>
      <c r="V37" s="21">
        <f t="shared" si="3"/>
        <v>0</v>
      </c>
      <c r="W37" s="21">
        <f t="shared" si="7"/>
        <v>4.7619047619047616E-2</v>
      </c>
      <c r="X37" s="9"/>
    </row>
    <row r="38" spans="1:24" x14ac:dyDescent="0.3">
      <c r="A38" s="30"/>
      <c r="B38" s="9" t="s">
        <v>137</v>
      </c>
      <c r="C38" s="9" t="s">
        <v>149</v>
      </c>
      <c r="D38" s="20" t="s">
        <v>66</v>
      </c>
      <c r="E38" s="9">
        <f t="shared" si="4"/>
        <v>19</v>
      </c>
      <c r="F38" s="9">
        <v>1</v>
      </c>
      <c r="G38" s="9">
        <v>0</v>
      </c>
      <c r="H38" s="9">
        <v>0</v>
      </c>
      <c r="I38" s="9">
        <v>0</v>
      </c>
      <c r="J38" s="9">
        <v>0</v>
      </c>
      <c r="K38" s="9">
        <v>2</v>
      </c>
      <c r="L38" s="9">
        <v>4</v>
      </c>
      <c r="M38" s="9">
        <v>0</v>
      </c>
      <c r="N38" s="9">
        <v>6</v>
      </c>
      <c r="O38" s="9">
        <v>7</v>
      </c>
      <c r="P38" s="9">
        <v>0</v>
      </c>
      <c r="Q38" s="9">
        <v>0</v>
      </c>
      <c r="R38" s="9">
        <v>0</v>
      </c>
      <c r="S38" s="9">
        <v>0</v>
      </c>
      <c r="T38" s="9">
        <f t="shared" si="5"/>
        <v>20</v>
      </c>
      <c r="U38" s="10">
        <f t="shared" si="6"/>
        <v>5</v>
      </c>
      <c r="V38" s="21">
        <f t="shared" si="3"/>
        <v>0.14285714285714285</v>
      </c>
      <c r="W38" s="21">
        <f t="shared" si="7"/>
        <v>4.7619047619047616E-2</v>
      </c>
      <c r="X38" s="9"/>
    </row>
  </sheetData>
  <mergeCells count="18">
    <mergeCell ref="X5:X7"/>
    <mergeCell ref="G5:S5"/>
    <mergeCell ref="U5:U7"/>
    <mergeCell ref="E5:E6"/>
    <mergeCell ref="F5:F6"/>
    <mergeCell ref="T5:T7"/>
    <mergeCell ref="V5:W6"/>
    <mergeCell ref="A5:A7"/>
    <mergeCell ref="B5:B7"/>
    <mergeCell ref="C5:C7"/>
    <mergeCell ref="D5:D7"/>
    <mergeCell ref="A8:A11"/>
    <mergeCell ref="A30:A33"/>
    <mergeCell ref="A34:A38"/>
    <mergeCell ref="A12:A16"/>
    <mergeCell ref="A17:A20"/>
    <mergeCell ref="A21:A24"/>
    <mergeCell ref="A25:A29"/>
  </mergeCells>
  <phoneticPr fontId="3" type="noConversion"/>
  <pageMargins left="0.7" right="0.7" top="0.75" bottom="0.75" header="0.3" footer="0.3"/>
  <pageSetup paperSize="9" scale="48" orientation="landscape" r:id="rId1"/>
  <ignoredErrors>
    <ignoredError sqref="U9:U12 U37:U38 U13:U31" evalError="1"/>
    <ignoredError sqref="E9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zoomScale="80" zoomScaleNormal="80" workbookViewId="0">
      <pane xSplit="4" topLeftCell="E1" activePane="topRight" state="frozen"/>
      <selection pane="topRight" activeCell="B38" sqref="A38:XFD38"/>
    </sheetView>
  </sheetViews>
  <sheetFormatPr defaultRowHeight="16.5" x14ac:dyDescent="0.3"/>
  <cols>
    <col min="1" max="1" width="5.625" style="2" customWidth="1"/>
    <col min="2" max="2" width="4.75" style="2" bestFit="1" customWidth="1"/>
    <col min="3" max="3" width="7.625" style="2" bestFit="1" customWidth="1"/>
    <col min="4" max="4" width="9.875" style="2" bestFit="1" customWidth="1"/>
    <col min="5" max="5" width="16.5" style="2" customWidth="1"/>
    <col min="6" max="6" width="14" style="2" customWidth="1"/>
    <col min="7" max="7" width="11.25" style="2" bestFit="1" customWidth="1"/>
    <col min="8" max="8" width="11.875" style="2" customWidth="1"/>
    <col min="9" max="10" width="11.75" style="2" customWidth="1"/>
    <col min="11" max="11" width="11.25" style="2" bestFit="1" customWidth="1"/>
    <col min="12" max="12" width="13.25" style="2" bestFit="1" customWidth="1"/>
    <col min="13" max="13" width="16.25" style="2" customWidth="1"/>
    <col min="14" max="14" width="13.125" style="2" customWidth="1"/>
    <col min="15" max="15" width="11.25" style="2" bestFit="1" customWidth="1"/>
    <col min="16" max="16" width="15.625" style="2" customWidth="1"/>
    <col min="17" max="17" width="13.25" style="2" bestFit="1" customWidth="1"/>
    <col min="18" max="18" width="14.25" style="2" customWidth="1"/>
    <col min="19" max="19" width="12.625" style="2" customWidth="1"/>
    <col min="20" max="20" width="10.375" style="2" customWidth="1"/>
    <col min="21" max="21" width="14.625" style="2" customWidth="1"/>
    <col min="22" max="22" width="9" style="2"/>
    <col min="23" max="23" width="11" style="2" customWidth="1"/>
    <col min="24" max="24" width="13" style="2" customWidth="1"/>
    <col min="25" max="16384" width="9" style="2"/>
  </cols>
  <sheetData>
    <row r="1" spans="1:24" ht="26.25" x14ac:dyDescent="0.3">
      <c r="A1" s="1" t="s">
        <v>138</v>
      </c>
    </row>
    <row r="2" spans="1:24" ht="20.25" customHeight="1" x14ac:dyDescent="0.3">
      <c r="A2" s="3" t="s">
        <v>107</v>
      </c>
    </row>
    <row r="3" spans="1:24" ht="20.25" customHeight="1" x14ac:dyDescent="0.3">
      <c r="A3" s="3" t="s">
        <v>0</v>
      </c>
    </row>
    <row r="4" spans="1:24" ht="20.25" customHeight="1" x14ac:dyDescent="0.3">
      <c r="A4" s="3" t="s">
        <v>118</v>
      </c>
      <c r="F4" s="3" t="s">
        <v>128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20.25" customHeight="1" x14ac:dyDescent="0.3">
      <c r="A5" s="31" t="s">
        <v>1</v>
      </c>
      <c r="B5" s="31" t="s">
        <v>2</v>
      </c>
      <c r="C5" s="31" t="s">
        <v>3</v>
      </c>
      <c r="D5" s="31" t="s">
        <v>4</v>
      </c>
      <c r="E5" s="33" t="s">
        <v>78</v>
      </c>
      <c r="F5" s="33" t="s">
        <v>5</v>
      </c>
      <c r="G5" s="35" t="s">
        <v>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1" t="s">
        <v>7</v>
      </c>
      <c r="U5" s="32" t="s">
        <v>8</v>
      </c>
      <c r="V5" s="31" t="s">
        <v>147</v>
      </c>
      <c r="W5" s="37"/>
      <c r="X5" s="31" t="s">
        <v>9</v>
      </c>
    </row>
    <row r="6" spans="1:24" ht="20.25" customHeight="1" x14ac:dyDescent="0.3">
      <c r="A6" s="31"/>
      <c r="B6" s="31"/>
      <c r="C6" s="31"/>
      <c r="D6" s="31"/>
      <c r="E6" s="34"/>
      <c r="F6" s="34"/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31"/>
      <c r="U6" s="32"/>
      <c r="V6" s="37"/>
      <c r="W6" s="37"/>
      <c r="X6" s="31"/>
    </row>
    <row r="7" spans="1:24" ht="49.5" x14ac:dyDescent="0.3">
      <c r="A7" s="31"/>
      <c r="B7" s="31"/>
      <c r="C7" s="31"/>
      <c r="D7" s="31"/>
      <c r="E7" s="16" t="s">
        <v>23</v>
      </c>
      <c r="F7" s="17" t="s">
        <v>24</v>
      </c>
      <c r="G7" s="7" t="s">
        <v>25</v>
      </c>
      <c r="H7" s="7" t="s">
        <v>122</v>
      </c>
      <c r="I7" s="7" t="s">
        <v>120</v>
      </c>
      <c r="J7" s="7" t="s">
        <v>121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8" t="s">
        <v>119</v>
      </c>
      <c r="T7" s="31"/>
      <c r="U7" s="32"/>
      <c r="V7" s="24" t="s">
        <v>148</v>
      </c>
      <c r="W7" s="24" t="s">
        <v>146</v>
      </c>
      <c r="X7" s="31"/>
    </row>
    <row r="8" spans="1:24" x14ac:dyDescent="0.3">
      <c r="A8" s="27">
        <v>4</v>
      </c>
      <c r="B8" s="20" t="s">
        <v>79</v>
      </c>
      <c r="C8" s="20" t="s">
        <v>85</v>
      </c>
      <c r="D8" s="20" t="s">
        <v>127</v>
      </c>
      <c r="E8" s="9">
        <f t="shared" ref="E8" si="0">SUM(G8:S8)</f>
        <v>3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2</v>
      </c>
      <c r="O8" s="9">
        <v>1</v>
      </c>
      <c r="P8" s="9">
        <v>0</v>
      </c>
      <c r="Q8" s="9">
        <v>0</v>
      </c>
      <c r="R8" s="9">
        <v>0</v>
      </c>
      <c r="S8" s="9">
        <v>0</v>
      </c>
      <c r="T8" s="9">
        <f t="shared" ref="T8" si="1">SUM(E8:F8)</f>
        <v>3</v>
      </c>
      <c r="U8" s="10">
        <f t="shared" ref="U8" si="2">F8/T8*100</f>
        <v>0</v>
      </c>
      <c r="V8" s="21">
        <f t="shared" ref="V8:V38" si="3">F8/7</f>
        <v>0</v>
      </c>
      <c r="W8" s="21"/>
      <c r="X8" s="22"/>
    </row>
    <row r="9" spans="1:24" x14ac:dyDescent="0.3">
      <c r="A9" s="28"/>
      <c r="B9" s="20" t="s">
        <v>34</v>
      </c>
      <c r="C9" s="20" t="s">
        <v>86</v>
      </c>
      <c r="D9" s="20" t="s">
        <v>35</v>
      </c>
      <c r="E9" s="9">
        <f t="shared" ref="E9:E38" si="4">SUM(G9:S9)</f>
        <v>2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  <c r="P9" s="9">
        <v>0</v>
      </c>
      <c r="Q9" s="9">
        <v>0</v>
      </c>
      <c r="R9" s="9">
        <v>0</v>
      </c>
      <c r="S9" s="9">
        <v>0</v>
      </c>
      <c r="T9" s="9">
        <f t="shared" ref="T9:T38" si="5">SUM(E9:F9)</f>
        <v>2</v>
      </c>
      <c r="U9" s="10">
        <f t="shared" ref="U9:U38" si="6">F9/T9*100</f>
        <v>0</v>
      </c>
      <c r="V9" s="21">
        <f t="shared" si="3"/>
        <v>0</v>
      </c>
      <c r="W9" s="21"/>
      <c r="X9" s="9"/>
    </row>
    <row r="10" spans="1:24" x14ac:dyDescent="0.3">
      <c r="A10" s="28"/>
      <c r="B10" s="20" t="s">
        <v>36</v>
      </c>
      <c r="C10" s="20" t="s">
        <v>87</v>
      </c>
      <c r="D10" s="20" t="s">
        <v>37</v>
      </c>
      <c r="E10" s="9">
        <f t="shared" si="4"/>
        <v>2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1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f t="shared" si="5"/>
        <v>2</v>
      </c>
      <c r="U10" s="10">
        <f t="shared" si="6"/>
        <v>0</v>
      </c>
      <c r="V10" s="21">
        <f t="shared" si="3"/>
        <v>0</v>
      </c>
      <c r="W10" s="21">
        <f>(V8+V9+V10)/3</f>
        <v>0</v>
      </c>
      <c r="X10" s="9"/>
    </row>
    <row r="11" spans="1:24" x14ac:dyDescent="0.3">
      <c r="A11" s="28"/>
      <c r="B11" s="20" t="s">
        <v>38</v>
      </c>
      <c r="C11" s="20" t="s">
        <v>88</v>
      </c>
      <c r="D11" s="20" t="s">
        <v>39</v>
      </c>
      <c r="E11" s="9">
        <f t="shared" si="4"/>
        <v>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  <c r="P11" s="9">
        <v>0</v>
      </c>
      <c r="Q11" s="9">
        <v>0</v>
      </c>
      <c r="R11" s="9">
        <v>0</v>
      </c>
      <c r="S11" s="9">
        <v>0</v>
      </c>
      <c r="T11" s="9">
        <f t="shared" si="5"/>
        <v>1</v>
      </c>
      <c r="U11" s="10">
        <f t="shared" si="6"/>
        <v>0</v>
      </c>
      <c r="V11" s="21">
        <f t="shared" si="3"/>
        <v>0</v>
      </c>
      <c r="W11" s="21">
        <f t="shared" ref="W11:W38" si="7">(V9+V10+V11)/3</f>
        <v>0</v>
      </c>
      <c r="X11" s="9"/>
    </row>
    <row r="12" spans="1:24" x14ac:dyDescent="0.3">
      <c r="A12" s="27">
        <v>5</v>
      </c>
      <c r="B12" s="20" t="s">
        <v>79</v>
      </c>
      <c r="C12" s="20" t="s">
        <v>131</v>
      </c>
      <c r="D12" s="20" t="s">
        <v>40</v>
      </c>
      <c r="E12" s="9">
        <f t="shared" si="4"/>
        <v>8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2</v>
      </c>
      <c r="L12" s="9">
        <v>0</v>
      </c>
      <c r="M12" s="9">
        <v>0</v>
      </c>
      <c r="N12" s="9">
        <v>0</v>
      </c>
      <c r="O12" s="9">
        <v>6</v>
      </c>
      <c r="P12" s="9">
        <v>0</v>
      </c>
      <c r="Q12" s="9">
        <v>0</v>
      </c>
      <c r="R12" s="9">
        <v>0</v>
      </c>
      <c r="S12" s="9">
        <v>0</v>
      </c>
      <c r="T12" s="9">
        <f t="shared" si="5"/>
        <v>8</v>
      </c>
      <c r="U12" s="10">
        <f t="shared" si="6"/>
        <v>0</v>
      </c>
      <c r="V12" s="21">
        <f t="shared" si="3"/>
        <v>0</v>
      </c>
      <c r="W12" s="21">
        <f t="shared" si="7"/>
        <v>0</v>
      </c>
      <c r="X12" s="9"/>
    </row>
    <row r="13" spans="1:24" x14ac:dyDescent="0.3">
      <c r="A13" s="28"/>
      <c r="B13" s="20" t="s">
        <v>34</v>
      </c>
      <c r="C13" s="20" t="s">
        <v>123</v>
      </c>
      <c r="D13" s="20" t="s">
        <v>41</v>
      </c>
      <c r="E13" s="9">
        <f t="shared" si="4"/>
        <v>8</v>
      </c>
      <c r="F13" s="9">
        <v>0</v>
      </c>
      <c r="G13" s="9">
        <v>0</v>
      </c>
      <c r="H13" s="9">
        <v>0</v>
      </c>
      <c r="I13" s="9">
        <v>3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5</v>
      </c>
      <c r="P13" s="9">
        <v>0</v>
      </c>
      <c r="Q13" s="9">
        <v>0</v>
      </c>
      <c r="R13" s="9">
        <v>0</v>
      </c>
      <c r="S13" s="9">
        <v>0</v>
      </c>
      <c r="T13" s="9">
        <f t="shared" si="5"/>
        <v>8</v>
      </c>
      <c r="U13" s="10">
        <f t="shared" si="6"/>
        <v>0</v>
      </c>
      <c r="V13" s="21">
        <f t="shared" si="3"/>
        <v>0</v>
      </c>
      <c r="W13" s="21">
        <f t="shared" si="7"/>
        <v>0</v>
      </c>
      <c r="X13" s="9"/>
    </row>
    <row r="14" spans="1:24" x14ac:dyDescent="0.3">
      <c r="A14" s="28"/>
      <c r="B14" s="20" t="s">
        <v>36</v>
      </c>
      <c r="C14" s="20" t="s">
        <v>124</v>
      </c>
      <c r="D14" s="20" t="s">
        <v>42</v>
      </c>
      <c r="E14" s="9">
        <f t="shared" si="4"/>
        <v>5</v>
      </c>
      <c r="F14" s="9">
        <v>0</v>
      </c>
      <c r="G14" s="9">
        <v>0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4</v>
      </c>
      <c r="P14" s="9">
        <v>0</v>
      </c>
      <c r="Q14" s="9">
        <v>0</v>
      </c>
      <c r="R14" s="9">
        <v>0</v>
      </c>
      <c r="S14" s="9">
        <v>0</v>
      </c>
      <c r="T14" s="9">
        <f t="shared" si="5"/>
        <v>5</v>
      </c>
      <c r="U14" s="10">
        <f t="shared" si="6"/>
        <v>0</v>
      </c>
      <c r="V14" s="21">
        <f t="shared" si="3"/>
        <v>0</v>
      </c>
      <c r="W14" s="21">
        <f t="shared" si="7"/>
        <v>0</v>
      </c>
      <c r="X14" s="9"/>
    </row>
    <row r="15" spans="1:24" x14ac:dyDescent="0.3">
      <c r="A15" s="28"/>
      <c r="B15" s="20" t="s">
        <v>38</v>
      </c>
      <c r="C15" s="20" t="s">
        <v>125</v>
      </c>
      <c r="D15" s="20" t="s">
        <v>43</v>
      </c>
      <c r="E15" s="9">
        <f t="shared" si="4"/>
        <v>16</v>
      </c>
      <c r="F15" s="9">
        <v>1</v>
      </c>
      <c r="G15" s="9">
        <v>0</v>
      </c>
      <c r="H15" s="9">
        <v>0</v>
      </c>
      <c r="I15" s="9">
        <v>0</v>
      </c>
      <c r="J15" s="9">
        <v>0</v>
      </c>
      <c r="K15" s="9">
        <v>5</v>
      </c>
      <c r="L15" s="9">
        <v>1</v>
      </c>
      <c r="M15" s="9">
        <v>0</v>
      </c>
      <c r="N15" s="9">
        <v>0</v>
      </c>
      <c r="O15" s="9">
        <v>10</v>
      </c>
      <c r="P15" s="9">
        <v>0</v>
      </c>
      <c r="Q15" s="9">
        <v>0</v>
      </c>
      <c r="R15" s="9">
        <v>0</v>
      </c>
      <c r="S15" s="9">
        <v>0</v>
      </c>
      <c r="T15" s="9">
        <f t="shared" si="5"/>
        <v>17</v>
      </c>
      <c r="U15" s="10">
        <f t="shared" si="6"/>
        <v>5.8823529411764701</v>
      </c>
      <c r="V15" s="21">
        <f t="shared" si="3"/>
        <v>0.14285714285714285</v>
      </c>
      <c r="W15" s="21">
        <f t="shared" si="7"/>
        <v>4.7619047619047616E-2</v>
      </c>
      <c r="X15" s="9"/>
    </row>
    <row r="16" spans="1:24" x14ac:dyDescent="0.3">
      <c r="A16" s="29"/>
      <c r="B16" s="20" t="s">
        <v>97</v>
      </c>
      <c r="C16" s="20" t="s">
        <v>81</v>
      </c>
      <c r="D16" s="20" t="s">
        <v>44</v>
      </c>
      <c r="E16" s="9">
        <f t="shared" si="4"/>
        <v>52</v>
      </c>
      <c r="F16" s="9">
        <v>4</v>
      </c>
      <c r="G16" s="9">
        <v>0</v>
      </c>
      <c r="H16" s="9">
        <v>0</v>
      </c>
      <c r="I16" s="9">
        <v>2</v>
      </c>
      <c r="J16" s="9">
        <v>0</v>
      </c>
      <c r="K16" s="9">
        <v>38</v>
      </c>
      <c r="L16" s="9">
        <v>1</v>
      </c>
      <c r="M16" s="9">
        <v>0</v>
      </c>
      <c r="N16" s="9">
        <v>1</v>
      </c>
      <c r="O16" s="9">
        <v>10</v>
      </c>
      <c r="P16" s="9">
        <v>0</v>
      </c>
      <c r="Q16" s="9">
        <v>0</v>
      </c>
      <c r="R16" s="9">
        <v>0</v>
      </c>
      <c r="S16" s="9">
        <v>0</v>
      </c>
      <c r="T16" s="9">
        <f t="shared" si="5"/>
        <v>56</v>
      </c>
      <c r="U16" s="10">
        <f t="shared" si="6"/>
        <v>7.1428571428571423</v>
      </c>
      <c r="V16" s="21">
        <f t="shared" si="3"/>
        <v>0.5714285714285714</v>
      </c>
      <c r="W16" s="21">
        <f t="shared" si="7"/>
        <v>0.23809523809523805</v>
      </c>
      <c r="X16" s="9"/>
    </row>
    <row r="17" spans="1:24" x14ac:dyDescent="0.3">
      <c r="A17" s="27">
        <v>6</v>
      </c>
      <c r="B17" s="20" t="s">
        <v>79</v>
      </c>
      <c r="C17" s="20" t="s">
        <v>80</v>
      </c>
      <c r="D17" s="20" t="s">
        <v>45</v>
      </c>
      <c r="E17" s="9">
        <f t="shared" si="4"/>
        <v>29</v>
      </c>
      <c r="F17" s="9">
        <v>5</v>
      </c>
      <c r="G17" s="9">
        <v>0</v>
      </c>
      <c r="H17" s="9">
        <v>0</v>
      </c>
      <c r="I17" s="9">
        <v>4</v>
      </c>
      <c r="J17" s="9">
        <v>0</v>
      </c>
      <c r="K17" s="9">
        <v>12</v>
      </c>
      <c r="L17" s="9">
        <v>1</v>
      </c>
      <c r="M17" s="9">
        <v>0</v>
      </c>
      <c r="N17" s="9">
        <v>0</v>
      </c>
      <c r="O17" s="9">
        <v>12</v>
      </c>
      <c r="P17" s="9">
        <v>0</v>
      </c>
      <c r="Q17" s="9">
        <v>0</v>
      </c>
      <c r="R17" s="9">
        <v>0</v>
      </c>
      <c r="S17" s="9">
        <v>0</v>
      </c>
      <c r="T17" s="9">
        <f t="shared" si="5"/>
        <v>34</v>
      </c>
      <c r="U17" s="10">
        <f t="shared" si="6"/>
        <v>14.705882352941178</v>
      </c>
      <c r="V17" s="21">
        <f t="shared" si="3"/>
        <v>0.7142857142857143</v>
      </c>
      <c r="W17" s="21">
        <f t="shared" si="7"/>
        <v>0.47619047619047611</v>
      </c>
      <c r="X17" s="9"/>
    </row>
    <row r="18" spans="1:24" x14ac:dyDescent="0.3">
      <c r="A18" s="28"/>
      <c r="B18" s="20" t="s">
        <v>34</v>
      </c>
      <c r="C18" s="20" t="s">
        <v>82</v>
      </c>
      <c r="D18" s="20" t="s">
        <v>46</v>
      </c>
      <c r="E18" s="9">
        <f t="shared" si="4"/>
        <v>29</v>
      </c>
      <c r="F18" s="9">
        <v>2</v>
      </c>
      <c r="G18" s="9">
        <v>0</v>
      </c>
      <c r="H18" s="9">
        <v>0</v>
      </c>
      <c r="I18" s="9">
        <v>4</v>
      </c>
      <c r="J18" s="9">
        <v>0</v>
      </c>
      <c r="K18" s="9">
        <v>14</v>
      </c>
      <c r="L18" s="9">
        <v>3</v>
      </c>
      <c r="M18" s="9">
        <v>0</v>
      </c>
      <c r="N18" s="9">
        <v>0</v>
      </c>
      <c r="O18" s="9">
        <v>8</v>
      </c>
      <c r="P18" s="9">
        <v>0</v>
      </c>
      <c r="Q18" s="9">
        <v>0</v>
      </c>
      <c r="R18" s="9">
        <v>0</v>
      </c>
      <c r="S18" s="9">
        <v>0</v>
      </c>
      <c r="T18" s="9">
        <f t="shared" si="5"/>
        <v>31</v>
      </c>
      <c r="U18" s="10">
        <f t="shared" si="6"/>
        <v>6.4516129032258061</v>
      </c>
      <c r="V18" s="21">
        <f t="shared" si="3"/>
        <v>0.2857142857142857</v>
      </c>
      <c r="W18" s="21">
        <f t="shared" si="7"/>
        <v>0.52380952380952372</v>
      </c>
      <c r="X18" s="9"/>
    </row>
    <row r="19" spans="1:24" x14ac:dyDescent="0.3">
      <c r="A19" s="28"/>
      <c r="B19" s="20" t="s">
        <v>36</v>
      </c>
      <c r="C19" s="20" t="s">
        <v>83</v>
      </c>
      <c r="D19" s="20" t="s">
        <v>47</v>
      </c>
      <c r="E19" s="9">
        <f t="shared" si="4"/>
        <v>89</v>
      </c>
      <c r="F19" s="9">
        <v>5</v>
      </c>
      <c r="G19" s="9">
        <v>0</v>
      </c>
      <c r="H19" s="9">
        <v>0</v>
      </c>
      <c r="I19" s="9">
        <v>0</v>
      </c>
      <c r="J19" s="9">
        <v>0</v>
      </c>
      <c r="K19" s="9">
        <v>54</v>
      </c>
      <c r="L19" s="9">
        <v>6</v>
      </c>
      <c r="M19" s="9">
        <v>0</v>
      </c>
      <c r="N19" s="9">
        <v>9</v>
      </c>
      <c r="O19" s="9">
        <v>20</v>
      </c>
      <c r="P19" s="9">
        <v>0</v>
      </c>
      <c r="Q19" s="9">
        <v>0</v>
      </c>
      <c r="R19" s="9">
        <v>0</v>
      </c>
      <c r="S19" s="9">
        <v>0</v>
      </c>
      <c r="T19" s="9">
        <f t="shared" si="5"/>
        <v>94</v>
      </c>
      <c r="U19" s="10">
        <f t="shared" si="6"/>
        <v>5.3191489361702127</v>
      </c>
      <c r="V19" s="21">
        <f t="shared" si="3"/>
        <v>0.7142857142857143</v>
      </c>
      <c r="W19" s="21">
        <f t="shared" si="7"/>
        <v>0.57142857142857151</v>
      </c>
      <c r="X19" s="9"/>
    </row>
    <row r="20" spans="1:24" x14ac:dyDescent="0.3">
      <c r="A20" s="29"/>
      <c r="B20" s="20" t="s">
        <v>38</v>
      </c>
      <c r="C20" s="20" t="s">
        <v>84</v>
      </c>
      <c r="D20" s="20" t="s">
        <v>48</v>
      </c>
      <c r="E20" s="9">
        <f t="shared" si="4"/>
        <v>79</v>
      </c>
      <c r="F20" s="9">
        <v>45</v>
      </c>
      <c r="G20" s="9">
        <v>0</v>
      </c>
      <c r="H20" s="9">
        <v>0</v>
      </c>
      <c r="I20" s="9">
        <v>8</v>
      </c>
      <c r="J20" s="9">
        <v>0</v>
      </c>
      <c r="K20" s="9">
        <v>37</v>
      </c>
      <c r="L20" s="9">
        <v>4</v>
      </c>
      <c r="M20" s="9">
        <v>0</v>
      </c>
      <c r="N20" s="9">
        <v>20</v>
      </c>
      <c r="O20" s="9">
        <v>10</v>
      </c>
      <c r="P20" s="9">
        <v>0</v>
      </c>
      <c r="Q20" s="9">
        <v>0</v>
      </c>
      <c r="R20" s="9">
        <v>0</v>
      </c>
      <c r="S20" s="9">
        <v>0</v>
      </c>
      <c r="T20" s="9">
        <f t="shared" si="5"/>
        <v>124</v>
      </c>
      <c r="U20" s="10">
        <f t="shared" si="6"/>
        <v>36.29032258064516</v>
      </c>
      <c r="V20" s="21">
        <f t="shared" si="3"/>
        <v>6.4285714285714288</v>
      </c>
      <c r="W20" s="21">
        <f t="shared" si="7"/>
        <v>2.4761904761904763</v>
      </c>
      <c r="X20" s="9"/>
    </row>
    <row r="21" spans="1:24" x14ac:dyDescent="0.3">
      <c r="A21" s="27">
        <v>7</v>
      </c>
      <c r="B21" s="20" t="s">
        <v>79</v>
      </c>
      <c r="C21" s="20" t="s">
        <v>132</v>
      </c>
      <c r="D21" s="20" t="s">
        <v>49</v>
      </c>
      <c r="E21" s="9">
        <f t="shared" si="4"/>
        <v>76</v>
      </c>
      <c r="F21" s="9">
        <v>23</v>
      </c>
      <c r="G21" s="9">
        <v>0</v>
      </c>
      <c r="H21" s="9">
        <v>0</v>
      </c>
      <c r="I21" s="9">
        <v>1</v>
      </c>
      <c r="J21" s="9">
        <v>0</v>
      </c>
      <c r="K21" s="9">
        <v>26</v>
      </c>
      <c r="L21" s="9">
        <v>3</v>
      </c>
      <c r="M21" s="9">
        <v>0</v>
      </c>
      <c r="N21" s="9">
        <v>27</v>
      </c>
      <c r="O21" s="9">
        <v>19</v>
      </c>
      <c r="P21" s="9">
        <v>0</v>
      </c>
      <c r="Q21" s="9">
        <v>0</v>
      </c>
      <c r="R21" s="9">
        <v>0</v>
      </c>
      <c r="S21" s="9">
        <v>0</v>
      </c>
      <c r="T21" s="9">
        <f t="shared" si="5"/>
        <v>99</v>
      </c>
      <c r="U21" s="10">
        <f t="shared" si="6"/>
        <v>23.232323232323232</v>
      </c>
      <c r="V21" s="21">
        <f t="shared" si="3"/>
        <v>3.2857142857142856</v>
      </c>
      <c r="W21" s="21">
        <f t="shared" si="7"/>
        <v>3.4761904761904763</v>
      </c>
      <c r="X21" s="9"/>
    </row>
    <row r="22" spans="1:24" x14ac:dyDescent="0.3">
      <c r="A22" s="28"/>
      <c r="B22" s="20" t="s">
        <v>34</v>
      </c>
      <c r="C22" s="20" t="s">
        <v>86</v>
      </c>
      <c r="D22" s="20" t="s">
        <v>50</v>
      </c>
      <c r="E22" s="9">
        <f t="shared" si="4"/>
        <v>104</v>
      </c>
      <c r="F22" s="9">
        <v>21</v>
      </c>
      <c r="G22" s="9">
        <v>0</v>
      </c>
      <c r="H22" s="9">
        <v>0</v>
      </c>
      <c r="I22" s="9">
        <v>2</v>
      </c>
      <c r="J22" s="9">
        <v>0</v>
      </c>
      <c r="K22" s="9">
        <v>46</v>
      </c>
      <c r="L22" s="9">
        <v>12</v>
      </c>
      <c r="M22" s="9">
        <v>0</v>
      </c>
      <c r="N22" s="9">
        <v>25</v>
      </c>
      <c r="O22" s="9">
        <v>19</v>
      </c>
      <c r="P22" s="9">
        <v>0</v>
      </c>
      <c r="Q22" s="9">
        <v>0</v>
      </c>
      <c r="R22" s="9">
        <v>0</v>
      </c>
      <c r="S22" s="9">
        <v>0</v>
      </c>
      <c r="T22" s="9">
        <f t="shared" si="5"/>
        <v>125</v>
      </c>
      <c r="U22" s="10">
        <f t="shared" si="6"/>
        <v>16.8</v>
      </c>
      <c r="V22" s="21">
        <f t="shared" si="3"/>
        <v>3</v>
      </c>
      <c r="W22" s="21">
        <f t="shared" si="7"/>
        <v>4.2380952380952381</v>
      </c>
      <c r="X22" s="9"/>
    </row>
    <row r="23" spans="1:24" x14ac:dyDescent="0.3">
      <c r="A23" s="28"/>
      <c r="B23" s="20" t="s">
        <v>36</v>
      </c>
      <c r="C23" s="20" t="s">
        <v>87</v>
      </c>
      <c r="D23" s="20" t="s">
        <v>51</v>
      </c>
      <c r="E23" s="9">
        <f t="shared" si="4"/>
        <v>72</v>
      </c>
      <c r="F23" s="9">
        <v>41</v>
      </c>
      <c r="G23" s="9">
        <v>6</v>
      </c>
      <c r="H23" s="9">
        <v>0</v>
      </c>
      <c r="I23" s="9">
        <v>2</v>
      </c>
      <c r="J23" s="9">
        <v>0</v>
      </c>
      <c r="K23" s="9">
        <v>33</v>
      </c>
      <c r="L23" s="9">
        <v>3</v>
      </c>
      <c r="M23" s="9">
        <v>0</v>
      </c>
      <c r="N23" s="9">
        <v>17</v>
      </c>
      <c r="O23" s="9">
        <v>11</v>
      </c>
      <c r="P23" s="9">
        <v>0</v>
      </c>
      <c r="Q23" s="9">
        <v>0</v>
      </c>
      <c r="R23" s="9">
        <v>0</v>
      </c>
      <c r="S23" s="9">
        <v>0</v>
      </c>
      <c r="T23" s="9">
        <f t="shared" si="5"/>
        <v>113</v>
      </c>
      <c r="U23" s="10">
        <f t="shared" si="6"/>
        <v>36.283185840707965</v>
      </c>
      <c r="V23" s="21">
        <f t="shared" si="3"/>
        <v>5.8571428571428568</v>
      </c>
      <c r="W23" s="21">
        <f t="shared" si="7"/>
        <v>4.0476190476190474</v>
      </c>
      <c r="X23" s="9"/>
    </row>
    <row r="24" spans="1:24" x14ac:dyDescent="0.3">
      <c r="A24" s="29"/>
      <c r="B24" s="20" t="s">
        <v>38</v>
      </c>
      <c r="C24" s="20" t="s">
        <v>88</v>
      </c>
      <c r="D24" s="20" t="s">
        <v>52</v>
      </c>
      <c r="E24" s="9">
        <f t="shared" si="4"/>
        <v>77</v>
      </c>
      <c r="F24" s="9">
        <v>27</v>
      </c>
      <c r="G24" s="9">
        <v>1</v>
      </c>
      <c r="H24" s="9">
        <v>0</v>
      </c>
      <c r="I24" s="9">
        <v>8</v>
      </c>
      <c r="J24" s="9">
        <v>0</v>
      </c>
      <c r="K24" s="9">
        <v>23</v>
      </c>
      <c r="L24" s="9">
        <v>11</v>
      </c>
      <c r="M24" s="9">
        <v>0</v>
      </c>
      <c r="N24" s="9">
        <v>25</v>
      </c>
      <c r="O24" s="9">
        <v>9</v>
      </c>
      <c r="P24" s="9">
        <v>0</v>
      </c>
      <c r="Q24" s="9">
        <v>0</v>
      </c>
      <c r="R24" s="9">
        <v>0</v>
      </c>
      <c r="S24" s="9">
        <v>0</v>
      </c>
      <c r="T24" s="9">
        <f t="shared" si="5"/>
        <v>104</v>
      </c>
      <c r="U24" s="10">
        <f t="shared" si="6"/>
        <v>25.961538461538463</v>
      </c>
      <c r="V24" s="21">
        <f t="shared" si="3"/>
        <v>3.8571428571428572</v>
      </c>
      <c r="W24" s="21">
        <f t="shared" si="7"/>
        <v>4.2380952380952381</v>
      </c>
      <c r="X24" s="9"/>
    </row>
    <row r="25" spans="1:24" x14ac:dyDescent="0.3">
      <c r="A25" s="27">
        <v>8</v>
      </c>
      <c r="B25" s="20" t="s">
        <v>79</v>
      </c>
      <c r="C25" s="20" t="s">
        <v>133</v>
      </c>
      <c r="D25" s="20" t="s">
        <v>53</v>
      </c>
      <c r="E25" s="9">
        <f t="shared" si="4"/>
        <v>48</v>
      </c>
      <c r="F25" s="9">
        <v>8</v>
      </c>
      <c r="G25" s="9">
        <v>2</v>
      </c>
      <c r="H25" s="9">
        <v>0</v>
      </c>
      <c r="I25" s="9">
        <v>2</v>
      </c>
      <c r="J25" s="9">
        <v>0</v>
      </c>
      <c r="K25" s="9">
        <v>13</v>
      </c>
      <c r="L25" s="9">
        <v>20</v>
      </c>
      <c r="M25" s="9">
        <v>0</v>
      </c>
      <c r="N25" s="9">
        <v>5</v>
      </c>
      <c r="O25" s="9">
        <v>6</v>
      </c>
      <c r="P25" s="9">
        <v>0</v>
      </c>
      <c r="Q25" s="9">
        <v>0</v>
      </c>
      <c r="R25" s="9">
        <v>0</v>
      </c>
      <c r="S25" s="9">
        <v>0</v>
      </c>
      <c r="T25" s="9">
        <f t="shared" si="5"/>
        <v>56</v>
      </c>
      <c r="U25" s="10">
        <f t="shared" si="6"/>
        <v>14.285714285714285</v>
      </c>
      <c r="V25" s="21">
        <f t="shared" si="3"/>
        <v>1.1428571428571428</v>
      </c>
      <c r="W25" s="21">
        <f t="shared" si="7"/>
        <v>3.6190476190476186</v>
      </c>
      <c r="X25" s="9"/>
    </row>
    <row r="26" spans="1:24" x14ac:dyDescent="0.3">
      <c r="A26" s="28"/>
      <c r="B26" s="20" t="s">
        <v>34</v>
      </c>
      <c r="C26" s="20" t="s">
        <v>134</v>
      </c>
      <c r="D26" s="20" t="s">
        <v>54</v>
      </c>
      <c r="E26" s="9">
        <f>SUM(G26:S26)</f>
        <v>19</v>
      </c>
      <c r="F26" s="9">
        <v>4</v>
      </c>
      <c r="G26" s="9">
        <v>1</v>
      </c>
      <c r="H26" s="9">
        <v>0</v>
      </c>
      <c r="I26" s="9">
        <v>1</v>
      </c>
      <c r="J26" s="9">
        <v>0</v>
      </c>
      <c r="K26" s="9">
        <v>3</v>
      </c>
      <c r="L26" s="9">
        <v>8</v>
      </c>
      <c r="M26" s="9">
        <v>0</v>
      </c>
      <c r="N26" s="9">
        <v>5</v>
      </c>
      <c r="O26" s="9">
        <v>1</v>
      </c>
      <c r="P26" s="9">
        <v>0</v>
      </c>
      <c r="Q26" s="9">
        <v>0</v>
      </c>
      <c r="R26" s="9">
        <v>0</v>
      </c>
      <c r="S26" s="9">
        <v>0</v>
      </c>
      <c r="T26" s="9">
        <f t="shared" si="5"/>
        <v>23</v>
      </c>
      <c r="U26" s="10">
        <f t="shared" si="6"/>
        <v>17.391304347826086</v>
      </c>
      <c r="V26" s="21">
        <f t="shared" si="3"/>
        <v>0.5714285714285714</v>
      </c>
      <c r="W26" s="21">
        <f t="shared" si="7"/>
        <v>1.857142857142857</v>
      </c>
      <c r="X26" s="9"/>
    </row>
    <row r="27" spans="1:24" x14ac:dyDescent="0.3">
      <c r="A27" s="28"/>
      <c r="B27" s="20" t="s">
        <v>36</v>
      </c>
      <c r="C27" s="20" t="s">
        <v>135</v>
      </c>
      <c r="D27" s="20" t="s">
        <v>55</v>
      </c>
      <c r="E27" s="9">
        <f t="shared" si="4"/>
        <v>37</v>
      </c>
      <c r="F27" s="9">
        <v>8</v>
      </c>
      <c r="G27" s="9">
        <v>0</v>
      </c>
      <c r="H27" s="9">
        <v>0</v>
      </c>
      <c r="I27" s="9">
        <v>3</v>
      </c>
      <c r="J27" s="9">
        <v>0</v>
      </c>
      <c r="K27" s="9">
        <v>6</v>
      </c>
      <c r="L27" s="9">
        <v>15</v>
      </c>
      <c r="M27" s="9">
        <v>0</v>
      </c>
      <c r="N27" s="9">
        <v>8</v>
      </c>
      <c r="O27" s="9">
        <v>5</v>
      </c>
      <c r="P27" s="9">
        <v>0</v>
      </c>
      <c r="Q27" s="9">
        <v>0</v>
      </c>
      <c r="R27" s="9">
        <v>0</v>
      </c>
      <c r="S27" s="9">
        <v>0</v>
      </c>
      <c r="T27" s="9">
        <f t="shared" si="5"/>
        <v>45</v>
      </c>
      <c r="U27" s="10">
        <f t="shared" si="6"/>
        <v>17.777777777777779</v>
      </c>
      <c r="V27" s="21">
        <f t="shared" si="3"/>
        <v>1.1428571428571428</v>
      </c>
      <c r="W27" s="21">
        <f t="shared" si="7"/>
        <v>0.95238095238095222</v>
      </c>
      <c r="X27" s="9"/>
    </row>
    <row r="28" spans="1:24" x14ac:dyDescent="0.3">
      <c r="A28" s="28"/>
      <c r="B28" s="20" t="s">
        <v>38</v>
      </c>
      <c r="C28" s="20" t="s">
        <v>136</v>
      </c>
      <c r="D28" s="20" t="s">
        <v>56</v>
      </c>
      <c r="E28" s="9">
        <f t="shared" si="4"/>
        <v>33</v>
      </c>
      <c r="F28" s="9">
        <v>19</v>
      </c>
      <c r="G28" s="9">
        <v>1</v>
      </c>
      <c r="H28" s="9">
        <v>0</v>
      </c>
      <c r="I28" s="9">
        <v>1</v>
      </c>
      <c r="J28" s="9">
        <v>0</v>
      </c>
      <c r="K28" s="9">
        <v>6</v>
      </c>
      <c r="L28" s="9">
        <v>15</v>
      </c>
      <c r="M28" s="9">
        <v>0</v>
      </c>
      <c r="N28" s="9">
        <v>8</v>
      </c>
      <c r="O28" s="9">
        <v>2</v>
      </c>
      <c r="P28" s="9">
        <v>0</v>
      </c>
      <c r="Q28" s="9">
        <v>0</v>
      </c>
      <c r="R28" s="9">
        <v>0</v>
      </c>
      <c r="S28" s="9">
        <v>0</v>
      </c>
      <c r="T28" s="9">
        <f t="shared" si="5"/>
        <v>52</v>
      </c>
      <c r="U28" s="10">
        <f t="shared" si="6"/>
        <v>36.538461538461533</v>
      </c>
      <c r="V28" s="21">
        <f t="shared" si="3"/>
        <v>2.7142857142857144</v>
      </c>
      <c r="W28" s="21">
        <f t="shared" si="7"/>
        <v>1.4761904761904763</v>
      </c>
      <c r="X28" s="9"/>
    </row>
    <row r="29" spans="1:24" x14ac:dyDescent="0.3">
      <c r="A29" s="29"/>
      <c r="B29" s="20" t="s">
        <v>97</v>
      </c>
      <c r="C29" s="20" t="s">
        <v>126</v>
      </c>
      <c r="D29" s="20" t="s">
        <v>57</v>
      </c>
      <c r="E29" s="9">
        <f t="shared" si="4"/>
        <v>36</v>
      </c>
      <c r="F29" s="9">
        <v>14</v>
      </c>
      <c r="G29" s="9">
        <v>0</v>
      </c>
      <c r="H29" s="9">
        <v>0</v>
      </c>
      <c r="I29" s="9">
        <v>1</v>
      </c>
      <c r="J29" s="9">
        <v>0</v>
      </c>
      <c r="K29" s="9">
        <v>2</v>
      </c>
      <c r="L29" s="9">
        <v>14</v>
      </c>
      <c r="M29" s="9">
        <v>4</v>
      </c>
      <c r="N29" s="9">
        <v>14</v>
      </c>
      <c r="O29" s="9">
        <v>1</v>
      </c>
      <c r="P29" s="9">
        <v>0</v>
      </c>
      <c r="Q29" s="9">
        <v>0</v>
      </c>
      <c r="R29" s="9">
        <v>0</v>
      </c>
      <c r="S29" s="9">
        <v>0</v>
      </c>
      <c r="T29" s="9">
        <f t="shared" si="5"/>
        <v>50</v>
      </c>
      <c r="U29" s="10">
        <f t="shared" si="6"/>
        <v>28.000000000000004</v>
      </c>
      <c r="V29" s="21">
        <f t="shared" si="3"/>
        <v>2</v>
      </c>
      <c r="W29" s="21">
        <f t="shared" si="7"/>
        <v>1.9523809523809526</v>
      </c>
      <c r="X29" s="9"/>
    </row>
    <row r="30" spans="1:24" x14ac:dyDescent="0.3">
      <c r="A30" s="27">
        <v>9</v>
      </c>
      <c r="B30" s="20" t="s">
        <v>79</v>
      </c>
      <c r="C30" s="20" t="s">
        <v>93</v>
      </c>
      <c r="D30" s="20" t="s">
        <v>58</v>
      </c>
      <c r="E30" s="9">
        <f t="shared" si="4"/>
        <v>21</v>
      </c>
      <c r="F30" s="9">
        <v>7</v>
      </c>
      <c r="G30" s="9">
        <v>0</v>
      </c>
      <c r="H30" s="9">
        <v>0</v>
      </c>
      <c r="I30" s="9">
        <v>2</v>
      </c>
      <c r="J30" s="9">
        <v>0</v>
      </c>
      <c r="K30" s="9">
        <v>5</v>
      </c>
      <c r="L30" s="9">
        <v>7</v>
      </c>
      <c r="M30" s="9">
        <v>1</v>
      </c>
      <c r="N30" s="9">
        <v>6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f t="shared" si="5"/>
        <v>28</v>
      </c>
      <c r="U30" s="10">
        <f t="shared" si="6"/>
        <v>25</v>
      </c>
      <c r="V30" s="21">
        <f t="shared" si="3"/>
        <v>1</v>
      </c>
      <c r="W30" s="21">
        <f t="shared" si="7"/>
        <v>1.9047619047619049</v>
      </c>
      <c r="X30" s="9"/>
    </row>
    <row r="31" spans="1:24" x14ac:dyDescent="0.3">
      <c r="A31" s="28"/>
      <c r="B31" s="20" t="s">
        <v>34</v>
      </c>
      <c r="C31" s="20" t="s">
        <v>94</v>
      </c>
      <c r="D31" s="20" t="s">
        <v>59</v>
      </c>
      <c r="E31" s="9">
        <f t="shared" si="4"/>
        <v>22</v>
      </c>
      <c r="F31" s="9">
        <v>5</v>
      </c>
      <c r="G31" s="9">
        <v>1</v>
      </c>
      <c r="H31" s="9">
        <v>0</v>
      </c>
      <c r="I31" s="9">
        <v>0</v>
      </c>
      <c r="J31" s="9">
        <v>0</v>
      </c>
      <c r="K31" s="9">
        <v>3</v>
      </c>
      <c r="L31" s="9">
        <v>7</v>
      </c>
      <c r="M31" s="9">
        <v>0</v>
      </c>
      <c r="N31" s="9">
        <v>8</v>
      </c>
      <c r="O31" s="9">
        <v>3</v>
      </c>
      <c r="P31" s="9">
        <v>0</v>
      </c>
      <c r="Q31" s="9">
        <v>0</v>
      </c>
      <c r="R31" s="9">
        <v>0</v>
      </c>
      <c r="S31" s="9">
        <v>0</v>
      </c>
      <c r="T31" s="9">
        <f t="shared" si="5"/>
        <v>27</v>
      </c>
      <c r="U31" s="10">
        <f t="shared" si="6"/>
        <v>18.518518518518519</v>
      </c>
      <c r="V31" s="21">
        <f t="shared" si="3"/>
        <v>0.7142857142857143</v>
      </c>
      <c r="W31" s="21">
        <f t="shared" si="7"/>
        <v>1.2380952380952381</v>
      </c>
      <c r="X31" s="9"/>
    </row>
    <row r="32" spans="1:24" x14ac:dyDescent="0.3">
      <c r="A32" s="28"/>
      <c r="B32" s="20" t="s">
        <v>36</v>
      </c>
      <c r="C32" s="20" t="s">
        <v>95</v>
      </c>
      <c r="D32" s="20" t="s">
        <v>60</v>
      </c>
      <c r="E32" s="9">
        <f t="shared" si="4"/>
        <v>41</v>
      </c>
      <c r="F32" s="9">
        <v>8</v>
      </c>
      <c r="G32" s="9">
        <v>0</v>
      </c>
      <c r="H32" s="9">
        <v>0</v>
      </c>
      <c r="I32" s="9">
        <v>2</v>
      </c>
      <c r="J32" s="9">
        <v>0</v>
      </c>
      <c r="K32" s="9">
        <v>4</v>
      </c>
      <c r="L32" s="9">
        <v>24</v>
      </c>
      <c r="M32" s="9">
        <v>1</v>
      </c>
      <c r="N32" s="9">
        <v>6</v>
      </c>
      <c r="O32" s="9">
        <v>4</v>
      </c>
      <c r="P32" s="9">
        <v>0</v>
      </c>
      <c r="Q32" s="9">
        <v>0</v>
      </c>
      <c r="R32" s="9">
        <v>0</v>
      </c>
      <c r="S32" s="9">
        <v>0</v>
      </c>
      <c r="T32" s="9">
        <f t="shared" si="5"/>
        <v>49</v>
      </c>
      <c r="U32" s="10">
        <f t="shared" si="6"/>
        <v>16.326530612244898</v>
      </c>
      <c r="V32" s="21">
        <f t="shared" si="3"/>
        <v>1.1428571428571428</v>
      </c>
      <c r="W32" s="21">
        <f t="shared" si="7"/>
        <v>0.95238095238095244</v>
      </c>
      <c r="X32" s="9"/>
    </row>
    <row r="33" spans="1:24" x14ac:dyDescent="0.3">
      <c r="A33" s="29"/>
      <c r="B33" s="20" t="s">
        <v>38</v>
      </c>
      <c r="C33" s="20" t="s">
        <v>96</v>
      </c>
      <c r="D33" s="20" t="s">
        <v>61</v>
      </c>
      <c r="E33" s="9">
        <f t="shared" si="4"/>
        <v>21</v>
      </c>
      <c r="F33" s="9">
        <v>16</v>
      </c>
      <c r="G33" s="9">
        <v>0</v>
      </c>
      <c r="H33" s="9">
        <v>0</v>
      </c>
      <c r="I33" s="9">
        <v>0</v>
      </c>
      <c r="J33" s="9">
        <v>0</v>
      </c>
      <c r="K33" s="9">
        <v>2</v>
      </c>
      <c r="L33" s="9">
        <v>11</v>
      </c>
      <c r="M33" s="9">
        <v>0</v>
      </c>
      <c r="N33" s="9">
        <v>4</v>
      </c>
      <c r="O33" s="9">
        <v>4</v>
      </c>
      <c r="P33" s="9">
        <v>0</v>
      </c>
      <c r="Q33" s="9">
        <v>0</v>
      </c>
      <c r="R33" s="9">
        <v>0</v>
      </c>
      <c r="S33" s="9">
        <v>0</v>
      </c>
      <c r="T33" s="9">
        <f t="shared" si="5"/>
        <v>37</v>
      </c>
      <c r="U33" s="10">
        <f t="shared" si="6"/>
        <v>43.243243243243242</v>
      </c>
      <c r="V33" s="21">
        <f t="shared" si="3"/>
        <v>2.2857142857142856</v>
      </c>
      <c r="W33" s="21">
        <f t="shared" si="7"/>
        <v>1.3809523809523807</v>
      </c>
      <c r="X33" s="9"/>
    </row>
    <row r="34" spans="1:24" x14ac:dyDescent="0.3">
      <c r="A34" s="30">
        <v>10</v>
      </c>
      <c r="B34" s="20" t="s">
        <v>79</v>
      </c>
      <c r="C34" s="20" t="s">
        <v>89</v>
      </c>
      <c r="D34" s="20" t="s">
        <v>62</v>
      </c>
      <c r="E34" s="9">
        <f t="shared" si="4"/>
        <v>41</v>
      </c>
      <c r="F34" s="9">
        <v>10</v>
      </c>
      <c r="G34" s="9">
        <v>0</v>
      </c>
      <c r="H34" s="9">
        <v>0</v>
      </c>
      <c r="I34" s="9">
        <v>0</v>
      </c>
      <c r="J34" s="9">
        <v>0</v>
      </c>
      <c r="K34" s="9">
        <v>3</v>
      </c>
      <c r="L34" s="9">
        <v>27</v>
      </c>
      <c r="M34" s="9">
        <v>0</v>
      </c>
      <c r="N34" s="9">
        <v>9</v>
      </c>
      <c r="O34" s="9">
        <v>2</v>
      </c>
      <c r="P34" s="9">
        <v>0</v>
      </c>
      <c r="Q34" s="9">
        <v>0</v>
      </c>
      <c r="R34" s="9">
        <v>0</v>
      </c>
      <c r="S34" s="9">
        <v>0</v>
      </c>
      <c r="T34" s="9">
        <f t="shared" si="5"/>
        <v>51</v>
      </c>
      <c r="U34" s="10">
        <f t="shared" si="6"/>
        <v>19.607843137254903</v>
      </c>
      <c r="V34" s="21">
        <f t="shared" si="3"/>
        <v>1.4285714285714286</v>
      </c>
      <c r="W34" s="21">
        <f t="shared" si="7"/>
        <v>1.6190476190476188</v>
      </c>
      <c r="X34" s="9"/>
    </row>
    <row r="35" spans="1:24" x14ac:dyDescent="0.3">
      <c r="A35" s="30"/>
      <c r="B35" s="20" t="s">
        <v>34</v>
      </c>
      <c r="C35" s="20" t="s">
        <v>90</v>
      </c>
      <c r="D35" s="20" t="s">
        <v>63</v>
      </c>
      <c r="E35" s="9">
        <f t="shared" si="4"/>
        <v>17</v>
      </c>
      <c r="F35" s="9">
        <v>1</v>
      </c>
      <c r="G35" s="9">
        <v>0</v>
      </c>
      <c r="H35" s="9">
        <v>0</v>
      </c>
      <c r="I35" s="9">
        <v>1</v>
      </c>
      <c r="J35" s="9">
        <v>1</v>
      </c>
      <c r="K35" s="9">
        <v>0</v>
      </c>
      <c r="L35" s="9">
        <v>5</v>
      </c>
      <c r="M35" s="9">
        <v>0</v>
      </c>
      <c r="N35" s="9">
        <v>5</v>
      </c>
      <c r="O35" s="9">
        <v>5</v>
      </c>
      <c r="P35" s="9">
        <v>0</v>
      </c>
      <c r="Q35" s="9">
        <v>0</v>
      </c>
      <c r="R35" s="9">
        <v>0</v>
      </c>
      <c r="S35" s="9">
        <v>0</v>
      </c>
      <c r="T35" s="9">
        <f t="shared" si="5"/>
        <v>18</v>
      </c>
      <c r="U35" s="10">
        <f t="shared" si="6"/>
        <v>5.5555555555555554</v>
      </c>
      <c r="V35" s="21">
        <f t="shared" si="3"/>
        <v>0.14285714285714285</v>
      </c>
      <c r="W35" s="21">
        <f t="shared" si="7"/>
        <v>1.2857142857142858</v>
      </c>
      <c r="X35" s="9"/>
    </row>
    <row r="36" spans="1:24" x14ac:dyDescent="0.3">
      <c r="A36" s="30"/>
      <c r="B36" s="20" t="s">
        <v>36</v>
      </c>
      <c r="C36" s="20" t="s">
        <v>91</v>
      </c>
      <c r="D36" s="20" t="s">
        <v>64</v>
      </c>
      <c r="E36" s="9">
        <f t="shared" si="4"/>
        <v>16</v>
      </c>
      <c r="F36" s="9">
        <v>0</v>
      </c>
      <c r="G36" s="9">
        <v>0</v>
      </c>
      <c r="H36" s="9">
        <v>0</v>
      </c>
      <c r="I36" s="9">
        <v>1</v>
      </c>
      <c r="J36" s="9">
        <v>0</v>
      </c>
      <c r="K36" s="9">
        <v>1</v>
      </c>
      <c r="L36" s="9">
        <v>5</v>
      </c>
      <c r="M36" s="9">
        <v>0</v>
      </c>
      <c r="N36" s="9">
        <v>1</v>
      </c>
      <c r="O36" s="9">
        <v>8</v>
      </c>
      <c r="P36" s="9">
        <v>0</v>
      </c>
      <c r="Q36" s="9">
        <v>0</v>
      </c>
      <c r="R36" s="9">
        <v>0</v>
      </c>
      <c r="S36" s="9">
        <v>0</v>
      </c>
      <c r="T36" s="9">
        <f t="shared" si="5"/>
        <v>16</v>
      </c>
      <c r="U36" s="10">
        <f t="shared" si="6"/>
        <v>0</v>
      </c>
      <c r="V36" s="21">
        <f t="shared" si="3"/>
        <v>0</v>
      </c>
      <c r="W36" s="21">
        <f t="shared" si="7"/>
        <v>0.52380952380952384</v>
      </c>
      <c r="X36" s="9"/>
    </row>
    <row r="37" spans="1:24" x14ac:dyDescent="0.3">
      <c r="A37" s="30"/>
      <c r="B37" s="20" t="s">
        <v>38</v>
      </c>
      <c r="C37" s="20" t="s">
        <v>92</v>
      </c>
      <c r="D37" s="20" t="s">
        <v>65</v>
      </c>
      <c r="E37" s="9">
        <f t="shared" si="4"/>
        <v>10</v>
      </c>
      <c r="F37" s="9">
        <v>1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3</v>
      </c>
      <c r="M37" s="9">
        <v>0</v>
      </c>
      <c r="N37" s="9">
        <v>4</v>
      </c>
      <c r="O37" s="9">
        <v>3</v>
      </c>
      <c r="P37" s="9">
        <v>0</v>
      </c>
      <c r="Q37" s="9">
        <v>0</v>
      </c>
      <c r="R37" s="9">
        <v>0</v>
      </c>
      <c r="S37" s="9">
        <v>0</v>
      </c>
      <c r="T37" s="9">
        <f t="shared" si="5"/>
        <v>11</v>
      </c>
      <c r="U37" s="10">
        <f t="shared" si="6"/>
        <v>9.0909090909090917</v>
      </c>
      <c r="V37" s="21">
        <f t="shared" si="3"/>
        <v>0.14285714285714285</v>
      </c>
      <c r="W37" s="21">
        <f t="shared" si="7"/>
        <v>9.5238095238095233E-2</v>
      </c>
      <c r="X37" s="9"/>
    </row>
    <row r="38" spans="1:24" x14ac:dyDescent="0.3">
      <c r="A38" s="30"/>
      <c r="B38" s="9" t="s">
        <v>137</v>
      </c>
      <c r="C38" s="9" t="s">
        <v>149</v>
      </c>
      <c r="D38" s="20" t="s">
        <v>66</v>
      </c>
      <c r="E38" s="9">
        <f t="shared" si="4"/>
        <v>14</v>
      </c>
      <c r="F38" s="9">
        <v>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2</v>
      </c>
      <c r="M38" s="9">
        <v>0</v>
      </c>
      <c r="N38" s="9">
        <v>3</v>
      </c>
      <c r="O38" s="9">
        <v>9</v>
      </c>
      <c r="P38" s="9">
        <v>0</v>
      </c>
      <c r="Q38" s="9">
        <v>0</v>
      </c>
      <c r="R38" s="9">
        <v>0</v>
      </c>
      <c r="S38" s="9">
        <v>0</v>
      </c>
      <c r="T38" s="9">
        <f t="shared" si="5"/>
        <v>15</v>
      </c>
      <c r="U38" s="10">
        <f t="shared" si="6"/>
        <v>6.666666666666667</v>
      </c>
      <c r="V38" s="21">
        <f t="shared" si="3"/>
        <v>0.14285714285714285</v>
      </c>
      <c r="W38" s="21">
        <f t="shared" si="7"/>
        <v>9.5238095238095233E-2</v>
      </c>
      <c r="X38" s="9"/>
    </row>
  </sheetData>
  <mergeCells count="18">
    <mergeCell ref="X5:X7"/>
    <mergeCell ref="G5:S5"/>
    <mergeCell ref="U5:U7"/>
    <mergeCell ref="E5:E6"/>
    <mergeCell ref="F5:F6"/>
    <mergeCell ref="T5:T7"/>
    <mergeCell ref="V5:W6"/>
    <mergeCell ref="A5:A7"/>
    <mergeCell ref="B5:B7"/>
    <mergeCell ref="C5:C7"/>
    <mergeCell ref="D5:D7"/>
    <mergeCell ref="A8:A11"/>
    <mergeCell ref="A30:A33"/>
    <mergeCell ref="A34:A38"/>
    <mergeCell ref="A12:A16"/>
    <mergeCell ref="A17:A20"/>
    <mergeCell ref="A21:A24"/>
    <mergeCell ref="A25:A29"/>
  </mergeCells>
  <phoneticPr fontId="3" type="noConversion"/>
  <pageMargins left="0.7" right="0.7" top="0.75" bottom="0.75" header="0.3" footer="0.3"/>
  <pageSetup paperSize="9" scale="4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zoomScale="80" zoomScaleNormal="80" workbookViewId="0">
      <pane xSplit="4" topLeftCell="E1" activePane="topRight" state="frozen"/>
      <selection pane="topRight" activeCell="B38" sqref="A38:XFD38"/>
    </sheetView>
  </sheetViews>
  <sheetFormatPr defaultRowHeight="16.5" x14ac:dyDescent="0.3"/>
  <cols>
    <col min="1" max="1" width="5.625" style="2" customWidth="1"/>
    <col min="2" max="2" width="4.75" style="2" bestFit="1" customWidth="1"/>
    <col min="3" max="3" width="7.625" style="2" bestFit="1" customWidth="1"/>
    <col min="4" max="4" width="9.875" style="2" bestFit="1" customWidth="1"/>
    <col min="5" max="5" width="16.5" style="2" customWidth="1"/>
    <col min="6" max="6" width="14" style="2" customWidth="1"/>
    <col min="7" max="7" width="11.25" style="2" bestFit="1" customWidth="1"/>
    <col min="8" max="8" width="11.75" style="2" customWidth="1"/>
    <col min="9" max="9" width="12" style="2" customWidth="1"/>
    <col min="10" max="10" width="11.75" style="2" customWidth="1"/>
    <col min="11" max="11" width="11.25" style="2" bestFit="1" customWidth="1"/>
    <col min="12" max="12" width="13.25" style="2" bestFit="1" customWidth="1"/>
    <col min="13" max="13" width="16.25" style="2" customWidth="1"/>
    <col min="14" max="14" width="13.125" style="2" customWidth="1"/>
    <col min="15" max="15" width="11.25" style="2" bestFit="1" customWidth="1"/>
    <col min="16" max="16" width="15.625" style="2" customWidth="1"/>
    <col min="17" max="17" width="13.25" style="2" bestFit="1" customWidth="1"/>
    <col min="18" max="18" width="14.25" style="2" customWidth="1"/>
    <col min="19" max="19" width="12.625" style="2" customWidth="1"/>
    <col min="20" max="20" width="13.125" style="2" bestFit="1" customWidth="1"/>
    <col min="21" max="21" width="13.875" style="2" bestFit="1" customWidth="1"/>
    <col min="22" max="22" width="9" style="2"/>
    <col min="23" max="23" width="11" style="2" customWidth="1"/>
    <col min="24" max="24" width="13" style="2" customWidth="1"/>
    <col min="25" max="16384" width="9" style="2"/>
  </cols>
  <sheetData>
    <row r="1" spans="1:24" ht="26.25" x14ac:dyDescent="0.3">
      <c r="A1" s="1" t="s">
        <v>138</v>
      </c>
    </row>
    <row r="2" spans="1:24" ht="20.25" customHeight="1" x14ac:dyDescent="0.3">
      <c r="A2" s="3" t="s">
        <v>108</v>
      </c>
    </row>
    <row r="3" spans="1:24" ht="20.25" customHeight="1" x14ac:dyDescent="0.3">
      <c r="A3" s="3" t="s">
        <v>0</v>
      </c>
    </row>
    <row r="4" spans="1:24" ht="20.25" customHeight="1" x14ac:dyDescent="0.3">
      <c r="A4" s="3" t="s">
        <v>141</v>
      </c>
      <c r="F4" s="3" t="s">
        <v>142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20.25" customHeight="1" x14ac:dyDescent="0.3">
      <c r="A5" s="31" t="s">
        <v>1</v>
      </c>
      <c r="B5" s="31" t="s">
        <v>2</v>
      </c>
      <c r="C5" s="31" t="s">
        <v>3</v>
      </c>
      <c r="D5" s="31" t="s">
        <v>4</v>
      </c>
      <c r="E5" s="33" t="s">
        <v>78</v>
      </c>
      <c r="F5" s="33" t="s">
        <v>5</v>
      </c>
      <c r="G5" s="35" t="s">
        <v>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1" t="s">
        <v>7</v>
      </c>
      <c r="U5" s="32" t="s">
        <v>8</v>
      </c>
      <c r="V5" s="31" t="s">
        <v>147</v>
      </c>
      <c r="W5" s="37"/>
      <c r="X5" s="31" t="s">
        <v>9</v>
      </c>
    </row>
    <row r="6" spans="1:24" ht="20.25" customHeight="1" x14ac:dyDescent="0.3">
      <c r="A6" s="31"/>
      <c r="B6" s="31"/>
      <c r="C6" s="31"/>
      <c r="D6" s="31"/>
      <c r="E6" s="34"/>
      <c r="F6" s="34"/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31"/>
      <c r="U6" s="32"/>
      <c r="V6" s="37"/>
      <c r="W6" s="37"/>
      <c r="X6" s="31"/>
    </row>
    <row r="7" spans="1:24" ht="49.5" x14ac:dyDescent="0.3">
      <c r="A7" s="31"/>
      <c r="B7" s="31"/>
      <c r="C7" s="31"/>
      <c r="D7" s="31"/>
      <c r="E7" s="16" t="s">
        <v>23</v>
      </c>
      <c r="F7" s="17" t="s">
        <v>24</v>
      </c>
      <c r="G7" s="7" t="s">
        <v>25</v>
      </c>
      <c r="H7" s="7" t="s">
        <v>122</v>
      </c>
      <c r="I7" s="7" t="s">
        <v>120</v>
      </c>
      <c r="J7" s="7" t="s">
        <v>121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8" t="s">
        <v>119</v>
      </c>
      <c r="T7" s="31"/>
      <c r="U7" s="32"/>
      <c r="V7" s="24" t="s">
        <v>148</v>
      </c>
      <c r="W7" s="24" t="s">
        <v>146</v>
      </c>
      <c r="X7" s="31"/>
    </row>
    <row r="8" spans="1:24" x14ac:dyDescent="0.3">
      <c r="A8" s="27">
        <v>4</v>
      </c>
      <c r="B8" s="20" t="s">
        <v>79</v>
      </c>
      <c r="C8" s="20" t="s">
        <v>85</v>
      </c>
      <c r="D8" s="20" t="s">
        <v>127</v>
      </c>
      <c r="E8" s="9">
        <f t="shared" ref="E8:E38" si="0">SUM(G8:S8)</f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f t="shared" ref="T8:T37" si="1">SUM(E8:F8)</f>
        <v>0</v>
      </c>
      <c r="U8" s="10" t="e">
        <f t="shared" ref="U8:U37" si="2">F8/T8*100</f>
        <v>#DIV/0!</v>
      </c>
      <c r="V8" s="21">
        <f t="shared" ref="V8:V38" si="3">F8/7</f>
        <v>0</v>
      </c>
      <c r="W8" s="21"/>
      <c r="X8" s="22"/>
    </row>
    <row r="9" spans="1:24" x14ac:dyDescent="0.3">
      <c r="A9" s="28"/>
      <c r="B9" s="20" t="s">
        <v>34</v>
      </c>
      <c r="C9" s="20" t="s">
        <v>86</v>
      </c>
      <c r="D9" s="20" t="s">
        <v>35</v>
      </c>
      <c r="E9" s="9">
        <f>SUM(G9:S9)</f>
        <v>1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f t="shared" si="1"/>
        <v>1</v>
      </c>
      <c r="U9" s="10">
        <f t="shared" si="2"/>
        <v>0</v>
      </c>
      <c r="V9" s="21">
        <f t="shared" si="3"/>
        <v>0</v>
      </c>
      <c r="W9" s="21"/>
      <c r="X9" s="9"/>
    </row>
    <row r="10" spans="1:24" x14ac:dyDescent="0.3">
      <c r="A10" s="28"/>
      <c r="B10" s="20" t="s">
        <v>36</v>
      </c>
      <c r="C10" s="20" t="s">
        <v>87</v>
      </c>
      <c r="D10" s="20" t="s">
        <v>37</v>
      </c>
      <c r="E10" s="9">
        <f t="shared" si="0"/>
        <v>2</v>
      </c>
      <c r="F10" s="9">
        <v>0</v>
      </c>
      <c r="G10" s="9">
        <v>0</v>
      </c>
      <c r="H10" s="9">
        <v>0</v>
      </c>
      <c r="I10" s="9">
        <v>1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f t="shared" si="1"/>
        <v>2</v>
      </c>
      <c r="U10" s="10">
        <f t="shared" si="2"/>
        <v>0</v>
      </c>
      <c r="V10" s="21">
        <f t="shared" si="3"/>
        <v>0</v>
      </c>
      <c r="W10" s="21">
        <f>(V8+V9+V10)/3</f>
        <v>0</v>
      </c>
      <c r="X10" s="9"/>
    </row>
    <row r="11" spans="1:24" x14ac:dyDescent="0.3">
      <c r="A11" s="28"/>
      <c r="B11" s="20" t="s">
        <v>38</v>
      </c>
      <c r="C11" s="20" t="s">
        <v>88</v>
      </c>
      <c r="D11" s="20" t="s">
        <v>39</v>
      </c>
      <c r="E11" s="9">
        <f t="shared" si="0"/>
        <v>3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3</v>
      </c>
      <c r="P11" s="9">
        <v>0</v>
      </c>
      <c r="Q11" s="9">
        <v>0</v>
      </c>
      <c r="R11" s="9">
        <v>0</v>
      </c>
      <c r="S11" s="9">
        <v>0</v>
      </c>
      <c r="T11" s="9">
        <f t="shared" si="1"/>
        <v>3</v>
      </c>
      <c r="U11" s="10">
        <f t="shared" si="2"/>
        <v>0</v>
      </c>
      <c r="V11" s="21">
        <f t="shared" si="3"/>
        <v>0</v>
      </c>
      <c r="W11" s="21">
        <f t="shared" ref="W11:W38" si="4">(V9+V10+V11)/3</f>
        <v>0</v>
      </c>
      <c r="X11" s="9"/>
    </row>
    <row r="12" spans="1:24" x14ac:dyDescent="0.3">
      <c r="A12" s="27">
        <v>5</v>
      </c>
      <c r="B12" s="20" t="s">
        <v>79</v>
      </c>
      <c r="C12" s="20" t="s">
        <v>131</v>
      </c>
      <c r="D12" s="20" t="s">
        <v>40</v>
      </c>
      <c r="E12" s="9">
        <f t="shared" si="0"/>
        <v>2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2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f t="shared" si="1"/>
        <v>2</v>
      </c>
      <c r="U12" s="10">
        <f t="shared" si="2"/>
        <v>0</v>
      </c>
      <c r="V12" s="21">
        <f t="shared" si="3"/>
        <v>0</v>
      </c>
      <c r="W12" s="21">
        <f t="shared" si="4"/>
        <v>0</v>
      </c>
      <c r="X12" s="9"/>
    </row>
    <row r="13" spans="1:24" x14ac:dyDescent="0.3">
      <c r="A13" s="28"/>
      <c r="B13" s="20" t="s">
        <v>34</v>
      </c>
      <c r="C13" s="20" t="s">
        <v>123</v>
      </c>
      <c r="D13" s="20" t="s">
        <v>41</v>
      </c>
      <c r="E13" s="9">
        <f t="shared" si="0"/>
        <v>2</v>
      </c>
      <c r="F13" s="9">
        <v>0</v>
      </c>
      <c r="G13" s="9">
        <v>0</v>
      </c>
      <c r="H13" s="9">
        <v>0</v>
      </c>
      <c r="I13" s="9">
        <v>2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f t="shared" si="1"/>
        <v>2</v>
      </c>
      <c r="U13" s="10">
        <f t="shared" si="2"/>
        <v>0</v>
      </c>
      <c r="V13" s="21">
        <f t="shared" si="3"/>
        <v>0</v>
      </c>
      <c r="W13" s="21">
        <f t="shared" si="4"/>
        <v>0</v>
      </c>
      <c r="X13" s="9"/>
    </row>
    <row r="14" spans="1:24" x14ac:dyDescent="0.3">
      <c r="A14" s="28"/>
      <c r="B14" s="20" t="s">
        <v>36</v>
      </c>
      <c r="C14" s="20" t="s">
        <v>124</v>
      </c>
      <c r="D14" s="20" t="s">
        <v>42</v>
      </c>
      <c r="E14" s="9">
        <f t="shared" si="0"/>
        <v>3</v>
      </c>
      <c r="F14" s="9">
        <v>0</v>
      </c>
      <c r="G14" s="9">
        <v>0</v>
      </c>
      <c r="H14" s="9">
        <v>0</v>
      </c>
      <c r="I14" s="9">
        <v>1</v>
      </c>
      <c r="J14" s="9">
        <v>0</v>
      </c>
      <c r="K14" s="9">
        <v>0</v>
      </c>
      <c r="L14" s="9">
        <v>2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f t="shared" si="1"/>
        <v>3</v>
      </c>
      <c r="U14" s="10">
        <f t="shared" si="2"/>
        <v>0</v>
      </c>
      <c r="V14" s="21">
        <f t="shared" si="3"/>
        <v>0</v>
      </c>
      <c r="W14" s="21">
        <f t="shared" si="4"/>
        <v>0</v>
      </c>
      <c r="X14" s="9"/>
    </row>
    <row r="15" spans="1:24" x14ac:dyDescent="0.3">
      <c r="A15" s="28"/>
      <c r="B15" s="20" t="s">
        <v>38</v>
      </c>
      <c r="C15" s="20" t="s">
        <v>125</v>
      </c>
      <c r="D15" s="20" t="s">
        <v>43</v>
      </c>
      <c r="E15" s="9">
        <f t="shared" si="0"/>
        <v>9</v>
      </c>
      <c r="F15" s="9">
        <v>0</v>
      </c>
      <c r="G15" s="9">
        <v>0</v>
      </c>
      <c r="H15" s="9">
        <v>0</v>
      </c>
      <c r="I15" s="9">
        <v>7</v>
      </c>
      <c r="J15" s="9">
        <v>0</v>
      </c>
      <c r="K15" s="9">
        <v>2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f t="shared" si="1"/>
        <v>9</v>
      </c>
      <c r="U15" s="10">
        <f t="shared" si="2"/>
        <v>0</v>
      </c>
      <c r="V15" s="21">
        <f t="shared" si="3"/>
        <v>0</v>
      </c>
      <c r="W15" s="21">
        <f t="shared" si="4"/>
        <v>0</v>
      </c>
      <c r="X15" s="9"/>
    </row>
    <row r="16" spans="1:24" x14ac:dyDescent="0.3">
      <c r="A16" s="29"/>
      <c r="B16" s="20" t="s">
        <v>97</v>
      </c>
      <c r="C16" s="20" t="s">
        <v>81</v>
      </c>
      <c r="D16" s="20" t="s">
        <v>44</v>
      </c>
      <c r="E16" s="9">
        <f t="shared" si="0"/>
        <v>8</v>
      </c>
      <c r="F16" s="9">
        <v>0</v>
      </c>
      <c r="G16" s="9">
        <v>0</v>
      </c>
      <c r="H16" s="9">
        <v>0</v>
      </c>
      <c r="I16" s="9">
        <v>5</v>
      </c>
      <c r="J16" s="9">
        <v>0</v>
      </c>
      <c r="K16" s="9">
        <v>2</v>
      </c>
      <c r="L16" s="9">
        <v>0</v>
      </c>
      <c r="M16" s="9">
        <v>0</v>
      </c>
      <c r="N16" s="9">
        <v>0</v>
      </c>
      <c r="O16" s="9">
        <v>1</v>
      </c>
      <c r="P16" s="9">
        <v>0</v>
      </c>
      <c r="Q16" s="9">
        <v>0</v>
      </c>
      <c r="R16" s="9">
        <v>0</v>
      </c>
      <c r="S16" s="9">
        <v>0</v>
      </c>
      <c r="T16" s="9">
        <f t="shared" si="1"/>
        <v>8</v>
      </c>
      <c r="U16" s="10">
        <f t="shared" si="2"/>
        <v>0</v>
      </c>
      <c r="V16" s="21">
        <f t="shared" si="3"/>
        <v>0</v>
      </c>
      <c r="W16" s="21">
        <f t="shared" si="4"/>
        <v>0</v>
      </c>
      <c r="X16" s="9"/>
    </row>
    <row r="17" spans="1:24" x14ac:dyDescent="0.3">
      <c r="A17" s="27">
        <v>6</v>
      </c>
      <c r="B17" s="20" t="s">
        <v>79</v>
      </c>
      <c r="C17" s="20" t="s">
        <v>80</v>
      </c>
      <c r="D17" s="20" t="s">
        <v>45</v>
      </c>
      <c r="E17" s="9">
        <f t="shared" si="0"/>
        <v>12</v>
      </c>
      <c r="F17" s="9">
        <v>0</v>
      </c>
      <c r="G17" s="9">
        <v>0</v>
      </c>
      <c r="H17" s="9">
        <v>0</v>
      </c>
      <c r="I17" s="9">
        <v>6</v>
      </c>
      <c r="J17" s="9">
        <v>0</v>
      </c>
      <c r="K17" s="9">
        <v>3</v>
      </c>
      <c r="L17" s="9">
        <v>0</v>
      </c>
      <c r="M17" s="9">
        <v>0</v>
      </c>
      <c r="N17" s="9">
        <v>1</v>
      </c>
      <c r="O17" s="9">
        <v>2</v>
      </c>
      <c r="P17" s="9">
        <v>0</v>
      </c>
      <c r="Q17" s="9">
        <v>0</v>
      </c>
      <c r="R17" s="9">
        <v>0</v>
      </c>
      <c r="S17" s="9">
        <v>0</v>
      </c>
      <c r="T17" s="9">
        <f t="shared" si="1"/>
        <v>12</v>
      </c>
      <c r="U17" s="10">
        <f t="shared" si="2"/>
        <v>0</v>
      </c>
      <c r="V17" s="21">
        <f t="shared" si="3"/>
        <v>0</v>
      </c>
      <c r="W17" s="21">
        <f t="shared" si="4"/>
        <v>0</v>
      </c>
      <c r="X17" s="9"/>
    </row>
    <row r="18" spans="1:24" x14ac:dyDescent="0.3">
      <c r="A18" s="28"/>
      <c r="B18" s="20" t="s">
        <v>34</v>
      </c>
      <c r="C18" s="20" t="s">
        <v>82</v>
      </c>
      <c r="D18" s="20" t="s">
        <v>46</v>
      </c>
      <c r="E18" s="9">
        <f t="shared" si="0"/>
        <v>9</v>
      </c>
      <c r="F18" s="9">
        <v>0</v>
      </c>
      <c r="G18" s="9">
        <v>0</v>
      </c>
      <c r="H18" s="9">
        <v>0</v>
      </c>
      <c r="I18" s="9">
        <v>4</v>
      </c>
      <c r="J18" s="9">
        <v>0</v>
      </c>
      <c r="K18" s="9">
        <v>2</v>
      </c>
      <c r="L18" s="9">
        <v>0</v>
      </c>
      <c r="M18" s="9">
        <v>0</v>
      </c>
      <c r="N18" s="9">
        <v>1</v>
      </c>
      <c r="O18" s="9">
        <v>2</v>
      </c>
      <c r="P18" s="9">
        <v>0</v>
      </c>
      <c r="Q18" s="9">
        <v>0</v>
      </c>
      <c r="R18" s="9">
        <v>0</v>
      </c>
      <c r="S18" s="9">
        <v>0</v>
      </c>
      <c r="T18" s="9">
        <f t="shared" si="1"/>
        <v>9</v>
      </c>
      <c r="U18" s="10">
        <f t="shared" si="2"/>
        <v>0</v>
      </c>
      <c r="V18" s="21">
        <f t="shared" si="3"/>
        <v>0</v>
      </c>
      <c r="W18" s="21">
        <f t="shared" si="4"/>
        <v>0</v>
      </c>
      <c r="X18" s="9"/>
    </row>
    <row r="19" spans="1:24" x14ac:dyDescent="0.3">
      <c r="A19" s="28"/>
      <c r="B19" s="20" t="s">
        <v>36</v>
      </c>
      <c r="C19" s="20" t="s">
        <v>83</v>
      </c>
      <c r="D19" s="20" t="s">
        <v>47</v>
      </c>
      <c r="E19" s="9">
        <f t="shared" si="0"/>
        <v>15</v>
      </c>
      <c r="F19" s="9">
        <v>2</v>
      </c>
      <c r="G19" s="9">
        <v>1</v>
      </c>
      <c r="H19" s="9">
        <v>0</v>
      </c>
      <c r="I19" s="9">
        <v>12</v>
      </c>
      <c r="J19" s="9">
        <v>0</v>
      </c>
      <c r="K19" s="9">
        <v>2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f t="shared" si="1"/>
        <v>17</v>
      </c>
      <c r="U19" s="10">
        <f t="shared" si="2"/>
        <v>11.76470588235294</v>
      </c>
      <c r="V19" s="21">
        <f t="shared" si="3"/>
        <v>0.2857142857142857</v>
      </c>
      <c r="W19" s="21">
        <f t="shared" si="4"/>
        <v>9.5238095238095233E-2</v>
      </c>
      <c r="X19" s="9"/>
    </row>
    <row r="20" spans="1:24" x14ac:dyDescent="0.3">
      <c r="A20" s="29"/>
      <c r="B20" s="20" t="s">
        <v>38</v>
      </c>
      <c r="C20" s="20" t="s">
        <v>84</v>
      </c>
      <c r="D20" s="20" t="s">
        <v>48</v>
      </c>
      <c r="E20" s="9">
        <f t="shared" si="0"/>
        <v>13</v>
      </c>
      <c r="F20" s="9">
        <v>0</v>
      </c>
      <c r="G20" s="9">
        <v>0</v>
      </c>
      <c r="H20" s="9">
        <v>0</v>
      </c>
      <c r="I20" s="9">
        <v>6</v>
      </c>
      <c r="J20" s="9">
        <v>0</v>
      </c>
      <c r="K20" s="9">
        <v>3</v>
      </c>
      <c r="L20" s="9">
        <v>0</v>
      </c>
      <c r="M20" s="9">
        <v>0</v>
      </c>
      <c r="N20" s="9">
        <v>1</v>
      </c>
      <c r="O20" s="9">
        <v>3</v>
      </c>
      <c r="P20" s="9">
        <v>0</v>
      </c>
      <c r="Q20" s="9">
        <v>0</v>
      </c>
      <c r="R20" s="9">
        <v>0</v>
      </c>
      <c r="S20" s="9">
        <v>0</v>
      </c>
      <c r="T20" s="9">
        <f t="shared" si="1"/>
        <v>13</v>
      </c>
      <c r="U20" s="10">
        <f t="shared" si="2"/>
        <v>0</v>
      </c>
      <c r="V20" s="21">
        <f t="shared" si="3"/>
        <v>0</v>
      </c>
      <c r="W20" s="21">
        <f t="shared" si="4"/>
        <v>9.5238095238095233E-2</v>
      </c>
      <c r="X20" s="9"/>
    </row>
    <row r="21" spans="1:24" x14ac:dyDescent="0.3">
      <c r="A21" s="27">
        <v>7</v>
      </c>
      <c r="B21" s="20" t="s">
        <v>79</v>
      </c>
      <c r="C21" s="20" t="s">
        <v>132</v>
      </c>
      <c r="D21" s="20" t="s">
        <v>49</v>
      </c>
      <c r="E21" s="9">
        <f t="shared" si="0"/>
        <v>19</v>
      </c>
      <c r="F21" s="9">
        <v>4</v>
      </c>
      <c r="G21" s="9">
        <v>4</v>
      </c>
      <c r="H21" s="9">
        <v>0</v>
      </c>
      <c r="I21" s="9">
        <v>10</v>
      </c>
      <c r="J21" s="9">
        <v>0</v>
      </c>
      <c r="K21" s="9">
        <v>3</v>
      </c>
      <c r="L21" s="9">
        <v>0</v>
      </c>
      <c r="M21" s="9">
        <v>0</v>
      </c>
      <c r="N21" s="9">
        <v>2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f t="shared" si="1"/>
        <v>23</v>
      </c>
      <c r="U21" s="10">
        <f t="shared" si="2"/>
        <v>17.391304347826086</v>
      </c>
      <c r="V21" s="21">
        <f t="shared" si="3"/>
        <v>0.5714285714285714</v>
      </c>
      <c r="W21" s="21">
        <f t="shared" si="4"/>
        <v>0.2857142857142857</v>
      </c>
      <c r="X21" s="9"/>
    </row>
    <row r="22" spans="1:24" x14ac:dyDescent="0.3">
      <c r="A22" s="28"/>
      <c r="B22" s="20" t="s">
        <v>34</v>
      </c>
      <c r="C22" s="20" t="s">
        <v>86</v>
      </c>
      <c r="D22" s="20" t="s">
        <v>50</v>
      </c>
      <c r="E22" s="9">
        <f t="shared" si="0"/>
        <v>14</v>
      </c>
      <c r="F22" s="9">
        <v>1</v>
      </c>
      <c r="G22" s="9">
        <v>1</v>
      </c>
      <c r="H22" s="9">
        <v>0</v>
      </c>
      <c r="I22" s="9">
        <v>8</v>
      </c>
      <c r="J22" s="9">
        <v>0</v>
      </c>
      <c r="K22" s="9">
        <v>1</v>
      </c>
      <c r="L22" s="9">
        <v>0</v>
      </c>
      <c r="M22" s="9">
        <v>0</v>
      </c>
      <c r="N22" s="9">
        <v>2</v>
      </c>
      <c r="O22" s="9">
        <v>2</v>
      </c>
      <c r="P22" s="9">
        <v>0</v>
      </c>
      <c r="Q22" s="9">
        <v>0</v>
      </c>
      <c r="R22" s="9">
        <v>0</v>
      </c>
      <c r="S22" s="9">
        <v>0</v>
      </c>
      <c r="T22" s="9">
        <f t="shared" si="1"/>
        <v>15</v>
      </c>
      <c r="U22" s="10">
        <f t="shared" si="2"/>
        <v>6.666666666666667</v>
      </c>
      <c r="V22" s="21">
        <f t="shared" si="3"/>
        <v>0.14285714285714285</v>
      </c>
      <c r="W22" s="21">
        <f t="shared" si="4"/>
        <v>0.23809523809523805</v>
      </c>
      <c r="X22" s="9"/>
    </row>
    <row r="23" spans="1:24" x14ac:dyDescent="0.3">
      <c r="A23" s="28"/>
      <c r="B23" s="20" t="s">
        <v>36</v>
      </c>
      <c r="C23" s="20" t="s">
        <v>87</v>
      </c>
      <c r="D23" s="20" t="s">
        <v>51</v>
      </c>
      <c r="E23" s="9">
        <f t="shared" si="0"/>
        <v>10</v>
      </c>
      <c r="F23" s="9">
        <v>0</v>
      </c>
      <c r="G23" s="9">
        <v>0</v>
      </c>
      <c r="H23" s="9">
        <v>0</v>
      </c>
      <c r="I23" s="9">
        <v>5</v>
      </c>
      <c r="J23" s="9">
        <v>0</v>
      </c>
      <c r="K23" s="9">
        <v>0</v>
      </c>
      <c r="L23" s="9">
        <v>1</v>
      </c>
      <c r="M23" s="9">
        <v>0</v>
      </c>
      <c r="N23" s="9">
        <v>1</v>
      </c>
      <c r="O23" s="9">
        <v>3</v>
      </c>
      <c r="P23" s="9">
        <v>0</v>
      </c>
      <c r="Q23" s="9">
        <v>0</v>
      </c>
      <c r="R23" s="9">
        <v>0</v>
      </c>
      <c r="S23" s="9">
        <v>0</v>
      </c>
      <c r="T23" s="9">
        <f t="shared" si="1"/>
        <v>10</v>
      </c>
      <c r="U23" s="10">
        <f t="shared" si="2"/>
        <v>0</v>
      </c>
      <c r="V23" s="21">
        <f t="shared" si="3"/>
        <v>0</v>
      </c>
      <c r="W23" s="21">
        <f t="shared" si="4"/>
        <v>0.23809523809523805</v>
      </c>
      <c r="X23" s="9"/>
    </row>
    <row r="24" spans="1:24" x14ac:dyDescent="0.3">
      <c r="A24" s="29"/>
      <c r="B24" s="20" t="s">
        <v>38</v>
      </c>
      <c r="C24" s="20" t="s">
        <v>88</v>
      </c>
      <c r="D24" s="20" t="s">
        <v>52</v>
      </c>
      <c r="E24" s="9">
        <f t="shared" si="0"/>
        <v>5</v>
      </c>
      <c r="F24" s="9">
        <v>1</v>
      </c>
      <c r="G24" s="9">
        <v>1</v>
      </c>
      <c r="H24" s="9">
        <v>0</v>
      </c>
      <c r="I24" s="9">
        <v>0</v>
      </c>
      <c r="J24" s="9">
        <v>0</v>
      </c>
      <c r="K24" s="9">
        <v>4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f t="shared" si="1"/>
        <v>6</v>
      </c>
      <c r="U24" s="10">
        <f t="shared" si="2"/>
        <v>16.666666666666664</v>
      </c>
      <c r="V24" s="21">
        <f t="shared" si="3"/>
        <v>0.14285714285714285</v>
      </c>
      <c r="W24" s="21">
        <f t="shared" si="4"/>
        <v>9.5238095238095233E-2</v>
      </c>
      <c r="X24" s="9"/>
    </row>
    <row r="25" spans="1:24" x14ac:dyDescent="0.3">
      <c r="A25" s="27">
        <v>8</v>
      </c>
      <c r="B25" s="20" t="s">
        <v>79</v>
      </c>
      <c r="C25" s="20" t="s">
        <v>133</v>
      </c>
      <c r="D25" s="20" t="s">
        <v>53</v>
      </c>
      <c r="E25" s="9">
        <f t="shared" si="0"/>
        <v>8</v>
      </c>
      <c r="F25" s="9">
        <v>1</v>
      </c>
      <c r="G25" s="9">
        <v>1</v>
      </c>
      <c r="H25" s="9">
        <v>0</v>
      </c>
      <c r="I25" s="9">
        <v>2</v>
      </c>
      <c r="J25" s="9">
        <v>0</v>
      </c>
      <c r="K25" s="9">
        <v>4</v>
      </c>
      <c r="L25" s="9">
        <v>0</v>
      </c>
      <c r="M25" s="9">
        <v>0</v>
      </c>
      <c r="N25" s="9">
        <v>1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f t="shared" si="1"/>
        <v>9</v>
      </c>
      <c r="U25" s="10">
        <f t="shared" si="2"/>
        <v>11.111111111111111</v>
      </c>
      <c r="V25" s="21">
        <f t="shared" si="3"/>
        <v>0.14285714285714285</v>
      </c>
      <c r="W25" s="21">
        <f t="shared" si="4"/>
        <v>9.5238095238095233E-2</v>
      </c>
      <c r="X25" s="9"/>
    </row>
    <row r="26" spans="1:24" x14ac:dyDescent="0.3">
      <c r="A26" s="28"/>
      <c r="B26" s="20" t="s">
        <v>34</v>
      </c>
      <c r="C26" s="20" t="s">
        <v>134</v>
      </c>
      <c r="D26" s="20" t="s">
        <v>54</v>
      </c>
      <c r="E26" s="9">
        <f t="shared" si="0"/>
        <v>8</v>
      </c>
      <c r="F26" s="9">
        <v>0</v>
      </c>
      <c r="G26" s="9">
        <v>0</v>
      </c>
      <c r="H26" s="9">
        <v>0</v>
      </c>
      <c r="I26" s="9">
        <v>3</v>
      </c>
      <c r="J26" s="9">
        <v>0</v>
      </c>
      <c r="K26" s="9">
        <v>1</v>
      </c>
      <c r="L26" s="9">
        <v>2</v>
      </c>
      <c r="M26" s="9">
        <v>0</v>
      </c>
      <c r="N26" s="9">
        <v>2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f t="shared" si="1"/>
        <v>8</v>
      </c>
      <c r="U26" s="10">
        <f t="shared" si="2"/>
        <v>0</v>
      </c>
      <c r="V26" s="21">
        <f t="shared" si="3"/>
        <v>0</v>
      </c>
      <c r="W26" s="21">
        <f t="shared" si="4"/>
        <v>9.5238095238095233E-2</v>
      </c>
      <c r="X26" s="9"/>
    </row>
    <row r="27" spans="1:24" x14ac:dyDescent="0.3">
      <c r="A27" s="28"/>
      <c r="B27" s="20" t="s">
        <v>36</v>
      </c>
      <c r="C27" s="20" t="s">
        <v>135</v>
      </c>
      <c r="D27" s="20" t="s">
        <v>55</v>
      </c>
      <c r="E27" s="9">
        <f t="shared" si="0"/>
        <v>6</v>
      </c>
      <c r="F27" s="9">
        <v>2</v>
      </c>
      <c r="G27" s="9">
        <v>0</v>
      </c>
      <c r="H27" s="9">
        <v>0</v>
      </c>
      <c r="I27" s="9">
        <v>0</v>
      </c>
      <c r="J27" s="9">
        <v>0</v>
      </c>
      <c r="K27" s="9">
        <v>2</v>
      </c>
      <c r="L27" s="9">
        <v>3</v>
      </c>
      <c r="M27" s="9">
        <v>0</v>
      </c>
      <c r="N27" s="9">
        <v>1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f t="shared" si="1"/>
        <v>8</v>
      </c>
      <c r="U27" s="10">
        <f t="shared" si="2"/>
        <v>25</v>
      </c>
      <c r="V27" s="21">
        <f t="shared" si="3"/>
        <v>0.2857142857142857</v>
      </c>
      <c r="W27" s="21">
        <f t="shared" si="4"/>
        <v>0.14285714285714285</v>
      </c>
      <c r="X27" s="9"/>
    </row>
    <row r="28" spans="1:24" x14ac:dyDescent="0.3">
      <c r="A28" s="28"/>
      <c r="B28" s="20" t="s">
        <v>38</v>
      </c>
      <c r="C28" s="20" t="s">
        <v>136</v>
      </c>
      <c r="D28" s="20" t="s">
        <v>56</v>
      </c>
      <c r="E28" s="9">
        <f t="shared" si="0"/>
        <v>9</v>
      </c>
      <c r="F28" s="9">
        <v>0</v>
      </c>
      <c r="G28" s="9">
        <v>2</v>
      </c>
      <c r="H28" s="9">
        <v>0</v>
      </c>
      <c r="I28" s="9">
        <v>0</v>
      </c>
      <c r="J28" s="9">
        <v>0</v>
      </c>
      <c r="K28" s="9">
        <v>3</v>
      </c>
      <c r="L28" s="9">
        <v>2</v>
      </c>
      <c r="M28" s="9">
        <v>0</v>
      </c>
      <c r="N28" s="9">
        <v>2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f t="shared" si="1"/>
        <v>9</v>
      </c>
      <c r="U28" s="10">
        <f t="shared" si="2"/>
        <v>0</v>
      </c>
      <c r="V28" s="21">
        <f t="shared" si="3"/>
        <v>0</v>
      </c>
      <c r="W28" s="21">
        <f t="shared" si="4"/>
        <v>9.5238095238095233E-2</v>
      </c>
      <c r="X28" s="9"/>
    </row>
    <row r="29" spans="1:24" x14ac:dyDescent="0.3">
      <c r="A29" s="29"/>
      <c r="B29" s="20" t="s">
        <v>97</v>
      </c>
      <c r="C29" s="20" t="s">
        <v>126</v>
      </c>
      <c r="D29" s="20" t="s">
        <v>57</v>
      </c>
      <c r="E29" s="9">
        <f t="shared" si="0"/>
        <v>4</v>
      </c>
      <c r="F29" s="9">
        <v>4</v>
      </c>
      <c r="G29" s="9">
        <v>0</v>
      </c>
      <c r="H29" s="9">
        <v>0</v>
      </c>
      <c r="I29" s="9">
        <v>0</v>
      </c>
      <c r="J29" s="9">
        <v>0</v>
      </c>
      <c r="K29" s="9">
        <v>2</v>
      </c>
      <c r="L29" s="9">
        <v>2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f t="shared" si="1"/>
        <v>8</v>
      </c>
      <c r="U29" s="10">
        <f t="shared" si="2"/>
        <v>50</v>
      </c>
      <c r="V29" s="21">
        <f t="shared" si="3"/>
        <v>0.5714285714285714</v>
      </c>
      <c r="W29" s="21">
        <f t="shared" si="4"/>
        <v>0.2857142857142857</v>
      </c>
      <c r="X29" s="9"/>
    </row>
    <row r="30" spans="1:24" x14ac:dyDescent="0.3">
      <c r="A30" s="27">
        <v>9</v>
      </c>
      <c r="B30" s="20" t="s">
        <v>79</v>
      </c>
      <c r="C30" s="20" t="s">
        <v>93</v>
      </c>
      <c r="D30" s="20" t="s">
        <v>58</v>
      </c>
      <c r="E30" s="9">
        <f t="shared" si="0"/>
        <v>12</v>
      </c>
      <c r="F30" s="9">
        <v>0</v>
      </c>
      <c r="G30" s="9">
        <v>0</v>
      </c>
      <c r="H30" s="9">
        <v>0</v>
      </c>
      <c r="I30" s="9">
        <v>6</v>
      </c>
      <c r="J30" s="9">
        <v>0</v>
      </c>
      <c r="K30" s="9">
        <v>4</v>
      </c>
      <c r="L30" s="9">
        <v>2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f t="shared" si="1"/>
        <v>12</v>
      </c>
      <c r="U30" s="10">
        <f t="shared" si="2"/>
        <v>0</v>
      </c>
      <c r="V30" s="21">
        <f t="shared" si="3"/>
        <v>0</v>
      </c>
      <c r="W30" s="21">
        <f t="shared" si="4"/>
        <v>0.19047619047619047</v>
      </c>
      <c r="X30" s="9"/>
    </row>
    <row r="31" spans="1:24" x14ac:dyDescent="0.3">
      <c r="A31" s="28"/>
      <c r="B31" s="20" t="s">
        <v>34</v>
      </c>
      <c r="C31" s="20" t="s">
        <v>94</v>
      </c>
      <c r="D31" s="20" t="s">
        <v>59</v>
      </c>
      <c r="E31" s="9">
        <f t="shared" si="0"/>
        <v>3</v>
      </c>
      <c r="F31" s="9">
        <v>0</v>
      </c>
      <c r="G31" s="9">
        <v>0</v>
      </c>
      <c r="H31" s="9">
        <v>0</v>
      </c>
      <c r="I31" s="9">
        <v>1</v>
      </c>
      <c r="J31" s="9">
        <v>0</v>
      </c>
      <c r="K31" s="9">
        <v>0</v>
      </c>
      <c r="L31" s="9">
        <v>1</v>
      </c>
      <c r="M31" s="9">
        <v>0</v>
      </c>
      <c r="N31" s="9">
        <v>1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f t="shared" si="1"/>
        <v>3</v>
      </c>
      <c r="U31" s="10">
        <f t="shared" si="2"/>
        <v>0</v>
      </c>
      <c r="V31" s="21">
        <f t="shared" si="3"/>
        <v>0</v>
      </c>
      <c r="W31" s="21">
        <f t="shared" si="4"/>
        <v>0.19047619047619047</v>
      </c>
      <c r="X31" s="9"/>
    </row>
    <row r="32" spans="1:24" x14ac:dyDescent="0.3">
      <c r="A32" s="28"/>
      <c r="B32" s="20" t="s">
        <v>36</v>
      </c>
      <c r="C32" s="20" t="s">
        <v>95</v>
      </c>
      <c r="D32" s="20" t="s">
        <v>60</v>
      </c>
      <c r="E32" s="9">
        <f t="shared" si="0"/>
        <v>6</v>
      </c>
      <c r="F32" s="9">
        <v>1</v>
      </c>
      <c r="G32" s="9">
        <v>0</v>
      </c>
      <c r="H32" s="9">
        <v>0</v>
      </c>
      <c r="I32" s="9">
        <v>2</v>
      </c>
      <c r="J32" s="9">
        <v>0</v>
      </c>
      <c r="K32" s="9">
        <v>1</v>
      </c>
      <c r="L32" s="9">
        <v>3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f t="shared" si="1"/>
        <v>7</v>
      </c>
      <c r="U32" s="10">
        <f t="shared" si="2"/>
        <v>14.285714285714285</v>
      </c>
      <c r="V32" s="21">
        <f t="shared" si="3"/>
        <v>0.14285714285714285</v>
      </c>
      <c r="W32" s="21">
        <f t="shared" si="4"/>
        <v>4.7619047619047616E-2</v>
      </c>
      <c r="X32" s="9"/>
    </row>
    <row r="33" spans="1:24" x14ac:dyDescent="0.3">
      <c r="A33" s="29"/>
      <c r="B33" s="20" t="s">
        <v>38</v>
      </c>
      <c r="C33" s="20" t="s">
        <v>96</v>
      </c>
      <c r="D33" s="20" t="s">
        <v>61</v>
      </c>
      <c r="E33" s="9">
        <f t="shared" si="0"/>
        <v>3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3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f t="shared" si="1"/>
        <v>3</v>
      </c>
      <c r="U33" s="10">
        <f t="shared" si="2"/>
        <v>0</v>
      </c>
      <c r="V33" s="21">
        <f t="shared" si="3"/>
        <v>0</v>
      </c>
      <c r="W33" s="21">
        <f t="shared" si="4"/>
        <v>4.7619047619047616E-2</v>
      </c>
      <c r="X33" s="9"/>
    </row>
    <row r="34" spans="1:24" x14ac:dyDescent="0.3">
      <c r="A34" s="30">
        <v>10</v>
      </c>
      <c r="B34" s="20" t="s">
        <v>79</v>
      </c>
      <c r="C34" s="20" t="s">
        <v>89</v>
      </c>
      <c r="D34" s="20" t="s">
        <v>62</v>
      </c>
      <c r="E34" s="9">
        <f t="shared" si="0"/>
        <v>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1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f t="shared" si="1"/>
        <v>1</v>
      </c>
      <c r="U34" s="10">
        <f t="shared" si="2"/>
        <v>0</v>
      </c>
      <c r="V34" s="21">
        <f t="shared" si="3"/>
        <v>0</v>
      </c>
      <c r="W34" s="21">
        <f t="shared" si="4"/>
        <v>4.7619047619047616E-2</v>
      </c>
      <c r="X34" s="9"/>
    </row>
    <row r="35" spans="1:24" x14ac:dyDescent="0.3">
      <c r="A35" s="30"/>
      <c r="B35" s="20" t="s">
        <v>34</v>
      </c>
      <c r="C35" s="20" t="s">
        <v>90</v>
      </c>
      <c r="D35" s="20" t="s">
        <v>63</v>
      </c>
      <c r="E35" s="9">
        <f t="shared" si="0"/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f t="shared" si="1"/>
        <v>0</v>
      </c>
      <c r="U35" s="10" t="e">
        <f t="shared" si="2"/>
        <v>#DIV/0!</v>
      </c>
      <c r="V35" s="21">
        <f t="shared" si="3"/>
        <v>0</v>
      </c>
      <c r="W35" s="21">
        <f t="shared" si="4"/>
        <v>0</v>
      </c>
      <c r="X35" s="9"/>
    </row>
    <row r="36" spans="1:24" x14ac:dyDescent="0.3">
      <c r="A36" s="30"/>
      <c r="B36" s="20" t="s">
        <v>36</v>
      </c>
      <c r="C36" s="20" t="s">
        <v>91</v>
      </c>
      <c r="D36" s="20" t="s">
        <v>64</v>
      </c>
      <c r="E36" s="9">
        <f t="shared" si="0"/>
        <v>1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1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f t="shared" si="1"/>
        <v>1</v>
      </c>
      <c r="U36" s="10">
        <f t="shared" si="2"/>
        <v>0</v>
      </c>
      <c r="V36" s="21">
        <f t="shared" si="3"/>
        <v>0</v>
      </c>
      <c r="W36" s="21">
        <f t="shared" si="4"/>
        <v>0</v>
      </c>
      <c r="X36" s="9"/>
    </row>
    <row r="37" spans="1:24" x14ac:dyDescent="0.3">
      <c r="A37" s="30"/>
      <c r="B37" s="20" t="s">
        <v>38</v>
      </c>
      <c r="C37" s="20" t="s">
        <v>92</v>
      </c>
      <c r="D37" s="20" t="s">
        <v>65</v>
      </c>
      <c r="E37" s="9">
        <f t="shared" si="0"/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f t="shared" si="1"/>
        <v>0</v>
      </c>
      <c r="U37" s="10" t="e">
        <f t="shared" si="2"/>
        <v>#DIV/0!</v>
      </c>
      <c r="V37" s="21">
        <f t="shared" si="3"/>
        <v>0</v>
      </c>
      <c r="W37" s="21">
        <f t="shared" si="4"/>
        <v>0</v>
      </c>
      <c r="X37" s="9"/>
    </row>
    <row r="38" spans="1:24" x14ac:dyDescent="0.3">
      <c r="A38" s="30"/>
      <c r="B38" s="9" t="s">
        <v>137</v>
      </c>
      <c r="C38" s="9" t="s">
        <v>149</v>
      </c>
      <c r="D38" s="20" t="s">
        <v>66</v>
      </c>
      <c r="E38" s="9">
        <f t="shared" si="0"/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f t="shared" ref="T38" si="5">SUM(E38:F38)</f>
        <v>0</v>
      </c>
      <c r="U38" s="10" t="e">
        <f t="shared" ref="U38" si="6">F38/T38*100</f>
        <v>#DIV/0!</v>
      </c>
      <c r="V38" s="21">
        <f t="shared" si="3"/>
        <v>0</v>
      </c>
      <c r="W38" s="21">
        <f t="shared" si="4"/>
        <v>0</v>
      </c>
      <c r="X38" s="9"/>
    </row>
  </sheetData>
  <mergeCells count="18">
    <mergeCell ref="X5:X7"/>
    <mergeCell ref="G5:S5"/>
    <mergeCell ref="A8:A11"/>
    <mergeCell ref="A12:A16"/>
    <mergeCell ref="A17:A20"/>
    <mergeCell ref="U5:U7"/>
    <mergeCell ref="E5:E6"/>
    <mergeCell ref="F5:F6"/>
    <mergeCell ref="A5:A7"/>
    <mergeCell ref="B5:B7"/>
    <mergeCell ref="C5:C7"/>
    <mergeCell ref="D5:D7"/>
    <mergeCell ref="V5:W6"/>
    <mergeCell ref="A21:A24"/>
    <mergeCell ref="A25:A29"/>
    <mergeCell ref="A30:A33"/>
    <mergeCell ref="T5:T7"/>
    <mergeCell ref="A34:A38"/>
  </mergeCells>
  <phoneticPr fontId="3" type="noConversion"/>
  <pageMargins left="0.7" right="0.7" top="0.75" bottom="0.75" header="0.3" footer="0.3"/>
  <pageSetup paperSize="9"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zoomScale="80" zoomScaleNormal="80" workbookViewId="0">
      <pane xSplit="4" topLeftCell="E1" activePane="topRight" state="frozen"/>
      <selection pane="topRight" activeCell="B38" sqref="A38:XFD38"/>
    </sheetView>
  </sheetViews>
  <sheetFormatPr defaultRowHeight="16.5" x14ac:dyDescent="0.3"/>
  <cols>
    <col min="1" max="1" width="5.625" style="2" customWidth="1"/>
    <col min="2" max="2" width="4.75" style="2" bestFit="1" customWidth="1"/>
    <col min="3" max="3" width="7.625" style="2" bestFit="1" customWidth="1"/>
    <col min="4" max="4" width="9.875" style="2" bestFit="1" customWidth="1"/>
    <col min="5" max="5" width="16.5" style="2" customWidth="1"/>
    <col min="6" max="6" width="14" style="2" customWidth="1"/>
    <col min="7" max="7" width="11.25" style="2" bestFit="1" customWidth="1"/>
    <col min="8" max="9" width="11.75" style="2" customWidth="1"/>
    <col min="10" max="10" width="11.875" style="2" customWidth="1"/>
    <col min="11" max="11" width="11.25" style="2" bestFit="1" customWidth="1"/>
    <col min="12" max="12" width="13.25" style="2" bestFit="1" customWidth="1"/>
    <col min="13" max="13" width="16.25" style="2" customWidth="1"/>
    <col min="14" max="14" width="13.125" style="2" customWidth="1"/>
    <col min="15" max="15" width="11.25" style="2" bestFit="1" customWidth="1"/>
    <col min="16" max="16" width="15.625" style="2" customWidth="1"/>
    <col min="17" max="17" width="13.25" style="2" bestFit="1" customWidth="1"/>
    <col min="18" max="18" width="14.25" style="2" customWidth="1"/>
    <col min="19" max="19" width="12.625" style="2" customWidth="1"/>
    <col min="20" max="20" width="8.375" style="2" customWidth="1"/>
    <col min="21" max="21" width="13.875" style="2" bestFit="1" customWidth="1"/>
    <col min="22" max="22" width="9" style="2"/>
    <col min="23" max="23" width="11" style="2" customWidth="1"/>
    <col min="24" max="24" width="13" style="2" customWidth="1"/>
    <col min="25" max="16384" width="9" style="2"/>
  </cols>
  <sheetData>
    <row r="1" spans="1:24" ht="26.25" x14ac:dyDescent="0.3">
      <c r="A1" s="1" t="s">
        <v>138</v>
      </c>
    </row>
    <row r="2" spans="1:24" ht="20.25" customHeight="1" x14ac:dyDescent="0.3">
      <c r="A2" s="3" t="s">
        <v>109</v>
      </c>
    </row>
    <row r="3" spans="1:24" ht="20.25" customHeight="1" x14ac:dyDescent="0.3">
      <c r="A3" s="3" t="s">
        <v>0</v>
      </c>
    </row>
    <row r="4" spans="1:24" ht="20.25" customHeight="1" x14ac:dyDescent="0.3">
      <c r="A4" s="3" t="s">
        <v>143</v>
      </c>
      <c r="F4" s="3" t="s">
        <v>114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20.25" customHeight="1" x14ac:dyDescent="0.3">
      <c r="A5" s="31" t="s">
        <v>1</v>
      </c>
      <c r="B5" s="31" t="s">
        <v>2</v>
      </c>
      <c r="C5" s="31" t="s">
        <v>3</v>
      </c>
      <c r="D5" s="31" t="s">
        <v>4</v>
      </c>
      <c r="E5" s="33" t="s">
        <v>78</v>
      </c>
      <c r="F5" s="33" t="s">
        <v>5</v>
      </c>
      <c r="G5" s="35" t="s">
        <v>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1" t="s">
        <v>7</v>
      </c>
      <c r="U5" s="32" t="s">
        <v>8</v>
      </c>
      <c r="V5" s="31" t="s">
        <v>147</v>
      </c>
      <c r="W5" s="37"/>
      <c r="X5" s="31" t="s">
        <v>9</v>
      </c>
    </row>
    <row r="6" spans="1:24" ht="20.25" customHeight="1" x14ac:dyDescent="0.3">
      <c r="A6" s="31"/>
      <c r="B6" s="31"/>
      <c r="C6" s="31"/>
      <c r="D6" s="31"/>
      <c r="E6" s="34"/>
      <c r="F6" s="34"/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31"/>
      <c r="U6" s="32"/>
      <c r="V6" s="37"/>
      <c r="W6" s="37"/>
      <c r="X6" s="31"/>
    </row>
    <row r="7" spans="1:24" ht="49.5" x14ac:dyDescent="0.3">
      <c r="A7" s="31"/>
      <c r="B7" s="31"/>
      <c r="C7" s="31"/>
      <c r="D7" s="31"/>
      <c r="E7" s="16" t="s">
        <v>23</v>
      </c>
      <c r="F7" s="17" t="s">
        <v>24</v>
      </c>
      <c r="G7" s="7" t="s">
        <v>25</v>
      </c>
      <c r="H7" s="7" t="s">
        <v>122</v>
      </c>
      <c r="I7" s="7" t="s">
        <v>120</v>
      </c>
      <c r="J7" s="7" t="s">
        <v>121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8" t="s">
        <v>119</v>
      </c>
      <c r="T7" s="31"/>
      <c r="U7" s="32"/>
      <c r="V7" s="24" t="s">
        <v>148</v>
      </c>
      <c r="W7" s="24" t="s">
        <v>146</v>
      </c>
      <c r="X7" s="31"/>
    </row>
    <row r="8" spans="1:24" x14ac:dyDescent="0.3">
      <c r="A8" s="27">
        <v>4</v>
      </c>
      <c r="B8" s="20" t="s">
        <v>79</v>
      </c>
      <c r="C8" s="20" t="s">
        <v>85</v>
      </c>
      <c r="D8" s="20" t="s">
        <v>127</v>
      </c>
      <c r="E8" s="9">
        <f t="shared" ref="E8:E38" si="0">SUM(G8:S8)</f>
        <v>2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1</v>
      </c>
      <c r="O8" s="9">
        <v>1</v>
      </c>
      <c r="P8" s="9">
        <v>0</v>
      </c>
      <c r="Q8" s="9">
        <v>0</v>
      </c>
      <c r="R8" s="9">
        <v>0</v>
      </c>
      <c r="S8" s="9">
        <v>0</v>
      </c>
      <c r="T8" s="9">
        <f t="shared" ref="T8:T37" si="1">SUM(E8:F8)</f>
        <v>2</v>
      </c>
      <c r="U8" s="10">
        <f t="shared" ref="U8:U37" si="2">F8/T8*100</f>
        <v>0</v>
      </c>
      <c r="V8" s="21">
        <f t="shared" ref="V8:V38" si="3">F8/7</f>
        <v>0</v>
      </c>
      <c r="W8" s="21"/>
      <c r="X8" s="22"/>
    </row>
    <row r="9" spans="1:24" x14ac:dyDescent="0.3">
      <c r="A9" s="28"/>
      <c r="B9" s="20" t="s">
        <v>34</v>
      </c>
      <c r="C9" s="20" t="s">
        <v>86</v>
      </c>
      <c r="D9" s="20" t="s">
        <v>35</v>
      </c>
      <c r="E9" s="9">
        <f>SUM(G9:S9)</f>
        <v>0</v>
      </c>
      <c r="F9" s="9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f t="shared" si="1"/>
        <v>1</v>
      </c>
      <c r="U9" s="10">
        <f t="shared" si="2"/>
        <v>100</v>
      </c>
      <c r="V9" s="21">
        <f t="shared" si="3"/>
        <v>0.14285714285714285</v>
      </c>
      <c r="W9" s="21"/>
      <c r="X9" s="9"/>
    </row>
    <row r="10" spans="1:24" x14ac:dyDescent="0.3">
      <c r="A10" s="28"/>
      <c r="B10" s="20" t="s">
        <v>36</v>
      </c>
      <c r="C10" s="20" t="s">
        <v>87</v>
      </c>
      <c r="D10" s="20" t="s">
        <v>37</v>
      </c>
      <c r="E10" s="9">
        <f t="shared" si="0"/>
        <v>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1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f t="shared" si="1"/>
        <v>1</v>
      </c>
      <c r="U10" s="10">
        <f t="shared" si="2"/>
        <v>0</v>
      </c>
      <c r="V10" s="21">
        <f t="shared" si="3"/>
        <v>0</v>
      </c>
      <c r="W10" s="21">
        <f>(V8+V9+V10)/3</f>
        <v>4.7619047619047616E-2</v>
      </c>
      <c r="X10" s="9"/>
    </row>
    <row r="11" spans="1:24" x14ac:dyDescent="0.3">
      <c r="A11" s="28"/>
      <c r="B11" s="20" t="s">
        <v>38</v>
      </c>
      <c r="C11" s="20" t="s">
        <v>88</v>
      </c>
      <c r="D11" s="20" t="s">
        <v>39</v>
      </c>
      <c r="E11" s="9">
        <f t="shared" si="0"/>
        <v>14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14</v>
      </c>
      <c r="P11" s="9">
        <v>0</v>
      </c>
      <c r="Q11" s="9">
        <v>0</v>
      </c>
      <c r="R11" s="9">
        <v>0</v>
      </c>
      <c r="S11" s="9">
        <v>0</v>
      </c>
      <c r="T11" s="9">
        <f t="shared" si="1"/>
        <v>14</v>
      </c>
      <c r="U11" s="10">
        <f t="shared" si="2"/>
        <v>0</v>
      </c>
      <c r="V11" s="21">
        <f t="shared" si="3"/>
        <v>0</v>
      </c>
      <c r="W11" s="21">
        <f t="shared" ref="W11:W38" si="4">(V9+V10+V11)/3</f>
        <v>4.7619047619047616E-2</v>
      </c>
      <c r="X11" s="9"/>
    </row>
    <row r="12" spans="1:24" x14ac:dyDescent="0.3">
      <c r="A12" s="27">
        <v>5</v>
      </c>
      <c r="B12" s="20" t="s">
        <v>79</v>
      </c>
      <c r="C12" s="20" t="s">
        <v>131</v>
      </c>
      <c r="D12" s="20" t="s">
        <v>40</v>
      </c>
      <c r="E12" s="9">
        <f t="shared" si="0"/>
        <v>33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15</v>
      </c>
      <c r="L12" s="9">
        <v>0</v>
      </c>
      <c r="M12" s="9">
        <v>0</v>
      </c>
      <c r="N12" s="9">
        <v>0</v>
      </c>
      <c r="O12" s="9">
        <v>18</v>
      </c>
      <c r="P12" s="9">
        <v>0</v>
      </c>
      <c r="Q12" s="9">
        <v>0</v>
      </c>
      <c r="R12" s="9">
        <v>0</v>
      </c>
      <c r="S12" s="9">
        <v>0</v>
      </c>
      <c r="T12" s="9">
        <f t="shared" si="1"/>
        <v>33</v>
      </c>
      <c r="U12" s="10">
        <f t="shared" si="2"/>
        <v>0</v>
      </c>
      <c r="V12" s="21">
        <f t="shared" si="3"/>
        <v>0</v>
      </c>
      <c r="W12" s="21">
        <f t="shared" si="4"/>
        <v>0</v>
      </c>
      <c r="X12" s="9"/>
    </row>
    <row r="13" spans="1:24" x14ac:dyDescent="0.3">
      <c r="A13" s="28"/>
      <c r="B13" s="20" t="s">
        <v>34</v>
      </c>
      <c r="C13" s="20" t="s">
        <v>123</v>
      </c>
      <c r="D13" s="20" t="s">
        <v>41</v>
      </c>
      <c r="E13" s="9">
        <f t="shared" si="0"/>
        <v>17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17</v>
      </c>
      <c r="P13" s="9">
        <v>0</v>
      </c>
      <c r="Q13" s="9">
        <v>0</v>
      </c>
      <c r="R13" s="9">
        <v>0</v>
      </c>
      <c r="S13" s="9">
        <v>0</v>
      </c>
      <c r="T13" s="9">
        <f t="shared" si="1"/>
        <v>17</v>
      </c>
      <c r="U13" s="10">
        <f t="shared" si="2"/>
        <v>0</v>
      </c>
      <c r="V13" s="21">
        <f t="shared" si="3"/>
        <v>0</v>
      </c>
      <c r="W13" s="21">
        <f t="shared" si="4"/>
        <v>0</v>
      </c>
      <c r="X13" s="9"/>
    </row>
    <row r="14" spans="1:24" x14ac:dyDescent="0.3">
      <c r="A14" s="28"/>
      <c r="B14" s="20" t="s">
        <v>36</v>
      </c>
      <c r="C14" s="20" t="s">
        <v>124</v>
      </c>
      <c r="D14" s="20" t="s">
        <v>42</v>
      </c>
      <c r="E14" s="9">
        <f t="shared" si="0"/>
        <v>22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4</v>
      </c>
      <c r="L14" s="9">
        <v>0</v>
      </c>
      <c r="M14" s="9">
        <v>0</v>
      </c>
      <c r="N14" s="9">
        <v>0</v>
      </c>
      <c r="O14" s="9">
        <v>18</v>
      </c>
      <c r="P14" s="9">
        <v>0</v>
      </c>
      <c r="Q14" s="9">
        <v>0</v>
      </c>
      <c r="R14" s="9">
        <v>0</v>
      </c>
      <c r="S14" s="9">
        <v>0</v>
      </c>
      <c r="T14" s="9">
        <f t="shared" si="1"/>
        <v>22</v>
      </c>
      <c r="U14" s="10">
        <f t="shared" si="2"/>
        <v>0</v>
      </c>
      <c r="V14" s="21">
        <f t="shared" si="3"/>
        <v>0</v>
      </c>
      <c r="W14" s="21">
        <f t="shared" si="4"/>
        <v>0</v>
      </c>
      <c r="X14" s="9"/>
    </row>
    <row r="15" spans="1:24" x14ac:dyDescent="0.3">
      <c r="A15" s="28"/>
      <c r="B15" s="20" t="s">
        <v>38</v>
      </c>
      <c r="C15" s="20" t="s">
        <v>125</v>
      </c>
      <c r="D15" s="20" t="s">
        <v>43</v>
      </c>
      <c r="E15" s="9">
        <f t="shared" si="0"/>
        <v>18</v>
      </c>
      <c r="F15" s="9">
        <v>0</v>
      </c>
      <c r="G15" s="9">
        <v>0</v>
      </c>
      <c r="H15" s="9">
        <v>0</v>
      </c>
      <c r="I15" s="9">
        <v>8</v>
      </c>
      <c r="J15" s="9">
        <v>0</v>
      </c>
      <c r="K15" s="9">
        <v>5</v>
      </c>
      <c r="L15" s="9">
        <v>0</v>
      </c>
      <c r="M15" s="9">
        <v>0</v>
      </c>
      <c r="N15" s="9">
        <v>0</v>
      </c>
      <c r="O15" s="9">
        <v>5</v>
      </c>
      <c r="P15" s="9">
        <v>0</v>
      </c>
      <c r="Q15" s="9">
        <v>0</v>
      </c>
      <c r="R15" s="9">
        <v>0</v>
      </c>
      <c r="S15" s="9">
        <v>0</v>
      </c>
      <c r="T15" s="9">
        <f t="shared" si="1"/>
        <v>18</v>
      </c>
      <c r="U15" s="10">
        <f t="shared" si="2"/>
        <v>0</v>
      </c>
      <c r="V15" s="21">
        <f t="shared" si="3"/>
        <v>0</v>
      </c>
      <c r="W15" s="21">
        <f t="shared" si="4"/>
        <v>0</v>
      </c>
      <c r="X15" s="9"/>
    </row>
    <row r="16" spans="1:24" x14ac:dyDescent="0.3">
      <c r="A16" s="29"/>
      <c r="B16" s="20" t="s">
        <v>97</v>
      </c>
      <c r="C16" s="20" t="s">
        <v>81</v>
      </c>
      <c r="D16" s="20" t="s">
        <v>44</v>
      </c>
      <c r="E16" s="9">
        <f t="shared" si="0"/>
        <v>20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12</v>
      </c>
      <c r="L16" s="9">
        <v>8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f t="shared" si="1"/>
        <v>20</v>
      </c>
      <c r="U16" s="10">
        <f t="shared" si="2"/>
        <v>0</v>
      </c>
      <c r="V16" s="21">
        <f t="shared" si="3"/>
        <v>0</v>
      </c>
      <c r="W16" s="21">
        <f t="shared" si="4"/>
        <v>0</v>
      </c>
      <c r="X16" s="9"/>
    </row>
    <row r="17" spans="1:24" x14ac:dyDescent="0.3">
      <c r="A17" s="27">
        <v>6</v>
      </c>
      <c r="B17" s="20" t="s">
        <v>79</v>
      </c>
      <c r="C17" s="20" t="s">
        <v>80</v>
      </c>
      <c r="D17" s="20" t="s">
        <v>45</v>
      </c>
      <c r="E17" s="9">
        <f t="shared" si="0"/>
        <v>2</v>
      </c>
      <c r="F17" s="9">
        <v>1</v>
      </c>
      <c r="G17" s="9">
        <v>0</v>
      </c>
      <c r="H17" s="9">
        <v>0</v>
      </c>
      <c r="I17" s="9">
        <v>1</v>
      </c>
      <c r="J17" s="9">
        <v>0</v>
      </c>
      <c r="K17" s="9">
        <v>1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f t="shared" si="1"/>
        <v>3</v>
      </c>
      <c r="U17" s="10">
        <f t="shared" si="2"/>
        <v>33.333333333333329</v>
      </c>
      <c r="V17" s="21">
        <f t="shared" si="3"/>
        <v>0.14285714285714285</v>
      </c>
      <c r="W17" s="21">
        <f t="shared" si="4"/>
        <v>4.7619047619047616E-2</v>
      </c>
      <c r="X17" s="9"/>
    </row>
    <row r="18" spans="1:24" x14ac:dyDescent="0.3">
      <c r="A18" s="28"/>
      <c r="B18" s="20" t="s">
        <v>34</v>
      </c>
      <c r="C18" s="20" t="s">
        <v>82</v>
      </c>
      <c r="D18" s="20" t="s">
        <v>46</v>
      </c>
      <c r="E18" s="9">
        <f t="shared" si="0"/>
        <v>9</v>
      </c>
      <c r="F18" s="9">
        <v>1</v>
      </c>
      <c r="G18" s="9">
        <v>0</v>
      </c>
      <c r="H18" s="9">
        <v>0</v>
      </c>
      <c r="I18" s="9">
        <v>2</v>
      </c>
      <c r="J18" s="9">
        <v>0</v>
      </c>
      <c r="K18" s="9">
        <v>1</v>
      </c>
      <c r="L18" s="9">
        <v>0</v>
      </c>
      <c r="M18" s="9">
        <v>0</v>
      </c>
      <c r="N18" s="9">
        <v>1</v>
      </c>
      <c r="O18" s="9">
        <v>5</v>
      </c>
      <c r="P18" s="9">
        <v>0</v>
      </c>
      <c r="Q18" s="9">
        <v>0</v>
      </c>
      <c r="R18" s="9">
        <v>0</v>
      </c>
      <c r="S18" s="9">
        <v>0</v>
      </c>
      <c r="T18" s="9">
        <f t="shared" si="1"/>
        <v>10</v>
      </c>
      <c r="U18" s="10">
        <f t="shared" si="2"/>
        <v>10</v>
      </c>
      <c r="V18" s="21">
        <f t="shared" si="3"/>
        <v>0.14285714285714285</v>
      </c>
      <c r="W18" s="21">
        <f t="shared" si="4"/>
        <v>9.5238095238095233E-2</v>
      </c>
      <c r="X18" s="9"/>
    </row>
    <row r="19" spans="1:24" x14ac:dyDescent="0.3">
      <c r="A19" s="28"/>
      <c r="B19" s="20" t="s">
        <v>36</v>
      </c>
      <c r="C19" s="20" t="s">
        <v>83</v>
      </c>
      <c r="D19" s="20" t="s">
        <v>47</v>
      </c>
      <c r="E19" s="9">
        <f t="shared" si="0"/>
        <v>2</v>
      </c>
      <c r="F19" s="9">
        <v>0</v>
      </c>
      <c r="G19" s="9">
        <v>0</v>
      </c>
      <c r="H19" s="9">
        <v>0</v>
      </c>
      <c r="I19" s="9">
        <v>1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  <c r="P19" s="9">
        <v>0</v>
      </c>
      <c r="Q19" s="9">
        <v>0</v>
      </c>
      <c r="R19" s="9">
        <v>0</v>
      </c>
      <c r="S19" s="9">
        <v>0</v>
      </c>
      <c r="T19" s="9">
        <f t="shared" si="1"/>
        <v>2</v>
      </c>
      <c r="U19" s="10">
        <f t="shared" si="2"/>
        <v>0</v>
      </c>
      <c r="V19" s="21">
        <f t="shared" si="3"/>
        <v>0</v>
      </c>
      <c r="W19" s="21">
        <f t="shared" si="4"/>
        <v>9.5238095238095233E-2</v>
      </c>
      <c r="X19" s="9"/>
    </row>
    <row r="20" spans="1:24" x14ac:dyDescent="0.3">
      <c r="A20" s="29"/>
      <c r="B20" s="20" t="s">
        <v>38</v>
      </c>
      <c r="C20" s="20" t="s">
        <v>84</v>
      </c>
      <c r="D20" s="20" t="s">
        <v>48</v>
      </c>
      <c r="E20" s="9">
        <f t="shared" si="0"/>
        <v>1</v>
      </c>
      <c r="F20" s="9">
        <v>0</v>
      </c>
      <c r="G20" s="9">
        <v>0</v>
      </c>
      <c r="H20" s="9">
        <v>0</v>
      </c>
      <c r="I20" s="9">
        <v>1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f t="shared" si="1"/>
        <v>1</v>
      </c>
      <c r="U20" s="10">
        <f t="shared" si="2"/>
        <v>0</v>
      </c>
      <c r="V20" s="21">
        <f t="shared" si="3"/>
        <v>0</v>
      </c>
      <c r="W20" s="21">
        <f t="shared" si="4"/>
        <v>4.7619047619047616E-2</v>
      </c>
      <c r="X20" s="9"/>
    </row>
    <row r="21" spans="1:24" x14ac:dyDescent="0.3">
      <c r="A21" s="27">
        <v>7</v>
      </c>
      <c r="B21" s="20" t="s">
        <v>79</v>
      </c>
      <c r="C21" s="20" t="s">
        <v>132</v>
      </c>
      <c r="D21" s="20" t="s">
        <v>49</v>
      </c>
      <c r="E21" s="9">
        <f t="shared" si="0"/>
        <v>5</v>
      </c>
      <c r="F21" s="9">
        <v>3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9">
        <v>4</v>
      </c>
      <c r="P21" s="9">
        <v>0</v>
      </c>
      <c r="Q21" s="9">
        <v>0</v>
      </c>
      <c r="R21" s="9">
        <v>0</v>
      </c>
      <c r="S21" s="9">
        <v>0</v>
      </c>
      <c r="T21" s="9">
        <f t="shared" si="1"/>
        <v>8</v>
      </c>
      <c r="U21" s="10">
        <f t="shared" si="2"/>
        <v>37.5</v>
      </c>
      <c r="V21" s="21">
        <f t="shared" si="3"/>
        <v>0.42857142857142855</v>
      </c>
      <c r="W21" s="21">
        <f t="shared" si="4"/>
        <v>0.14285714285714285</v>
      </c>
      <c r="X21" s="9"/>
    </row>
    <row r="22" spans="1:24" x14ac:dyDescent="0.3">
      <c r="A22" s="28"/>
      <c r="B22" s="20" t="s">
        <v>34</v>
      </c>
      <c r="C22" s="20" t="s">
        <v>86</v>
      </c>
      <c r="D22" s="20" t="s">
        <v>50</v>
      </c>
      <c r="E22" s="9">
        <f t="shared" si="0"/>
        <v>4</v>
      </c>
      <c r="F22" s="9">
        <v>0</v>
      </c>
      <c r="G22" s="9">
        <v>0</v>
      </c>
      <c r="H22" s="9">
        <v>0</v>
      </c>
      <c r="I22" s="9">
        <v>3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1</v>
      </c>
      <c r="P22" s="9">
        <v>0</v>
      </c>
      <c r="Q22" s="9">
        <v>0</v>
      </c>
      <c r="R22" s="9">
        <v>0</v>
      </c>
      <c r="S22" s="9">
        <v>0</v>
      </c>
      <c r="T22" s="9">
        <f t="shared" si="1"/>
        <v>4</v>
      </c>
      <c r="U22" s="10">
        <f t="shared" si="2"/>
        <v>0</v>
      </c>
      <c r="V22" s="21">
        <f t="shared" si="3"/>
        <v>0</v>
      </c>
      <c r="W22" s="21">
        <f t="shared" si="4"/>
        <v>0.14285714285714285</v>
      </c>
      <c r="X22" s="9"/>
    </row>
    <row r="23" spans="1:24" x14ac:dyDescent="0.3">
      <c r="A23" s="28"/>
      <c r="B23" s="20" t="s">
        <v>36</v>
      </c>
      <c r="C23" s="20" t="s">
        <v>87</v>
      </c>
      <c r="D23" s="20" t="s">
        <v>51</v>
      </c>
      <c r="E23" s="9">
        <f t="shared" si="0"/>
        <v>3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9">
        <v>1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f t="shared" si="1"/>
        <v>3</v>
      </c>
      <c r="U23" s="10">
        <f t="shared" si="2"/>
        <v>0</v>
      </c>
      <c r="V23" s="21">
        <f t="shared" si="3"/>
        <v>0</v>
      </c>
      <c r="W23" s="21">
        <f t="shared" si="4"/>
        <v>0.14285714285714285</v>
      </c>
      <c r="X23" s="9"/>
    </row>
    <row r="24" spans="1:24" x14ac:dyDescent="0.3">
      <c r="A24" s="29"/>
      <c r="B24" s="20" t="s">
        <v>38</v>
      </c>
      <c r="C24" s="20" t="s">
        <v>88</v>
      </c>
      <c r="D24" s="20" t="s">
        <v>52</v>
      </c>
      <c r="E24" s="9">
        <f t="shared" si="0"/>
        <v>4</v>
      </c>
      <c r="F24" s="9">
        <v>2</v>
      </c>
      <c r="G24" s="9">
        <v>0</v>
      </c>
      <c r="H24" s="9">
        <v>0</v>
      </c>
      <c r="I24" s="9">
        <v>3</v>
      </c>
      <c r="J24" s="9">
        <v>0</v>
      </c>
      <c r="K24" s="9">
        <v>0</v>
      </c>
      <c r="L24" s="9">
        <v>0</v>
      </c>
      <c r="M24" s="9">
        <v>0</v>
      </c>
      <c r="N24" s="9">
        <v>1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f t="shared" si="1"/>
        <v>6</v>
      </c>
      <c r="U24" s="10">
        <f t="shared" si="2"/>
        <v>33.333333333333329</v>
      </c>
      <c r="V24" s="21">
        <f t="shared" si="3"/>
        <v>0.2857142857142857</v>
      </c>
      <c r="W24" s="21">
        <f t="shared" si="4"/>
        <v>9.5238095238095233E-2</v>
      </c>
      <c r="X24" s="9"/>
    </row>
    <row r="25" spans="1:24" x14ac:dyDescent="0.3">
      <c r="A25" s="27">
        <v>8</v>
      </c>
      <c r="B25" s="20" t="s">
        <v>79</v>
      </c>
      <c r="C25" s="20" t="s">
        <v>133</v>
      </c>
      <c r="D25" s="20" t="s">
        <v>53</v>
      </c>
      <c r="E25" s="9">
        <f t="shared" si="0"/>
        <v>3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1</v>
      </c>
      <c r="L25" s="9">
        <v>0</v>
      </c>
      <c r="M25" s="9">
        <v>0</v>
      </c>
      <c r="N25" s="9">
        <v>1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f t="shared" si="1"/>
        <v>3</v>
      </c>
      <c r="U25" s="10">
        <f t="shared" si="2"/>
        <v>0</v>
      </c>
      <c r="V25" s="21">
        <f t="shared" si="3"/>
        <v>0</v>
      </c>
      <c r="W25" s="21">
        <f t="shared" si="4"/>
        <v>9.5238095238095233E-2</v>
      </c>
      <c r="X25" s="9"/>
    </row>
    <row r="26" spans="1:24" x14ac:dyDescent="0.3">
      <c r="A26" s="28"/>
      <c r="B26" s="20" t="s">
        <v>34</v>
      </c>
      <c r="C26" s="20" t="s">
        <v>134</v>
      </c>
      <c r="D26" s="20" t="s">
        <v>54</v>
      </c>
      <c r="E26" s="9">
        <f t="shared" si="0"/>
        <v>1</v>
      </c>
      <c r="F26" s="9">
        <v>1</v>
      </c>
      <c r="G26" s="9">
        <v>0</v>
      </c>
      <c r="H26" s="9">
        <v>0</v>
      </c>
      <c r="I26" s="9">
        <v>1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f t="shared" si="1"/>
        <v>2</v>
      </c>
      <c r="U26" s="10">
        <f t="shared" si="2"/>
        <v>50</v>
      </c>
      <c r="V26" s="21">
        <f t="shared" si="3"/>
        <v>0.14285714285714285</v>
      </c>
      <c r="W26" s="21">
        <f t="shared" si="4"/>
        <v>0.14285714285714285</v>
      </c>
      <c r="X26" s="9"/>
    </row>
    <row r="27" spans="1:24" x14ac:dyDescent="0.3">
      <c r="A27" s="28"/>
      <c r="B27" s="20" t="s">
        <v>36</v>
      </c>
      <c r="C27" s="20" t="s">
        <v>135</v>
      </c>
      <c r="D27" s="20" t="s">
        <v>55</v>
      </c>
      <c r="E27" s="9">
        <f t="shared" si="0"/>
        <v>5</v>
      </c>
      <c r="F27" s="9">
        <v>2</v>
      </c>
      <c r="G27" s="9">
        <v>1</v>
      </c>
      <c r="H27" s="9">
        <v>0</v>
      </c>
      <c r="I27" s="9">
        <v>4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f t="shared" si="1"/>
        <v>7</v>
      </c>
      <c r="U27" s="10">
        <f t="shared" si="2"/>
        <v>28.571428571428569</v>
      </c>
      <c r="V27" s="21">
        <f t="shared" si="3"/>
        <v>0.2857142857142857</v>
      </c>
      <c r="W27" s="21">
        <f t="shared" si="4"/>
        <v>0.14285714285714285</v>
      </c>
      <c r="X27" s="9"/>
    </row>
    <row r="28" spans="1:24" x14ac:dyDescent="0.3">
      <c r="A28" s="28"/>
      <c r="B28" s="20" t="s">
        <v>38</v>
      </c>
      <c r="C28" s="20" t="s">
        <v>136</v>
      </c>
      <c r="D28" s="20" t="s">
        <v>56</v>
      </c>
      <c r="E28" s="9">
        <f t="shared" si="0"/>
        <v>5</v>
      </c>
      <c r="F28" s="9">
        <v>0</v>
      </c>
      <c r="G28" s="9">
        <v>0</v>
      </c>
      <c r="H28" s="9">
        <v>0</v>
      </c>
      <c r="I28" s="9">
        <v>2</v>
      </c>
      <c r="J28" s="9">
        <v>0</v>
      </c>
      <c r="K28" s="9">
        <v>2</v>
      </c>
      <c r="L28" s="9">
        <v>0</v>
      </c>
      <c r="M28" s="9">
        <v>0</v>
      </c>
      <c r="N28" s="9">
        <v>0</v>
      </c>
      <c r="O28" s="9">
        <v>1</v>
      </c>
      <c r="P28" s="9">
        <v>0</v>
      </c>
      <c r="Q28" s="9">
        <v>0</v>
      </c>
      <c r="R28" s="9">
        <v>0</v>
      </c>
      <c r="S28" s="9">
        <v>0</v>
      </c>
      <c r="T28" s="9">
        <f t="shared" si="1"/>
        <v>5</v>
      </c>
      <c r="U28" s="10">
        <f t="shared" si="2"/>
        <v>0</v>
      </c>
      <c r="V28" s="21">
        <f t="shared" si="3"/>
        <v>0</v>
      </c>
      <c r="W28" s="21">
        <f t="shared" si="4"/>
        <v>0.14285714285714285</v>
      </c>
      <c r="X28" s="9"/>
    </row>
    <row r="29" spans="1:24" x14ac:dyDescent="0.3">
      <c r="A29" s="29"/>
      <c r="B29" s="20" t="s">
        <v>97</v>
      </c>
      <c r="C29" s="20" t="s">
        <v>126</v>
      </c>
      <c r="D29" s="20" t="s">
        <v>57</v>
      </c>
      <c r="E29" s="9">
        <f t="shared" si="0"/>
        <v>3</v>
      </c>
      <c r="F29" s="9">
        <v>1</v>
      </c>
      <c r="G29" s="9">
        <v>0</v>
      </c>
      <c r="H29" s="9">
        <v>0</v>
      </c>
      <c r="I29" s="9">
        <v>0</v>
      </c>
      <c r="J29" s="9">
        <v>0</v>
      </c>
      <c r="K29" s="9">
        <v>2</v>
      </c>
      <c r="L29" s="9">
        <v>0</v>
      </c>
      <c r="M29" s="9">
        <v>0</v>
      </c>
      <c r="N29" s="9">
        <v>0</v>
      </c>
      <c r="O29" s="9">
        <v>1</v>
      </c>
      <c r="P29" s="9">
        <v>0</v>
      </c>
      <c r="Q29" s="9">
        <v>0</v>
      </c>
      <c r="R29" s="9">
        <v>0</v>
      </c>
      <c r="S29" s="9">
        <v>0</v>
      </c>
      <c r="T29" s="9">
        <f t="shared" si="1"/>
        <v>4</v>
      </c>
      <c r="U29" s="10">
        <f t="shared" si="2"/>
        <v>25</v>
      </c>
      <c r="V29" s="21">
        <f t="shared" si="3"/>
        <v>0.14285714285714285</v>
      </c>
      <c r="W29" s="21">
        <f t="shared" si="4"/>
        <v>0.14285714285714285</v>
      </c>
      <c r="X29" s="9"/>
    </row>
    <row r="30" spans="1:24" x14ac:dyDescent="0.3">
      <c r="A30" s="27">
        <v>9</v>
      </c>
      <c r="B30" s="20" t="s">
        <v>79</v>
      </c>
      <c r="C30" s="20" t="s">
        <v>93</v>
      </c>
      <c r="D30" s="20" t="s">
        <v>58</v>
      </c>
      <c r="E30" s="9">
        <f t="shared" si="0"/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f t="shared" si="1"/>
        <v>0</v>
      </c>
      <c r="U30" s="10" t="e">
        <f t="shared" si="2"/>
        <v>#DIV/0!</v>
      </c>
      <c r="V30" s="21">
        <f t="shared" si="3"/>
        <v>0</v>
      </c>
      <c r="W30" s="21">
        <f t="shared" si="4"/>
        <v>4.7619047619047616E-2</v>
      </c>
      <c r="X30" s="9"/>
    </row>
    <row r="31" spans="1:24" x14ac:dyDescent="0.3">
      <c r="A31" s="28"/>
      <c r="B31" s="20" t="s">
        <v>34</v>
      </c>
      <c r="C31" s="20" t="s">
        <v>94</v>
      </c>
      <c r="D31" s="20" t="s">
        <v>59</v>
      </c>
      <c r="E31" s="9">
        <f t="shared" si="0"/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f t="shared" si="1"/>
        <v>0</v>
      </c>
      <c r="U31" s="10" t="e">
        <f t="shared" si="2"/>
        <v>#DIV/0!</v>
      </c>
      <c r="V31" s="21">
        <f t="shared" si="3"/>
        <v>0</v>
      </c>
      <c r="W31" s="21">
        <f t="shared" si="4"/>
        <v>4.7619047619047616E-2</v>
      </c>
      <c r="X31" s="9"/>
    </row>
    <row r="32" spans="1:24" x14ac:dyDescent="0.3">
      <c r="A32" s="28"/>
      <c r="B32" s="20" t="s">
        <v>36</v>
      </c>
      <c r="C32" s="20" t="s">
        <v>95</v>
      </c>
      <c r="D32" s="20" t="s">
        <v>60</v>
      </c>
      <c r="E32" s="9">
        <f t="shared" si="0"/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f t="shared" si="1"/>
        <v>0</v>
      </c>
      <c r="U32" s="10" t="e">
        <f t="shared" si="2"/>
        <v>#DIV/0!</v>
      </c>
      <c r="V32" s="21">
        <f t="shared" si="3"/>
        <v>0</v>
      </c>
      <c r="W32" s="21">
        <f t="shared" si="4"/>
        <v>0</v>
      </c>
      <c r="X32" s="9"/>
    </row>
    <row r="33" spans="1:24" x14ac:dyDescent="0.3">
      <c r="A33" s="29"/>
      <c r="B33" s="20" t="s">
        <v>38</v>
      </c>
      <c r="C33" s="20" t="s">
        <v>96</v>
      </c>
      <c r="D33" s="20" t="s">
        <v>61</v>
      </c>
      <c r="E33" s="9">
        <f t="shared" si="0"/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f t="shared" si="1"/>
        <v>0</v>
      </c>
      <c r="U33" s="10" t="e">
        <f t="shared" si="2"/>
        <v>#DIV/0!</v>
      </c>
      <c r="V33" s="21">
        <f t="shared" si="3"/>
        <v>0</v>
      </c>
      <c r="W33" s="21">
        <f t="shared" si="4"/>
        <v>0</v>
      </c>
      <c r="X33" s="9"/>
    </row>
    <row r="34" spans="1:24" x14ac:dyDescent="0.3">
      <c r="A34" s="30">
        <v>10</v>
      </c>
      <c r="B34" s="20" t="s">
        <v>79</v>
      </c>
      <c r="C34" s="20" t="s">
        <v>89</v>
      </c>
      <c r="D34" s="20" t="s">
        <v>62</v>
      </c>
      <c r="E34" s="9">
        <f t="shared" si="0"/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f t="shared" si="1"/>
        <v>0</v>
      </c>
      <c r="U34" s="10" t="e">
        <f t="shared" si="2"/>
        <v>#DIV/0!</v>
      </c>
      <c r="V34" s="21">
        <f t="shared" si="3"/>
        <v>0</v>
      </c>
      <c r="W34" s="21">
        <f t="shared" si="4"/>
        <v>0</v>
      </c>
      <c r="X34" s="9"/>
    </row>
    <row r="35" spans="1:24" x14ac:dyDescent="0.3">
      <c r="A35" s="30"/>
      <c r="B35" s="20" t="s">
        <v>34</v>
      </c>
      <c r="C35" s="20" t="s">
        <v>90</v>
      </c>
      <c r="D35" s="20" t="s">
        <v>63</v>
      </c>
      <c r="E35" s="9">
        <f t="shared" si="0"/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f t="shared" si="1"/>
        <v>0</v>
      </c>
      <c r="U35" s="10" t="e">
        <f t="shared" si="2"/>
        <v>#DIV/0!</v>
      </c>
      <c r="V35" s="21">
        <f t="shared" si="3"/>
        <v>0</v>
      </c>
      <c r="W35" s="21">
        <f t="shared" si="4"/>
        <v>0</v>
      </c>
      <c r="X35" s="9"/>
    </row>
    <row r="36" spans="1:24" x14ac:dyDescent="0.3">
      <c r="A36" s="30"/>
      <c r="B36" s="20" t="s">
        <v>36</v>
      </c>
      <c r="C36" s="20" t="s">
        <v>91</v>
      </c>
      <c r="D36" s="20" t="s">
        <v>64</v>
      </c>
      <c r="E36" s="9">
        <f t="shared" si="0"/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f t="shared" si="1"/>
        <v>0</v>
      </c>
      <c r="U36" s="10" t="e">
        <f t="shared" si="2"/>
        <v>#DIV/0!</v>
      </c>
      <c r="V36" s="21">
        <f t="shared" si="3"/>
        <v>0</v>
      </c>
      <c r="W36" s="21">
        <f t="shared" si="4"/>
        <v>0</v>
      </c>
      <c r="X36" s="9"/>
    </row>
    <row r="37" spans="1:24" x14ac:dyDescent="0.3">
      <c r="A37" s="30"/>
      <c r="B37" s="20" t="s">
        <v>38</v>
      </c>
      <c r="C37" s="20" t="s">
        <v>92</v>
      </c>
      <c r="D37" s="20" t="s">
        <v>65</v>
      </c>
      <c r="E37" s="9">
        <f t="shared" si="0"/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f t="shared" si="1"/>
        <v>0</v>
      </c>
      <c r="U37" s="10" t="e">
        <f t="shared" si="2"/>
        <v>#DIV/0!</v>
      </c>
      <c r="V37" s="21">
        <f t="shared" si="3"/>
        <v>0</v>
      </c>
      <c r="W37" s="21">
        <f t="shared" si="4"/>
        <v>0</v>
      </c>
      <c r="X37" s="9"/>
    </row>
    <row r="38" spans="1:24" x14ac:dyDescent="0.3">
      <c r="A38" s="30"/>
      <c r="B38" s="9" t="s">
        <v>137</v>
      </c>
      <c r="C38" s="9" t="s">
        <v>149</v>
      </c>
      <c r="D38" s="20" t="s">
        <v>66</v>
      </c>
      <c r="E38" s="9">
        <f t="shared" si="0"/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f t="shared" ref="T38" si="5">SUM(E38:F38)</f>
        <v>0</v>
      </c>
      <c r="U38" s="10" t="e">
        <f t="shared" ref="U38" si="6">F38/T38*100</f>
        <v>#DIV/0!</v>
      </c>
      <c r="V38" s="21">
        <f t="shared" si="3"/>
        <v>0</v>
      </c>
      <c r="W38" s="21">
        <f t="shared" si="4"/>
        <v>0</v>
      </c>
      <c r="X38" s="9"/>
    </row>
  </sheetData>
  <mergeCells count="18">
    <mergeCell ref="X5:X7"/>
    <mergeCell ref="G5:S5"/>
    <mergeCell ref="A8:A11"/>
    <mergeCell ref="A12:A16"/>
    <mergeCell ref="A17:A20"/>
    <mergeCell ref="U5:U7"/>
    <mergeCell ref="E5:E6"/>
    <mergeCell ref="F5:F6"/>
    <mergeCell ref="A5:A7"/>
    <mergeCell ref="B5:B7"/>
    <mergeCell ref="C5:C7"/>
    <mergeCell ref="D5:D7"/>
    <mergeCell ref="V5:W6"/>
    <mergeCell ref="A21:A24"/>
    <mergeCell ref="A25:A29"/>
    <mergeCell ref="A30:A33"/>
    <mergeCell ref="T5:T7"/>
    <mergeCell ref="A34:A38"/>
  </mergeCells>
  <phoneticPr fontId="3" type="noConversion"/>
  <pageMargins left="0.7" right="0.7" top="0.75" bottom="0.75" header="0.3" footer="0.3"/>
  <pageSetup paperSize="9" scale="48" orientation="landscape" r:id="rId1"/>
  <ignoredErrors>
    <ignoredError sqref="U8:U11 U12:U37" evalError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zoomScale="80" zoomScaleNormal="80" workbookViewId="0">
      <pane xSplit="4" topLeftCell="E1" activePane="topRight" state="frozen"/>
      <selection pane="topRight" activeCell="B38" sqref="A38:XFD38"/>
    </sheetView>
  </sheetViews>
  <sheetFormatPr defaultRowHeight="16.5" x14ac:dyDescent="0.3"/>
  <cols>
    <col min="1" max="1" width="5.625" style="2" customWidth="1"/>
    <col min="2" max="2" width="4.75" style="2" bestFit="1" customWidth="1"/>
    <col min="3" max="3" width="7.625" style="2" bestFit="1" customWidth="1"/>
    <col min="4" max="4" width="9.875" style="2" bestFit="1" customWidth="1"/>
    <col min="5" max="5" width="16.5" style="2" customWidth="1"/>
    <col min="6" max="6" width="14" style="2" customWidth="1"/>
    <col min="7" max="7" width="11.25" style="2" bestFit="1" customWidth="1"/>
    <col min="8" max="8" width="11.875" style="2" customWidth="1"/>
    <col min="9" max="10" width="11.75" style="2" customWidth="1"/>
    <col min="11" max="11" width="11.25" style="2" bestFit="1" customWidth="1"/>
    <col min="12" max="12" width="13.25" style="2" bestFit="1" customWidth="1"/>
    <col min="13" max="13" width="16.25" style="2" customWidth="1"/>
    <col min="14" max="14" width="13.125" style="2" customWidth="1"/>
    <col min="15" max="15" width="11.25" style="2" bestFit="1" customWidth="1"/>
    <col min="16" max="16" width="15.625" style="2" customWidth="1"/>
    <col min="17" max="17" width="13.25" style="2" bestFit="1" customWidth="1"/>
    <col min="18" max="18" width="14.25" style="2" customWidth="1"/>
    <col min="19" max="19" width="12.625" style="2" customWidth="1"/>
    <col min="20" max="20" width="10.25" style="2" customWidth="1"/>
    <col min="21" max="21" width="14.875" style="2" customWidth="1"/>
    <col min="22" max="22" width="9" style="2"/>
    <col min="23" max="23" width="11" style="2" customWidth="1"/>
    <col min="24" max="24" width="13" style="2" customWidth="1"/>
    <col min="25" max="16384" width="9" style="2"/>
  </cols>
  <sheetData>
    <row r="1" spans="1:24" ht="26.25" x14ac:dyDescent="0.3">
      <c r="A1" s="1" t="s">
        <v>138</v>
      </c>
    </row>
    <row r="2" spans="1:24" ht="20.25" customHeight="1" x14ac:dyDescent="0.3">
      <c r="A2" s="3" t="s">
        <v>110</v>
      </c>
    </row>
    <row r="3" spans="1:24" ht="20.25" customHeight="1" x14ac:dyDescent="0.3">
      <c r="A3" s="3" t="s">
        <v>0</v>
      </c>
    </row>
    <row r="4" spans="1:24" ht="20.25" customHeight="1" x14ac:dyDescent="0.3">
      <c r="A4" s="3" t="s">
        <v>144</v>
      </c>
      <c r="F4" s="3" t="s">
        <v>117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20.25" customHeight="1" x14ac:dyDescent="0.3">
      <c r="A5" s="31" t="s">
        <v>1</v>
      </c>
      <c r="B5" s="31" t="s">
        <v>2</v>
      </c>
      <c r="C5" s="31" t="s">
        <v>3</v>
      </c>
      <c r="D5" s="31" t="s">
        <v>4</v>
      </c>
      <c r="E5" s="33" t="s">
        <v>78</v>
      </c>
      <c r="F5" s="33" t="s">
        <v>5</v>
      </c>
      <c r="G5" s="35" t="s">
        <v>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1" t="s">
        <v>7</v>
      </c>
      <c r="U5" s="32" t="s">
        <v>8</v>
      </c>
      <c r="V5" s="31" t="s">
        <v>147</v>
      </c>
      <c r="W5" s="37"/>
      <c r="X5" s="31" t="s">
        <v>9</v>
      </c>
    </row>
    <row r="6" spans="1:24" ht="20.25" customHeight="1" x14ac:dyDescent="0.3">
      <c r="A6" s="31"/>
      <c r="B6" s="31"/>
      <c r="C6" s="31"/>
      <c r="D6" s="31"/>
      <c r="E6" s="34"/>
      <c r="F6" s="34"/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31"/>
      <c r="U6" s="32"/>
      <c r="V6" s="37"/>
      <c r="W6" s="37"/>
      <c r="X6" s="31"/>
    </row>
    <row r="7" spans="1:24" ht="49.5" x14ac:dyDescent="0.3">
      <c r="A7" s="31"/>
      <c r="B7" s="31"/>
      <c r="C7" s="31"/>
      <c r="D7" s="31"/>
      <c r="E7" s="16" t="s">
        <v>23</v>
      </c>
      <c r="F7" s="17" t="s">
        <v>24</v>
      </c>
      <c r="G7" s="7" t="s">
        <v>25</v>
      </c>
      <c r="H7" s="7" t="s">
        <v>122</v>
      </c>
      <c r="I7" s="7" t="s">
        <v>120</v>
      </c>
      <c r="J7" s="7" t="s">
        <v>121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8" t="s">
        <v>119</v>
      </c>
      <c r="T7" s="31"/>
      <c r="U7" s="32"/>
      <c r="V7" s="24" t="s">
        <v>148</v>
      </c>
      <c r="W7" s="24" t="s">
        <v>146</v>
      </c>
      <c r="X7" s="31"/>
    </row>
    <row r="8" spans="1:24" x14ac:dyDescent="0.3">
      <c r="A8" s="27">
        <v>4</v>
      </c>
      <c r="B8" s="20" t="s">
        <v>79</v>
      </c>
      <c r="C8" s="20" t="s">
        <v>85</v>
      </c>
      <c r="D8" s="20" t="s">
        <v>127</v>
      </c>
      <c r="E8" s="9">
        <f t="shared" ref="E8:E38" si="0">SUM(G8:S8)</f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f t="shared" ref="T8:T37" si="1">SUM(E8:F8)</f>
        <v>0</v>
      </c>
      <c r="U8" s="10" t="e">
        <f t="shared" ref="U8:U37" si="2">F8/T8*100</f>
        <v>#DIV/0!</v>
      </c>
      <c r="V8" s="21">
        <f t="shared" ref="V8:V38" si="3">F8/7</f>
        <v>0</v>
      </c>
      <c r="W8" s="21"/>
      <c r="X8" s="22"/>
    </row>
    <row r="9" spans="1:24" x14ac:dyDescent="0.3">
      <c r="A9" s="28"/>
      <c r="B9" s="20" t="s">
        <v>34</v>
      </c>
      <c r="C9" s="20" t="s">
        <v>86</v>
      </c>
      <c r="D9" s="20" t="s">
        <v>35</v>
      </c>
      <c r="E9" s="9">
        <f>SUM(G9:S9)</f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f t="shared" si="1"/>
        <v>0</v>
      </c>
      <c r="U9" s="10" t="e">
        <f t="shared" si="2"/>
        <v>#DIV/0!</v>
      </c>
      <c r="V9" s="21">
        <f t="shared" si="3"/>
        <v>0</v>
      </c>
      <c r="W9" s="21"/>
      <c r="X9" s="9"/>
    </row>
    <row r="10" spans="1:24" x14ac:dyDescent="0.3">
      <c r="A10" s="28"/>
      <c r="B10" s="20" t="s">
        <v>36</v>
      </c>
      <c r="C10" s="20" t="s">
        <v>87</v>
      </c>
      <c r="D10" s="20" t="s">
        <v>37</v>
      </c>
      <c r="E10" s="9">
        <f t="shared" si="0"/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f t="shared" si="1"/>
        <v>0</v>
      </c>
      <c r="U10" s="10" t="e">
        <f t="shared" si="2"/>
        <v>#DIV/0!</v>
      </c>
      <c r="V10" s="21">
        <f t="shared" si="3"/>
        <v>0</v>
      </c>
      <c r="W10" s="21">
        <f>(V8+V9+V10)/3</f>
        <v>0</v>
      </c>
      <c r="X10" s="9"/>
    </row>
    <row r="11" spans="1:24" x14ac:dyDescent="0.3">
      <c r="A11" s="28"/>
      <c r="B11" s="20" t="s">
        <v>38</v>
      </c>
      <c r="C11" s="20" t="s">
        <v>88</v>
      </c>
      <c r="D11" s="20" t="s">
        <v>39</v>
      </c>
      <c r="E11" s="9">
        <f t="shared" si="0"/>
        <v>6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6</v>
      </c>
      <c r="P11" s="9">
        <v>0</v>
      </c>
      <c r="Q11" s="9">
        <v>0</v>
      </c>
      <c r="R11" s="9">
        <v>0</v>
      </c>
      <c r="S11" s="9">
        <v>0</v>
      </c>
      <c r="T11" s="9">
        <f t="shared" si="1"/>
        <v>6</v>
      </c>
      <c r="U11" s="10">
        <f t="shared" si="2"/>
        <v>0</v>
      </c>
      <c r="V11" s="21">
        <f t="shared" si="3"/>
        <v>0</v>
      </c>
      <c r="W11" s="21">
        <f t="shared" ref="W11:W38" si="4">(V9+V10+V11)/3</f>
        <v>0</v>
      </c>
      <c r="X11" s="9"/>
    </row>
    <row r="12" spans="1:24" x14ac:dyDescent="0.3">
      <c r="A12" s="27">
        <v>5</v>
      </c>
      <c r="B12" s="20" t="s">
        <v>79</v>
      </c>
      <c r="C12" s="20" t="s">
        <v>131</v>
      </c>
      <c r="D12" s="20" t="s">
        <v>40</v>
      </c>
      <c r="E12" s="9">
        <f t="shared" si="0"/>
        <v>6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O12" s="9">
        <v>5</v>
      </c>
      <c r="P12" s="9">
        <v>0</v>
      </c>
      <c r="Q12" s="9">
        <v>0</v>
      </c>
      <c r="R12" s="9">
        <v>0</v>
      </c>
      <c r="S12" s="9">
        <v>0</v>
      </c>
      <c r="T12" s="9">
        <f t="shared" si="1"/>
        <v>6</v>
      </c>
      <c r="U12" s="10">
        <f t="shared" si="2"/>
        <v>0</v>
      </c>
      <c r="V12" s="21">
        <f t="shared" si="3"/>
        <v>0</v>
      </c>
      <c r="W12" s="21">
        <f t="shared" si="4"/>
        <v>0</v>
      </c>
      <c r="X12" s="9"/>
    </row>
    <row r="13" spans="1:24" x14ac:dyDescent="0.3">
      <c r="A13" s="28"/>
      <c r="B13" s="20" t="s">
        <v>34</v>
      </c>
      <c r="C13" s="20" t="s">
        <v>123</v>
      </c>
      <c r="D13" s="20" t="s">
        <v>41</v>
      </c>
      <c r="E13" s="9">
        <f t="shared" si="0"/>
        <v>5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1</v>
      </c>
      <c r="L13" s="9">
        <v>0</v>
      </c>
      <c r="M13" s="9">
        <v>0</v>
      </c>
      <c r="N13" s="9">
        <v>1</v>
      </c>
      <c r="O13" s="9">
        <v>3</v>
      </c>
      <c r="P13" s="9">
        <v>0</v>
      </c>
      <c r="Q13" s="9">
        <v>0</v>
      </c>
      <c r="R13" s="9">
        <v>0</v>
      </c>
      <c r="S13" s="9">
        <v>0</v>
      </c>
      <c r="T13" s="9">
        <f t="shared" si="1"/>
        <v>5</v>
      </c>
      <c r="U13" s="10">
        <f t="shared" si="2"/>
        <v>0</v>
      </c>
      <c r="V13" s="21">
        <f t="shared" si="3"/>
        <v>0</v>
      </c>
      <c r="W13" s="21">
        <f t="shared" si="4"/>
        <v>0</v>
      </c>
      <c r="X13" s="9"/>
    </row>
    <row r="14" spans="1:24" x14ac:dyDescent="0.3">
      <c r="A14" s="28"/>
      <c r="B14" s="20" t="s">
        <v>36</v>
      </c>
      <c r="C14" s="20" t="s">
        <v>124</v>
      </c>
      <c r="D14" s="20" t="s">
        <v>42</v>
      </c>
      <c r="E14" s="9">
        <f t="shared" si="0"/>
        <v>5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5</v>
      </c>
      <c r="P14" s="9">
        <v>0</v>
      </c>
      <c r="Q14" s="9">
        <v>0</v>
      </c>
      <c r="R14" s="9">
        <v>0</v>
      </c>
      <c r="S14" s="9">
        <v>0</v>
      </c>
      <c r="T14" s="9">
        <f t="shared" si="1"/>
        <v>5</v>
      </c>
      <c r="U14" s="10">
        <f t="shared" si="2"/>
        <v>0</v>
      </c>
      <c r="V14" s="21">
        <f t="shared" si="3"/>
        <v>0</v>
      </c>
      <c r="W14" s="21">
        <f t="shared" si="4"/>
        <v>0</v>
      </c>
      <c r="X14" s="9"/>
    </row>
    <row r="15" spans="1:24" x14ac:dyDescent="0.3">
      <c r="A15" s="28"/>
      <c r="B15" s="20" t="s">
        <v>38</v>
      </c>
      <c r="C15" s="20" t="s">
        <v>125</v>
      </c>
      <c r="D15" s="20" t="s">
        <v>43</v>
      </c>
      <c r="E15" s="9">
        <f t="shared" si="0"/>
        <v>4</v>
      </c>
      <c r="F15" s="9">
        <v>0</v>
      </c>
      <c r="G15" s="9">
        <v>0</v>
      </c>
      <c r="H15" s="9">
        <v>0</v>
      </c>
      <c r="I15" s="9">
        <v>1</v>
      </c>
      <c r="J15" s="9">
        <v>0</v>
      </c>
      <c r="K15" s="9">
        <v>1</v>
      </c>
      <c r="L15" s="9">
        <v>0</v>
      </c>
      <c r="M15" s="9">
        <v>0</v>
      </c>
      <c r="N15" s="9">
        <v>0</v>
      </c>
      <c r="O15" s="9">
        <v>2</v>
      </c>
      <c r="P15" s="9">
        <v>0</v>
      </c>
      <c r="Q15" s="9">
        <v>0</v>
      </c>
      <c r="R15" s="9">
        <v>0</v>
      </c>
      <c r="S15" s="9">
        <v>0</v>
      </c>
      <c r="T15" s="9">
        <f t="shared" si="1"/>
        <v>4</v>
      </c>
      <c r="U15" s="10">
        <f t="shared" si="2"/>
        <v>0</v>
      </c>
      <c r="V15" s="21">
        <f t="shared" si="3"/>
        <v>0</v>
      </c>
      <c r="W15" s="21">
        <f t="shared" si="4"/>
        <v>0</v>
      </c>
      <c r="X15" s="9"/>
    </row>
    <row r="16" spans="1:24" x14ac:dyDescent="0.3">
      <c r="A16" s="29"/>
      <c r="B16" s="20" t="s">
        <v>97</v>
      </c>
      <c r="C16" s="20" t="s">
        <v>81</v>
      </c>
      <c r="D16" s="20" t="s">
        <v>44</v>
      </c>
      <c r="E16" s="9">
        <f t="shared" si="0"/>
        <v>4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4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f t="shared" si="1"/>
        <v>4</v>
      </c>
      <c r="U16" s="10">
        <f t="shared" si="2"/>
        <v>0</v>
      </c>
      <c r="V16" s="21">
        <f t="shared" si="3"/>
        <v>0</v>
      </c>
      <c r="W16" s="21">
        <f t="shared" si="4"/>
        <v>0</v>
      </c>
      <c r="X16" s="9"/>
    </row>
    <row r="17" spans="1:24" x14ac:dyDescent="0.3">
      <c r="A17" s="27">
        <v>6</v>
      </c>
      <c r="B17" s="20" t="s">
        <v>79</v>
      </c>
      <c r="C17" s="20" t="s">
        <v>80</v>
      </c>
      <c r="D17" s="20" t="s">
        <v>45</v>
      </c>
      <c r="E17" s="9">
        <f t="shared" si="0"/>
        <v>4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4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f t="shared" si="1"/>
        <v>4</v>
      </c>
      <c r="U17" s="10">
        <f t="shared" si="2"/>
        <v>0</v>
      </c>
      <c r="V17" s="21">
        <f t="shared" si="3"/>
        <v>0</v>
      </c>
      <c r="W17" s="21">
        <f t="shared" si="4"/>
        <v>0</v>
      </c>
      <c r="X17" s="9"/>
    </row>
    <row r="18" spans="1:24" x14ac:dyDescent="0.3">
      <c r="A18" s="28"/>
      <c r="B18" s="20" t="s">
        <v>34</v>
      </c>
      <c r="C18" s="20" t="s">
        <v>82</v>
      </c>
      <c r="D18" s="20" t="s">
        <v>46</v>
      </c>
      <c r="E18" s="9">
        <f t="shared" si="0"/>
        <v>4</v>
      </c>
      <c r="F18" s="9">
        <v>0</v>
      </c>
      <c r="G18" s="9">
        <v>0</v>
      </c>
      <c r="H18" s="9">
        <v>0</v>
      </c>
      <c r="I18" s="9">
        <v>1</v>
      </c>
      <c r="J18" s="9">
        <v>0</v>
      </c>
      <c r="K18" s="9">
        <v>2</v>
      </c>
      <c r="L18" s="9">
        <v>0</v>
      </c>
      <c r="M18" s="9">
        <v>0</v>
      </c>
      <c r="N18" s="9">
        <v>0</v>
      </c>
      <c r="O18" s="9">
        <v>1</v>
      </c>
      <c r="P18" s="9">
        <v>0</v>
      </c>
      <c r="Q18" s="9">
        <v>0</v>
      </c>
      <c r="R18" s="9">
        <v>0</v>
      </c>
      <c r="S18" s="9">
        <v>0</v>
      </c>
      <c r="T18" s="9">
        <f t="shared" si="1"/>
        <v>4</v>
      </c>
      <c r="U18" s="10">
        <f t="shared" si="2"/>
        <v>0</v>
      </c>
      <c r="V18" s="21">
        <f t="shared" si="3"/>
        <v>0</v>
      </c>
      <c r="W18" s="21">
        <f t="shared" si="4"/>
        <v>0</v>
      </c>
      <c r="X18" s="9"/>
    </row>
    <row r="19" spans="1:24" x14ac:dyDescent="0.3">
      <c r="A19" s="28"/>
      <c r="B19" s="20" t="s">
        <v>36</v>
      </c>
      <c r="C19" s="20" t="s">
        <v>83</v>
      </c>
      <c r="D19" s="20" t="s">
        <v>47</v>
      </c>
      <c r="E19" s="9">
        <f t="shared" si="0"/>
        <v>3</v>
      </c>
      <c r="F19" s="9">
        <v>0</v>
      </c>
      <c r="G19" s="9">
        <v>0</v>
      </c>
      <c r="H19" s="9">
        <v>0</v>
      </c>
      <c r="I19" s="9">
        <v>1</v>
      </c>
      <c r="J19" s="9">
        <v>0</v>
      </c>
      <c r="K19" s="9">
        <v>1</v>
      </c>
      <c r="L19" s="9">
        <v>1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f t="shared" si="1"/>
        <v>3</v>
      </c>
      <c r="U19" s="10">
        <f t="shared" si="2"/>
        <v>0</v>
      </c>
      <c r="V19" s="21">
        <f t="shared" si="3"/>
        <v>0</v>
      </c>
      <c r="W19" s="21">
        <f t="shared" si="4"/>
        <v>0</v>
      </c>
      <c r="X19" s="9"/>
    </row>
    <row r="20" spans="1:24" x14ac:dyDescent="0.3">
      <c r="A20" s="29"/>
      <c r="B20" s="20" t="s">
        <v>38</v>
      </c>
      <c r="C20" s="20" t="s">
        <v>84</v>
      </c>
      <c r="D20" s="20" t="s">
        <v>48</v>
      </c>
      <c r="E20" s="9">
        <f t="shared" si="0"/>
        <v>4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0</v>
      </c>
      <c r="M20" s="9">
        <v>0</v>
      </c>
      <c r="N20" s="9">
        <v>3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f t="shared" si="1"/>
        <v>4</v>
      </c>
      <c r="U20" s="10">
        <f t="shared" si="2"/>
        <v>0</v>
      </c>
      <c r="V20" s="21">
        <f t="shared" si="3"/>
        <v>0</v>
      </c>
      <c r="W20" s="21">
        <f t="shared" si="4"/>
        <v>0</v>
      </c>
      <c r="X20" s="9"/>
    </row>
    <row r="21" spans="1:24" x14ac:dyDescent="0.3">
      <c r="A21" s="27">
        <v>7</v>
      </c>
      <c r="B21" s="20" t="s">
        <v>79</v>
      </c>
      <c r="C21" s="20" t="s">
        <v>132</v>
      </c>
      <c r="D21" s="20" t="s">
        <v>49</v>
      </c>
      <c r="E21" s="9">
        <f t="shared" si="0"/>
        <v>5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1</v>
      </c>
      <c r="M21" s="9">
        <v>0</v>
      </c>
      <c r="N21" s="9">
        <v>3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f t="shared" si="1"/>
        <v>6</v>
      </c>
      <c r="U21" s="10">
        <f t="shared" si="2"/>
        <v>16.666666666666664</v>
      </c>
      <c r="V21" s="21">
        <f t="shared" si="3"/>
        <v>0.14285714285714285</v>
      </c>
      <c r="W21" s="21">
        <f t="shared" si="4"/>
        <v>4.7619047619047616E-2</v>
      </c>
      <c r="X21" s="9"/>
    </row>
    <row r="22" spans="1:24" x14ac:dyDescent="0.3">
      <c r="A22" s="28"/>
      <c r="B22" s="20" t="s">
        <v>34</v>
      </c>
      <c r="C22" s="20" t="s">
        <v>86</v>
      </c>
      <c r="D22" s="20" t="s">
        <v>50</v>
      </c>
      <c r="E22" s="9">
        <f t="shared" si="0"/>
        <v>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9">
        <v>1</v>
      </c>
      <c r="M22" s="9">
        <v>0</v>
      </c>
      <c r="N22" s="9">
        <v>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f t="shared" si="1"/>
        <v>4</v>
      </c>
      <c r="U22" s="10">
        <f t="shared" si="2"/>
        <v>0</v>
      </c>
      <c r="V22" s="21">
        <f t="shared" si="3"/>
        <v>0</v>
      </c>
      <c r="W22" s="21">
        <f t="shared" si="4"/>
        <v>4.7619047619047616E-2</v>
      </c>
      <c r="X22" s="9"/>
    </row>
    <row r="23" spans="1:24" x14ac:dyDescent="0.3">
      <c r="A23" s="28"/>
      <c r="B23" s="20" t="s">
        <v>36</v>
      </c>
      <c r="C23" s="20" t="s">
        <v>87</v>
      </c>
      <c r="D23" s="20" t="s">
        <v>51</v>
      </c>
      <c r="E23" s="9">
        <f t="shared" si="0"/>
        <v>9</v>
      </c>
      <c r="F23" s="9">
        <v>2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9">
        <v>2</v>
      </c>
      <c r="O23" s="9">
        <v>5</v>
      </c>
      <c r="P23" s="9">
        <v>0</v>
      </c>
      <c r="Q23" s="9">
        <v>0</v>
      </c>
      <c r="R23" s="9">
        <v>0</v>
      </c>
      <c r="S23" s="9">
        <v>0</v>
      </c>
      <c r="T23" s="9">
        <f t="shared" si="1"/>
        <v>11</v>
      </c>
      <c r="U23" s="10">
        <f t="shared" si="2"/>
        <v>18.181818181818183</v>
      </c>
      <c r="V23" s="21">
        <f t="shared" si="3"/>
        <v>0.2857142857142857</v>
      </c>
      <c r="W23" s="21">
        <f t="shared" si="4"/>
        <v>0.14285714285714285</v>
      </c>
      <c r="X23" s="9"/>
    </row>
    <row r="24" spans="1:24" x14ac:dyDescent="0.3">
      <c r="A24" s="29"/>
      <c r="B24" s="20" t="s">
        <v>38</v>
      </c>
      <c r="C24" s="20" t="s">
        <v>88</v>
      </c>
      <c r="D24" s="20" t="s">
        <v>52</v>
      </c>
      <c r="E24" s="9">
        <f t="shared" si="0"/>
        <v>6</v>
      </c>
      <c r="F24" s="9">
        <v>1</v>
      </c>
      <c r="G24" s="9">
        <v>0</v>
      </c>
      <c r="H24" s="9">
        <v>0</v>
      </c>
      <c r="I24" s="9">
        <v>3</v>
      </c>
      <c r="J24" s="9">
        <v>0</v>
      </c>
      <c r="K24" s="9">
        <v>0</v>
      </c>
      <c r="L24" s="9">
        <v>2</v>
      </c>
      <c r="M24" s="9">
        <v>0</v>
      </c>
      <c r="N24" s="9">
        <v>1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f t="shared" si="1"/>
        <v>7</v>
      </c>
      <c r="U24" s="10">
        <f t="shared" si="2"/>
        <v>14.285714285714285</v>
      </c>
      <c r="V24" s="21">
        <f t="shared" si="3"/>
        <v>0.14285714285714285</v>
      </c>
      <c r="W24" s="21">
        <f t="shared" si="4"/>
        <v>0.14285714285714285</v>
      </c>
      <c r="X24" s="9"/>
    </row>
    <row r="25" spans="1:24" x14ac:dyDescent="0.3">
      <c r="A25" s="27">
        <v>8</v>
      </c>
      <c r="B25" s="20" t="s">
        <v>79</v>
      </c>
      <c r="C25" s="20" t="s">
        <v>133</v>
      </c>
      <c r="D25" s="20" t="s">
        <v>53</v>
      </c>
      <c r="E25" s="9">
        <f t="shared" si="0"/>
        <v>17</v>
      </c>
      <c r="F25" s="9">
        <v>1</v>
      </c>
      <c r="G25" s="9">
        <v>0</v>
      </c>
      <c r="H25" s="9">
        <v>0</v>
      </c>
      <c r="I25" s="9">
        <v>6</v>
      </c>
      <c r="J25" s="9">
        <v>0</v>
      </c>
      <c r="K25" s="9">
        <v>4</v>
      </c>
      <c r="L25" s="9">
        <v>2</v>
      </c>
      <c r="M25" s="9">
        <v>0</v>
      </c>
      <c r="N25" s="9">
        <v>2</v>
      </c>
      <c r="O25" s="9">
        <v>3</v>
      </c>
      <c r="P25" s="9">
        <v>0</v>
      </c>
      <c r="Q25" s="9">
        <v>0</v>
      </c>
      <c r="R25" s="9">
        <v>0</v>
      </c>
      <c r="S25" s="9">
        <v>0</v>
      </c>
      <c r="T25" s="9">
        <f t="shared" si="1"/>
        <v>18</v>
      </c>
      <c r="U25" s="10">
        <f t="shared" si="2"/>
        <v>5.5555555555555554</v>
      </c>
      <c r="V25" s="21">
        <f t="shared" si="3"/>
        <v>0.14285714285714285</v>
      </c>
      <c r="W25" s="21">
        <f t="shared" si="4"/>
        <v>0.19047619047619047</v>
      </c>
      <c r="X25" s="9"/>
    </row>
    <row r="26" spans="1:24" x14ac:dyDescent="0.3">
      <c r="A26" s="28"/>
      <c r="B26" s="20" t="s">
        <v>34</v>
      </c>
      <c r="C26" s="20" t="s">
        <v>134</v>
      </c>
      <c r="D26" s="20" t="s">
        <v>54</v>
      </c>
      <c r="E26" s="9">
        <f t="shared" si="0"/>
        <v>12</v>
      </c>
      <c r="F26" s="9">
        <v>5</v>
      </c>
      <c r="G26" s="9">
        <v>0</v>
      </c>
      <c r="H26" s="9">
        <v>0</v>
      </c>
      <c r="I26" s="9">
        <v>3</v>
      </c>
      <c r="J26" s="9">
        <v>0</v>
      </c>
      <c r="K26" s="9">
        <v>5</v>
      </c>
      <c r="L26" s="9">
        <v>1</v>
      </c>
      <c r="M26" s="9">
        <v>0</v>
      </c>
      <c r="N26" s="9">
        <v>3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f t="shared" si="1"/>
        <v>17</v>
      </c>
      <c r="U26" s="10">
        <f t="shared" si="2"/>
        <v>29.411764705882355</v>
      </c>
      <c r="V26" s="21">
        <f t="shared" si="3"/>
        <v>0.7142857142857143</v>
      </c>
      <c r="W26" s="21">
        <f t="shared" si="4"/>
        <v>0.33333333333333331</v>
      </c>
      <c r="X26" s="9"/>
    </row>
    <row r="27" spans="1:24" x14ac:dyDescent="0.3">
      <c r="A27" s="28"/>
      <c r="B27" s="20" t="s">
        <v>36</v>
      </c>
      <c r="C27" s="20" t="s">
        <v>135</v>
      </c>
      <c r="D27" s="20" t="s">
        <v>55</v>
      </c>
      <c r="E27" s="9">
        <f t="shared" si="0"/>
        <v>24</v>
      </c>
      <c r="F27" s="9">
        <v>17</v>
      </c>
      <c r="G27" s="9">
        <v>0</v>
      </c>
      <c r="H27" s="9">
        <v>0</v>
      </c>
      <c r="I27" s="9">
        <v>8</v>
      </c>
      <c r="J27" s="9">
        <v>0</v>
      </c>
      <c r="K27" s="9">
        <v>3</v>
      </c>
      <c r="L27" s="9">
        <v>3</v>
      </c>
      <c r="M27" s="9">
        <v>0</v>
      </c>
      <c r="N27" s="9">
        <v>5</v>
      </c>
      <c r="O27" s="9">
        <v>5</v>
      </c>
      <c r="P27" s="9">
        <v>0</v>
      </c>
      <c r="Q27" s="9">
        <v>0</v>
      </c>
      <c r="R27" s="9">
        <v>0</v>
      </c>
      <c r="S27" s="9">
        <v>0</v>
      </c>
      <c r="T27" s="9">
        <f t="shared" si="1"/>
        <v>41</v>
      </c>
      <c r="U27" s="10">
        <f t="shared" si="2"/>
        <v>41.463414634146339</v>
      </c>
      <c r="V27" s="21">
        <f t="shared" si="3"/>
        <v>2.4285714285714284</v>
      </c>
      <c r="W27" s="21">
        <f t="shared" si="4"/>
        <v>1.0952380952380951</v>
      </c>
      <c r="X27" s="9"/>
    </row>
    <row r="28" spans="1:24" x14ac:dyDescent="0.3">
      <c r="A28" s="28"/>
      <c r="B28" s="20" t="s">
        <v>38</v>
      </c>
      <c r="C28" s="20" t="s">
        <v>136</v>
      </c>
      <c r="D28" s="20" t="s">
        <v>56</v>
      </c>
      <c r="E28" s="9">
        <f t="shared" si="0"/>
        <v>17</v>
      </c>
      <c r="F28" s="9">
        <v>1</v>
      </c>
      <c r="G28" s="9">
        <v>0</v>
      </c>
      <c r="H28" s="9">
        <v>0</v>
      </c>
      <c r="I28" s="9">
        <v>5</v>
      </c>
      <c r="J28" s="9">
        <v>0</v>
      </c>
      <c r="K28" s="9">
        <v>5</v>
      </c>
      <c r="L28" s="9">
        <v>3</v>
      </c>
      <c r="M28" s="9">
        <v>0</v>
      </c>
      <c r="N28" s="9">
        <v>3</v>
      </c>
      <c r="O28" s="9">
        <v>1</v>
      </c>
      <c r="P28" s="9">
        <v>0</v>
      </c>
      <c r="Q28" s="9">
        <v>0</v>
      </c>
      <c r="R28" s="9">
        <v>0</v>
      </c>
      <c r="S28" s="9">
        <v>0</v>
      </c>
      <c r="T28" s="9">
        <f t="shared" si="1"/>
        <v>18</v>
      </c>
      <c r="U28" s="10">
        <f t="shared" si="2"/>
        <v>5.5555555555555554</v>
      </c>
      <c r="V28" s="21">
        <f t="shared" si="3"/>
        <v>0.14285714285714285</v>
      </c>
      <c r="W28" s="21">
        <f t="shared" si="4"/>
        <v>1.0952380952380951</v>
      </c>
      <c r="X28" s="9"/>
    </row>
    <row r="29" spans="1:24" x14ac:dyDescent="0.3">
      <c r="A29" s="29"/>
      <c r="B29" s="20" t="s">
        <v>97</v>
      </c>
      <c r="C29" s="20" t="s">
        <v>126</v>
      </c>
      <c r="D29" s="20" t="s">
        <v>57</v>
      </c>
      <c r="E29" s="9">
        <f t="shared" si="0"/>
        <v>15</v>
      </c>
      <c r="F29" s="9">
        <v>6</v>
      </c>
      <c r="G29" s="9">
        <v>0</v>
      </c>
      <c r="H29" s="9">
        <v>0</v>
      </c>
      <c r="I29" s="9">
        <v>1</v>
      </c>
      <c r="J29" s="9">
        <v>0</v>
      </c>
      <c r="K29" s="9">
        <v>2</v>
      </c>
      <c r="L29" s="9">
        <v>2</v>
      </c>
      <c r="M29" s="9">
        <v>0</v>
      </c>
      <c r="N29" s="9">
        <v>8</v>
      </c>
      <c r="O29" s="9">
        <v>2</v>
      </c>
      <c r="P29" s="9">
        <v>0</v>
      </c>
      <c r="Q29" s="9">
        <v>0</v>
      </c>
      <c r="R29" s="9">
        <v>0</v>
      </c>
      <c r="S29" s="9">
        <v>0</v>
      </c>
      <c r="T29" s="9">
        <f t="shared" si="1"/>
        <v>21</v>
      </c>
      <c r="U29" s="10">
        <f t="shared" si="2"/>
        <v>28.571428571428569</v>
      </c>
      <c r="V29" s="21">
        <f t="shared" si="3"/>
        <v>0.8571428571428571</v>
      </c>
      <c r="W29" s="21">
        <f t="shared" si="4"/>
        <v>1.1428571428571428</v>
      </c>
      <c r="X29" s="9"/>
    </row>
    <row r="30" spans="1:24" x14ac:dyDescent="0.3">
      <c r="A30" s="27">
        <v>9</v>
      </c>
      <c r="B30" s="20" t="s">
        <v>79</v>
      </c>
      <c r="C30" s="20" t="s">
        <v>93</v>
      </c>
      <c r="D30" s="20" t="s">
        <v>58</v>
      </c>
      <c r="E30" s="9">
        <f t="shared" si="0"/>
        <v>6</v>
      </c>
      <c r="F30" s="9">
        <v>4</v>
      </c>
      <c r="G30" s="9">
        <v>0</v>
      </c>
      <c r="H30" s="9">
        <v>0</v>
      </c>
      <c r="I30" s="9">
        <v>3</v>
      </c>
      <c r="J30" s="9">
        <v>0</v>
      </c>
      <c r="K30" s="9">
        <v>0</v>
      </c>
      <c r="L30" s="9">
        <v>0</v>
      </c>
      <c r="M30" s="9">
        <v>0</v>
      </c>
      <c r="N30" s="9">
        <v>1</v>
      </c>
      <c r="O30" s="9">
        <v>2</v>
      </c>
      <c r="P30" s="9">
        <v>0</v>
      </c>
      <c r="Q30" s="9">
        <v>0</v>
      </c>
      <c r="R30" s="9">
        <v>0</v>
      </c>
      <c r="S30" s="9">
        <v>0</v>
      </c>
      <c r="T30" s="9">
        <f t="shared" si="1"/>
        <v>10</v>
      </c>
      <c r="U30" s="10">
        <f t="shared" si="2"/>
        <v>40</v>
      </c>
      <c r="V30" s="21">
        <f t="shared" si="3"/>
        <v>0.5714285714285714</v>
      </c>
      <c r="W30" s="21">
        <f t="shared" si="4"/>
        <v>0.52380952380952384</v>
      </c>
      <c r="X30" s="9"/>
    </row>
    <row r="31" spans="1:24" x14ac:dyDescent="0.3">
      <c r="A31" s="28"/>
      <c r="B31" s="20" t="s">
        <v>34</v>
      </c>
      <c r="C31" s="20" t="s">
        <v>94</v>
      </c>
      <c r="D31" s="20" t="s">
        <v>59</v>
      </c>
      <c r="E31" s="9">
        <f t="shared" si="0"/>
        <v>9</v>
      </c>
      <c r="F31" s="9">
        <v>1</v>
      </c>
      <c r="G31" s="9">
        <v>0</v>
      </c>
      <c r="H31" s="9">
        <v>0</v>
      </c>
      <c r="I31" s="9">
        <v>4</v>
      </c>
      <c r="J31" s="9">
        <v>1</v>
      </c>
      <c r="K31" s="9">
        <v>0</v>
      </c>
      <c r="L31" s="9">
        <v>1</v>
      </c>
      <c r="M31" s="9">
        <v>0</v>
      </c>
      <c r="N31" s="9">
        <v>0</v>
      </c>
      <c r="O31" s="9">
        <v>3</v>
      </c>
      <c r="P31" s="9">
        <v>0</v>
      </c>
      <c r="Q31" s="9">
        <v>0</v>
      </c>
      <c r="R31" s="9">
        <v>0</v>
      </c>
      <c r="S31" s="9">
        <v>0</v>
      </c>
      <c r="T31" s="9">
        <f t="shared" si="1"/>
        <v>10</v>
      </c>
      <c r="U31" s="10">
        <f t="shared" si="2"/>
        <v>10</v>
      </c>
      <c r="V31" s="21">
        <f t="shared" si="3"/>
        <v>0.14285714285714285</v>
      </c>
      <c r="W31" s="21">
        <f t="shared" si="4"/>
        <v>0.52380952380952372</v>
      </c>
      <c r="X31" s="9"/>
    </row>
    <row r="32" spans="1:24" x14ac:dyDescent="0.3">
      <c r="A32" s="28"/>
      <c r="B32" s="20" t="s">
        <v>36</v>
      </c>
      <c r="C32" s="20" t="s">
        <v>95</v>
      </c>
      <c r="D32" s="20" t="s">
        <v>60</v>
      </c>
      <c r="E32" s="9">
        <f t="shared" si="0"/>
        <v>9</v>
      </c>
      <c r="F32" s="9">
        <v>1</v>
      </c>
      <c r="G32" s="9">
        <v>0</v>
      </c>
      <c r="H32" s="9">
        <v>0</v>
      </c>
      <c r="I32" s="9">
        <v>2</v>
      </c>
      <c r="J32" s="9">
        <v>0</v>
      </c>
      <c r="K32" s="9">
        <v>0</v>
      </c>
      <c r="L32" s="9">
        <v>5</v>
      </c>
      <c r="M32" s="9">
        <v>0</v>
      </c>
      <c r="N32" s="9">
        <v>0</v>
      </c>
      <c r="O32" s="9">
        <v>2</v>
      </c>
      <c r="P32" s="9">
        <v>0</v>
      </c>
      <c r="Q32" s="9">
        <v>0</v>
      </c>
      <c r="R32" s="9">
        <v>0</v>
      </c>
      <c r="S32" s="9">
        <v>0</v>
      </c>
      <c r="T32" s="9">
        <f t="shared" si="1"/>
        <v>10</v>
      </c>
      <c r="U32" s="10">
        <f t="shared" si="2"/>
        <v>10</v>
      </c>
      <c r="V32" s="21">
        <f t="shared" si="3"/>
        <v>0.14285714285714285</v>
      </c>
      <c r="W32" s="21">
        <f t="shared" si="4"/>
        <v>0.28571428571428564</v>
      </c>
      <c r="X32" s="9"/>
    </row>
    <row r="33" spans="1:24" x14ac:dyDescent="0.3">
      <c r="A33" s="29"/>
      <c r="B33" s="20" t="s">
        <v>38</v>
      </c>
      <c r="C33" s="20" t="s">
        <v>96</v>
      </c>
      <c r="D33" s="20" t="s">
        <v>61</v>
      </c>
      <c r="E33" s="9">
        <f t="shared" si="0"/>
        <v>5</v>
      </c>
      <c r="F33" s="9">
        <v>0</v>
      </c>
      <c r="G33" s="9">
        <v>0</v>
      </c>
      <c r="H33" s="9">
        <v>0</v>
      </c>
      <c r="I33" s="9">
        <v>1</v>
      </c>
      <c r="J33" s="9">
        <v>0</v>
      </c>
      <c r="K33" s="9">
        <v>2</v>
      </c>
      <c r="L33" s="9">
        <v>0</v>
      </c>
      <c r="M33" s="9">
        <v>0</v>
      </c>
      <c r="N33" s="9">
        <v>0</v>
      </c>
      <c r="O33" s="9">
        <v>2</v>
      </c>
      <c r="P33" s="9">
        <v>0</v>
      </c>
      <c r="Q33" s="9">
        <v>0</v>
      </c>
      <c r="R33" s="9">
        <v>0</v>
      </c>
      <c r="S33" s="9">
        <v>0</v>
      </c>
      <c r="T33" s="9">
        <f t="shared" si="1"/>
        <v>5</v>
      </c>
      <c r="U33" s="10">
        <f t="shared" si="2"/>
        <v>0</v>
      </c>
      <c r="V33" s="21">
        <f t="shared" si="3"/>
        <v>0</v>
      </c>
      <c r="W33" s="21">
        <f t="shared" si="4"/>
        <v>9.5238095238095233E-2</v>
      </c>
      <c r="X33" s="9"/>
    </row>
    <row r="34" spans="1:24" x14ac:dyDescent="0.3">
      <c r="A34" s="30">
        <v>10</v>
      </c>
      <c r="B34" s="20" t="s">
        <v>79</v>
      </c>
      <c r="C34" s="20" t="s">
        <v>89</v>
      </c>
      <c r="D34" s="20" t="s">
        <v>62</v>
      </c>
      <c r="E34" s="9">
        <f t="shared" si="0"/>
        <v>11</v>
      </c>
      <c r="F34" s="9">
        <v>0</v>
      </c>
      <c r="G34" s="9">
        <v>0</v>
      </c>
      <c r="H34" s="9">
        <v>0</v>
      </c>
      <c r="I34" s="9">
        <v>4</v>
      </c>
      <c r="J34" s="9">
        <v>0</v>
      </c>
      <c r="K34" s="9">
        <v>0</v>
      </c>
      <c r="L34" s="9">
        <v>2</v>
      </c>
      <c r="M34" s="9">
        <v>0</v>
      </c>
      <c r="N34" s="9">
        <v>0</v>
      </c>
      <c r="O34" s="9">
        <v>5</v>
      </c>
      <c r="P34" s="9">
        <v>0</v>
      </c>
      <c r="Q34" s="9">
        <v>0</v>
      </c>
      <c r="R34" s="9">
        <v>0</v>
      </c>
      <c r="S34" s="9">
        <v>0</v>
      </c>
      <c r="T34" s="9">
        <f t="shared" si="1"/>
        <v>11</v>
      </c>
      <c r="U34" s="10">
        <f t="shared" si="2"/>
        <v>0</v>
      </c>
      <c r="V34" s="21">
        <f t="shared" si="3"/>
        <v>0</v>
      </c>
      <c r="W34" s="21">
        <f t="shared" si="4"/>
        <v>4.7619047619047616E-2</v>
      </c>
      <c r="X34" s="9"/>
    </row>
    <row r="35" spans="1:24" x14ac:dyDescent="0.3">
      <c r="A35" s="30"/>
      <c r="B35" s="20" t="s">
        <v>34</v>
      </c>
      <c r="C35" s="20" t="s">
        <v>90</v>
      </c>
      <c r="D35" s="20" t="s">
        <v>63</v>
      </c>
      <c r="E35" s="9">
        <f t="shared" si="0"/>
        <v>5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2</v>
      </c>
      <c r="M35" s="9">
        <v>0</v>
      </c>
      <c r="N35" s="9">
        <v>0</v>
      </c>
      <c r="O35" s="9">
        <v>3</v>
      </c>
      <c r="P35" s="9">
        <v>0</v>
      </c>
      <c r="Q35" s="9">
        <v>0</v>
      </c>
      <c r="R35" s="9">
        <v>0</v>
      </c>
      <c r="S35" s="9">
        <v>0</v>
      </c>
      <c r="T35" s="9">
        <f t="shared" si="1"/>
        <v>5</v>
      </c>
      <c r="U35" s="10">
        <f t="shared" si="2"/>
        <v>0</v>
      </c>
      <c r="V35" s="21">
        <f t="shared" si="3"/>
        <v>0</v>
      </c>
      <c r="W35" s="21">
        <f t="shared" si="4"/>
        <v>0</v>
      </c>
      <c r="X35" s="9"/>
    </row>
    <row r="36" spans="1:24" x14ac:dyDescent="0.3">
      <c r="A36" s="30"/>
      <c r="B36" s="20" t="s">
        <v>36</v>
      </c>
      <c r="C36" s="20" t="s">
        <v>91</v>
      </c>
      <c r="D36" s="20" t="s">
        <v>64</v>
      </c>
      <c r="E36" s="9">
        <f t="shared" si="0"/>
        <v>4</v>
      </c>
      <c r="F36" s="9">
        <v>0</v>
      </c>
      <c r="G36" s="9">
        <v>0</v>
      </c>
      <c r="H36" s="9">
        <v>0</v>
      </c>
      <c r="I36" s="9">
        <v>2</v>
      </c>
      <c r="J36" s="9">
        <v>0</v>
      </c>
      <c r="K36" s="9">
        <v>0</v>
      </c>
      <c r="L36" s="9">
        <v>0</v>
      </c>
      <c r="M36" s="9">
        <v>1</v>
      </c>
      <c r="N36" s="9">
        <v>0</v>
      </c>
      <c r="O36" s="9">
        <v>1</v>
      </c>
      <c r="P36" s="9">
        <v>0</v>
      </c>
      <c r="Q36" s="9">
        <v>0</v>
      </c>
      <c r="R36" s="9">
        <v>0</v>
      </c>
      <c r="S36" s="9">
        <v>0</v>
      </c>
      <c r="T36" s="9">
        <f t="shared" si="1"/>
        <v>4</v>
      </c>
      <c r="U36" s="10">
        <f t="shared" si="2"/>
        <v>0</v>
      </c>
      <c r="V36" s="21">
        <f t="shared" si="3"/>
        <v>0</v>
      </c>
      <c r="W36" s="21">
        <f t="shared" si="4"/>
        <v>0</v>
      </c>
      <c r="X36" s="9"/>
    </row>
    <row r="37" spans="1:24" x14ac:dyDescent="0.3">
      <c r="A37" s="30"/>
      <c r="B37" s="20" t="s">
        <v>38</v>
      </c>
      <c r="C37" s="20" t="s">
        <v>92</v>
      </c>
      <c r="D37" s="20" t="s">
        <v>65</v>
      </c>
      <c r="E37" s="9">
        <f t="shared" si="0"/>
        <v>2</v>
      </c>
      <c r="F37" s="9">
        <v>1</v>
      </c>
      <c r="G37" s="9">
        <v>0</v>
      </c>
      <c r="H37" s="9">
        <v>0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1</v>
      </c>
      <c r="P37" s="9">
        <v>0</v>
      </c>
      <c r="Q37" s="9">
        <v>0</v>
      </c>
      <c r="R37" s="9">
        <v>0</v>
      </c>
      <c r="S37" s="9">
        <v>0</v>
      </c>
      <c r="T37" s="9">
        <f t="shared" si="1"/>
        <v>3</v>
      </c>
      <c r="U37" s="10">
        <f t="shared" si="2"/>
        <v>33.333333333333329</v>
      </c>
      <c r="V37" s="21">
        <f t="shared" si="3"/>
        <v>0.14285714285714285</v>
      </c>
      <c r="W37" s="21">
        <f t="shared" si="4"/>
        <v>4.7619047619047616E-2</v>
      </c>
      <c r="X37" s="9"/>
    </row>
    <row r="38" spans="1:24" x14ac:dyDescent="0.3">
      <c r="A38" s="30"/>
      <c r="B38" s="9" t="s">
        <v>137</v>
      </c>
      <c r="C38" s="9" t="s">
        <v>149</v>
      </c>
      <c r="D38" s="20" t="s">
        <v>66</v>
      </c>
      <c r="E38" s="9">
        <f t="shared" si="0"/>
        <v>3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2</v>
      </c>
      <c r="P38" s="9">
        <v>0</v>
      </c>
      <c r="Q38" s="9">
        <v>0</v>
      </c>
      <c r="R38" s="9">
        <v>0</v>
      </c>
      <c r="S38" s="9">
        <v>0</v>
      </c>
      <c r="T38" s="9">
        <f t="shared" ref="T38" si="5">SUM(E38:F38)</f>
        <v>3</v>
      </c>
      <c r="U38" s="10">
        <f t="shared" ref="U38" si="6">F38/T38*100</f>
        <v>0</v>
      </c>
      <c r="V38" s="21">
        <f t="shared" si="3"/>
        <v>0</v>
      </c>
      <c r="W38" s="21">
        <f t="shared" si="4"/>
        <v>4.7619047619047616E-2</v>
      </c>
      <c r="X38" s="9"/>
    </row>
  </sheetData>
  <mergeCells count="18">
    <mergeCell ref="X5:X7"/>
    <mergeCell ref="G5:S5"/>
    <mergeCell ref="A8:A11"/>
    <mergeCell ref="A12:A16"/>
    <mergeCell ref="A17:A20"/>
    <mergeCell ref="U5:U7"/>
    <mergeCell ref="E5:E6"/>
    <mergeCell ref="F5:F6"/>
    <mergeCell ref="A5:A7"/>
    <mergeCell ref="B5:B7"/>
    <mergeCell ref="C5:C7"/>
    <mergeCell ref="D5:D7"/>
    <mergeCell ref="V5:W6"/>
    <mergeCell ref="A21:A24"/>
    <mergeCell ref="A25:A29"/>
    <mergeCell ref="A30:A33"/>
    <mergeCell ref="T5:T7"/>
    <mergeCell ref="A34:A38"/>
  </mergeCells>
  <phoneticPr fontId="3" type="noConversion"/>
  <pageMargins left="0.7" right="0.7" top="0.75" bottom="0.75" header="0.3" footer="0.3"/>
  <pageSetup paperSize="9" scale="4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zoomScale="80" zoomScaleNormal="80" workbookViewId="0">
      <pane xSplit="4" topLeftCell="E1" activePane="topRight" state="frozen"/>
      <selection pane="topRight" activeCell="B38" sqref="A38:XFD38"/>
    </sheetView>
  </sheetViews>
  <sheetFormatPr defaultRowHeight="16.5" x14ac:dyDescent="0.3"/>
  <cols>
    <col min="1" max="1" width="5.625" style="2" customWidth="1"/>
    <col min="2" max="2" width="4.75" style="2" bestFit="1" customWidth="1"/>
    <col min="3" max="3" width="7.625" style="2" bestFit="1" customWidth="1"/>
    <col min="4" max="4" width="9.875" style="2" bestFit="1" customWidth="1"/>
    <col min="5" max="5" width="16.5" style="2" customWidth="1"/>
    <col min="6" max="6" width="14" style="2" customWidth="1"/>
    <col min="7" max="7" width="11.25" style="2" bestFit="1" customWidth="1"/>
    <col min="8" max="8" width="11.75" style="2" customWidth="1"/>
    <col min="9" max="10" width="12" style="2" customWidth="1"/>
    <col min="11" max="11" width="11.25" style="2" bestFit="1" customWidth="1"/>
    <col min="12" max="12" width="13.25" style="2" bestFit="1" customWidth="1"/>
    <col min="13" max="13" width="16.25" style="2" customWidth="1"/>
    <col min="14" max="14" width="13.125" style="2" customWidth="1"/>
    <col min="15" max="15" width="11.25" style="2" bestFit="1" customWidth="1"/>
    <col min="16" max="16" width="15.625" style="2" customWidth="1"/>
    <col min="17" max="17" width="13.25" style="2" bestFit="1" customWidth="1"/>
    <col min="18" max="18" width="14.25" style="2" customWidth="1"/>
    <col min="19" max="19" width="12.625" style="2" customWidth="1"/>
    <col min="20" max="20" width="11.25" style="2" customWidth="1"/>
    <col min="21" max="21" width="15.25" style="2" customWidth="1"/>
    <col min="22" max="22" width="9" style="2"/>
    <col min="23" max="23" width="11" style="2" customWidth="1"/>
    <col min="24" max="24" width="13" style="2" customWidth="1"/>
    <col min="25" max="16384" width="9" style="2"/>
  </cols>
  <sheetData>
    <row r="1" spans="1:24" ht="26.25" x14ac:dyDescent="0.3">
      <c r="A1" s="1" t="s">
        <v>138</v>
      </c>
    </row>
    <row r="2" spans="1:24" ht="20.25" customHeight="1" x14ac:dyDescent="0.3">
      <c r="A2" s="3" t="s">
        <v>111</v>
      </c>
    </row>
    <row r="3" spans="1:24" ht="20.25" customHeight="1" x14ac:dyDescent="0.3">
      <c r="A3" s="3" t="s">
        <v>0</v>
      </c>
    </row>
    <row r="4" spans="1:24" ht="20.25" customHeight="1" x14ac:dyDescent="0.3">
      <c r="A4" s="3" t="s">
        <v>144</v>
      </c>
      <c r="F4" s="3" t="s">
        <v>117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20.25" customHeight="1" x14ac:dyDescent="0.3">
      <c r="A5" s="31" t="s">
        <v>1</v>
      </c>
      <c r="B5" s="31" t="s">
        <v>2</v>
      </c>
      <c r="C5" s="31" t="s">
        <v>3</v>
      </c>
      <c r="D5" s="31" t="s">
        <v>4</v>
      </c>
      <c r="E5" s="33" t="s">
        <v>78</v>
      </c>
      <c r="F5" s="33" t="s">
        <v>5</v>
      </c>
      <c r="G5" s="35" t="s">
        <v>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1" t="s">
        <v>7</v>
      </c>
      <c r="U5" s="32" t="s">
        <v>8</v>
      </c>
      <c r="V5" s="31" t="s">
        <v>147</v>
      </c>
      <c r="W5" s="37"/>
      <c r="X5" s="31" t="s">
        <v>9</v>
      </c>
    </row>
    <row r="6" spans="1:24" ht="20.25" customHeight="1" x14ac:dyDescent="0.3">
      <c r="A6" s="31"/>
      <c r="B6" s="31"/>
      <c r="C6" s="31"/>
      <c r="D6" s="31"/>
      <c r="E6" s="34"/>
      <c r="F6" s="34"/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31"/>
      <c r="U6" s="32"/>
      <c r="V6" s="37"/>
      <c r="W6" s="37"/>
      <c r="X6" s="31"/>
    </row>
    <row r="7" spans="1:24" ht="49.5" x14ac:dyDescent="0.3">
      <c r="A7" s="31"/>
      <c r="B7" s="31"/>
      <c r="C7" s="31"/>
      <c r="D7" s="31"/>
      <c r="E7" s="16" t="s">
        <v>23</v>
      </c>
      <c r="F7" s="17" t="s">
        <v>24</v>
      </c>
      <c r="G7" s="7" t="s">
        <v>25</v>
      </c>
      <c r="H7" s="7" t="s">
        <v>122</v>
      </c>
      <c r="I7" s="7" t="s">
        <v>120</v>
      </c>
      <c r="J7" s="7" t="s">
        <v>121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8" t="s">
        <v>119</v>
      </c>
      <c r="T7" s="31"/>
      <c r="U7" s="32"/>
      <c r="V7" s="24" t="s">
        <v>148</v>
      </c>
      <c r="W7" s="24" t="s">
        <v>146</v>
      </c>
      <c r="X7" s="31"/>
    </row>
    <row r="8" spans="1:24" x14ac:dyDescent="0.3">
      <c r="A8" s="27">
        <v>4</v>
      </c>
      <c r="B8" s="20" t="s">
        <v>79</v>
      </c>
      <c r="C8" s="20" t="s">
        <v>85</v>
      </c>
      <c r="D8" s="20" t="s">
        <v>127</v>
      </c>
      <c r="E8" s="9">
        <f t="shared" ref="E8:E38" si="0">SUM(G8:S8)</f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f t="shared" ref="T8:T37" si="1">SUM(E8:F8)</f>
        <v>0</v>
      </c>
      <c r="U8" s="10" t="e">
        <f t="shared" ref="U8:U37" si="2">F8/T8*100</f>
        <v>#DIV/0!</v>
      </c>
      <c r="V8" s="21">
        <f t="shared" ref="V8:V38" si="3">F8/7</f>
        <v>0</v>
      </c>
      <c r="W8" s="21"/>
      <c r="X8" s="22"/>
    </row>
    <row r="9" spans="1:24" x14ac:dyDescent="0.3">
      <c r="A9" s="28"/>
      <c r="B9" s="20" t="s">
        <v>34</v>
      </c>
      <c r="C9" s="20" t="s">
        <v>86</v>
      </c>
      <c r="D9" s="20" t="s">
        <v>35</v>
      </c>
      <c r="E9" s="9">
        <f t="shared" si="0"/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f t="shared" si="1"/>
        <v>0</v>
      </c>
      <c r="U9" s="10" t="e">
        <f t="shared" si="2"/>
        <v>#DIV/0!</v>
      </c>
      <c r="V9" s="21">
        <f t="shared" si="3"/>
        <v>0</v>
      </c>
      <c r="W9" s="21"/>
      <c r="X9" s="9"/>
    </row>
    <row r="10" spans="1:24" x14ac:dyDescent="0.3">
      <c r="A10" s="28"/>
      <c r="B10" s="20" t="s">
        <v>36</v>
      </c>
      <c r="C10" s="20" t="s">
        <v>87</v>
      </c>
      <c r="D10" s="20" t="s">
        <v>37</v>
      </c>
      <c r="E10" s="9">
        <f t="shared" si="0"/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f t="shared" si="1"/>
        <v>0</v>
      </c>
      <c r="U10" s="10" t="e">
        <f t="shared" si="2"/>
        <v>#DIV/0!</v>
      </c>
      <c r="V10" s="21">
        <f t="shared" si="3"/>
        <v>0</v>
      </c>
      <c r="W10" s="21">
        <f>(V8+V9+V10)/3</f>
        <v>0</v>
      </c>
      <c r="X10" s="9"/>
    </row>
    <row r="11" spans="1:24" x14ac:dyDescent="0.3">
      <c r="A11" s="28"/>
      <c r="B11" s="20" t="s">
        <v>38</v>
      </c>
      <c r="C11" s="20" t="s">
        <v>88</v>
      </c>
      <c r="D11" s="20" t="s">
        <v>39</v>
      </c>
      <c r="E11" s="9">
        <f t="shared" si="0"/>
        <v>3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3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f t="shared" si="1"/>
        <v>3</v>
      </c>
      <c r="U11" s="10">
        <f t="shared" si="2"/>
        <v>0</v>
      </c>
      <c r="V11" s="21">
        <f t="shared" si="3"/>
        <v>0</v>
      </c>
      <c r="W11" s="21">
        <f t="shared" ref="W11:W38" si="4">(V9+V10+V11)/3</f>
        <v>0</v>
      </c>
      <c r="X11" s="9"/>
    </row>
    <row r="12" spans="1:24" x14ac:dyDescent="0.3">
      <c r="A12" s="27">
        <v>5</v>
      </c>
      <c r="B12" s="20" t="s">
        <v>79</v>
      </c>
      <c r="C12" s="20" t="s">
        <v>131</v>
      </c>
      <c r="D12" s="20" t="s">
        <v>40</v>
      </c>
      <c r="E12" s="9">
        <f t="shared" si="0"/>
        <v>1</v>
      </c>
      <c r="F12" s="9">
        <v>0</v>
      </c>
      <c r="G12" s="9">
        <v>0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f t="shared" si="1"/>
        <v>1</v>
      </c>
      <c r="U12" s="10">
        <f t="shared" si="2"/>
        <v>0</v>
      </c>
      <c r="V12" s="21">
        <f t="shared" si="3"/>
        <v>0</v>
      </c>
      <c r="W12" s="21">
        <f t="shared" si="4"/>
        <v>0</v>
      </c>
      <c r="X12" s="9"/>
    </row>
    <row r="13" spans="1:24" x14ac:dyDescent="0.3">
      <c r="A13" s="28"/>
      <c r="B13" s="20" t="s">
        <v>34</v>
      </c>
      <c r="C13" s="20" t="s">
        <v>123</v>
      </c>
      <c r="D13" s="20" t="s">
        <v>41</v>
      </c>
      <c r="E13" s="9">
        <f t="shared" si="0"/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f t="shared" si="1"/>
        <v>0</v>
      </c>
      <c r="U13" s="10" t="e">
        <f t="shared" si="2"/>
        <v>#DIV/0!</v>
      </c>
      <c r="V13" s="21">
        <f t="shared" si="3"/>
        <v>0</v>
      </c>
      <c r="W13" s="21">
        <f t="shared" si="4"/>
        <v>0</v>
      </c>
      <c r="X13" s="9"/>
    </row>
    <row r="14" spans="1:24" x14ac:dyDescent="0.3">
      <c r="A14" s="28"/>
      <c r="B14" s="20" t="s">
        <v>36</v>
      </c>
      <c r="C14" s="20" t="s">
        <v>124</v>
      </c>
      <c r="D14" s="20" t="s">
        <v>42</v>
      </c>
      <c r="E14" s="9">
        <f t="shared" si="0"/>
        <v>6</v>
      </c>
      <c r="F14" s="9">
        <v>0</v>
      </c>
      <c r="G14" s="9">
        <v>0</v>
      </c>
      <c r="H14" s="9">
        <v>0</v>
      </c>
      <c r="I14" s="9">
        <v>1</v>
      </c>
      <c r="J14" s="9">
        <v>0</v>
      </c>
      <c r="K14" s="9">
        <v>2</v>
      </c>
      <c r="L14" s="9">
        <v>0</v>
      </c>
      <c r="M14" s="9">
        <v>0</v>
      </c>
      <c r="N14" s="9">
        <v>0</v>
      </c>
      <c r="O14" s="9">
        <v>3</v>
      </c>
      <c r="P14" s="9">
        <v>0</v>
      </c>
      <c r="Q14" s="9">
        <v>0</v>
      </c>
      <c r="R14" s="9">
        <v>0</v>
      </c>
      <c r="S14" s="9">
        <v>0</v>
      </c>
      <c r="T14" s="9">
        <f t="shared" si="1"/>
        <v>6</v>
      </c>
      <c r="U14" s="10">
        <f t="shared" si="2"/>
        <v>0</v>
      </c>
      <c r="V14" s="21">
        <f t="shared" si="3"/>
        <v>0</v>
      </c>
      <c r="W14" s="21">
        <f t="shared" si="4"/>
        <v>0</v>
      </c>
      <c r="X14" s="9"/>
    </row>
    <row r="15" spans="1:24" x14ac:dyDescent="0.3">
      <c r="A15" s="28"/>
      <c r="B15" s="20" t="s">
        <v>38</v>
      </c>
      <c r="C15" s="20" t="s">
        <v>125</v>
      </c>
      <c r="D15" s="20" t="s">
        <v>43</v>
      </c>
      <c r="E15" s="9">
        <f t="shared" si="0"/>
        <v>4</v>
      </c>
      <c r="F15" s="9">
        <v>0</v>
      </c>
      <c r="G15" s="9">
        <v>0</v>
      </c>
      <c r="H15" s="9">
        <v>0</v>
      </c>
      <c r="I15" s="9">
        <v>1</v>
      </c>
      <c r="J15" s="9">
        <v>0</v>
      </c>
      <c r="K15" s="9">
        <v>3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f t="shared" si="1"/>
        <v>4</v>
      </c>
      <c r="U15" s="10">
        <f t="shared" si="2"/>
        <v>0</v>
      </c>
      <c r="V15" s="21">
        <f t="shared" si="3"/>
        <v>0</v>
      </c>
      <c r="W15" s="21">
        <f t="shared" si="4"/>
        <v>0</v>
      </c>
      <c r="X15" s="9"/>
    </row>
    <row r="16" spans="1:24" x14ac:dyDescent="0.3">
      <c r="A16" s="29"/>
      <c r="B16" s="20" t="s">
        <v>97</v>
      </c>
      <c r="C16" s="20" t="s">
        <v>81</v>
      </c>
      <c r="D16" s="20" t="s">
        <v>44</v>
      </c>
      <c r="E16" s="9">
        <f t="shared" si="0"/>
        <v>4</v>
      </c>
      <c r="F16" s="9">
        <v>0</v>
      </c>
      <c r="G16" s="9">
        <v>0</v>
      </c>
      <c r="H16" s="9">
        <v>0</v>
      </c>
      <c r="I16" s="9">
        <v>1</v>
      </c>
      <c r="J16" s="9">
        <v>0</v>
      </c>
      <c r="K16" s="9">
        <v>3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f t="shared" si="1"/>
        <v>4</v>
      </c>
      <c r="U16" s="10">
        <f t="shared" si="2"/>
        <v>0</v>
      </c>
      <c r="V16" s="21">
        <f t="shared" si="3"/>
        <v>0</v>
      </c>
      <c r="W16" s="21">
        <f t="shared" si="4"/>
        <v>0</v>
      </c>
      <c r="X16" s="9"/>
    </row>
    <row r="17" spans="1:24" x14ac:dyDescent="0.3">
      <c r="A17" s="27">
        <v>6</v>
      </c>
      <c r="B17" s="20" t="s">
        <v>79</v>
      </c>
      <c r="C17" s="20" t="s">
        <v>80</v>
      </c>
      <c r="D17" s="20" t="s">
        <v>45</v>
      </c>
      <c r="E17" s="9">
        <f t="shared" si="0"/>
        <v>3</v>
      </c>
      <c r="F17" s="9">
        <v>1</v>
      </c>
      <c r="G17" s="9">
        <v>0</v>
      </c>
      <c r="H17" s="9">
        <v>0</v>
      </c>
      <c r="I17" s="9">
        <v>0</v>
      </c>
      <c r="J17" s="9">
        <v>0</v>
      </c>
      <c r="K17" s="9">
        <v>2</v>
      </c>
      <c r="L17" s="9">
        <v>1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f t="shared" si="1"/>
        <v>4</v>
      </c>
      <c r="U17" s="10">
        <f t="shared" si="2"/>
        <v>25</v>
      </c>
      <c r="V17" s="21">
        <f t="shared" si="3"/>
        <v>0.14285714285714285</v>
      </c>
      <c r="W17" s="21">
        <f t="shared" si="4"/>
        <v>4.7619047619047616E-2</v>
      </c>
      <c r="X17" s="9"/>
    </row>
    <row r="18" spans="1:24" x14ac:dyDescent="0.3">
      <c r="A18" s="28"/>
      <c r="B18" s="20" t="s">
        <v>34</v>
      </c>
      <c r="C18" s="20" t="s">
        <v>82</v>
      </c>
      <c r="D18" s="20" t="s">
        <v>46</v>
      </c>
      <c r="E18" s="9">
        <f t="shared" si="0"/>
        <v>2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2</v>
      </c>
      <c r="P18" s="9">
        <v>0</v>
      </c>
      <c r="Q18" s="9">
        <v>0</v>
      </c>
      <c r="R18" s="9">
        <v>0</v>
      </c>
      <c r="S18" s="9">
        <v>0</v>
      </c>
      <c r="T18" s="9">
        <f t="shared" si="1"/>
        <v>2</v>
      </c>
      <c r="U18" s="10">
        <f t="shared" si="2"/>
        <v>0</v>
      </c>
      <c r="V18" s="21">
        <f t="shared" si="3"/>
        <v>0</v>
      </c>
      <c r="W18" s="21">
        <f t="shared" si="4"/>
        <v>4.7619047619047616E-2</v>
      </c>
      <c r="X18" s="9"/>
    </row>
    <row r="19" spans="1:24" x14ac:dyDescent="0.3">
      <c r="A19" s="28"/>
      <c r="B19" s="20" t="s">
        <v>36</v>
      </c>
      <c r="C19" s="20" t="s">
        <v>83</v>
      </c>
      <c r="D19" s="20" t="s">
        <v>47</v>
      </c>
      <c r="E19" s="9">
        <f t="shared" si="0"/>
        <v>6</v>
      </c>
      <c r="F19" s="9">
        <v>1</v>
      </c>
      <c r="G19" s="9">
        <v>0</v>
      </c>
      <c r="H19" s="9">
        <v>0</v>
      </c>
      <c r="I19" s="9">
        <v>2</v>
      </c>
      <c r="J19" s="9">
        <v>0</v>
      </c>
      <c r="K19" s="9">
        <v>2</v>
      </c>
      <c r="L19" s="9">
        <v>1</v>
      </c>
      <c r="M19" s="9">
        <v>0</v>
      </c>
      <c r="N19" s="9">
        <v>1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f t="shared" si="1"/>
        <v>7</v>
      </c>
      <c r="U19" s="10">
        <f t="shared" si="2"/>
        <v>14.285714285714285</v>
      </c>
      <c r="V19" s="21">
        <f t="shared" si="3"/>
        <v>0.14285714285714285</v>
      </c>
      <c r="W19" s="21">
        <f t="shared" si="4"/>
        <v>9.5238095238095233E-2</v>
      </c>
      <c r="X19" s="9"/>
    </row>
    <row r="20" spans="1:24" x14ac:dyDescent="0.3">
      <c r="A20" s="29"/>
      <c r="B20" s="20" t="s">
        <v>38</v>
      </c>
      <c r="C20" s="20" t="s">
        <v>84</v>
      </c>
      <c r="D20" s="20" t="s">
        <v>48</v>
      </c>
      <c r="E20" s="9">
        <f t="shared" si="0"/>
        <v>4</v>
      </c>
      <c r="F20" s="9">
        <v>1</v>
      </c>
      <c r="G20" s="9">
        <v>0</v>
      </c>
      <c r="H20" s="9">
        <v>0</v>
      </c>
      <c r="I20" s="9">
        <v>2</v>
      </c>
      <c r="J20" s="9">
        <v>0</v>
      </c>
      <c r="K20" s="9">
        <v>1</v>
      </c>
      <c r="L20" s="9">
        <v>0</v>
      </c>
      <c r="M20" s="9">
        <v>0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f t="shared" si="1"/>
        <v>5</v>
      </c>
      <c r="U20" s="10">
        <f t="shared" si="2"/>
        <v>20</v>
      </c>
      <c r="V20" s="21">
        <f t="shared" si="3"/>
        <v>0.14285714285714285</v>
      </c>
      <c r="W20" s="21">
        <f t="shared" si="4"/>
        <v>9.5238095238095233E-2</v>
      </c>
      <c r="X20" s="9"/>
    </row>
    <row r="21" spans="1:24" x14ac:dyDescent="0.3">
      <c r="A21" s="27">
        <v>7</v>
      </c>
      <c r="B21" s="20" t="s">
        <v>79</v>
      </c>
      <c r="C21" s="20" t="s">
        <v>132</v>
      </c>
      <c r="D21" s="20" t="s">
        <v>49</v>
      </c>
      <c r="E21" s="9">
        <f t="shared" si="0"/>
        <v>6</v>
      </c>
      <c r="F21" s="9">
        <v>1</v>
      </c>
      <c r="G21" s="9">
        <v>0</v>
      </c>
      <c r="H21" s="9">
        <v>0</v>
      </c>
      <c r="I21" s="9">
        <v>4</v>
      </c>
      <c r="J21" s="9">
        <v>0</v>
      </c>
      <c r="K21" s="9">
        <v>1</v>
      </c>
      <c r="L21" s="9">
        <v>1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f t="shared" si="1"/>
        <v>7</v>
      </c>
      <c r="U21" s="10">
        <f t="shared" si="2"/>
        <v>14.285714285714285</v>
      </c>
      <c r="V21" s="21">
        <f t="shared" si="3"/>
        <v>0.14285714285714285</v>
      </c>
      <c r="W21" s="21">
        <f t="shared" si="4"/>
        <v>0.14285714285714285</v>
      </c>
      <c r="X21" s="9"/>
    </row>
    <row r="22" spans="1:24" x14ac:dyDescent="0.3">
      <c r="A22" s="28"/>
      <c r="B22" s="20" t="s">
        <v>34</v>
      </c>
      <c r="C22" s="20" t="s">
        <v>86</v>
      </c>
      <c r="D22" s="20" t="s">
        <v>50</v>
      </c>
      <c r="E22" s="9">
        <f t="shared" si="0"/>
        <v>6</v>
      </c>
      <c r="F22" s="9">
        <v>1</v>
      </c>
      <c r="G22" s="9">
        <v>0</v>
      </c>
      <c r="H22" s="9">
        <v>0</v>
      </c>
      <c r="I22" s="9">
        <v>2</v>
      </c>
      <c r="J22" s="9">
        <v>0</v>
      </c>
      <c r="K22" s="9">
        <v>0</v>
      </c>
      <c r="L22" s="9">
        <v>3</v>
      </c>
      <c r="M22" s="9">
        <v>0</v>
      </c>
      <c r="N22" s="9">
        <v>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f t="shared" si="1"/>
        <v>7</v>
      </c>
      <c r="U22" s="10">
        <f t="shared" si="2"/>
        <v>14.285714285714285</v>
      </c>
      <c r="V22" s="21">
        <f t="shared" si="3"/>
        <v>0.14285714285714285</v>
      </c>
      <c r="W22" s="21">
        <f t="shared" si="4"/>
        <v>0.14285714285714285</v>
      </c>
      <c r="X22" s="9"/>
    </row>
    <row r="23" spans="1:24" x14ac:dyDescent="0.3">
      <c r="A23" s="28"/>
      <c r="B23" s="20" t="s">
        <v>36</v>
      </c>
      <c r="C23" s="20" t="s">
        <v>87</v>
      </c>
      <c r="D23" s="20" t="s">
        <v>51</v>
      </c>
      <c r="E23" s="9">
        <f t="shared" si="0"/>
        <v>7</v>
      </c>
      <c r="F23" s="9">
        <v>3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9">
        <v>3</v>
      </c>
      <c r="O23" s="9">
        <v>3</v>
      </c>
      <c r="P23" s="9">
        <v>0</v>
      </c>
      <c r="Q23" s="9">
        <v>0</v>
      </c>
      <c r="R23" s="9">
        <v>0</v>
      </c>
      <c r="S23" s="9">
        <v>0</v>
      </c>
      <c r="T23" s="9">
        <f t="shared" si="1"/>
        <v>10</v>
      </c>
      <c r="U23" s="10">
        <f t="shared" si="2"/>
        <v>30</v>
      </c>
      <c r="V23" s="21">
        <f t="shared" si="3"/>
        <v>0.42857142857142855</v>
      </c>
      <c r="W23" s="21">
        <f t="shared" si="4"/>
        <v>0.23809523809523805</v>
      </c>
      <c r="X23" s="9"/>
    </row>
    <row r="24" spans="1:24" x14ac:dyDescent="0.3">
      <c r="A24" s="29"/>
      <c r="B24" s="20" t="s">
        <v>38</v>
      </c>
      <c r="C24" s="20" t="s">
        <v>88</v>
      </c>
      <c r="D24" s="20" t="s">
        <v>52</v>
      </c>
      <c r="E24" s="9">
        <f t="shared" si="0"/>
        <v>5</v>
      </c>
      <c r="F24" s="9">
        <v>4</v>
      </c>
      <c r="G24" s="9">
        <v>0</v>
      </c>
      <c r="H24" s="9">
        <v>0</v>
      </c>
      <c r="I24" s="9">
        <v>2</v>
      </c>
      <c r="J24" s="9">
        <v>0</v>
      </c>
      <c r="K24" s="9">
        <v>1</v>
      </c>
      <c r="L24" s="9">
        <v>1</v>
      </c>
      <c r="M24" s="9">
        <v>0</v>
      </c>
      <c r="N24" s="9">
        <v>1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f t="shared" si="1"/>
        <v>9</v>
      </c>
      <c r="U24" s="10">
        <f t="shared" si="2"/>
        <v>44.444444444444443</v>
      </c>
      <c r="V24" s="21">
        <f t="shared" si="3"/>
        <v>0.5714285714285714</v>
      </c>
      <c r="W24" s="21">
        <f t="shared" si="4"/>
        <v>0.38095238095238093</v>
      </c>
      <c r="X24" s="9"/>
    </row>
    <row r="25" spans="1:24" x14ac:dyDescent="0.3">
      <c r="A25" s="27">
        <v>8</v>
      </c>
      <c r="B25" s="20" t="s">
        <v>79</v>
      </c>
      <c r="C25" s="20" t="s">
        <v>133</v>
      </c>
      <c r="D25" s="20" t="s">
        <v>53</v>
      </c>
      <c r="E25" s="9">
        <f t="shared" si="0"/>
        <v>6</v>
      </c>
      <c r="F25" s="9">
        <v>2</v>
      </c>
      <c r="G25" s="9">
        <v>0</v>
      </c>
      <c r="H25" s="9">
        <v>0</v>
      </c>
      <c r="I25" s="9">
        <v>1</v>
      </c>
      <c r="J25" s="9">
        <v>0</v>
      </c>
      <c r="K25" s="9">
        <v>1</v>
      </c>
      <c r="L25" s="9">
        <v>3</v>
      </c>
      <c r="M25" s="9">
        <v>0</v>
      </c>
      <c r="N25" s="9">
        <v>1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f t="shared" si="1"/>
        <v>8</v>
      </c>
      <c r="U25" s="10">
        <f t="shared" si="2"/>
        <v>25</v>
      </c>
      <c r="V25" s="21">
        <f t="shared" si="3"/>
        <v>0.2857142857142857</v>
      </c>
      <c r="W25" s="21">
        <f t="shared" si="4"/>
        <v>0.42857142857142855</v>
      </c>
      <c r="X25" s="9"/>
    </row>
    <row r="26" spans="1:24" x14ac:dyDescent="0.3">
      <c r="A26" s="28"/>
      <c r="B26" s="20" t="s">
        <v>34</v>
      </c>
      <c r="C26" s="20" t="s">
        <v>134</v>
      </c>
      <c r="D26" s="20" t="s">
        <v>54</v>
      </c>
      <c r="E26" s="9">
        <f t="shared" si="0"/>
        <v>7</v>
      </c>
      <c r="F26" s="9">
        <v>0</v>
      </c>
      <c r="G26" s="9">
        <v>0</v>
      </c>
      <c r="H26" s="9">
        <v>0</v>
      </c>
      <c r="I26" s="9">
        <v>2</v>
      </c>
      <c r="J26" s="9">
        <v>0</v>
      </c>
      <c r="K26" s="9">
        <v>0</v>
      </c>
      <c r="L26" s="9">
        <v>5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f t="shared" si="1"/>
        <v>7</v>
      </c>
      <c r="U26" s="10">
        <f t="shared" si="2"/>
        <v>0</v>
      </c>
      <c r="V26" s="21">
        <f t="shared" si="3"/>
        <v>0</v>
      </c>
      <c r="W26" s="21">
        <f t="shared" si="4"/>
        <v>0.2857142857142857</v>
      </c>
      <c r="X26" s="9"/>
    </row>
    <row r="27" spans="1:24" x14ac:dyDescent="0.3">
      <c r="A27" s="28"/>
      <c r="B27" s="20" t="s">
        <v>36</v>
      </c>
      <c r="C27" s="20" t="s">
        <v>135</v>
      </c>
      <c r="D27" s="20" t="s">
        <v>55</v>
      </c>
      <c r="E27" s="9">
        <f t="shared" si="0"/>
        <v>9</v>
      </c>
      <c r="F27" s="9">
        <v>4</v>
      </c>
      <c r="G27" s="9">
        <v>2</v>
      </c>
      <c r="H27" s="9">
        <v>0</v>
      </c>
      <c r="I27" s="9">
        <v>5</v>
      </c>
      <c r="J27" s="9">
        <v>0</v>
      </c>
      <c r="K27" s="9">
        <v>1</v>
      </c>
      <c r="L27" s="9">
        <v>0</v>
      </c>
      <c r="M27" s="9">
        <v>0</v>
      </c>
      <c r="N27" s="9">
        <v>1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f t="shared" si="1"/>
        <v>13</v>
      </c>
      <c r="U27" s="10">
        <f t="shared" si="2"/>
        <v>30.76923076923077</v>
      </c>
      <c r="V27" s="21">
        <f t="shared" si="3"/>
        <v>0.5714285714285714</v>
      </c>
      <c r="W27" s="21">
        <f t="shared" si="4"/>
        <v>0.2857142857142857</v>
      </c>
      <c r="X27" s="9"/>
    </row>
    <row r="28" spans="1:24" x14ac:dyDescent="0.3">
      <c r="A28" s="28"/>
      <c r="B28" s="20" t="s">
        <v>38</v>
      </c>
      <c r="C28" s="20" t="s">
        <v>136</v>
      </c>
      <c r="D28" s="20" t="s">
        <v>56</v>
      </c>
      <c r="E28" s="9">
        <f t="shared" si="0"/>
        <v>7</v>
      </c>
      <c r="F28" s="9">
        <v>6</v>
      </c>
      <c r="G28" s="9">
        <v>0</v>
      </c>
      <c r="H28" s="9">
        <v>0</v>
      </c>
      <c r="I28" s="9">
        <v>1</v>
      </c>
      <c r="J28" s="9">
        <v>0</v>
      </c>
      <c r="K28" s="9">
        <v>2</v>
      </c>
      <c r="L28" s="9">
        <v>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f t="shared" si="1"/>
        <v>13</v>
      </c>
      <c r="U28" s="10">
        <f t="shared" si="2"/>
        <v>46.153846153846153</v>
      </c>
      <c r="V28" s="21">
        <f t="shared" si="3"/>
        <v>0.8571428571428571</v>
      </c>
      <c r="W28" s="21">
        <f t="shared" si="4"/>
        <v>0.47619047619047611</v>
      </c>
      <c r="X28" s="9"/>
    </row>
    <row r="29" spans="1:24" x14ac:dyDescent="0.3">
      <c r="A29" s="29"/>
      <c r="B29" s="20" t="s">
        <v>97</v>
      </c>
      <c r="C29" s="20" t="s">
        <v>126</v>
      </c>
      <c r="D29" s="20" t="s">
        <v>57</v>
      </c>
      <c r="E29" s="9">
        <f t="shared" si="0"/>
        <v>6</v>
      </c>
      <c r="F29" s="9">
        <v>3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2</v>
      </c>
      <c r="M29" s="9">
        <v>0</v>
      </c>
      <c r="N29" s="9">
        <v>2</v>
      </c>
      <c r="O29" s="9">
        <v>1</v>
      </c>
      <c r="P29" s="9">
        <v>0</v>
      </c>
      <c r="Q29" s="9">
        <v>0</v>
      </c>
      <c r="R29" s="9">
        <v>0</v>
      </c>
      <c r="S29" s="9">
        <v>0</v>
      </c>
      <c r="T29" s="9">
        <f t="shared" si="1"/>
        <v>9</v>
      </c>
      <c r="U29" s="10">
        <f t="shared" si="2"/>
        <v>33.333333333333329</v>
      </c>
      <c r="V29" s="21">
        <f t="shared" si="3"/>
        <v>0.42857142857142855</v>
      </c>
      <c r="W29" s="21">
        <f t="shared" si="4"/>
        <v>0.61904761904761896</v>
      </c>
      <c r="X29" s="9"/>
    </row>
    <row r="30" spans="1:24" x14ac:dyDescent="0.3">
      <c r="A30" s="27">
        <v>9</v>
      </c>
      <c r="B30" s="20" t="s">
        <v>79</v>
      </c>
      <c r="C30" s="20" t="s">
        <v>93</v>
      </c>
      <c r="D30" s="20" t="s">
        <v>58</v>
      </c>
      <c r="E30" s="9">
        <f t="shared" si="0"/>
        <v>7</v>
      </c>
      <c r="F30" s="9">
        <v>2</v>
      </c>
      <c r="G30" s="9">
        <v>0</v>
      </c>
      <c r="H30" s="9">
        <v>0</v>
      </c>
      <c r="I30" s="9">
        <v>0</v>
      </c>
      <c r="J30" s="9">
        <v>0</v>
      </c>
      <c r="K30" s="9">
        <v>2</v>
      </c>
      <c r="L30" s="9">
        <v>3</v>
      </c>
      <c r="M30" s="9">
        <v>0</v>
      </c>
      <c r="N30" s="9">
        <v>1</v>
      </c>
      <c r="O30" s="9">
        <v>1</v>
      </c>
      <c r="P30" s="9">
        <v>0</v>
      </c>
      <c r="Q30" s="9">
        <v>0</v>
      </c>
      <c r="R30" s="9">
        <v>0</v>
      </c>
      <c r="S30" s="9">
        <v>0</v>
      </c>
      <c r="T30" s="9">
        <f t="shared" si="1"/>
        <v>9</v>
      </c>
      <c r="U30" s="10">
        <f t="shared" si="2"/>
        <v>22.222222222222221</v>
      </c>
      <c r="V30" s="21">
        <f t="shared" si="3"/>
        <v>0.2857142857142857</v>
      </c>
      <c r="W30" s="21">
        <f t="shared" si="4"/>
        <v>0.52380952380952372</v>
      </c>
      <c r="X30" s="9"/>
    </row>
    <row r="31" spans="1:24" x14ac:dyDescent="0.3">
      <c r="A31" s="28"/>
      <c r="B31" s="20" t="s">
        <v>34</v>
      </c>
      <c r="C31" s="20" t="s">
        <v>94</v>
      </c>
      <c r="D31" s="20" t="s">
        <v>59</v>
      </c>
      <c r="E31" s="9">
        <f t="shared" si="0"/>
        <v>7</v>
      </c>
      <c r="F31" s="9">
        <v>3</v>
      </c>
      <c r="G31" s="9">
        <v>0</v>
      </c>
      <c r="H31" s="9">
        <v>0</v>
      </c>
      <c r="I31" s="9">
        <v>2</v>
      </c>
      <c r="J31" s="9">
        <v>0</v>
      </c>
      <c r="K31" s="9">
        <v>1</v>
      </c>
      <c r="L31" s="9">
        <v>3</v>
      </c>
      <c r="M31" s="9">
        <v>1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f t="shared" si="1"/>
        <v>10</v>
      </c>
      <c r="U31" s="10">
        <f t="shared" si="2"/>
        <v>30</v>
      </c>
      <c r="V31" s="21">
        <f t="shared" si="3"/>
        <v>0.42857142857142855</v>
      </c>
      <c r="W31" s="21">
        <f t="shared" si="4"/>
        <v>0.38095238095238093</v>
      </c>
      <c r="X31" s="9"/>
    </row>
    <row r="32" spans="1:24" x14ac:dyDescent="0.3">
      <c r="A32" s="28"/>
      <c r="B32" s="20" t="s">
        <v>36</v>
      </c>
      <c r="C32" s="20" t="s">
        <v>95</v>
      </c>
      <c r="D32" s="20" t="s">
        <v>60</v>
      </c>
      <c r="E32" s="9">
        <f t="shared" si="0"/>
        <v>3</v>
      </c>
      <c r="F32" s="9">
        <v>2</v>
      </c>
      <c r="G32" s="9">
        <v>0</v>
      </c>
      <c r="H32" s="9">
        <v>0</v>
      </c>
      <c r="I32" s="9">
        <v>1</v>
      </c>
      <c r="J32" s="9">
        <v>0</v>
      </c>
      <c r="K32" s="9">
        <v>1</v>
      </c>
      <c r="L32" s="9">
        <v>1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f t="shared" si="1"/>
        <v>5</v>
      </c>
      <c r="U32" s="10">
        <f t="shared" si="2"/>
        <v>40</v>
      </c>
      <c r="V32" s="21">
        <f t="shared" si="3"/>
        <v>0.2857142857142857</v>
      </c>
      <c r="W32" s="21">
        <f t="shared" si="4"/>
        <v>0.33333333333333331</v>
      </c>
      <c r="X32" s="9"/>
    </row>
    <row r="33" spans="1:24" x14ac:dyDescent="0.3">
      <c r="A33" s="29"/>
      <c r="B33" s="20" t="s">
        <v>38</v>
      </c>
      <c r="C33" s="20" t="s">
        <v>96</v>
      </c>
      <c r="D33" s="20" t="s">
        <v>61</v>
      </c>
      <c r="E33" s="9">
        <f t="shared" si="0"/>
        <v>10</v>
      </c>
      <c r="F33" s="9">
        <v>0</v>
      </c>
      <c r="G33" s="9">
        <v>0</v>
      </c>
      <c r="H33" s="9">
        <v>0</v>
      </c>
      <c r="I33" s="9">
        <v>3</v>
      </c>
      <c r="J33" s="9">
        <v>0</v>
      </c>
      <c r="K33" s="9">
        <v>1</v>
      </c>
      <c r="L33" s="9">
        <v>3</v>
      </c>
      <c r="M33" s="9">
        <v>1</v>
      </c>
      <c r="N33" s="9">
        <v>2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f t="shared" si="1"/>
        <v>10</v>
      </c>
      <c r="U33" s="10">
        <f t="shared" si="2"/>
        <v>0</v>
      </c>
      <c r="V33" s="21">
        <f t="shared" si="3"/>
        <v>0</v>
      </c>
      <c r="W33" s="21">
        <f t="shared" si="4"/>
        <v>0.23809523809523805</v>
      </c>
      <c r="X33" s="9"/>
    </row>
    <row r="34" spans="1:24" x14ac:dyDescent="0.3">
      <c r="A34" s="30">
        <v>10</v>
      </c>
      <c r="B34" s="20" t="s">
        <v>79</v>
      </c>
      <c r="C34" s="20" t="s">
        <v>89</v>
      </c>
      <c r="D34" s="20" t="s">
        <v>62</v>
      </c>
      <c r="E34" s="9">
        <f t="shared" si="0"/>
        <v>7</v>
      </c>
      <c r="F34" s="9">
        <v>0</v>
      </c>
      <c r="G34" s="9">
        <v>0</v>
      </c>
      <c r="H34" s="9">
        <v>0</v>
      </c>
      <c r="I34" s="9">
        <v>2</v>
      </c>
      <c r="J34" s="9">
        <v>0</v>
      </c>
      <c r="K34" s="9">
        <v>0</v>
      </c>
      <c r="L34" s="9">
        <v>4</v>
      </c>
      <c r="M34" s="9">
        <v>1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f t="shared" si="1"/>
        <v>7</v>
      </c>
      <c r="U34" s="10">
        <f t="shared" si="2"/>
        <v>0</v>
      </c>
      <c r="V34" s="21">
        <f t="shared" si="3"/>
        <v>0</v>
      </c>
      <c r="W34" s="21">
        <f t="shared" si="4"/>
        <v>9.5238095238095233E-2</v>
      </c>
      <c r="X34" s="9"/>
    </row>
    <row r="35" spans="1:24" x14ac:dyDescent="0.3">
      <c r="A35" s="30"/>
      <c r="B35" s="20" t="s">
        <v>34</v>
      </c>
      <c r="C35" s="20" t="s">
        <v>90</v>
      </c>
      <c r="D35" s="20" t="s">
        <v>63</v>
      </c>
      <c r="E35" s="9">
        <f t="shared" si="0"/>
        <v>1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1</v>
      </c>
      <c r="P35" s="9">
        <v>0</v>
      </c>
      <c r="Q35" s="9">
        <v>0</v>
      </c>
      <c r="R35" s="9">
        <v>0</v>
      </c>
      <c r="S35" s="9">
        <v>0</v>
      </c>
      <c r="T35" s="9">
        <f t="shared" si="1"/>
        <v>1</v>
      </c>
      <c r="U35" s="10">
        <f t="shared" si="2"/>
        <v>0</v>
      </c>
      <c r="V35" s="21">
        <f t="shared" si="3"/>
        <v>0</v>
      </c>
      <c r="W35" s="21">
        <f t="shared" si="4"/>
        <v>0</v>
      </c>
      <c r="X35" s="9"/>
    </row>
    <row r="36" spans="1:24" x14ac:dyDescent="0.3">
      <c r="A36" s="30"/>
      <c r="B36" s="20" t="s">
        <v>36</v>
      </c>
      <c r="C36" s="20" t="s">
        <v>91</v>
      </c>
      <c r="D36" s="20" t="s">
        <v>64</v>
      </c>
      <c r="E36" s="9">
        <f t="shared" si="0"/>
        <v>4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1</v>
      </c>
      <c r="L36" s="9">
        <v>3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f t="shared" si="1"/>
        <v>4</v>
      </c>
      <c r="U36" s="10">
        <f t="shared" si="2"/>
        <v>0</v>
      </c>
      <c r="V36" s="21">
        <f t="shared" si="3"/>
        <v>0</v>
      </c>
      <c r="W36" s="21">
        <f t="shared" si="4"/>
        <v>0</v>
      </c>
      <c r="X36" s="9"/>
    </row>
    <row r="37" spans="1:24" x14ac:dyDescent="0.3">
      <c r="A37" s="30"/>
      <c r="B37" s="20" t="s">
        <v>38</v>
      </c>
      <c r="C37" s="20" t="s">
        <v>92</v>
      </c>
      <c r="D37" s="20" t="s">
        <v>65</v>
      </c>
      <c r="E37" s="9">
        <f t="shared" si="0"/>
        <v>5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2</v>
      </c>
      <c r="M37" s="9">
        <v>0</v>
      </c>
      <c r="N37" s="9">
        <v>1</v>
      </c>
      <c r="O37" s="9">
        <v>2</v>
      </c>
      <c r="P37" s="9">
        <v>0</v>
      </c>
      <c r="Q37" s="9">
        <v>0</v>
      </c>
      <c r="R37" s="9">
        <v>0</v>
      </c>
      <c r="S37" s="9">
        <v>0</v>
      </c>
      <c r="T37" s="9">
        <f t="shared" si="1"/>
        <v>5</v>
      </c>
      <c r="U37" s="10">
        <f t="shared" si="2"/>
        <v>0</v>
      </c>
      <c r="V37" s="21">
        <f t="shared" si="3"/>
        <v>0</v>
      </c>
      <c r="W37" s="21">
        <f t="shared" si="4"/>
        <v>0</v>
      </c>
      <c r="X37" s="9"/>
    </row>
    <row r="38" spans="1:24" x14ac:dyDescent="0.3">
      <c r="A38" s="30"/>
      <c r="B38" s="9" t="s">
        <v>137</v>
      </c>
      <c r="C38" s="9" t="s">
        <v>149</v>
      </c>
      <c r="D38" s="20" t="s">
        <v>66</v>
      </c>
      <c r="E38" s="9">
        <f t="shared" si="0"/>
        <v>2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1</v>
      </c>
      <c r="P38" s="9">
        <v>0</v>
      </c>
      <c r="Q38" s="9">
        <v>0</v>
      </c>
      <c r="R38" s="9">
        <v>0</v>
      </c>
      <c r="S38" s="9">
        <v>0</v>
      </c>
      <c r="T38" s="9">
        <f t="shared" ref="T38" si="5">SUM(E38:F38)</f>
        <v>2</v>
      </c>
      <c r="U38" s="10">
        <f t="shared" ref="U38" si="6">F38/T38*100</f>
        <v>0</v>
      </c>
      <c r="V38" s="21">
        <f t="shared" si="3"/>
        <v>0</v>
      </c>
      <c r="W38" s="21">
        <f t="shared" si="4"/>
        <v>0</v>
      </c>
      <c r="X38" s="9"/>
    </row>
  </sheetData>
  <mergeCells count="18">
    <mergeCell ref="X5:X7"/>
    <mergeCell ref="G5:S5"/>
    <mergeCell ref="A8:A11"/>
    <mergeCell ref="A12:A16"/>
    <mergeCell ref="A17:A20"/>
    <mergeCell ref="U5:U7"/>
    <mergeCell ref="E5:E6"/>
    <mergeCell ref="F5:F6"/>
    <mergeCell ref="A5:A7"/>
    <mergeCell ref="B5:B7"/>
    <mergeCell ref="C5:C7"/>
    <mergeCell ref="D5:D7"/>
    <mergeCell ref="V5:W6"/>
    <mergeCell ref="A21:A24"/>
    <mergeCell ref="A25:A29"/>
    <mergeCell ref="A30:A33"/>
    <mergeCell ref="T5:T7"/>
    <mergeCell ref="A34:A38"/>
  </mergeCells>
  <phoneticPr fontId="3" type="noConversion"/>
  <pageMargins left="0.7" right="0.7" top="0.75" bottom="0.75" header="0.3" footer="0.3"/>
  <pageSetup paperSize="9" scale="48" orientation="landscape" r:id="rId1"/>
  <ignoredErrors>
    <ignoredError sqref="U8:U11 U12:U37" evalError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zoomScale="80" zoomScaleNormal="80" workbookViewId="0">
      <pane xSplit="4" topLeftCell="E1" activePane="topRight" state="frozen"/>
      <selection pane="topRight" activeCell="B38" sqref="A38:XFD38"/>
    </sheetView>
  </sheetViews>
  <sheetFormatPr defaultRowHeight="16.5" x14ac:dyDescent="0.3"/>
  <cols>
    <col min="1" max="1" width="5.625" style="2" customWidth="1"/>
    <col min="2" max="2" width="4.75" style="2" bestFit="1" customWidth="1"/>
    <col min="3" max="3" width="7.625" style="2" bestFit="1" customWidth="1"/>
    <col min="4" max="4" width="9.875" style="2" bestFit="1" customWidth="1"/>
    <col min="5" max="5" width="16.5" style="2" customWidth="1"/>
    <col min="6" max="6" width="14" style="2" customWidth="1"/>
    <col min="7" max="7" width="11.25" style="2" bestFit="1" customWidth="1"/>
    <col min="8" max="8" width="11.875" style="2" customWidth="1"/>
    <col min="9" max="10" width="11.75" style="2" customWidth="1"/>
    <col min="11" max="11" width="11.25" style="2" bestFit="1" customWidth="1"/>
    <col min="12" max="12" width="13.25" style="2" bestFit="1" customWidth="1"/>
    <col min="13" max="13" width="16.25" style="2" customWidth="1"/>
    <col min="14" max="14" width="13.125" style="2" customWidth="1"/>
    <col min="15" max="15" width="11.25" style="2" bestFit="1" customWidth="1"/>
    <col min="16" max="16" width="15.625" style="2" customWidth="1"/>
    <col min="17" max="17" width="13.25" style="2" bestFit="1" customWidth="1"/>
    <col min="18" max="18" width="14.25" style="2" customWidth="1"/>
    <col min="19" max="19" width="12.625" style="2" customWidth="1"/>
    <col min="20" max="20" width="8.75" style="2" customWidth="1"/>
    <col min="21" max="21" width="13.625" style="2" customWidth="1"/>
    <col min="22" max="22" width="9" style="2"/>
    <col min="23" max="23" width="11" style="2" customWidth="1"/>
    <col min="24" max="24" width="13" style="2" customWidth="1"/>
    <col min="25" max="16384" width="9" style="2"/>
  </cols>
  <sheetData>
    <row r="1" spans="1:24" ht="26.25" x14ac:dyDescent="0.3">
      <c r="A1" s="1" t="s">
        <v>138</v>
      </c>
    </row>
    <row r="2" spans="1:24" ht="20.25" customHeight="1" x14ac:dyDescent="0.3">
      <c r="A2" s="3" t="s">
        <v>112</v>
      </c>
    </row>
    <row r="3" spans="1:24" ht="20.25" customHeight="1" x14ac:dyDescent="0.3">
      <c r="A3" s="3" t="s">
        <v>0</v>
      </c>
    </row>
    <row r="4" spans="1:24" ht="20.25" customHeight="1" x14ac:dyDescent="0.3">
      <c r="A4" s="3" t="s">
        <v>144</v>
      </c>
      <c r="F4" s="3" t="s">
        <v>117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20.25" customHeight="1" x14ac:dyDescent="0.3">
      <c r="A5" s="31" t="s">
        <v>1</v>
      </c>
      <c r="B5" s="31" t="s">
        <v>2</v>
      </c>
      <c r="C5" s="31" t="s">
        <v>3</v>
      </c>
      <c r="D5" s="31" t="s">
        <v>4</v>
      </c>
      <c r="E5" s="33" t="s">
        <v>78</v>
      </c>
      <c r="F5" s="33" t="s">
        <v>5</v>
      </c>
      <c r="G5" s="35" t="s">
        <v>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1" t="s">
        <v>7</v>
      </c>
      <c r="U5" s="32" t="s">
        <v>8</v>
      </c>
      <c r="V5" s="31" t="s">
        <v>147</v>
      </c>
      <c r="W5" s="37"/>
      <c r="X5" s="31" t="s">
        <v>9</v>
      </c>
    </row>
    <row r="6" spans="1:24" ht="20.25" customHeight="1" x14ac:dyDescent="0.3">
      <c r="A6" s="31"/>
      <c r="B6" s="31"/>
      <c r="C6" s="31"/>
      <c r="D6" s="31"/>
      <c r="E6" s="34"/>
      <c r="F6" s="34"/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31"/>
      <c r="U6" s="32"/>
      <c r="V6" s="37"/>
      <c r="W6" s="37"/>
      <c r="X6" s="31"/>
    </row>
    <row r="7" spans="1:24" ht="49.5" x14ac:dyDescent="0.3">
      <c r="A7" s="31"/>
      <c r="B7" s="31"/>
      <c r="C7" s="31"/>
      <c r="D7" s="31"/>
      <c r="E7" s="16" t="s">
        <v>23</v>
      </c>
      <c r="F7" s="17" t="s">
        <v>24</v>
      </c>
      <c r="G7" s="7" t="s">
        <v>25</v>
      </c>
      <c r="H7" s="7" t="s">
        <v>122</v>
      </c>
      <c r="I7" s="7" t="s">
        <v>120</v>
      </c>
      <c r="J7" s="7" t="s">
        <v>121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8" t="s">
        <v>119</v>
      </c>
      <c r="T7" s="31"/>
      <c r="U7" s="32"/>
      <c r="V7" s="24" t="s">
        <v>148</v>
      </c>
      <c r="W7" s="24" t="s">
        <v>146</v>
      </c>
      <c r="X7" s="31"/>
    </row>
    <row r="8" spans="1:24" x14ac:dyDescent="0.3">
      <c r="A8" s="27">
        <v>4</v>
      </c>
      <c r="B8" s="20" t="s">
        <v>79</v>
      </c>
      <c r="C8" s="20" t="s">
        <v>85</v>
      </c>
      <c r="D8" s="20" t="s">
        <v>127</v>
      </c>
      <c r="E8" s="9">
        <f t="shared" ref="E8:E38" si="0">SUM(G8:S8)</f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f t="shared" ref="T8:T37" si="1">SUM(E8:F8)</f>
        <v>0</v>
      </c>
      <c r="U8" s="10" t="e">
        <f t="shared" ref="U8:U37" si="2">F8/T8*100</f>
        <v>#DIV/0!</v>
      </c>
      <c r="V8" s="21">
        <f t="shared" ref="V8:V38" si="3">F8/7</f>
        <v>0</v>
      </c>
      <c r="W8" s="21"/>
      <c r="X8" s="22"/>
    </row>
    <row r="9" spans="1:24" x14ac:dyDescent="0.3">
      <c r="A9" s="28"/>
      <c r="B9" s="20" t="s">
        <v>34</v>
      </c>
      <c r="C9" s="20" t="s">
        <v>86</v>
      </c>
      <c r="D9" s="20" t="s">
        <v>35</v>
      </c>
      <c r="E9" s="9">
        <f>SUM(G9:S9)</f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f t="shared" si="1"/>
        <v>0</v>
      </c>
      <c r="U9" s="10" t="e">
        <f t="shared" si="2"/>
        <v>#DIV/0!</v>
      </c>
      <c r="V9" s="21">
        <f t="shared" si="3"/>
        <v>0</v>
      </c>
      <c r="W9" s="21"/>
      <c r="X9" s="9"/>
    </row>
    <row r="10" spans="1:24" x14ac:dyDescent="0.3">
      <c r="A10" s="28"/>
      <c r="B10" s="20" t="s">
        <v>36</v>
      </c>
      <c r="C10" s="20" t="s">
        <v>87</v>
      </c>
      <c r="D10" s="20" t="s">
        <v>37</v>
      </c>
      <c r="E10" s="9">
        <f t="shared" si="0"/>
        <v>3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</v>
      </c>
      <c r="O10" s="9">
        <v>2</v>
      </c>
      <c r="P10" s="9">
        <v>0</v>
      </c>
      <c r="Q10" s="9">
        <v>0</v>
      </c>
      <c r="R10" s="9">
        <v>0</v>
      </c>
      <c r="S10" s="9">
        <v>0</v>
      </c>
      <c r="T10" s="9">
        <f t="shared" si="1"/>
        <v>3</v>
      </c>
      <c r="U10" s="10">
        <f t="shared" si="2"/>
        <v>0</v>
      </c>
      <c r="V10" s="21">
        <f t="shared" si="3"/>
        <v>0</v>
      </c>
      <c r="W10" s="21">
        <f>(V8+V9+V10)/3</f>
        <v>0</v>
      </c>
      <c r="X10" s="9"/>
    </row>
    <row r="11" spans="1:24" x14ac:dyDescent="0.3">
      <c r="A11" s="28"/>
      <c r="B11" s="20" t="s">
        <v>38</v>
      </c>
      <c r="C11" s="20" t="s">
        <v>88</v>
      </c>
      <c r="D11" s="20" t="s">
        <v>39</v>
      </c>
      <c r="E11" s="9">
        <f t="shared" si="0"/>
        <v>22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4</v>
      </c>
      <c r="O11" s="9">
        <v>18</v>
      </c>
      <c r="P11" s="9">
        <v>0</v>
      </c>
      <c r="Q11" s="9">
        <v>0</v>
      </c>
      <c r="R11" s="9">
        <v>0</v>
      </c>
      <c r="S11" s="9">
        <v>0</v>
      </c>
      <c r="T11" s="9">
        <f t="shared" si="1"/>
        <v>23</v>
      </c>
      <c r="U11" s="10">
        <f t="shared" si="2"/>
        <v>4.3478260869565215</v>
      </c>
      <c r="V11" s="21">
        <f t="shared" si="3"/>
        <v>0.14285714285714285</v>
      </c>
      <c r="W11" s="21">
        <f t="shared" ref="W11:W38" si="4">(V9+V10+V11)/3</f>
        <v>4.7619047619047616E-2</v>
      </c>
      <c r="X11" s="9"/>
    </row>
    <row r="12" spans="1:24" x14ac:dyDescent="0.3">
      <c r="A12" s="27">
        <v>5</v>
      </c>
      <c r="B12" s="20" t="s">
        <v>79</v>
      </c>
      <c r="C12" s="20" t="s">
        <v>131</v>
      </c>
      <c r="D12" s="20" t="s">
        <v>40</v>
      </c>
      <c r="E12" s="9">
        <f t="shared" si="0"/>
        <v>10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4</v>
      </c>
      <c r="L12" s="9">
        <v>0</v>
      </c>
      <c r="M12" s="9">
        <v>0</v>
      </c>
      <c r="N12" s="9">
        <v>0</v>
      </c>
      <c r="O12" s="9">
        <v>5</v>
      </c>
      <c r="P12" s="9">
        <v>0</v>
      </c>
      <c r="Q12" s="9">
        <v>0</v>
      </c>
      <c r="R12" s="9">
        <v>1</v>
      </c>
      <c r="S12" s="9">
        <v>0</v>
      </c>
      <c r="T12" s="9">
        <f t="shared" si="1"/>
        <v>10</v>
      </c>
      <c r="U12" s="10">
        <f t="shared" si="2"/>
        <v>0</v>
      </c>
      <c r="V12" s="21">
        <f t="shared" si="3"/>
        <v>0</v>
      </c>
      <c r="W12" s="21">
        <f t="shared" si="4"/>
        <v>4.7619047619047616E-2</v>
      </c>
      <c r="X12" s="9"/>
    </row>
    <row r="13" spans="1:24" x14ac:dyDescent="0.3">
      <c r="A13" s="28"/>
      <c r="B13" s="20" t="s">
        <v>34</v>
      </c>
      <c r="C13" s="20" t="s">
        <v>123</v>
      </c>
      <c r="D13" s="20" t="s">
        <v>41</v>
      </c>
      <c r="E13" s="9">
        <f t="shared" si="0"/>
        <v>6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2</v>
      </c>
      <c r="L13" s="9">
        <v>0</v>
      </c>
      <c r="M13" s="9">
        <v>0</v>
      </c>
      <c r="N13" s="9">
        <v>0</v>
      </c>
      <c r="O13" s="9">
        <v>4</v>
      </c>
      <c r="P13" s="9">
        <v>0</v>
      </c>
      <c r="Q13" s="9">
        <v>0</v>
      </c>
      <c r="R13" s="9">
        <v>0</v>
      </c>
      <c r="S13" s="9">
        <v>0</v>
      </c>
      <c r="T13" s="9">
        <f t="shared" si="1"/>
        <v>6</v>
      </c>
      <c r="U13" s="10">
        <f t="shared" si="2"/>
        <v>0</v>
      </c>
      <c r="V13" s="21">
        <f t="shared" si="3"/>
        <v>0</v>
      </c>
      <c r="W13" s="21">
        <f t="shared" si="4"/>
        <v>4.7619047619047616E-2</v>
      </c>
      <c r="X13" s="9"/>
    </row>
    <row r="14" spans="1:24" x14ac:dyDescent="0.3">
      <c r="A14" s="28"/>
      <c r="B14" s="20" t="s">
        <v>36</v>
      </c>
      <c r="C14" s="20" t="s">
        <v>124</v>
      </c>
      <c r="D14" s="20" t="s">
        <v>42</v>
      </c>
      <c r="E14" s="9">
        <f t="shared" si="0"/>
        <v>7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9">
        <v>2</v>
      </c>
      <c r="L14" s="9">
        <v>0</v>
      </c>
      <c r="M14" s="9">
        <v>0</v>
      </c>
      <c r="N14" s="9">
        <v>0</v>
      </c>
      <c r="O14" s="9">
        <v>5</v>
      </c>
      <c r="P14" s="9">
        <v>0</v>
      </c>
      <c r="Q14" s="9">
        <v>0</v>
      </c>
      <c r="R14" s="9">
        <v>0</v>
      </c>
      <c r="S14" s="9">
        <v>0</v>
      </c>
      <c r="T14" s="9">
        <f t="shared" si="1"/>
        <v>8</v>
      </c>
      <c r="U14" s="10">
        <f t="shared" si="2"/>
        <v>12.5</v>
      </c>
      <c r="V14" s="21">
        <f t="shared" si="3"/>
        <v>0.14285714285714285</v>
      </c>
      <c r="W14" s="21">
        <f t="shared" si="4"/>
        <v>4.7619047619047616E-2</v>
      </c>
      <c r="X14" s="9"/>
    </row>
    <row r="15" spans="1:24" x14ac:dyDescent="0.3">
      <c r="A15" s="28"/>
      <c r="B15" s="20" t="s">
        <v>38</v>
      </c>
      <c r="C15" s="20" t="s">
        <v>125</v>
      </c>
      <c r="D15" s="20" t="s">
        <v>43</v>
      </c>
      <c r="E15" s="9">
        <f t="shared" si="0"/>
        <v>11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6</v>
      </c>
      <c r="L15" s="9">
        <v>0</v>
      </c>
      <c r="M15" s="9">
        <v>0</v>
      </c>
      <c r="N15" s="9">
        <v>0</v>
      </c>
      <c r="O15" s="9">
        <v>5</v>
      </c>
      <c r="P15" s="9">
        <v>0</v>
      </c>
      <c r="Q15" s="9">
        <v>0</v>
      </c>
      <c r="R15" s="9">
        <v>0</v>
      </c>
      <c r="S15" s="9">
        <v>0</v>
      </c>
      <c r="T15" s="9">
        <f t="shared" si="1"/>
        <v>11</v>
      </c>
      <c r="U15" s="10">
        <f t="shared" si="2"/>
        <v>0</v>
      </c>
      <c r="V15" s="21">
        <f t="shared" si="3"/>
        <v>0</v>
      </c>
      <c r="W15" s="21">
        <f t="shared" si="4"/>
        <v>4.7619047619047616E-2</v>
      </c>
      <c r="X15" s="9"/>
    </row>
    <row r="16" spans="1:24" x14ac:dyDescent="0.3">
      <c r="A16" s="29"/>
      <c r="B16" s="20" t="s">
        <v>97</v>
      </c>
      <c r="C16" s="20" t="s">
        <v>81</v>
      </c>
      <c r="D16" s="20" t="s">
        <v>44</v>
      </c>
      <c r="E16" s="9">
        <f t="shared" si="0"/>
        <v>8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8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f t="shared" si="1"/>
        <v>8</v>
      </c>
      <c r="U16" s="10">
        <f t="shared" si="2"/>
        <v>0</v>
      </c>
      <c r="V16" s="21">
        <f t="shared" si="3"/>
        <v>0</v>
      </c>
      <c r="W16" s="21">
        <f t="shared" si="4"/>
        <v>4.7619047619047616E-2</v>
      </c>
      <c r="X16" s="9"/>
    </row>
    <row r="17" spans="1:24" x14ac:dyDescent="0.3">
      <c r="A17" s="27">
        <v>6</v>
      </c>
      <c r="B17" s="20" t="s">
        <v>79</v>
      </c>
      <c r="C17" s="20" t="s">
        <v>80</v>
      </c>
      <c r="D17" s="20" t="s">
        <v>45</v>
      </c>
      <c r="E17" s="9">
        <f t="shared" si="0"/>
        <v>6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6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f t="shared" si="1"/>
        <v>6</v>
      </c>
      <c r="U17" s="10">
        <f t="shared" si="2"/>
        <v>0</v>
      </c>
      <c r="V17" s="21">
        <f t="shared" si="3"/>
        <v>0</v>
      </c>
      <c r="W17" s="21">
        <f t="shared" si="4"/>
        <v>0</v>
      </c>
      <c r="X17" s="9"/>
    </row>
    <row r="18" spans="1:24" x14ac:dyDescent="0.3">
      <c r="A18" s="28"/>
      <c r="B18" s="20" t="s">
        <v>34</v>
      </c>
      <c r="C18" s="20" t="s">
        <v>82</v>
      </c>
      <c r="D18" s="20" t="s">
        <v>46</v>
      </c>
      <c r="E18" s="9">
        <f t="shared" si="0"/>
        <v>3</v>
      </c>
      <c r="F18" s="9">
        <v>4</v>
      </c>
      <c r="G18" s="9">
        <v>0</v>
      </c>
      <c r="H18" s="9">
        <v>0</v>
      </c>
      <c r="I18" s="9">
        <v>0</v>
      </c>
      <c r="J18" s="9">
        <v>0</v>
      </c>
      <c r="K18" s="9">
        <v>3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f t="shared" si="1"/>
        <v>7</v>
      </c>
      <c r="U18" s="10">
        <f t="shared" si="2"/>
        <v>57.142857142857139</v>
      </c>
      <c r="V18" s="21">
        <f t="shared" si="3"/>
        <v>0.5714285714285714</v>
      </c>
      <c r="W18" s="21">
        <f t="shared" si="4"/>
        <v>0.19047619047619047</v>
      </c>
      <c r="X18" s="9"/>
    </row>
    <row r="19" spans="1:24" x14ac:dyDescent="0.3">
      <c r="A19" s="28"/>
      <c r="B19" s="20" t="s">
        <v>36</v>
      </c>
      <c r="C19" s="20" t="s">
        <v>83</v>
      </c>
      <c r="D19" s="20" t="s">
        <v>47</v>
      </c>
      <c r="E19" s="9">
        <f t="shared" si="0"/>
        <v>4</v>
      </c>
      <c r="F19" s="9">
        <v>0</v>
      </c>
      <c r="G19" s="9">
        <v>0</v>
      </c>
      <c r="H19" s="9">
        <v>0</v>
      </c>
      <c r="I19" s="9">
        <v>2</v>
      </c>
      <c r="J19" s="9">
        <v>0</v>
      </c>
      <c r="K19" s="9">
        <v>0</v>
      </c>
      <c r="L19" s="9">
        <v>0</v>
      </c>
      <c r="M19" s="9">
        <v>0</v>
      </c>
      <c r="N19" s="9">
        <v>1</v>
      </c>
      <c r="O19" s="9">
        <v>1</v>
      </c>
      <c r="P19" s="9">
        <v>0</v>
      </c>
      <c r="Q19" s="9">
        <v>0</v>
      </c>
      <c r="R19" s="9">
        <v>0</v>
      </c>
      <c r="S19" s="9">
        <v>0</v>
      </c>
      <c r="T19" s="9">
        <f t="shared" si="1"/>
        <v>4</v>
      </c>
      <c r="U19" s="10">
        <f t="shared" si="2"/>
        <v>0</v>
      </c>
      <c r="V19" s="21">
        <f t="shared" si="3"/>
        <v>0</v>
      </c>
      <c r="W19" s="21">
        <f t="shared" si="4"/>
        <v>0.19047619047619047</v>
      </c>
      <c r="X19" s="9"/>
    </row>
    <row r="20" spans="1:24" x14ac:dyDescent="0.3">
      <c r="A20" s="29"/>
      <c r="B20" s="20" t="s">
        <v>38</v>
      </c>
      <c r="C20" s="20" t="s">
        <v>84</v>
      </c>
      <c r="D20" s="20" t="s">
        <v>48</v>
      </c>
      <c r="E20" s="9">
        <f t="shared" si="0"/>
        <v>3</v>
      </c>
      <c r="F20" s="9">
        <v>4</v>
      </c>
      <c r="G20" s="9">
        <v>0</v>
      </c>
      <c r="H20" s="9">
        <v>0</v>
      </c>
      <c r="I20" s="9">
        <v>1</v>
      </c>
      <c r="J20" s="9">
        <v>0</v>
      </c>
      <c r="K20" s="9">
        <v>0</v>
      </c>
      <c r="L20" s="9">
        <v>0</v>
      </c>
      <c r="M20" s="9">
        <v>0</v>
      </c>
      <c r="N20" s="9">
        <v>2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f t="shared" si="1"/>
        <v>7</v>
      </c>
      <c r="U20" s="10">
        <f t="shared" si="2"/>
        <v>57.142857142857139</v>
      </c>
      <c r="V20" s="21">
        <f t="shared" si="3"/>
        <v>0.5714285714285714</v>
      </c>
      <c r="W20" s="21">
        <f t="shared" si="4"/>
        <v>0.38095238095238093</v>
      </c>
      <c r="X20" s="9"/>
    </row>
    <row r="21" spans="1:24" x14ac:dyDescent="0.3">
      <c r="A21" s="27">
        <v>7</v>
      </c>
      <c r="B21" s="20" t="s">
        <v>79</v>
      </c>
      <c r="C21" s="20" t="s">
        <v>132</v>
      </c>
      <c r="D21" s="20" t="s">
        <v>49</v>
      </c>
      <c r="E21" s="9">
        <f t="shared" si="0"/>
        <v>6</v>
      </c>
      <c r="F21" s="9">
        <v>2</v>
      </c>
      <c r="G21" s="9">
        <v>0</v>
      </c>
      <c r="H21" s="9">
        <v>0</v>
      </c>
      <c r="I21" s="9">
        <v>1</v>
      </c>
      <c r="J21" s="9">
        <v>0</v>
      </c>
      <c r="K21" s="9">
        <v>0</v>
      </c>
      <c r="L21" s="9">
        <v>0</v>
      </c>
      <c r="M21" s="9">
        <v>0</v>
      </c>
      <c r="N21" s="9">
        <v>5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f t="shared" si="1"/>
        <v>8</v>
      </c>
      <c r="U21" s="10">
        <f t="shared" si="2"/>
        <v>25</v>
      </c>
      <c r="V21" s="21">
        <f t="shared" si="3"/>
        <v>0.2857142857142857</v>
      </c>
      <c r="W21" s="21">
        <f t="shared" si="4"/>
        <v>0.2857142857142857</v>
      </c>
      <c r="X21" s="9"/>
    </row>
    <row r="22" spans="1:24" x14ac:dyDescent="0.3">
      <c r="A22" s="28"/>
      <c r="B22" s="20" t="s">
        <v>34</v>
      </c>
      <c r="C22" s="20" t="s">
        <v>86</v>
      </c>
      <c r="D22" s="20" t="s">
        <v>50</v>
      </c>
      <c r="E22" s="9">
        <f t="shared" si="0"/>
        <v>7</v>
      </c>
      <c r="F22" s="9">
        <v>4</v>
      </c>
      <c r="G22" s="9">
        <v>0</v>
      </c>
      <c r="H22" s="9">
        <v>0</v>
      </c>
      <c r="I22" s="9">
        <v>1</v>
      </c>
      <c r="J22" s="9">
        <v>0</v>
      </c>
      <c r="K22" s="9">
        <v>1</v>
      </c>
      <c r="L22" s="9">
        <v>2</v>
      </c>
      <c r="M22" s="9">
        <v>0</v>
      </c>
      <c r="N22" s="9">
        <v>3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f t="shared" si="1"/>
        <v>11</v>
      </c>
      <c r="U22" s="10">
        <f t="shared" si="2"/>
        <v>36.363636363636367</v>
      </c>
      <c r="V22" s="21">
        <f t="shared" si="3"/>
        <v>0.5714285714285714</v>
      </c>
      <c r="W22" s="21">
        <f t="shared" si="4"/>
        <v>0.47619047619047611</v>
      </c>
      <c r="X22" s="9"/>
    </row>
    <row r="23" spans="1:24" x14ac:dyDescent="0.3">
      <c r="A23" s="28"/>
      <c r="B23" s="20" t="s">
        <v>36</v>
      </c>
      <c r="C23" s="20" t="s">
        <v>87</v>
      </c>
      <c r="D23" s="20" t="s">
        <v>51</v>
      </c>
      <c r="E23" s="9">
        <f t="shared" si="0"/>
        <v>7</v>
      </c>
      <c r="F23" s="9">
        <v>5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3</v>
      </c>
      <c r="M23" s="9">
        <v>0</v>
      </c>
      <c r="N23" s="9">
        <v>4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f t="shared" si="1"/>
        <v>12</v>
      </c>
      <c r="U23" s="10">
        <f t="shared" si="2"/>
        <v>41.666666666666671</v>
      </c>
      <c r="V23" s="21">
        <f t="shared" si="3"/>
        <v>0.7142857142857143</v>
      </c>
      <c r="W23" s="21">
        <f t="shared" si="4"/>
        <v>0.52380952380952384</v>
      </c>
      <c r="X23" s="9"/>
    </row>
    <row r="24" spans="1:24" x14ac:dyDescent="0.3">
      <c r="A24" s="29"/>
      <c r="B24" s="20" t="s">
        <v>38</v>
      </c>
      <c r="C24" s="20" t="s">
        <v>88</v>
      </c>
      <c r="D24" s="20" t="s">
        <v>52</v>
      </c>
      <c r="E24" s="9">
        <f t="shared" si="0"/>
        <v>13</v>
      </c>
      <c r="F24" s="9">
        <v>6</v>
      </c>
      <c r="G24" s="9">
        <v>0</v>
      </c>
      <c r="H24" s="9">
        <v>0</v>
      </c>
      <c r="I24" s="9">
        <v>0</v>
      </c>
      <c r="J24" s="9">
        <v>0</v>
      </c>
      <c r="K24" s="9">
        <v>2</v>
      </c>
      <c r="L24" s="9">
        <v>5</v>
      </c>
      <c r="M24" s="9">
        <v>0</v>
      </c>
      <c r="N24" s="9">
        <v>6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f t="shared" si="1"/>
        <v>19</v>
      </c>
      <c r="U24" s="10">
        <f t="shared" si="2"/>
        <v>31.578947368421051</v>
      </c>
      <c r="V24" s="21">
        <f t="shared" si="3"/>
        <v>0.8571428571428571</v>
      </c>
      <c r="W24" s="21">
        <f t="shared" si="4"/>
        <v>0.7142857142857143</v>
      </c>
      <c r="X24" s="9"/>
    </row>
    <row r="25" spans="1:24" x14ac:dyDescent="0.3">
      <c r="A25" s="27">
        <v>8</v>
      </c>
      <c r="B25" s="20" t="s">
        <v>79</v>
      </c>
      <c r="C25" s="20" t="s">
        <v>133</v>
      </c>
      <c r="D25" s="20" t="s">
        <v>53</v>
      </c>
      <c r="E25" s="9">
        <f t="shared" si="0"/>
        <v>6</v>
      </c>
      <c r="F25" s="9">
        <v>2</v>
      </c>
      <c r="G25" s="9">
        <v>0</v>
      </c>
      <c r="H25" s="9">
        <v>0</v>
      </c>
      <c r="I25" s="9">
        <v>1</v>
      </c>
      <c r="J25" s="9">
        <v>0</v>
      </c>
      <c r="K25" s="9">
        <v>2</v>
      </c>
      <c r="L25" s="9">
        <v>2</v>
      </c>
      <c r="M25" s="9">
        <v>0</v>
      </c>
      <c r="N25" s="9">
        <v>1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f t="shared" si="1"/>
        <v>8</v>
      </c>
      <c r="U25" s="10">
        <f t="shared" si="2"/>
        <v>25</v>
      </c>
      <c r="V25" s="21">
        <f t="shared" si="3"/>
        <v>0.2857142857142857</v>
      </c>
      <c r="W25" s="21">
        <f t="shared" si="4"/>
        <v>0.61904761904761907</v>
      </c>
      <c r="X25" s="9"/>
    </row>
    <row r="26" spans="1:24" x14ac:dyDescent="0.3">
      <c r="A26" s="28"/>
      <c r="B26" s="20" t="s">
        <v>34</v>
      </c>
      <c r="C26" s="20" t="s">
        <v>134</v>
      </c>
      <c r="D26" s="20" t="s">
        <v>54</v>
      </c>
      <c r="E26" s="9">
        <f t="shared" si="0"/>
        <v>11</v>
      </c>
      <c r="F26" s="9">
        <v>2</v>
      </c>
      <c r="G26" s="9">
        <v>0</v>
      </c>
      <c r="H26" s="9">
        <v>0</v>
      </c>
      <c r="I26" s="9">
        <v>1</v>
      </c>
      <c r="J26" s="9">
        <v>0</v>
      </c>
      <c r="K26" s="9">
        <v>8</v>
      </c>
      <c r="L26" s="9">
        <v>2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f t="shared" si="1"/>
        <v>13</v>
      </c>
      <c r="U26" s="10">
        <f t="shared" si="2"/>
        <v>15.384615384615385</v>
      </c>
      <c r="V26" s="21">
        <f t="shared" si="3"/>
        <v>0.2857142857142857</v>
      </c>
      <c r="W26" s="21">
        <f t="shared" si="4"/>
        <v>0.47619047619047611</v>
      </c>
      <c r="X26" s="9"/>
    </row>
    <row r="27" spans="1:24" x14ac:dyDescent="0.3">
      <c r="A27" s="28"/>
      <c r="B27" s="20" t="s">
        <v>36</v>
      </c>
      <c r="C27" s="20" t="s">
        <v>135</v>
      </c>
      <c r="D27" s="20" t="s">
        <v>55</v>
      </c>
      <c r="E27" s="9">
        <f t="shared" si="0"/>
        <v>5</v>
      </c>
      <c r="F27" s="9">
        <v>8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3</v>
      </c>
      <c r="M27" s="9">
        <v>0</v>
      </c>
      <c r="N27" s="9">
        <v>2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f t="shared" si="1"/>
        <v>13</v>
      </c>
      <c r="U27" s="10">
        <f t="shared" si="2"/>
        <v>61.53846153846154</v>
      </c>
      <c r="V27" s="21">
        <f t="shared" si="3"/>
        <v>1.1428571428571428</v>
      </c>
      <c r="W27" s="21">
        <f t="shared" si="4"/>
        <v>0.5714285714285714</v>
      </c>
      <c r="X27" s="9"/>
    </row>
    <row r="28" spans="1:24" x14ac:dyDescent="0.3">
      <c r="A28" s="28"/>
      <c r="B28" s="20" t="s">
        <v>38</v>
      </c>
      <c r="C28" s="20" t="s">
        <v>136</v>
      </c>
      <c r="D28" s="20" t="s">
        <v>56</v>
      </c>
      <c r="E28" s="9">
        <f t="shared" si="0"/>
        <v>14</v>
      </c>
      <c r="F28" s="9">
        <v>9</v>
      </c>
      <c r="G28" s="9">
        <v>0</v>
      </c>
      <c r="H28" s="9">
        <v>0</v>
      </c>
      <c r="I28" s="9">
        <v>0</v>
      </c>
      <c r="J28" s="9">
        <v>0</v>
      </c>
      <c r="K28" s="9">
        <v>4</v>
      </c>
      <c r="L28" s="9">
        <v>9</v>
      </c>
      <c r="M28" s="9">
        <v>0</v>
      </c>
      <c r="N28" s="9">
        <v>1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f t="shared" si="1"/>
        <v>23</v>
      </c>
      <c r="U28" s="10">
        <f t="shared" si="2"/>
        <v>39.130434782608695</v>
      </c>
      <c r="V28" s="21">
        <f t="shared" si="3"/>
        <v>1.2857142857142858</v>
      </c>
      <c r="W28" s="21">
        <f t="shared" si="4"/>
        <v>0.90476190476190477</v>
      </c>
      <c r="X28" s="9"/>
    </row>
    <row r="29" spans="1:24" x14ac:dyDescent="0.3">
      <c r="A29" s="29"/>
      <c r="B29" s="20" t="s">
        <v>97</v>
      </c>
      <c r="C29" s="20" t="s">
        <v>126</v>
      </c>
      <c r="D29" s="20" t="s">
        <v>57</v>
      </c>
      <c r="E29" s="9">
        <f t="shared" si="0"/>
        <v>16</v>
      </c>
      <c r="F29" s="9">
        <v>6</v>
      </c>
      <c r="G29" s="9">
        <v>0</v>
      </c>
      <c r="H29" s="9">
        <v>0</v>
      </c>
      <c r="I29" s="9">
        <v>2</v>
      </c>
      <c r="J29" s="9">
        <v>0</v>
      </c>
      <c r="K29" s="9">
        <v>2</v>
      </c>
      <c r="L29" s="9">
        <v>4</v>
      </c>
      <c r="M29" s="9">
        <v>3</v>
      </c>
      <c r="N29" s="9">
        <v>5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f t="shared" si="1"/>
        <v>22</v>
      </c>
      <c r="U29" s="10">
        <f t="shared" si="2"/>
        <v>27.27272727272727</v>
      </c>
      <c r="V29" s="21">
        <f t="shared" si="3"/>
        <v>0.8571428571428571</v>
      </c>
      <c r="W29" s="21">
        <f t="shared" si="4"/>
        <v>1.0952380952380953</v>
      </c>
      <c r="X29" s="9"/>
    </row>
    <row r="30" spans="1:24" x14ac:dyDescent="0.3">
      <c r="A30" s="27">
        <v>9</v>
      </c>
      <c r="B30" s="20" t="s">
        <v>79</v>
      </c>
      <c r="C30" s="20" t="s">
        <v>93</v>
      </c>
      <c r="D30" s="20" t="s">
        <v>58</v>
      </c>
      <c r="E30" s="9">
        <f t="shared" si="0"/>
        <v>11</v>
      </c>
      <c r="F30" s="9">
        <v>2</v>
      </c>
      <c r="G30" s="9">
        <v>0</v>
      </c>
      <c r="H30" s="9">
        <v>0</v>
      </c>
      <c r="I30" s="9">
        <v>2</v>
      </c>
      <c r="J30" s="9">
        <v>0</v>
      </c>
      <c r="K30" s="9">
        <v>4</v>
      </c>
      <c r="L30" s="9">
        <v>2</v>
      </c>
      <c r="M30" s="9">
        <v>2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f t="shared" si="1"/>
        <v>13</v>
      </c>
      <c r="U30" s="10">
        <f t="shared" si="2"/>
        <v>15.384615384615385</v>
      </c>
      <c r="V30" s="21">
        <f t="shared" si="3"/>
        <v>0.2857142857142857</v>
      </c>
      <c r="W30" s="21">
        <f t="shared" si="4"/>
        <v>0.80952380952380942</v>
      </c>
      <c r="X30" s="9"/>
    </row>
    <row r="31" spans="1:24" x14ac:dyDescent="0.3">
      <c r="A31" s="28"/>
      <c r="B31" s="20" t="s">
        <v>34</v>
      </c>
      <c r="C31" s="20" t="s">
        <v>94</v>
      </c>
      <c r="D31" s="20" t="s">
        <v>59</v>
      </c>
      <c r="E31" s="9">
        <f t="shared" si="0"/>
        <v>8</v>
      </c>
      <c r="F31" s="9">
        <v>1</v>
      </c>
      <c r="G31" s="9">
        <v>0</v>
      </c>
      <c r="H31" s="9">
        <v>0</v>
      </c>
      <c r="I31" s="9">
        <v>1</v>
      </c>
      <c r="J31" s="9">
        <v>0</v>
      </c>
      <c r="K31" s="9">
        <v>1</v>
      </c>
      <c r="L31" s="9">
        <v>5</v>
      </c>
      <c r="M31" s="9">
        <v>1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f t="shared" si="1"/>
        <v>9</v>
      </c>
      <c r="U31" s="10">
        <f t="shared" si="2"/>
        <v>11.111111111111111</v>
      </c>
      <c r="V31" s="21">
        <f t="shared" si="3"/>
        <v>0.14285714285714285</v>
      </c>
      <c r="W31" s="21">
        <f t="shared" si="4"/>
        <v>0.42857142857142855</v>
      </c>
      <c r="X31" s="9"/>
    </row>
    <row r="32" spans="1:24" x14ac:dyDescent="0.3">
      <c r="A32" s="28"/>
      <c r="B32" s="20" t="s">
        <v>36</v>
      </c>
      <c r="C32" s="20" t="s">
        <v>95</v>
      </c>
      <c r="D32" s="20" t="s">
        <v>60</v>
      </c>
      <c r="E32" s="9">
        <f t="shared" si="0"/>
        <v>14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13</v>
      </c>
      <c r="M32" s="9">
        <v>1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f t="shared" si="1"/>
        <v>14</v>
      </c>
      <c r="U32" s="10">
        <f t="shared" si="2"/>
        <v>0</v>
      </c>
      <c r="V32" s="21">
        <f t="shared" si="3"/>
        <v>0</v>
      </c>
      <c r="W32" s="21">
        <f t="shared" si="4"/>
        <v>0.14285714285714285</v>
      </c>
      <c r="X32" s="9"/>
    </row>
    <row r="33" spans="1:24" x14ac:dyDescent="0.3">
      <c r="A33" s="29"/>
      <c r="B33" s="20" t="s">
        <v>38</v>
      </c>
      <c r="C33" s="20" t="s">
        <v>96</v>
      </c>
      <c r="D33" s="20" t="s">
        <v>61</v>
      </c>
      <c r="E33" s="9">
        <f t="shared" si="0"/>
        <v>8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5</v>
      </c>
      <c r="M33" s="9">
        <v>2</v>
      </c>
      <c r="N33" s="9">
        <v>0</v>
      </c>
      <c r="O33" s="9">
        <v>1</v>
      </c>
      <c r="P33" s="9">
        <v>0</v>
      </c>
      <c r="Q33" s="9">
        <v>0</v>
      </c>
      <c r="R33" s="9">
        <v>0</v>
      </c>
      <c r="S33" s="9">
        <v>0</v>
      </c>
      <c r="T33" s="9">
        <f t="shared" si="1"/>
        <v>8</v>
      </c>
      <c r="U33" s="10">
        <f t="shared" si="2"/>
        <v>0</v>
      </c>
      <c r="V33" s="21">
        <f t="shared" si="3"/>
        <v>0</v>
      </c>
      <c r="W33" s="21">
        <f t="shared" si="4"/>
        <v>4.7619047619047616E-2</v>
      </c>
      <c r="X33" s="9"/>
    </row>
    <row r="34" spans="1:24" x14ac:dyDescent="0.3">
      <c r="A34" s="30">
        <v>10</v>
      </c>
      <c r="B34" s="20" t="s">
        <v>79</v>
      </c>
      <c r="C34" s="20" t="s">
        <v>89</v>
      </c>
      <c r="D34" s="20" t="s">
        <v>62</v>
      </c>
      <c r="E34" s="9">
        <f t="shared" si="0"/>
        <v>36</v>
      </c>
      <c r="F34" s="9">
        <v>0</v>
      </c>
      <c r="G34" s="9">
        <v>0</v>
      </c>
      <c r="H34" s="9">
        <v>0</v>
      </c>
      <c r="I34" s="9">
        <v>2</v>
      </c>
      <c r="J34" s="9">
        <v>0</v>
      </c>
      <c r="K34" s="9">
        <v>2</v>
      </c>
      <c r="L34" s="9">
        <v>29</v>
      </c>
      <c r="M34" s="9">
        <v>2</v>
      </c>
      <c r="N34" s="9">
        <v>1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f t="shared" si="1"/>
        <v>36</v>
      </c>
      <c r="U34" s="10">
        <f t="shared" si="2"/>
        <v>0</v>
      </c>
      <c r="V34" s="21">
        <f t="shared" si="3"/>
        <v>0</v>
      </c>
      <c r="W34" s="21">
        <f t="shared" si="4"/>
        <v>0</v>
      </c>
      <c r="X34" s="9"/>
    </row>
    <row r="35" spans="1:24" x14ac:dyDescent="0.3">
      <c r="A35" s="30"/>
      <c r="B35" s="20" t="s">
        <v>34</v>
      </c>
      <c r="C35" s="20" t="s">
        <v>90</v>
      </c>
      <c r="D35" s="20" t="s">
        <v>63</v>
      </c>
      <c r="E35" s="9">
        <f t="shared" si="0"/>
        <v>4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1</v>
      </c>
      <c r="M35" s="9">
        <v>0</v>
      </c>
      <c r="N35" s="9">
        <v>1</v>
      </c>
      <c r="O35" s="9">
        <v>1</v>
      </c>
      <c r="P35" s="9">
        <v>0</v>
      </c>
      <c r="Q35" s="9">
        <v>0</v>
      </c>
      <c r="R35" s="9">
        <v>0</v>
      </c>
      <c r="S35" s="9">
        <v>0</v>
      </c>
      <c r="T35" s="9">
        <f t="shared" si="1"/>
        <v>4</v>
      </c>
      <c r="U35" s="10">
        <f t="shared" si="2"/>
        <v>0</v>
      </c>
      <c r="V35" s="21">
        <f t="shared" si="3"/>
        <v>0</v>
      </c>
      <c r="W35" s="21">
        <f t="shared" si="4"/>
        <v>0</v>
      </c>
      <c r="X35" s="9"/>
    </row>
    <row r="36" spans="1:24" x14ac:dyDescent="0.3">
      <c r="A36" s="30"/>
      <c r="B36" s="20" t="s">
        <v>36</v>
      </c>
      <c r="C36" s="20" t="s">
        <v>91</v>
      </c>
      <c r="D36" s="20" t="s">
        <v>64</v>
      </c>
      <c r="E36" s="9">
        <f t="shared" si="0"/>
        <v>7</v>
      </c>
      <c r="F36" s="9">
        <v>0</v>
      </c>
      <c r="G36" s="9">
        <v>0</v>
      </c>
      <c r="H36" s="9">
        <v>0</v>
      </c>
      <c r="I36" s="9">
        <v>1</v>
      </c>
      <c r="J36" s="9">
        <v>0</v>
      </c>
      <c r="K36" s="9">
        <v>0</v>
      </c>
      <c r="L36" s="9">
        <v>4</v>
      </c>
      <c r="M36" s="9">
        <v>0</v>
      </c>
      <c r="N36" s="9">
        <v>2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f t="shared" si="1"/>
        <v>7</v>
      </c>
      <c r="U36" s="10">
        <f t="shared" si="2"/>
        <v>0</v>
      </c>
      <c r="V36" s="21">
        <f t="shared" si="3"/>
        <v>0</v>
      </c>
      <c r="W36" s="21">
        <f t="shared" si="4"/>
        <v>0</v>
      </c>
      <c r="X36" s="9"/>
    </row>
    <row r="37" spans="1:24" x14ac:dyDescent="0.3">
      <c r="A37" s="30"/>
      <c r="B37" s="20" t="s">
        <v>38</v>
      </c>
      <c r="C37" s="20" t="s">
        <v>92</v>
      </c>
      <c r="D37" s="20" t="s">
        <v>65</v>
      </c>
      <c r="E37" s="9">
        <f t="shared" si="0"/>
        <v>5</v>
      </c>
      <c r="F37" s="9">
        <v>0</v>
      </c>
      <c r="G37" s="9">
        <v>0</v>
      </c>
      <c r="H37" s="9">
        <v>0</v>
      </c>
      <c r="I37" s="9">
        <v>1</v>
      </c>
      <c r="J37" s="9">
        <v>0</v>
      </c>
      <c r="K37" s="9">
        <v>1</v>
      </c>
      <c r="L37" s="9">
        <v>1</v>
      </c>
      <c r="M37" s="9">
        <v>0</v>
      </c>
      <c r="N37" s="9">
        <v>1</v>
      </c>
      <c r="O37" s="9">
        <v>1</v>
      </c>
      <c r="P37" s="9">
        <v>0</v>
      </c>
      <c r="Q37" s="9">
        <v>0</v>
      </c>
      <c r="R37" s="9">
        <v>0</v>
      </c>
      <c r="S37" s="9">
        <v>0</v>
      </c>
      <c r="T37" s="9">
        <f t="shared" si="1"/>
        <v>5</v>
      </c>
      <c r="U37" s="10">
        <f t="shared" si="2"/>
        <v>0</v>
      </c>
      <c r="V37" s="21">
        <f t="shared" si="3"/>
        <v>0</v>
      </c>
      <c r="W37" s="21">
        <f t="shared" si="4"/>
        <v>0</v>
      </c>
      <c r="X37" s="9"/>
    </row>
    <row r="38" spans="1:24" x14ac:dyDescent="0.3">
      <c r="A38" s="30"/>
      <c r="B38" s="9" t="s">
        <v>137</v>
      </c>
      <c r="C38" s="9" t="s">
        <v>149</v>
      </c>
      <c r="D38" s="20" t="s">
        <v>66</v>
      </c>
      <c r="E38" s="9">
        <f t="shared" si="0"/>
        <v>6</v>
      </c>
      <c r="F38" s="9">
        <v>0</v>
      </c>
      <c r="G38" s="9">
        <v>0</v>
      </c>
      <c r="H38" s="9">
        <v>0</v>
      </c>
      <c r="I38" s="9">
        <v>2</v>
      </c>
      <c r="J38" s="9">
        <v>0</v>
      </c>
      <c r="K38" s="9">
        <v>0</v>
      </c>
      <c r="L38" s="9">
        <v>2</v>
      </c>
      <c r="M38" s="9">
        <v>0</v>
      </c>
      <c r="N38" s="9">
        <v>1</v>
      </c>
      <c r="O38" s="9">
        <v>1</v>
      </c>
      <c r="P38" s="9">
        <v>0</v>
      </c>
      <c r="Q38" s="9">
        <v>0</v>
      </c>
      <c r="R38" s="9">
        <v>0</v>
      </c>
      <c r="S38" s="9">
        <v>0</v>
      </c>
      <c r="T38" s="9">
        <f t="shared" ref="T38" si="5">SUM(E38:F38)</f>
        <v>6</v>
      </c>
      <c r="U38" s="10">
        <f t="shared" ref="U38" si="6">F38/T38*100</f>
        <v>0</v>
      </c>
      <c r="V38" s="21">
        <f t="shared" si="3"/>
        <v>0</v>
      </c>
      <c r="W38" s="21">
        <f t="shared" si="4"/>
        <v>0</v>
      </c>
      <c r="X38" s="9"/>
    </row>
  </sheetData>
  <mergeCells count="18">
    <mergeCell ref="X5:X7"/>
    <mergeCell ref="E5:E6"/>
    <mergeCell ref="F5:F6"/>
    <mergeCell ref="G5:S5"/>
    <mergeCell ref="A8:A11"/>
    <mergeCell ref="A5:A7"/>
    <mergeCell ref="B5:B7"/>
    <mergeCell ref="C5:C7"/>
    <mergeCell ref="D5:D7"/>
    <mergeCell ref="V5:W6"/>
    <mergeCell ref="A34:A38"/>
    <mergeCell ref="A25:A29"/>
    <mergeCell ref="A30:A33"/>
    <mergeCell ref="T5:T7"/>
    <mergeCell ref="U5:U7"/>
    <mergeCell ref="A12:A16"/>
    <mergeCell ref="A17:A20"/>
    <mergeCell ref="A21:A24"/>
  </mergeCells>
  <phoneticPr fontId="3" type="noConversion"/>
  <pageMargins left="0.7" right="0.7" top="0.75" bottom="0.75" header="0.3" footer="0.3"/>
  <pageSetup paperSize="9" scale="48" orientation="landscape" r:id="rId1"/>
  <ignoredErrors>
    <ignoredError sqref="U8:U11 U12:U37" evalError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zoomScale="80" zoomScaleNormal="80" workbookViewId="0">
      <pane xSplit="4" topLeftCell="E1" activePane="topRight" state="frozen"/>
      <selection pane="topRight" activeCell="B38" sqref="A38:XFD38"/>
    </sheetView>
  </sheetViews>
  <sheetFormatPr defaultRowHeight="16.5" x14ac:dyDescent="0.3"/>
  <cols>
    <col min="1" max="1" width="5.625" style="2" customWidth="1"/>
    <col min="2" max="2" width="4.75" style="2" bestFit="1" customWidth="1"/>
    <col min="3" max="3" width="7.625" style="2" bestFit="1" customWidth="1"/>
    <col min="4" max="4" width="9.875" style="2" bestFit="1" customWidth="1"/>
    <col min="5" max="5" width="16.5" style="2" customWidth="1"/>
    <col min="6" max="6" width="14" style="2" customWidth="1"/>
    <col min="7" max="7" width="11.25" style="2" bestFit="1" customWidth="1"/>
    <col min="8" max="8" width="11.875" style="2" customWidth="1"/>
    <col min="9" max="9" width="12" style="2" customWidth="1"/>
    <col min="10" max="10" width="11.75" style="2" customWidth="1"/>
    <col min="11" max="11" width="11.25" style="2" bestFit="1" customWidth="1"/>
    <col min="12" max="12" width="13.25" style="2" bestFit="1" customWidth="1"/>
    <col min="13" max="13" width="16.25" style="2" customWidth="1"/>
    <col min="14" max="14" width="13.125" style="2" customWidth="1"/>
    <col min="15" max="15" width="11.25" style="2" bestFit="1" customWidth="1"/>
    <col min="16" max="16" width="15.625" style="2" customWidth="1"/>
    <col min="17" max="17" width="13.25" style="2" bestFit="1" customWidth="1"/>
    <col min="18" max="18" width="14.25" style="2" customWidth="1"/>
    <col min="19" max="19" width="12.625" style="2" customWidth="1"/>
    <col min="20" max="20" width="9.375" style="2" customWidth="1"/>
    <col min="21" max="21" width="13.625" style="2" customWidth="1"/>
    <col min="22" max="22" width="9" style="2"/>
    <col min="23" max="23" width="11" style="2" customWidth="1"/>
    <col min="24" max="24" width="13" style="2" customWidth="1"/>
    <col min="25" max="16384" width="9" style="2"/>
  </cols>
  <sheetData>
    <row r="1" spans="1:24" ht="26.25" x14ac:dyDescent="0.3">
      <c r="A1" s="1" t="s">
        <v>138</v>
      </c>
    </row>
    <row r="2" spans="1:24" ht="20.25" customHeight="1" x14ac:dyDescent="0.3">
      <c r="A2" s="3" t="s">
        <v>113</v>
      </c>
    </row>
    <row r="3" spans="1:24" ht="20.25" customHeight="1" x14ac:dyDescent="0.3">
      <c r="A3" s="3" t="s">
        <v>0</v>
      </c>
    </row>
    <row r="4" spans="1:24" ht="20.25" customHeight="1" x14ac:dyDescent="0.3">
      <c r="A4" s="3" t="s">
        <v>144</v>
      </c>
      <c r="F4" s="3" t="s">
        <v>117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20.25" customHeight="1" x14ac:dyDescent="0.3">
      <c r="A5" s="31" t="s">
        <v>1</v>
      </c>
      <c r="B5" s="31" t="s">
        <v>2</v>
      </c>
      <c r="C5" s="31" t="s">
        <v>3</v>
      </c>
      <c r="D5" s="31" t="s">
        <v>4</v>
      </c>
      <c r="E5" s="33" t="s">
        <v>78</v>
      </c>
      <c r="F5" s="33" t="s">
        <v>5</v>
      </c>
      <c r="G5" s="35" t="s">
        <v>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1" t="s">
        <v>7</v>
      </c>
      <c r="U5" s="32" t="s">
        <v>8</v>
      </c>
      <c r="V5" s="31" t="s">
        <v>147</v>
      </c>
      <c r="W5" s="37"/>
      <c r="X5" s="31" t="s">
        <v>9</v>
      </c>
    </row>
    <row r="6" spans="1:24" ht="20.25" customHeight="1" x14ac:dyDescent="0.3">
      <c r="A6" s="31"/>
      <c r="B6" s="31"/>
      <c r="C6" s="31"/>
      <c r="D6" s="31"/>
      <c r="E6" s="34"/>
      <c r="F6" s="34"/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31"/>
      <c r="U6" s="32"/>
      <c r="V6" s="37"/>
      <c r="W6" s="37"/>
      <c r="X6" s="31"/>
    </row>
    <row r="7" spans="1:24" ht="49.5" x14ac:dyDescent="0.3">
      <c r="A7" s="31"/>
      <c r="B7" s="31"/>
      <c r="C7" s="31"/>
      <c r="D7" s="31"/>
      <c r="E7" s="16" t="s">
        <v>23</v>
      </c>
      <c r="F7" s="17" t="s">
        <v>24</v>
      </c>
      <c r="G7" s="7" t="s">
        <v>25</v>
      </c>
      <c r="H7" s="7" t="s">
        <v>122</v>
      </c>
      <c r="I7" s="7" t="s">
        <v>120</v>
      </c>
      <c r="J7" s="7" t="s">
        <v>121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8" t="s">
        <v>119</v>
      </c>
      <c r="T7" s="31"/>
      <c r="U7" s="32"/>
      <c r="V7" s="24" t="s">
        <v>148</v>
      </c>
      <c r="W7" s="24" t="s">
        <v>146</v>
      </c>
      <c r="X7" s="31"/>
    </row>
    <row r="8" spans="1:24" x14ac:dyDescent="0.3">
      <c r="A8" s="27">
        <v>4</v>
      </c>
      <c r="B8" s="20" t="s">
        <v>79</v>
      </c>
      <c r="C8" s="20" t="s">
        <v>85</v>
      </c>
      <c r="D8" s="20" t="s">
        <v>127</v>
      </c>
      <c r="E8" s="9">
        <f>SUM(G8:S8)</f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f t="shared" ref="T8:T37" si="0">SUM(E8:F8)</f>
        <v>0</v>
      </c>
      <c r="U8" s="10" t="e">
        <f t="shared" ref="U8:U37" si="1">F8/T8*100</f>
        <v>#DIV/0!</v>
      </c>
      <c r="V8" s="21">
        <f t="shared" ref="V8:V38" si="2">F8/7</f>
        <v>0</v>
      </c>
      <c r="W8" s="21"/>
      <c r="X8" s="22"/>
    </row>
    <row r="9" spans="1:24" x14ac:dyDescent="0.3">
      <c r="A9" s="28"/>
      <c r="B9" s="20" t="s">
        <v>34</v>
      </c>
      <c r="C9" s="20" t="s">
        <v>86</v>
      </c>
      <c r="D9" s="20" t="s">
        <v>35</v>
      </c>
      <c r="E9" s="9">
        <f>SUM(G9:S9)</f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f t="shared" si="0"/>
        <v>0</v>
      </c>
      <c r="U9" s="10" t="e">
        <f t="shared" si="1"/>
        <v>#DIV/0!</v>
      </c>
      <c r="V9" s="21">
        <f t="shared" si="2"/>
        <v>0</v>
      </c>
      <c r="W9" s="21"/>
      <c r="X9" s="9"/>
    </row>
    <row r="10" spans="1:24" x14ac:dyDescent="0.3">
      <c r="A10" s="28"/>
      <c r="B10" s="20" t="s">
        <v>36</v>
      </c>
      <c r="C10" s="20" t="s">
        <v>87</v>
      </c>
      <c r="D10" s="20" t="s">
        <v>37</v>
      </c>
      <c r="E10" s="9">
        <f t="shared" ref="E10:E36" si="3">SUM(G10:S10)</f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f t="shared" si="0"/>
        <v>0</v>
      </c>
      <c r="U10" s="10" t="e">
        <f t="shared" si="1"/>
        <v>#DIV/0!</v>
      </c>
      <c r="V10" s="21">
        <f t="shared" si="2"/>
        <v>0</v>
      </c>
      <c r="W10" s="21">
        <f>(V8+V9+V10)/3</f>
        <v>0</v>
      </c>
      <c r="X10" s="9"/>
    </row>
    <row r="11" spans="1:24" x14ac:dyDescent="0.3">
      <c r="A11" s="28"/>
      <c r="B11" s="20" t="s">
        <v>38</v>
      </c>
      <c r="C11" s="20" t="s">
        <v>88</v>
      </c>
      <c r="D11" s="20" t="s">
        <v>39</v>
      </c>
      <c r="E11" s="9">
        <f t="shared" si="3"/>
        <v>2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2</v>
      </c>
      <c r="P11" s="9">
        <v>0</v>
      </c>
      <c r="Q11" s="9">
        <v>0</v>
      </c>
      <c r="R11" s="9">
        <v>0</v>
      </c>
      <c r="S11" s="9">
        <v>0</v>
      </c>
      <c r="T11" s="9">
        <f t="shared" si="0"/>
        <v>3</v>
      </c>
      <c r="U11" s="10">
        <f t="shared" si="1"/>
        <v>33.333333333333329</v>
      </c>
      <c r="V11" s="21">
        <f t="shared" si="2"/>
        <v>0.14285714285714285</v>
      </c>
      <c r="W11" s="21">
        <f t="shared" ref="W11:W38" si="4">(V9+V10+V11)/3</f>
        <v>4.7619047619047616E-2</v>
      </c>
      <c r="X11" s="9"/>
    </row>
    <row r="12" spans="1:24" x14ac:dyDescent="0.3">
      <c r="A12" s="27">
        <v>5</v>
      </c>
      <c r="B12" s="20" t="s">
        <v>79</v>
      </c>
      <c r="C12" s="20" t="s">
        <v>131</v>
      </c>
      <c r="D12" s="20" t="s">
        <v>40</v>
      </c>
      <c r="E12" s="9">
        <f t="shared" si="3"/>
        <v>3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3</v>
      </c>
      <c r="P12" s="9">
        <v>0</v>
      </c>
      <c r="Q12" s="9">
        <v>0</v>
      </c>
      <c r="R12" s="9">
        <v>0</v>
      </c>
      <c r="S12" s="9">
        <v>0</v>
      </c>
      <c r="T12" s="9">
        <f t="shared" si="0"/>
        <v>3</v>
      </c>
      <c r="U12" s="10">
        <f t="shared" si="1"/>
        <v>0</v>
      </c>
      <c r="V12" s="21">
        <f t="shared" si="2"/>
        <v>0</v>
      </c>
      <c r="W12" s="21">
        <f t="shared" si="4"/>
        <v>4.7619047619047616E-2</v>
      </c>
      <c r="X12" s="9"/>
    </row>
    <row r="13" spans="1:24" x14ac:dyDescent="0.3">
      <c r="A13" s="28"/>
      <c r="B13" s="20" t="s">
        <v>34</v>
      </c>
      <c r="C13" s="20" t="s">
        <v>123</v>
      </c>
      <c r="D13" s="20" t="s">
        <v>41</v>
      </c>
      <c r="E13" s="9">
        <f t="shared" si="3"/>
        <v>2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1</v>
      </c>
      <c r="L13" s="9">
        <v>0</v>
      </c>
      <c r="M13" s="9">
        <v>0</v>
      </c>
      <c r="N13" s="9">
        <v>0</v>
      </c>
      <c r="O13" s="9">
        <v>1</v>
      </c>
      <c r="P13" s="9">
        <v>0</v>
      </c>
      <c r="Q13" s="9">
        <v>0</v>
      </c>
      <c r="R13" s="9">
        <v>0</v>
      </c>
      <c r="S13" s="9">
        <v>0</v>
      </c>
      <c r="T13" s="9">
        <f t="shared" si="0"/>
        <v>2</v>
      </c>
      <c r="U13" s="10">
        <f t="shared" si="1"/>
        <v>0</v>
      </c>
      <c r="V13" s="21">
        <f t="shared" si="2"/>
        <v>0</v>
      </c>
      <c r="W13" s="21">
        <f t="shared" si="4"/>
        <v>4.7619047619047616E-2</v>
      </c>
      <c r="X13" s="9"/>
    </row>
    <row r="14" spans="1:24" x14ac:dyDescent="0.3">
      <c r="A14" s="28"/>
      <c r="B14" s="20" t="s">
        <v>36</v>
      </c>
      <c r="C14" s="20" t="s">
        <v>124</v>
      </c>
      <c r="D14" s="20" t="s">
        <v>42</v>
      </c>
      <c r="E14" s="9">
        <f t="shared" si="3"/>
        <v>2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2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f t="shared" si="0"/>
        <v>2</v>
      </c>
      <c r="U14" s="10">
        <f t="shared" si="1"/>
        <v>0</v>
      </c>
      <c r="V14" s="21">
        <f t="shared" si="2"/>
        <v>0</v>
      </c>
      <c r="W14" s="21">
        <f t="shared" si="4"/>
        <v>0</v>
      </c>
      <c r="X14" s="9"/>
    </row>
    <row r="15" spans="1:24" x14ac:dyDescent="0.3">
      <c r="A15" s="28"/>
      <c r="B15" s="20" t="s">
        <v>38</v>
      </c>
      <c r="C15" s="20" t="s">
        <v>125</v>
      </c>
      <c r="D15" s="20" t="s">
        <v>43</v>
      </c>
      <c r="E15" s="9">
        <f t="shared" si="3"/>
        <v>8</v>
      </c>
      <c r="F15" s="9">
        <v>0</v>
      </c>
      <c r="G15" s="9">
        <v>0</v>
      </c>
      <c r="H15" s="9">
        <v>0</v>
      </c>
      <c r="I15" s="9">
        <v>1</v>
      </c>
      <c r="J15" s="9">
        <v>0</v>
      </c>
      <c r="K15" s="9">
        <v>6</v>
      </c>
      <c r="L15" s="9">
        <v>0</v>
      </c>
      <c r="M15" s="9">
        <v>0</v>
      </c>
      <c r="N15" s="9">
        <v>0</v>
      </c>
      <c r="O15" s="9">
        <v>1</v>
      </c>
      <c r="P15" s="9">
        <v>0</v>
      </c>
      <c r="Q15" s="9">
        <v>0</v>
      </c>
      <c r="R15" s="9">
        <v>0</v>
      </c>
      <c r="S15" s="9">
        <v>0</v>
      </c>
      <c r="T15" s="9">
        <f t="shared" si="0"/>
        <v>8</v>
      </c>
      <c r="U15" s="10">
        <f t="shared" si="1"/>
        <v>0</v>
      </c>
      <c r="V15" s="21">
        <f t="shared" si="2"/>
        <v>0</v>
      </c>
      <c r="W15" s="21">
        <f t="shared" si="4"/>
        <v>0</v>
      </c>
      <c r="X15" s="9"/>
    </row>
    <row r="16" spans="1:24" x14ac:dyDescent="0.3">
      <c r="A16" s="29"/>
      <c r="B16" s="20" t="s">
        <v>97</v>
      </c>
      <c r="C16" s="20" t="s">
        <v>81</v>
      </c>
      <c r="D16" s="20" t="s">
        <v>44</v>
      </c>
      <c r="E16" s="9">
        <f t="shared" si="3"/>
        <v>5</v>
      </c>
      <c r="F16" s="9">
        <v>0</v>
      </c>
      <c r="G16" s="9">
        <v>0</v>
      </c>
      <c r="H16" s="9">
        <v>0</v>
      </c>
      <c r="I16" s="9">
        <v>1</v>
      </c>
      <c r="J16" s="9">
        <v>0</v>
      </c>
      <c r="K16" s="9">
        <v>3</v>
      </c>
      <c r="L16" s="9">
        <v>1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f t="shared" si="0"/>
        <v>5</v>
      </c>
      <c r="U16" s="10">
        <f t="shared" si="1"/>
        <v>0</v>
      </c>
      <c r="V16" s="21">
        <f t="shared" si="2"/>
        <v>0</v>
      </c>
      <c r="W16" s="21">
        <f t="shared" si="4"/>
        <v>0</v>
      </c>
      <c r="X16" s="9"/>
    </row>
    <row r="17" spans="1:24" x14ac:dyDescent="0.3">
      <c r="A17" s="27">
        <v>6</v>
      </c>
      <c r="B17" s="20" t="s">
        <v>79</v>
      </c>
      <c r="C17" s="20" t="s">
        <v>80</v>
      </c>
      <c r="D17" s="20" t="s">
        <v>45</v>
      </c>
      <c r="E17" s="9">
        <f t="shared" si="3"/>
        <v>3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3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f t="shared" si="0"/>
        <v>3</v>
      </c>
      <c r="U17" s="10">
        <f t="shared" si="1"/>
        <v>0</v>
      </c>
      <c r="V17" s="21">
        <f t="shared" si="2"/>
        <v>0</v>
      </c>
      <c r="W17" s="21">
        <f t="shared" si="4"/>
        <v>0</v>
      </c>
      <c r="X17" s="9"/>
    </row>
    <row r="18" spans="1:24" x14ac:dyDescent="0.3">
      <c r="A18" s="28"/>
      <c r="B18" s="20" t="s">
        <v>34</v>
      </c>
      <c r="C18" s="20" t="s">
        <v>82</v>
      </c>
      <c r="D18" s="20" t="s">
        <v>46</v>
      </c>
      <c r="E18" s="9">
        <f t="shared" si="3"/>
        <v>3</v>
      </c>
      <c r="F18" s="9">
        <v>0</v>
      </c>
      <c r="G18" s="9">
        <v>0</v>
      </c>
      <c r="H18" s="9">
        <v>0</v>
      </c>
      <c r="I18" s="9">
        <v>1</v>
      </c>
      <c r="J18" s="9">
        <v>0</v>
      </c>
      <c r="K18" s="9">
        <v>1</v>
      </c>
      <c r="L18" s="9">
        <v>0</v>
      </c>
      <c r="M18" s="9">
        <v>0</v>
      </c>
      <c r="N18" s="9">
        <v>1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f t="shared" si="0"/>
        <v>3</v>
      </c>
      <c r="U18" s="10">
        <f t="shared" si="1"/>
        <v>0</v>
      </c>
      <c r="V18" s="21">
        <f t="shared" si="2"/>
        <v>0</v>
      </c>
      <c r="W18" s="21">
        <f t="shared" si="4"/>
        <v>0</v>
      </c>
      <c r="X18" s="9"/>
    </row>
    <row r="19" spans="1:24" x14ac:dyDescent="0.3">
      <c r="A19" s="28"/>
      <c r="B19" s="20" t="s">
        <v>36</v>
      </c>
      <c r="C19" s="20" t="s">
        <v>83</v>
      </c>
      <c r="D19" s="20" t="s">
        <v>47</v>
      </c>
      <c r="E19" s="9">
        <f t="shared" si="3"/>
        <v>2</v>
      </c>
      <c r="F19" s="9">
        <v>2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0</v>
      </c>
      <c r="M19" s="9">
        <v>0</v>
      </c>
      <c r="N19" s="9">
        <v>0</v>
      </c>
      <c r="O19" s="9">
        <v>1</v>
      </c>
      <c r="P19" s="9">
        <v>0</v>
      </c>
      <c r="Q19" s="9">
        <v>0</v>
      </c>
      <c r="R19" s="9">
        <v>0</v>
      </c>
      <c r="S19" s="9">
        <v>0</v>
      </c>
      <c r="T19" s="9">
        <f t="shared" si="0"/>
        <v>4</v>
      </c>
      <c r="U19" s="10">
        <f t="shared" si="1"/>
        <v>50</v>
      </c>
      <c r="V19" s="21">
        <f t="shared" si="2"/>
        <v>0.2857142857142857</v>
      </c>
      <c r="W19" s="21">
        <f t="shared" si="4"/>
        <v>9.5238095238095233E-2</v>
      </c>
      <c r="X19" s="9"/>
    </row>
    <row r="20" spans="1:24" x14ac:dyDescent="0.3">
      <c r="A20" s="29"/>
      <c r="B20" s="20" t="s">
        <v>38</v>
      </c>
      <c r="C20" s="20" t="s">
        <v>84</v>
      </c>
      <c r="D20" s="20" t="s">
        <v>48</v>
      </c>
      <c r="E20" s="9">
        <f t="shared" si="3"/>
        <v>2</v>
      </c>
      <c r="F20" s="9">
        <v>2</v>
      </c>
      <c r="G20" s="9">
        <v>0</v>
      </c>
      <c r="H20" s="9">
        <v>0</v>
      </c>
      <c r="I20" s="9">
        <v>1</v>
      </c>
      <c r="J20" s="9">
        <v>0</v>
      </c>
      <c r="K20" s="9">
        <v>0</v>
      </c>
      <c r="L20" s="9">
        <v>0</v>
      </c>
      <c r="M20" s="9">
        <v>0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f t="shared" si="0"/>
        <v>4</v>
      </c>
      <c r="U20" s="10">
        <f t="shared" si="1"/>
        <v>50</v>
      </c>
      <c r="V20" s="21">
        <f t="shared" si="2"/>
        <v>0.2857142857142857</v>
      </c>
      <c r="W20" s="21">
        <f t="shared" si="4"/>
        <v>0.19047619047619047</v>
      </c>
      <c r="X20" s="9"/>
    </row>
    <row r="21" spans="1:24" x14ac:dyDescent="0.3">
      <c r="A21" s="27">
        <v>7</v>
      </c>
      <c r="B21" s="20" t="s">
        <v>79</v>
      </c>
      <c r="C21" s="20" t="s">
        <v>132</v>
      </c>
      <c r="D21" s="20" t="s">
        <v>49</v>
      </c>
      <c r="E21" s="9">
        <f t="shared" si="3"/>
        <v>8</v>
      </c>
      <c r="F21" s="9">
        <v>1</v>
      </c>
      <c r="G21" s="9">
        <v>0</v>
      </c>
      <c r="H21" s="9">
        <v>0</v>
      </c>
      <c r="I21" s="9">
        <v>2</v>
      </c>
      <c r="J21" s="9">
        <v>0</v>
      </c>
      <c r="K21" s="9">
        <v>1</v>
      </c>
      <c r="L21" s="9">
        <v>2</v>
      </c>
      <c r="M21" s="9">
        <v>0</v>
      </c>
      <c r="N21" s="9">
        <v>3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f t="shared" si="0"/>
        <v>9</v>
      </c>
      <c r="U21" s="10">
        <f t="shared" si="1"/>
        <v>11.111111111111111</v>
      </c>
      <c r="V21" s="21">
        <f t="shared" si="2"/>
        <v>0.14285714285714285</v>
      </c>
      <c r="W21" s="21">
        <f t="shared" si="4"/>
        <v>0.23809523809523805</v>
      </c>
      <c r="X21" s="9"/>
    </row>
    <row r="22" spans="1:24" x14ac:dyDescent="0.3">
      <c r="A22" s="28"/>
      <c r="B22" s="20" t="s">
        <v>34</v>
      </c>
      <c r="C22" s="20" t="s">
        <v>86</v>
      </c>
      <c r="D22" s="20" t="s">
        <v>50</v>
      </c>
      <c r="E22" s="9">
        <f t="shared" si="3"/>
        <v>5</v>
      </c>
      <c r="F22" s="9">
        <v>2</v>
      </c>
      <c r="G22" s="9">
        <v>0</v>
      </c>
      <c r="H22" s="9">
        <v>0</v>
      </c>
      <c r="I22" s="9">
        <v>1</v>
      </c>
      <c r="J22" s="9">
        <v>0</v>
      </c>
      <c r="K22" s="9">
        <v>0</v>
      </c>
      <c r="L22" s="9">
        <v>2</v>
      </c>
      <c r="M22" s="9">
        <v>0</v>
      </c>
      <c r="N22" s="9">
        <v>1</v>
      </c>
      <c r="O22" s="9">
        <v>1</v>
      </c>
      <c r="P22" s="9">
        <v>0</v>
      </c>
      <c r="Q22" s="9">
        <v>0</v>
      </c>
      <c r="R22" s="9">
        <v>0</v>
      </c>
      <c r="S22" s="9">
        <v>0</v>
      </c>
      <c r="T22" s="9">
        <f t="shared" si="0"/>
        <v>7</v>
      </c>
      <c r="U22" s="10">
        <f t="shared" si="1"/>
        <v>28.571428571428569</v>
      </c>
      <c r="V22" s="21">
        <f t="shared" si="2"/>
        <v>0.2857142857142857</v>
      </c>
      <c r="W22" s="21">
        <f t="shared" si="4"/>
        <v>0.23809523809523805</v>
      </c>
      <c r="X22" s="9"/>
    </row>
    <row r="23" spans="1:24" x14ac:dyDescent="0.3">
      <c r="A23" s="28"/>
      <c r="B23" s="20" t="s">
        <v>36</v>
      </c>
      <c r="C23" s="20" t="s">
        <v>87</v>
      </c>
      <c r="D23" s="20" t="s">
        <v>51</v>
      </c>
      <c r="E23" s="9">
        <f t="shared" si="3"/>
        <v>7</v>
      </c>
      <c r="F23" s="9">
        <v>2</v>
      </c>
      <c r="G23" s="9">
        <v>0</v>
      </c>
      <c r="H23" s="9">
        <v>0</v>
      </c>
      <c r="I23" s="9">
        <v>3</v>
      </c>
      <c r="J23" s="9">
        <v>0</v>
      </c>
      <c r="K23" s="9">
        <v>1</v>
      </c>
      <c r="L23" s="9">
        <v>0</v>
      </c>
      <c r="M23" s="9">
        <v>0</v>
      </c>
      <c r="N23" s="9">
        <v>1</v>
      </c>
      <c r="O23" s="9">
        <v>2</v>
      </c>
      <c r="P23" s="9">
        <v>0</v>
      </c>
      <c r="Q23" s="9">
        <v>0</v>
      </c>
      <c r="R23" s="9">
        <v>0</v>
      </c>
      <c r="S23" s="9">
        <v>0</v>
      </c>
      <c r="T23" s="9">
        <f t="shared" si="0"/>
        <v>9</v>
      </c>
      <c r="U23" s="10">
        <f t="shared" si="1"/>
        <v>22.222222222222221</v>
      </c>
      <c r="V23" s="21">
        <f t="shared" si="2"/>
        <v>0.2857142857142857</v>
      </c>
      <c r="W23" s="21">
        <f t="shared" si="4"/>
        <v>0.23809523809523805</v>
      </c>
      <c r="X23" s="9"/>
    </row>
    <row r="24" spans="1:24" x14ac:dyDescent="0.3">
      <c r="A24" s="29"/>
      <c r="B24" s="20" t="s">
        <v>38</v>
      </c>
      <c r="C24" s="20" t="s">
        <v>88</v>
      </c>
      <c r="D24" s="20" t="s">
        <v>52</v>
      </c>
      <c r="E24" s="9">
        <f t="shared" si="3"/>
        <v>8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6</v>
      </c>
      <c r="M24" s="9">
        <v>0</v>
      </c>
      <c r="N24" s="9">
        <v>2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f t="shared" si="0"/>
        <v>8</v>
      </c>
      <c r="U24" s="10">
        <f t="shared" si="1"/>
        <v>0</v>
      </c>
      <c r="V24" s="21">
        <f t="shared" si="2"/>
        <v>0</v>
      </c>
      <c r="W24" s="21">
        <f t="shared" si="4"/>
        <v>0.19047619047619047</v>
      </c>
      <c r="X24" s="9"/>
    </row>
    <row r="25" spans="1:24" x14ac:dyDescent="0.3">
      <c r="A25" s="27">
        <v>8</v>
      </c>
      <c r="B25" s="20" t="s">
        <v>79</v>
      </c>
      <c r="C25" s="20" t="s">
        <v>133</v>
      </c>
      <c r="D25" s="20" t="s">
        <v>53</v>
      </c>
      <c r="E25" s="9">
        <f t="shared" si="3"/>
        <v>5</v>
      </c>
      <c r="F25" s="9">
        <v>1</v>
      </c>
      <c r="G25" s="9">
        <v>0</v>
      </c>
      <c r="H25" s="9">
        <v>0</v>
      </c>
      <c r="I25" s="9">
        <v>1</v>
      </c>
      <c r="J25" s="9">
        <v>0</v>
      </c>
      <c r="K25" s="9">
        <v>2</v>
      </c>
      <c r="L25" s="9">
        <v>2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f t="shared" si="0"/>
        <v>6</v>
      </c>
      <c r="U25" s="10">
        <f t="shared" si="1"/>
        <v>16.666666666666664</v>
      </c>
      <c r="V25" s="21">
        <f t="shared" si="2"/>
        <v>0.14285714285714285</v>
      </c>
      <c r="W25" s="21">
        <f t="shared" si="4"/>
        <v>0.14285714285714285</v>
      </c>
      <c r="X25" s="9"/>
    </row>
    <row r="26" spans="1:24" x14ac:dyDescent="0.3">
      <c r="A26" s="28"/>
      <c r="B26" s="20" t="s">
        <v>34</v>
      </c>
      <c r="C26" s="20" t="s">
        <v>134</v>
      </c>
      <c r="D26" s="20" t="s">
        <v>54</v>
      </c>
      <c r="E26" s="9">
        <f t="shared" si="3"/>
        <v>8</v>
      </c>
      <c r="F26" s="9">
        <v>0</v>
      </c>
      <c r="G26" s="9">
        <v>0</v>
      </c>
      <c r="H26" s="9">
        <v>0</v>
      </c>
      <c r="I26" s="9">
        <v>3</v>
      </c>
      <c r="J26" s="9">
        <v>0</v>
      </c>
      <c r="K26" s="9">
        <v>4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f t="shared" si="0"/>
        <v>8</v>
      </c>
      <c r="U26" s="10">
        <f t="shared" si="1"/>
        <v>0</v>
      </c>
      <c r="V26" s="21">
        <f t="shared" si="2"/>
        <v>0</v>
      </c>
      <c r="W26" s="21">
        <f t="shared" si="4"/>
        <v>4.7619047619047616E-2</v>
      </c>
      <c r="X26" s="9"/>
    </row>
    <row r="27" spans="1:24" x14ac:dyDescent="0.3">
      <c r="A27" s="28"/>
      <c r="B27" s="20" t="s">
        <v>36</v>
      </c>
      <c r="C27" s="20" t="s">
        <v>135</v>
      </c>
      <c r="D27" s="20" t="s">
        <v>55</v>
      </c>
      <c r="E27" s="9">
        <f t="shared" si="3"/>
        <v>7</v>
      </c>
      <c r="F27" s="9">
        <v>7</v>
      </c>
      <c r="G27" s="9">
        <v>0</v>
      </c>
      <c r="H27" s="9">
        <v>0</v>
      </c>
      <c r="I27" s="9">
        <v>0</v>
      </c>
      <c r="J27" s="9">
        <v>0</v>
      </c>
      <c r="K27" s="9">
        <v>7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f t="shared" si="0"/>
        <v>14</v>
      </c>
      <c r="U27" s="10">
        <f t="shared" si="1"/>
        <v>50</v>
      </c>
      <c r="V27" s="21">
        <f t="shared" si="2"/>
        <v>1</v>
      </c>
      <c r="W27" s="21">
        <f t="shared" si="4"/>
        <v>0.38095238095238093</v>
      </c>
      <c r="X27" s="9"/>
    </row>
    <row r="28" spans="1:24" x14ac:dyDescent="0.3">
      <c r="A28" s="28"/>
      <c r="B28" s="20" t="s">
        <v>38</v>
      </c>
      <c r="C28" s="20" t="s">
        <v>136</v>
      </c>
      <c r="D28" s="20" t="s">
        <v>56</v>
      </c>
      <c r="E28" s="9">
        <f t="shared" si="3"/>
        <v>6</v>
      </c>
      <c r="F28" s="9">
        <v>3</v>
      </c>
      <c r="G28" s="9">
        <v>0</v>
      </c>
      <c r="H28" s="9">
        <v>0</v>
      </c>
      <c r="I28" s="9">
        <v>1</v>
      </c>
      <c r="J28" s="9">
        <v>0</v>
      </c>
      <c r="K28" s="9">
        <v>1</v>
      </c>
      <c r="L28" s="9">
        <v>3</v>
      </c>
      <c r="M28" s="9">
        <v>0</v>
      </c>
      <c r="N28" s="9">
        <v>1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f t="shared" si="0"/>
        <v>9</v>
      </c>
      <c r="U28" s="10">
        <f t="shared" si="1"/>
        <v>33.333333333333329</v>
      </c>
      <c r="V28" s="21">
        <f t="shared" si="2"/>
        <v>0.42857142857142855</v>
      </c>
      <c r="W28" s="21">
        <f t="shared" si="4"/>
        <v>0.47619047619047622</v>
      </c>
      <c r="X28" s="9"/>
    </row>
    <row r="29" spans="1:24" x14ac:dyDescent="0.3">
      <c r="A29" s="29"/>
      <c r="B29" s="20" t="s">
        <v>97</v>
      </c>
      <c r="C29" s="20" t="s">
        <v>126</v>
      </c>
      <c r="D29" s="20" t="s">
        <v>57</v>
      </c>
      <c r="E29" s="9">
        <f t="shared" si="3"/>
        <v>9</v>
      </c>
      <c r="F29" s="9">
        <v>8</v>
      </c>
      <c r="G29" s="9">
        <v>0</v>
      </c>
      <c r="H29" s="9">
        <v>0</v>
      </c>
      <c r="I29" s="9">
        <v>1</v>
      </c>
      <c r="J29" s="9">
        <v>0</v>
      </c>
      <c r="K29" s="9">
        <v>4</v>
      </c>
      <c r="L29" s="9">
        <v>3</v>
      </c>
      <c r="M29" s="9">
        <v>1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f t="shared" si="0"/>
        <v>17</v>
      </c>
      <c r="U29" s="10">
        <f t="shared" si="1"/>
        <v>47.058823529411761</v>
      </c>
      <c r="V29" s="21">
        <f t="shared" si="2"/>
        <v>1.1428571428571428</v>
      </c>
      <c r="W29" s="21">
        <f t="shared" si="4"/>
        <v>0.8571428571428571</v>
      </c>
      <c r="X29" s="9"/>
    </row>
    <row r="30" spans="1:24" x14ac:dyDescent="0.3">
      <c r="A30" s="27">
        <v>9</v>
      </c>
      <c r="B30" s="20" t="s">
        <v>79</v>
      </c>
      <c r="C30" s="20" t="s">
        <v>93</v>
      </c>
      <c r="D30" s="20" t="s">
        <v>58</v>
      </c>
      <c r="E30" s="9">
        <f t="shared" si="3"/>
        <v>3</v>
      </c>
      <c r="F30" s="9">
        <v>4</v>
      </c>
      <c r="G30" s="9">
        <v>0</v>
      </c>
      <c r="H30" s="9">
        <v>0</v>
      </c>
      <c r="I30" s="9">
        <v>0</v>
      </c>
      <c r="J30" s="9">
        <v>0</v>
      </c>
      <c r="K30" s="9">
        <v>1</v>
      </c>
      <c r="L30" s="9">
        <v>2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f t="shared" si="0"/>
        <v>7</v>
      </c>
      <c r="U30" s="10">
        <f t="shared" si="1"/>
        <v>57.142857142857139</v>
      </c>
      <c r="V30" s="21">
        <f t="shared" si="2"/>
        <v>0.5714285714285714</v>
      </c>
      <c r="W30" s="21">
        <f t="shared" si="4"/>
        <v>0.7142857142857143</v>
      </c>
      <c r="X30" s="9"/>
    </row>
    <row r="31" spans="1:24" x14ac:dyDescent="0.3">
      <c r="A31" s="28"/>
      <c r="B31" s="20" t="s">
        <v>34</v>
      </c>
      <c r="C31" s="20" t="s">
        <v>94</v>
      </c>
      <c r="D31" s="20" t="s">
        <v>59</v>
      </c>
      <c r="E31" s="9">
        <f t="shared" si="3"/>
        <v>4</v>
      </c>
      <c r="F31" s="9">
        <v>1</v>
      </c>
      <c r="G31" s="9">
        <v>0</v>
      </c>
      <c r="H31" s="9">
        <v>0</v>
      </c>
      <c r="I31" s="9">
        <v>3</v>
      </c>
      <c r="J31" s="9">
        <v>0</v>
      </c>
      <c r="K31" s="9">
        <v>1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f t="shared" si="0"/>
        <v>5</v>
      </c>
      <c r="U31" s="10">
        <f t="shared" si="1"/>
        <v>20</v>
      </c>
      <c r="V31" s="21">
        <f t="shared" si="2"/>
        <v>0.14285714285714285</v>
      </c>
      <c r="W31" s="21">
        <f t="shared" si="4"/>
        <v>0.61904761904761896</v>
      </c>
      <c r="X31" s="9"/>
    </row>
    <row r="32" spans="1:24" x14ac:dyDescent="0.3">
      <c r="A32" s="28"/>
      <c r="B32" s="20" t="s">
        <v>36</v>
      </c>
      <c r="C32" s="20" t="s">
        <v>95</v>
      </c>
      <c r="D32" s="20" t="s">
        <v>60</v>
      </c>
      <c r="E32" s="9">
        <f t="shared" si="3"/>
        <v>4</v>
      </c>
      <c r="F32" s="9">
        <v>0</v>
      </c>
      <c r="G32" s="9">
        <v>0</v>
      </c>
      <c r="H32" s="9">
        <v>0</v>
      </c>
      <c r="I32" s="9">
        <v>2</v>
      </c>
      <c r="J32" s="9">
        <v>0</v>
      </c>
      <c r="K32" s="9">
        <v>0</v>
      </c>
      <c r="L32" s="9">
        <v>2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f t="shared" si="0"/>
        <v>4</v>
      </c>
      <c r="U32" s="10">
        <f t="shared" si="1"/>
        <v>0</v>
      </c>
      <c r="V32" s="21">
        <f t="shared" si="2"/>
        <v>0</v>
      </c>
      <c r="W32" s="21">
        <f t="shared" si="4"/>
        <v>0.23809523809523805</v>
      </c>
      <c r="X32" s="9"/>
    </row>
    <row r="33" spans="1:24" x14ac:dyDescent="0.3">
      <c r="A33" s="29"/>
      <c r="B33" s="20" t="s">
        <v>38</v>
      </c>
      <c r="C33" s="20" t="s">
        <v>96</v>
      </c>
      <c r="D33" s="20" t="s">
        <v>61</v>
      </c>
      <c r="E33" s="9">
        <f t="shared" si="3"/>
        <v>7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4</v>
      </c>
      <c r="L33" s="9">
        <v>3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f t="shared" si="0"/>
        <v>7</v>
      </c>
      <c r="U33" s="10">
        <f t="shared" si="1"/>
        <v>0</v>
      </c>
      <c r="V33" s="21">
        <f t="shared" si="2"/>
        <v>0</v>
      </c>
      <c r="W33" s="21">
        <f t="shared" si="4"/>
        <v>4.7619047619047616E-2</v>
      </c>
      <c r="X33" s="9"/>
    </row>
    <row r="34" spans="1:24" x14ac:dyDescent="0.3">
      <c r="A34" s="30">
        <v>10</v>
      </c>
      <c r="B34" s="20" t="s">
        <v>79</v>
      </c>
      <c r="C34" s="20" t="s">
        <v>89</v>
      </c>
      <c r="D34" s="20" t="s">
        <v>62</v>
      </c>
      <c r="E34" s="9">
        <f t="shared" si="3"/>
        <v>5</v>
      </c>
      <c r="F34" s="9">
        <v>0</v>
      </c>
      <c r="G34" s="9">
        <v>0</v>
      </c>
      <c r="H34" s="9">
        <v>0</v>
      </c>
      <c r="I34" s="9">
        <v>2</v>
      </c>
      <c r="J34" s="9">
        <v>0</v>
      </c>
      <c r="K34" s="9">
        <v>2</v>
      </c>
      <c r="L34" s="9">
        <v>1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f t="shared" si="0"/>
        <v>5</v>
      </c>
      <c r="U34" s="10">
        <f t="shared" si="1"/>
        <v>0</v>
      </c>
      <c r="V34" s="21">
        <f t="shared" si="2"/>
        <v>0</v>
      </c>
      <c r="W34" s="21">
        <f t="shared" si="4"/>
        <v>0</v>
      </c>
      <c r="X34" s="9"/>
    </row>
    <row r="35" spans="1:24" x14ac:dyDescent="0.3">
      <c r="A35" s="30"/>
      <c r="B35" s="20" t="s">
        <v>34</v>
      </c>
      <c r="C35" s="20" t="s">
        <v>90</v>
      </c>
      <c r="D35" s="20" t="s">
        <v>63</v>
      </c>
      <c r="E35" s="9">
        <f t="shared" si="3"/>
        <v>3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0</v>
      </c>
      <c r="M35" s="9">
        <v>0</v>
      </c>
      <c r="N35" s="9">
        <v>0</v>
      </c>
      <c r="O35" s="9">
        <v>2</v>
      </c>
      <c r="P35" s="9">
        <v>0</v>
      </c>
      <c r="Q35" s="9">
        <v>0</v>
      </c>
      <c r="R35" s="9">
        <v>0</v>
      </c>
      <c r="S35" s="9">
        <v>0</v>
      </c>
      <c r="T35" s="9">
        <f t="shared" si="0"/>
        <v>3</v>
      </c>
      <c r="U35" s="10">
        <f t="shared" si="1"/>
        <v>0</v>
      </c>
      <c r="V35" s="21">
        <f t="shared" si="2"/>
        <v>0</v>
      </c>
      <c r="W35" s="21">
        <f t="shared" si="4"/>
        <v>0</v>
      </c>
      <c r="X35" s="9"/>
    </row>
    <row r="36" spans="1:24" x14ac:dyDescent="0.3">
      <c r="A36" s="30"/>
      <c r="B36" s="20" t="s">
        <v>36</v>
      </c>
      <c r="C36" s="20" t="s">
        <v>91</v>
      </c>
      <c r="D36" s="20" t="s">
        <v>64</v>
      </c>
      <c r="E36" s="9">
        <f t="shared" si="3"/>
        <v>1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f t="shared" si="0"/>
        <v>1</v>
      </c>
      <c r="U36" s="10">
        <f t="shared" si="1"/>
        <v>0</v>
      </c>
      <c r="V36" s="21">
        <f t="shared" si="2"/>
        <v>0</v>
      </c>
      <c r="W36" s="21">
        <f t="shared" si="4"/>
        <v>0</v>
      </c>
      <c r="X36" s="9"/>
    </row>
    <row r="37" spans="1:24" x14ac:dyDescent="0.3">
      <c r="A37" s="30"/>
      <c r="B37" s="20" t="s">
        <v>38</v>
      </c>
      <c r="C37" s="20" t="s">
        <v>92</v>
      </c>
      <c r="D37" s="20" t="s">
        <v>65</v>
      </c>
      <c r="E37" s="9">
        <f>SUM(G37:S37)</f>
        <v>1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1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f t="shared" si="0"/>
        <v>1</v>
      </c>
      <c r="U37" s="10">
        <f t="shared" si="1"/>
        <v>0</v>
      </c>
      <c r="V37" s="21">
        <f t="shared" si="2"/>
        <v>0</v>
      </c>
      <c r="W37" s="21">
        <f t="shared" si="4"/>
        <v>0</v>
      </c>
      <c r="X37" s="9"/>
    </row>
    <row r="38" spans="1:24" x14ac:dyDescent="0.3">
      <c r="A38" s="30"/>
      <c r="B38" s="9" t="s">
        <v>137</v>
      </c>
      <c r="C38" s="9" t="s">
        <v>149</v>
      </c>
      <c r="D38" s="20" t="s">
        <v>66</v>
      </c>
      <c r="E38" s="9">
        <f>SUM(G38:S38)</f>
        <v>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1</v>
      </c>
      <c r="P38" s="9">
        <v>0</v>
      </c>
      <c r="Q38" s="9">
        <v>0</v>
      </c>
      <c r="R38" s="9">
        <v>0</v>
      </c>
      <c r="S38" s="9">
        <v>0</v>
      </c>
      <c r="T38" s="9">
        <f t="shared" ref="T38" si="5">SUM(E38:F38)</f>
        <v>1</v>
      </c>
      <c r="U38" s="10">
        <f t="shared" ref="U38" si="6">F38/T38*100</f>
        <v>0</v>
      </c>
      <c r="V38" s="21">
        <f t="shared" si="2"/>
        <v>0</v>
      </c>
      <c r="W38" s="21">
        <f t="shared" si="4"/>
        <v>0</v>
      </c>
      <c r="X38" s="9"/>
    </row>
  </sheetData>
  <mergeCells count="18">
    <mergeCell ref="X5:X7"/>
    <mergeCell ref="E5:E6"/>
    <mergeCell ref="F5:F6"/>
    <mergeCell ref="G5:S5"/>
    <mergeCell ref="A8:A11"/>
    <mergeCell ref="A5:A7"/>
    <mergeCell ref="B5:B7"/>
    <mergeCell ref="C5:C7"/>
    <mergeCell ref="D5:D7"/>
    <mergeCell ref="V5:W6"/>
    <mergeCell ref="A34:A38"/>
    <mergeCell ref="A25:A29"/>
    <mergeCell ref="A30:A33"/>
    <mergeCell ref="T5:T7"/>
    <mergeCell ref="U5:U7"/>
    <mergeCell ref="A12:A16"/>
    <mergeCell ref="A17:A20"/>
    <mergeCell ref="A21:A24"/>
  </mergeCells>
  <phoneticPr fontId="3" type="noConversion"/>
  <pageMargins left="0.7" right="0.7" top="0.75" bottom="0.75" header="0.3" footer="0.3"/>
  <pageSetup paperSize="9" scale="48" orientation="landscape" r:id="rId1"/>
  <ignoredErrors>
    <ignoredError sqref="U8:U11 U12:U3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tabSelected="1" zoomScale="80" zoomScaleNormal="80" workbookViewId="0">
      <pane xSplit="4" topLeftCell="E1" activePane="topRight" state="frozen"/>
      <selection pane="topRight" activeCell="B38" sqref="A38:XFD38"/>
    </sheetView>
  </sheetViews>
  <sheetFormatPr defaultRowHeight="16.5" x14ac:dyDescent="0.3"/>
  <cols>
    <col min="1" max="1" width="5.625" style="2" customWidth="1"/>
    <col min="2" max="2" width="4.75" style="2" bestFit="1" customWidth="1"/>
    <col min="3" max="3" width="7.625" style="2" bestFit="1" customWidth="1"/>
    <col min="4" max="4" width="9.875" style="2" bestFit="1" customWidth="1"/>
    <col min="5" max="5" width="16.5" style="2" customWidth="1"/>
    <col min="6" max="6" width="14" style="2" customWidth="1"/>
    <col min="7" max="7" width="11.25" style="2" bestFit="1" customWidth="1"/>
    <col min="8" max="10" width="11.75" style="2" customWidth="1"/>
    <col min="11" max="11" width="11.25" style="2" bestFit="1" customWidth="1"/>
    <col min="12" max="12" width="13.25" style="2" bestFit="1" customWidth="1"/>
    <col min="13" max="13" width="16.25" style="2" customWidth="1"/>
    <col min="14" max="14" width="13.125" style="2" customWidth="1"/>
    <col min="15" max="15" width="11.25" style="2" bestFit="1" customWidth="1"/>
    <col min="16" max="16" width="15.625" style="2" customWidth="1"/>
    <col min="17" max="17" width="13.25" style="2" bestFit="1" customWidth="1"/>
    <col min="18" max="18" width="14.25" style="2" customWidth="1"/>
    <col min="19" max="19" width="12.625" style="2" customWidth="1"/>
    <col min="20" max="20" width="9" style="2"/>
    <col min="21" max="21" width="13.125" style="2" bestFit="1" customWidth="1"/>
    <col min="22" max="22" width="9" style="2"/>
    <col min="23" max="23" width="11" style="2" customWidth="1"/>
    <col min="24" max="24" width="13" style="2" customWidth="1"/>
    <col min="25" max="16384" width="9" style="2"/>
  </cols>
  <sheetData>
    <row r="1" spans="1:24" ht="26.25" x14ac:dyDescent="0.3">
      <c r="A1" s="1" t="s">
        <v>138</v>
      </c>
    </row>
    <row r="2" spans="1:24" ht="20.25" customHeight="1" x14ac:dyDescent="0.3">
      <c r="A2" s="3" t="s">
        <v>98</v>
      </c>
    </row>
    <row r="3" spans="1:24" ht="20.25" customHeight="1" x14ac:dyDescent="0.3">
      <c r="A3" s="3" t="s">
        <v>0</v>
      </c>
    </row>
    <row r="4" spans="1:24" ht="20.25" customHeight="1" x14ac:dyDescent="0.3">
      <c r="A4" s="3" t="s">
        <v>115</v>
      </c>
      <c r="F4" s="3" t="s">
        <v>116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20.25" customHeight="1" x14ac:dyDescent="0.3">
      <c r="A5" s="31" t="s">
        <v>1</v>
      </c>
      <c r="B5" s="31" t="s">
        <v>2</v>
      </c>
      <c r="C5" s="31" t="s">
        <v>3</v>
      </c>
      <c r="D5" s="31" t="s">
        <v>4</v>
      </c>
      <c r="E5" s="33" t="s">
        <v>78</v>
      </c>
      <c r="F5" s="33" t="s">
        <v>5</v>
      </c>
      <c r="G5" s="35" t="s">
        <v>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1" t="s">
        <v>7</v>
      </c>
      <c r="U5" s="32" t="s">
        <v>8</v>
      </c>
      <c r="V5" s="31" t="s">
        <v>147</v>
      </c>
      <c r="W5" s="37"/>
      <c r="X5" s="31" t="s">
        <v>9</v>
      </c>
    </row>
    <row r="6" spans="1:24" ht="20.25" customHeight="1" x14ac:dyDescent="0.3">
      <c r="A6" s="31"/>
      <c r="B6" s="31"/>
      <c r="C6" s="31"/>
      <c r="D6" s="31"/>
      <c r="E6" s="34"/>
      <c r="F6" s="34"/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31"/>
      <c r="U6" s="32"/>
      <c r="V6" s="37"/>
      <c r="W6" s="37"/>
      <c r="X6" s="31"/>
    </row>
    <row r="7" spans="1:24" ht="49.5" x14ac:dyDescent="0.3">
      <c r="A7" s="31"/>
      <c r="B7" s="31"/>
      <c r="C7" s="31"/>
      <c r="D7" s="31"/>
      <c r="E7" s="5" t="s">
        <v>23</v>
      </c>
      <c r="F7" s="6" t="s">
        <v>24</v>
      </c>
      <c r="G7" s="7" t="s">
        <v>25</v>
      </c>
      <c r="H7" s="7" t="s">
        <v>122</v>
      </c>
      <c r="I7" s="7" t="s">
        <v>120</v>
      </c>
      <c r="J7" s="7" t="s">
        <v>121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8" t="s">
        <v>119</v>
      </c>
      <c r="T7" s="31"/>
      <c r="U7" s="32"/>
      <c r="V7" s="24" t="s">
        <v>148</v>
      </c>
      <c r="W7" s="24" t="s">
        <v>146</v>
      </c>
      <c r="X7" s="31"/>
    </row>
    <row r="8" spans="1:24" x14ac:dyDescent="0.3">
      <c r="A8" s="27">
        <v>4</v>
      </c>
      <c r="B8" s="20" t="s">
        <v>79</v>
      </c>
      <c r="C8" s="20" t="s">
        <v>85</v>
      </c>
      <c r="D8" s="20" t="s">
        <v>127</v>
      </c>
      <c r="E8" s="9">
        <f t="shared" ref="E8:E38" si="0">SUM(G8:S8)</f>
        <v>4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2</v>
      </c>
      <c r="L8" s="9">
        <v>0</v>
      </c>
      <c r="M8" s="9">
        <v>0</v>
      </c>
      <c r="N8" s="9">
        <v>0</v>
      </c>
      <c r="O8" s="9">
        <v>2</v>
      </c>
      <c r="P8" s="9">
        <v>0</v>
      </c>
      <c r="Q8" s="9">
        <v>0</v>
      </c>
      <c r="R8" s="9">
        <v>0</v>
      </c>
      <c r="S8" s="9">
        <v>0</v>
      </c>
      <c r="T8" s="9">
        <f t="shared" ref="T8:T38" si="1">SUM(E8:F8)</f>
        <v>4</v>
      </c>
      <c r="U8" s="21">
        <f t="shared" ref="U8:U38" si="2">F8/T8*100</f>
        <v>0</v>
      </c>
      <c r="V8" s="21">
        <f t="shared" ref="V8:V38" si="3">F8/7</f>
        <v>0</v>
      </c>
      <c r="W8" s="21"/>
      <c r="X8" s="22"/>
    </row>
    <row r="9" spans="1:24" x14ac:dyDescent="0.3">
      <c r="A9" s="28"/>
      <c r="B9" s="20" t="s">
        <v>34</v>
      </c>
      <c r="C9" s="20" t="s">
        <v>86</v>
      </c>
      <c r="D9" s="20" t="s">
        <v>35</v>
      </c>
      <c r="E9" s="9">
        <f t="shared" si="0"/>
        <v>8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2</v>
      </c>
      <c r="L9" s="9">
        <v>0</v>
      </c>
      <c r="M9" s="9">
        <v>0</v>
      </c>
      <c r="N9" s="9">
        <v>0</v>
      </c>
      <c r="O9" s="9">
        <v>5</v>
      </c>
      <c r="P9" s="9">
        <v>0</v>
      </c>
      <c r="Q9" s="9">
        <v>0</v>
      </c>
      <c r="R9" s="9">
        <v>0</v>
      </c>
      <c r="S9" s="9">
        <v>0</v>
      </c>
      <c r="T9" s="9">
        <f t="shared" si="1"/>
        <v>8</v>
      </c>
      <c r="U9" s="18">
        <f t="shared" si="2"/>
        <v>0</v>
      </c>
      <c r="V9" s="21">
        <f t="shared" si="3"/>
        <v>0</v>
      </c>
      <c r="W9" s="21"/>
      <c r="X9" s="9"/>
    </row>
    <row r="10" spans="1:24" x14ac:dyDescent="0.3">
      <c r="A10" s="28"/>
      <c r="B10" s="20" t="s">
        <v>36</v>
      </c>
      <c r="C10" s="20" t="s">
        <v>87</v>
      </c>
      <c r="D10" s="20" t="s">
        <v>37</v>
      </c>
      <c r="E10" s="9">
        <f t="shared" si="0"/>
        <v>2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2</v>
      </c>
      <c r="P10" s="9">
        <v>0</v>
      </c>
      <c r="Q10" s="9">
        <v>0</v>
      </c>
      <c r="R10" s="9">
        <v>0</v>
      </c>
      <c r="S10" s="9">
        <v>0</v>
      </c>
      <c r="T10" s="9">
        <f t="shared" si="1"/>
        <v>2</v>
      </c>
      <c r="U10" s="18">
        <f t="shared" si="2"/>
        <v>0</v>
      </c>
      <c r="V10" s="21">
        <f t="shared" si="3"/>
        <v>0</v>
      </c>
      <c r="W10" s="21">
        <f>(V8+V9+V10)/3</f>
        <v>0</v>
      </c>
      <c r="X10" s="9"/>
    </row>
    <row r="11" spans="1:24" x14ac:dyDescent="0.3">
      <c r="A11" s="28"/>
      <c r="B11" s="20" t="s">
        <v>38</v>
      </c>
      <c r="C11" s="20" t="s">
        <v>88</v>
      </c>
      <c r="D11" s="20" t="s">
        <v>39</v>
      </c>
      <c r="E11" s="9">
        <f t="shared" si="0"/>
        <v>2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2</v>
      </c>
      <c r="P11" s="9">
        <v>0</v>
      </c>
      <c r="Q11" s="9">
        <v>0</v>
      </c>
      <c r="R11" s="9">
        <v>0</v>
      </c>
      <c r="S11" s="9">
        <v>0</v>
      </c>
      <c r="T11" s="9">
        <f t="shared" si="1"/>
        <v>2</v>
      </c>
      <c r="U11" s="10">
        <f t="shared" si="2"/>
        <v>0</v>
      </c>
      <c r="V11" s="21">
        <f t="shared" si="3"/>
        <v>0</v>
      </c>
      <c r="W11" s="21">
        <f t="shared" ref="W11:W38" si="4">(V9+V10+V11)/3</f>
        <v>0</v>
      </c>
      <c r="X11" s="9"/>
    </row>
    <row r="12" spans="1:24" x14ac:dyDescent="0.3">
      <c r="A12" s="27">
        <v>5</v>
      </c>
      <c r="B12" s="20" t="s">
        <v>79</v>
      </c>
      <c r="C12" s="20" t="s">
        <v>131</v>
      </c>
      <c r="D12" s="20" t="s">
        <v>40</v>
      </c>
      <c r="E12" s="9">
        <f t="shared" si="0"/>
        <v>3</v>
      </c>
      <c r="F12" s="9">
        <v>0</v>
      </c>
      <c r="G12" s="9">
        <v>0</v>
      </c>
      <c r="H12" s="9">
        <v>0</v>
      </c>
      <c r="I12" s="9">
        <v>3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f t="shared" si="1"/>
        <v>3</v>
      </c>
      <c r="U12" s="10">
        <f t="shared" si="2"/>
        <v>0</v>
      </c>
      <c r="V12" s="21">
        <f t="shared" si="3"/>
        <v>0</v>
      </c>
      <c r="W12" s="21">
        <f t="shared" si="4"/>
        <v>0</v>
      </c>
      <c r="X12" s="9"/>
    </row>
    <row r="13" spans="1:24" x14ac:dyDescent="0.3">
      <c r="A13" s="28"/>
      <c r="B13" s="20" t="s">
        <v>34</v>
      </c>
      <c r="C13" s="20" t="s">
        <v>123</v>
      </c>
      <c r="D13" s="20" t="s">
        <v>41</v>
      </c>
      <c r="E13" s="9">
        <f t="shared" si="0"/>
        <v>7</v>
      </c>
      <c r="F13" s="9">
        <v>0</v>
      </c>
      <c r="G13" s="9">
        <v>0</v>
      </c>
      <c r="H13" s="9">
        <v>0</v>
      </c>
      <c r="I13" s="9">
        <v>5</v>
      </c>
      <c r="J13" s="9">
        <v>0</v>
      </c>
      <c r="K13" s="9">
        <v>1</v>
      </c>
      <c r="L13" s="9">
        <v>0</v>
      </c>
      <c r="M13" s="9">
        <v>0</v>
      </c>
      <c r="N13" s="9">
        <v>0</v>
      </c>
      <c r="O13" s="9">
        <v>1</v>
      </c>
      <c r="P13" s="9">
        <v>0</v>
      </c>
      <c r="Q13" s="9">
        <v>0</v>
      </c>
      <c r="R13" s="9">
        <v>0</v>
      </c>
      <c r="S13" s="9">
        <v>0</v>
      </c>
      <c r="T13" s="9">
        <f t="shared" si="1"/>
        <v>7</v>
      </c>
      <c r="U13" s="10">
        <f t="shared" si="2"/>
        <v>0</v>
      </c>
      <c r="V13" s="21">
        <f t="shared" si="3"/>
        <v>0</v>
      </c>
      <c r="W13" s="21">
        <f t="shared" si="4"/>
        <v>0</v>
      </c>
      <c r="X13" s="9"/>
    </row>
    <row r="14" spans="1:24" x14ac:dyDescent="0.3">
      <c r="A14" s="28"/>
      <c r="B14" s="20" t="s">
        <v>36</v>
      </c>
      <c r="C14" s="20" t="s">
        <v>124</v>
      </c>
      <c r="D14" s="20" t="s">
        <v>42</v>
      </c>
      <c r="E14" s="9">
        <f t="shared" si="0"/>
        <v>12</v>
      </c>
      <c r="F14" s="9">
        <v>0</v>
      </c>
      <c r="G14" s="9">
        <v>0</v>
      </c>
      <c r="H14" s="9">
        <v>0</v>
      </c>
      <c r="I14" s="9">
        <v>12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f t="shared" si="1"/>
        <v>12</v>
      </c>
      <c r="U14" s="10">
        <f t="shared" si="2"/>
        <v>0</v>
      </c>
      <c r="V14" s="21">
        <f t="shared" si="3"/>
        <v>0</v>
      </c>
      <c r="W14" s="21">
        <f t="shared" si="4"/>
        <v>0</v>
      </c>
      <c r="X14" s="9"/>
    </row>
    <row r="15" spans="1:24" x14ac:dyDescent="0.3">
      <c r="A15" s="28"/>
      <c r="B15" s="20" t="s">
        <v>38</v>
      </c>
      <c r="C15" s="20" t="s">
        <v>125</v>
      </c>
      <c r="D15" s="20" t="s">
        <v>43</v>
      </c>
      <c r="E15" s="9">
        <f t="shared" si="0"/>
        <v>14</v>
      </c>
      <c r="F15" s="9">
        <v>0</v>
      </c>
      <c r="G15" s="9">
        <v>0</v>
      </c>
      <c r="H15" s="9">
        <v>0</v>
      </c>
      <c r="I15" s="9">
        <v>14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f t="shared" si="1"/>
        <v>14</v>
      </c>
      <c r="U15" s="10">
        <f t="shared" si="2"/>
        <v>0</v>
      </c>
      <c r="V15" s="21">
        <f t="shared" si="3"/>
        <v>0</v>
      </c>
      <c r="W15" s="21">
        <f t="shared" si="4"/>
        <v>0</v>
      </c>
      <c r="X15" s="9"/>
    </row>
    <row r="16" spans="1:24" x14ac:dyDescent="0.3">
      <c r="A16" s="29"/>
      <c r="B16" s="20" t="s">
        <v>97</v>
      </c>
      <c r="C16" s="20" t="s">
        <v>81</v>
      </c>
      <c r="D16" s="20" t="s">
        <v>44</v>
      </c>
      <c r="E16" s="9">
        <f t="shared" si="0"/>
        <v>12</v>
      </c>
      <c r="F16" s="9">
        <v>0</v>
      </c>
      <c r="G16" s="9">
        <v>0</v>
      </c>
      <c r="H16" s="9">
        <v>0</v>
      </c>
      <c r="I16" s="9">
        <v>11</v>
      </c>
      <c r="J16" s="9">
        <v>0</v>
      </c>
      <c r="K16" s="9">
        <v>0</v>
      </c>
      <c r="L16" s="9">
        <v>1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f t="shared" si="1"/>
        <v>12</v>
      </c>
      <c r="U16" s="10">
        <f t="shared" si="2"/>
        <v>0</v>
      </c>
      <c r="V16" s="21">
        <f t="shared" si="3"/>
        <v>0</v>
      </c>
      <c r="W16" s="21">
        <f t="shared" si="4"/>
        <v>0</v>
      </c>
      <c r="X16" s="9"/>
    </row>
    <row r="17" spans="1:24" x14ac:dyDescent="0.3">
      <c r="A17" s="27">
        <v>6</v>
      </c>
      <c r="B17" s="20" t="s">
        <v>79</v>
      </c>
      <c r="C17" s="20" t="s">
        <v>80</v>
      </c>
      <c r="D17" s="20" t="s">
        <v>45</v>
      </c>
      <c r="E17" s="9">
        <f t="shared" si="0"/>
        <v>11</v>
      </c>
      <c r="F17" s="9">
        <v>1</v>
      </c>
      <c r="G17" s="9">
        <v>0</v>
      </c>
      <c r="H17" s="9">
        <v>0</v>
      </c>
      <c r="I17" s="9">
        <v>10</v>
      </c>
      <c r="J17" s="9">
        <v>0</v>
      </c>
      <c r="K17" s="9">
        <v>0</v>
      </c>
      <c r="L17" s="9">
        <v>1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f t="shared" si="1"/>
        <v>12</v>
      </c>
      <c r="U17" s="10">
        <f t="shared" si="2"/>
        <v>8.3333333333333321</v>
      </c>
      <c r="V17" s="21">
        <f t="shared" si="3"/>
        <v>0.14285714285714285</v>
      </c>
      <c r="W17" s="21">
        <f t="shared" si="4"/>
        <v>4.7619047619047616E-2</v>
      </c>
      <c r="X17" s="9"/>
    </row>
    <row r="18" spans="1:24" x14ac:dyDescent="0.3">
      <c r="A18" s="28"/>
      <c r="B18" s="20" t="s">
        <v>34</v>
      </c>
      <c r="C18" s="20" t="s">
        <v>82</v>
      </c>
      <c r="D18" s="20" t="s">
        <v>46</v>
      </c>
      <c r="E18" s="9">
        <f t="shared" si="0"/>
        <v>9</v>
      </c>
      <c r="F18" s="9">
        <v>1</v>
      </c>
      <c r="G18" s="9">
        <v>0</v>
      </c>
      <c r="H18" s="9">
        <v>0</v>
      </c>
      <c r="I18" s="9">
        <v>8</v>
      </c>
      <c r="J18" s="9">
        <v>0</v>
      </c>
      <c r="K18" s="9">
        <v>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f t="shared" si="1"/>
        <v>10</v>
      </c>
      <c r="U18" s="10">
        <f t="shared" si="2"/>
        <v>10</v>
      </c>
      <c r="V18" s="21">
        <f t="shared" si="3"/>
        <v>0.14285714285714285</v>
      </c>
      <c r="W18" s="21">
        <f t="shared" si="4"/>
        <v>9.5238095238095233E-2</v>
      </c>
      <c r="X18" s="9"/>
    </row>
    <row r="19" spans="1:24" x14ac:dyDescent="0.3">
      <c r="A19" s="28"/>
      <c r="B19" s="20" t="s">
        <v>145</v>
      </c>
      <c r="C19" s="20" t="s">
        <v>83</v>
      </c>
      <c r="D19" s="20" t="s">
        <v>47</v>
      </c>
      <c r="E19" s="9">
        <f t="shared" si="0"/>
        <v>13</v>
      </c>
      <c r="F19" s="9">
        <v>0</v>
      </c>
      <c r="G19" s="9">
        <v>0</v>
      </c>
      <c r="H19" s="9">
        <v>0</v>
      </c>
      <c r="I19" s="9">
        <v>12</v>
      </c>
      <c r="J19" s="9">
        <v>0</v>
      </c>
      <c r="K19" s="9">
        <v>0</v>
      </c>
      <c r="L19" s="9">
        <v>1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f t="shared" si="1"/>
        <v>13</v>
      </c>
      <c r="U19" s="10">
        <f t="shared" si="2"/>
        <v>0</v>
      </c>
      <c r="V19" s="21">
        <f t="shared" si="3"/>
        <v>0</v>
      </c>
      <c r="W19" s="21">
        <f t="shared" si="4"/>
        <v>9.5238095238095233E-2</v>
      </c>
      <c r="X19" s="9"/>
    </row>
    <row r="20" spans="1:24" x14ac:dyDescent="0.3">
      <c r="A20" s="29"/>
      <c r="B20" s="20" t="s">
        <v>38</v>
      </c>
      <c r="C20" s="20" t="s">
        <v>84</v>
      </c>
      <c r="D20" s="20" t="s">
        <v>48</v>
      </c>
      <c r="E20" s="9">
        <f t="shared" si="0"/>
        <v>11</v>
      </c>
      <c r="F20" s="9">
        <v>2</v>
      </c>
      <c r="G20" s="9">
        <v>0</v>
      </c>
      <c r="H20" s="9">
        <v>0</v>
      </c>
      <c r="I20" s="9">
        <v>7</v>
      </c>
      <c r="J20" s="9">
        <v>0</v>
      </c>
      <c r="K20" s="9">
        <v>0</v>
      </c>
      <c r="L20" s="9">
        <v>4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f t="shared" si="1"/>
        <v>13</v>
      </c>
      <c r="U20" s="10">
        <f t="shared" si="2"/>
        <v>15.384615384615385</v>
      </c>
      <c r="V20" s="21">
        <f t="shared" si="3"/>
        <v>0.2857142857142857</v>
      </c>
      <c r="W20" s="21">
        <f t="shared" si="4"/>
        <v>0.14285714285714285</v>
      </c>
      <c r="X20" s="9"/>
    </row>
    <row r="21" spans="1:24" x14ac:dyDescent="0.3">
      <c r="A21" s="27">
        <v>7</v>
      </c>
      <c r="B21" s="20" t="s">
        <v>79</v>
      </c>
      <c r="C21" s="20" t="s">
        <v>132</v>
      </c>
      <c r="D21" s="20" t="s">
        <v>49</v>
      </c>
      <c r="E21" s="9">
        <f t="shared" si="0"/>
        <v>6</v>
      </c>
      <c r="F21" s="9">
        <v>1</v>
      </c>
      <c r="G21" s="9">
        <v>0</v>
      </c>
      <c r="H21" s="9">
        <v>0</v>
      </c>
      <c r="I21" s="9">
        <v>4</v>
      </c>
      <c r="J21" s="9">
        <v>0</v>
      </c>
      <c r="K21" s="9">
        <v>0</v>
      </c>
      <c r="L21" s="9">
        <v>2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f t="shared" si="1"/>
        <v>7</v>
      </c>
      <c r="U21" s="10">
        <f t="shared" si="2"/>
        <v>14.285714285714285</v>
      </c>
      <c r="V21" s="21">
        <f t="shared" si="3"/>
        <v>0.14285714285714285</v>
      </c>
      <c r="W21" s="21">
        <f t="shared" si="4"/>
        <v>0.14285714285714285</v>
      </c>
      <c r="X21" s="9"/>
    </row>
    <row r="22" spans="1:24" x14ac:dyDescent="0.3">
      <c r="A22" s="28"/>
      <c r="B22" s="20" t="s">
        <v>34</v>
      </c>
      <c r="C22" s="20" t="s">
        <v>86</v>
      </c>
      <c r="D22" s="20" t="s">
        <v>50</v>
      </c>
      <c r="E22" s="9">
        <f t="shared" si="0"/>
        <v>17</v>
      </c>
      <c r="F22" s="9">
        <v>2</v>
      </c>
      <c r="G22" s="9">
        <v>0</v>
      </c>
      <c r="H22" s="9">
        <v>0</v>
      </c>
      <c r="I22" s="9">
        <v>10</v>
      </c>
      <c r="J22" s="9">
        <v>0</v>
      </c>
      <c r="K22" s="9">
        <v>0</v>
      </c>
      <c r="L22" s="9">
        <v>7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f t="shared" si="1"/>
        <v>19</v>
      </c>
      <c r="U22" s="10">
        <f t="shared" si="2"/>
        <v>10.526315789473683</v>
      </c>
      <c r="V22" s="21">
        <f t="shared" si="3"/>
        <v>0.2857142857142857</v>
      </c>
      <c r="W22" s="21">
        <f t="shared" si="4"/>
        <v>0.23809523809523805</v>
      </c>
      <c r="X22" s="9"/>
    </row>
    <row r="23" spans="1:24" x14ac:dyDescent="0.3">
      <c r="A23" s="28"/>
      <c r="B23" s="20" t="s">
        <v>36</v>
      </c>
      <c r="C23" s="20" t="s">
        <v>87</v>
      </c>
      <c r="D23" s="20" t="s">
        <v>51</v>
      </c>
      <c r="E23" s="9">
        <f t="shared" si="0"/>
        <v>2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1</v>
      </c>
      <c r="L23" s="9">
        <v>1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f t="shared" si="1"/>
        <v>3</v>
      </c>
      <c r="U23" s="10">
        <f t="shared" si="2"/>
        <v>33.333333333333329</v>
      </c>
      <c r="V23" s="21">
        <f t="shared" si="3"/>
        <v>0.14285714285714285</v>
      </c>
      <c r="W23" s="21">
        <f t="shared" si="4"/>
        <v>0.19047619047619047</v>
      </c>
      <c r="X23" s="9"/>
    </row>
    <row r="24" spans="1:24" x14ac:dyDescent="0.3">
      <c r="A24" s="29"/>
      <c r="B24" s="20" t="s">
        <v>38</v>
      </c>
      <c r="C24" s="20" t="s">
        <v>88</v>
      </c>
      <c r="D24" s="20" t="s">
        <v>52</v>
      </c>
      <c r="E24" s="9">
        <f t="shared" si="0"/>
        <v>22</v>
      </c>
      <c r="F24" s="9">
        <v>0</v>
      </c>
      <c r="G24" s="9">
        <v>0</v>
      </c>
      <c r="H24" s="9">
        <v>0</v>
      </c>
      <c r="I24" s="9">
        <v>7</v>
      </c>
      <c r="J24" s="9">
        <v>0</v>
      </c>
      <c r="K24" s="9">
        <v>0</v>
      </c>
      <c r="L24" s="9">
        <v>15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f t="shared" si="1"/>
        <v>22</v>
      </c>
      <c r="U24" s="10">
        <f t="shared" si="2"/>
        <v>0</v>
      </c>
      <c r="V24" s="21">
        <f t="shared" si="3"/>
        <v>0</v>
      </c>
      <c r="W24" s="21">
        <f t="shared" si="4"/>
        <v>0.14285714285714285</v>
      </c>
      <c r="X24" s="9"/>
    </row>
    <row r="25" spans="1:24" x14ac:dyDescent="0.3">
      <c r="A25" s="27">
        <v>8</v>
      </c>
      <c r="B25" s="20" t="s">
        <v>79</v>
      </c>
      <c r="C25" s="20" t="s">
        <v>133</v>
      </c>
      <c r="D25" s="20" t="s">
        <v>53</v>
      </c>
      <c r="E25" s="9">
        <f t="shared" si="0"/>
        <v>17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17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f t="shared" si="1"/>
        <v>17</v>
      </c>
      <c r="U25" s="10">
        <f t="shared" si="2"/>
        <v>0</v>
      </c>
      <c r="V25" s="21">
        <f t="shared" si="3"/>
        <v>0</v>
      </c>
      <c r="W25" s="21">
        <f t="shared" si="4"/>
        <v>4.7619047619047616E-2</v>
      </c>
      <c r="X25" s="9"/>
    </row>
    <row r="26" spans="1:24" x14ac:dyDescent="0.3">
      <c r="A26" s="28"/>
      <c r="B26" s="20" t="s">
        <v>34</v>
      </c>
      <c r="C26" s="20" t="s">
        <v>134</v>
      </c>
      <c r="D26" s="20" t="s">
        <v>54</v>
      </c>
      <c r="E26" s="9">
        <f t="shared" si="0"/>
        <v>17</v>
      </c>
      <c r="F26" s="9">
        <v>0</v>
      </c>
      <c r="G26" s="9">
        <v>0</v>
      </c>
      <c r="H26" s="9">
        <v>0</v>
      </c>
      <c r="I26" s="9">
        <v>3</v>
      </c>
      <c r="J26" s="9">
        <v>0</v>
      </c>
      <c r="K26" s="9">
        <v>0</v>
      </c>
      <c r="L26" s="9">
        <v>14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f t="shared" si="1"/>
        <v>17</v>
      </c>
      <c r="U26" s="10">
        <f t="shared" si="2"/>
        <v>0</v>
      </c>
      <c r="V26" s="21">
        <f t="shared" si="3"/>
        <v>0</v>
      </c>
      <c r="W26" s="21">
        <f t="shared" si="4"/>
        <v>0</v>
      </c>
      <c r="X26" s="9"/>
    </row>
    <row r="27" spans="1:24" x14ac:dyDescent="0.3">
      <c r="A27" s="28"/>
      <c r="B27" s="20" t="s">
        <v>36</v>
      </c>
      <c r="C27" s="20" t="s">
        <v>135</v>
      </c>
      <c r="D27" s="20" t="s">
        <v>55</v>
      </c>
      <c r="E27" s="9">
        <f t="shared" si="0"/>
        <v>16</v>
      </c>
      <c r="F27" s="9">
        <v>1</v>
      </c>
      <c r="G27" s="9">
        <v>0</v>
      </c>
      <c r="H27" s="9">
        <v>0</v>
      </c>
      <c r="I27" s="9">
        <v>5</v>
      </c>
      <c r="J27" s="9">
        <v>0</v>
      </c>
      <c r="K27" s="9">
        <v>0</v>
      </c>
      <c r="L27" s="9">
        <v>11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f t="shared" si="1"/>
        <v>17</v>
      </c>
      <c r="U27" s="10">
        <f t="shared" si="2"/>
        <v>5.8823529411764701</v>
      </c>
      <c r="V27" s="21">
        <f t="shared" si="3"/>
        <v>0.14285714285714285</v>
      </c>
      <c r="W27" s="21">
        <f t="shared" si="4"/>
        <v>4.7619047619047616E-2</v>
      </c>
      <c r="X27" s="9"/>
    </row>
    <row r="28" spans="1:24" x14ac:dyDescent="0.3">
      <c r="A28" s="28"/>
      <c r="B28" s="20" t="s">
        <v>38</v>
      </c>
      <c r="C28" s="20" t="s">
        <v>136</v>
      </c>
      <c r="D28" s="20" t="s">
        <v>56</v>
      </c>
      <c r="E28" s="9">
        <f t="shared" si="0"/>
        <v>20</v>
      </c>
      <c r="F28" s="9">
        <v>0</v>
      </c>
      <c r="G28" s="9">
        <v>1</v>
      </c>
      <c r="H28" s="9">
        <v>0</v>
      </c>
      <c r="I28" s="9">
        <v>6</v>
      </c>
      <c r="J28" s="9">
        <v>0</v>
      </c>
      <c r="K28" s="9">
        <v>0</v>
      </c>
      <c r="L28" s="9">
        <v>13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f t="shared" si="1"/>
        <v>20</v>
      </c>
      <c r="U28" s="10">
        <f t="shared" si="2"/>
        <v>0</v>
      </c>
      <c r="V28" s="21">
        <f t="shared" si="3"/>
        <v>0</v>
      </c>
      <c r="W28" s="21">
        <f t="shared" si="4"/>
        <v>4.7619047619047616E-2</v>
      </c>
      <c r="X28" s="9"/>
    </row>
    <row r="29" spans="1:24" x14ac:dyDescent="0.3">
      <c r="A29" s="29"/>
      <c r="B29" s="20" t="s">
        <v>97</v>
      </c>
      <c r="C29" s="20" t="s">
        <v>126</v>
      </c>
      <c r="D29" s="20" t="s">
        <v>57</v>
      </c>
      <c r="E29" s="9">
        <f t="shared" si="0"/>
        <v>17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17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f t="shared" si="1"/>
        <v>17</v>
      </c>
      <c r="U29" s="10">
        <f t="shared" si="2"/>
        <v>0</v>
      </c>
      <c r="V29" s="21">
        <f t="shared" si="3"/>
        <v>0</v>
      </c>
      <c r="W29" s="21">
        <f t="shared" si="4"/>
        <v>4.7619047619047616E-2</v>
      </c>
      <c r="X29" s="9"/>
    </row>
    <row r="30" spans="1:24" x14ac:dyDescent="0.3">
      <c r="A30" s="27">
        <v>9</v>
      </c>
      <c r="B30" s="20" t="s">
        <v>79</v>
      </c>
      <c r="C30" s="20" t="s">
        <v>93</v>
      </c>
      <c r="D30" s="20" t="s">
        <v>58</v>
      </c>
      <c r="E30" s="9">
        <f t="shared" si="0"/>
        <v>17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17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f t="shared" si="1"/>
        <v>17</v>
      </c>
      <c r="U30" s="10">
        <f t="shared" si="2"/>
        <v>0</v>
      </c>
      <c r="V30" s="21">
        <f t="shared" si="3"/>
        <v>0</v>
      </c>
      <c r="W30" s="21">
        <f t="shared" si="4"/>
        <v>0</v>
      </c>
      <c r="X30" s="9"/>
    </row>
    <row r="31" spans="1:24" x14ac:dyDescent="0.3">
      <c r="A31" s="28"/>
      <c r="B31" s="20" t="s">
        <v>34</v>
      </c>
      <c r="C31" s="20" t="s">
        <v>94</v>
      </c>
      <c r="D31" s="20" t="s">
        <v>59</v>
      </c>
      <c r="E31" s="9">
        <f t="shared" si="0"/>
        <v>6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6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f t="shared" si="1"/>
        <v>6</v>
      </c>
      <c r="U31" s="10">
        <f t="shared" si="2"/>
        <v>0</v>
      </c>
      <c r="V31" s="21">
        <f t="shared" si="3"/>
        <v>0</v>
      </c>
      <c r="W31" s="21">
        <f t="shared" si="4"/>
        <v>0</v>
      </c>
      <c r="X31" s="9"/>
    </row>
    <row r="32" spans="1:24" x14ac:dyDescent="0.3">
      <c r="A32" s="28"/>
      <c r="B32" s="20" t="s">
        <v>36</v>
      </c>
      <c r="C32" s="20" t="s">
        <v>95</v>
      </c>
      <c r="D32" s="20" t="s">
        <v>60</v>
      </c>
      <c r="E32" s="9">
        <f t="shared" si="0"/>
        <v>19</v>
      </c>
      <c r="F32" s="9">
        <v>0</v>
      </c>
      <c r="G32" s="9">
        <v>0</v>
      </c>
      <c r="H32" s="9">
        <v>0</v>
      </c>
      <c r="I32" s="9">
        <v>1</v>
      </c>
      <c r="J32" s="9">
        <v>0</v>
      </c>
      <c r="K32" s="9">
        <v>0</v>
      </c>
      <c r="L32" s="9">
        <v>18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f t="shared" si="1"/>
        <v>19</v>
      </c>
      <c r="U32" s="10">
        <f t="shared" si="2"/>
        <v>0</v>
      </c>
      <c r="V32" s="21">
        <f t="shared" si="3"/>
        <v>0</v>
      </c>
      <c r="W32" s="21">
        <f t="shared" si="4"/>
        <v>0</v>
      </c>
      <c r="X32" s="9"/>
    </row>
    <row r="33" spans="1:24" x14ac:dyDescent="0.3">
      <c r="A33" s="29"/>
      <c r="B33" s="20" t="s">
        <v>38</v>
      </c>
      <c r="C33" s="20" t="s">
        <v>96</v>
      </c>
      <c r="D33" s="20" t="s">
        <v>61</v>
      </c>
      <c r="E33" s="9">
        <f t="shared" si="0"/>
        <v>25</v>
      </c>
      <c r="F33" s="9">
        <v>0</v>
      </c>
      <c r="G33" s="9">
        <v>0</v>
      </c>
      <c r="H33" s="9">
        <v>0</v>
      </c>
      <c r="I33" s="9">
        <v>3</v>
      </c>
      <c r="J33" s="9">
        <v>0</v>
      </c>
      <c r="K33" s="9">
        <v>0</v>
      </c>
      <c r="L33" s="9">
        <v>22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f t="shared" si="1"/>
        <v>25</v>
      </c>
      <c r="U33" s="10">
        <f t="shared" si="2"/>
        <v>0</v>
      </c>
      <c r="V33" s="21">
        <f t="shared" si="3"/>
        <v>0</v>
      </c>
      <c r="W33" s="21">
        <f t="shared" si="4"/>
        <v>0</v>
      </c>
      <c r="X33" s="9"/>
    </row>
    <row r="34" spans="1:24" x14ac:dyDescent="0.3">
      <c r="A34" s="30">
        <v>10</v>
      </c>
      <c r="B34" s="20" t="s">
        <v>79</v>
      </c>
      <c r="C34" s="20" t="s">
        <v>89</v>
      </c>
      <c r="D34" s="20" t="s">
        <v>62</v>
      </c>
      <c r="E34" s="9">
        <f t="shared" si="0"/>
        <v>12</v>
      </c>
      <c r="F34" s="9">
        <v>0</v>
      </c>
      <c r="G34" s="9">
        <v>0</v>
      </c>
      <c r="H34" s="9">
        <v>0</v>
      </c>
      <c r="I34" s="9">
        <v>2</v>
      </c>
      <c r="J34" s="9">
        <v>0</v>
      </c>
      <c r="K34" s="9">
        <v>0</v>
      </c>
      <c r="L34" s="9">
        <v>10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f t="shared" si="1"/>
        <v>12</v>
      </c>
      <c r="U34" s="10">
        <f t="shared" si="2"/>
        <v>0</v>
      </c>
      <c r="V34" s="21">
        <f t="shared" si="3"/>
        <v>0</v>
      </c>
      <c r="W34" s="21">
        <f t="shared" si="4"/>
        <v>0</v>
      </c>
      <c r="X34" s="9"/>
    </row>
    <row r="35" spans="1:24" x14ac:dyDescent="0.3">
      <c r="A35" s="30"/>
      <c r="B35" s="20" t="s">
        <v>34</v>
      </c>
      <c r="C35" s="20" t="s">
        <v>90</v>
      </c>
      <c r="D35" s="20" t="s">
        <v>63</v>
      </c>
      <c r="E35" s="9">
        <f t="shared" si="0"/>
        <v>12</v>
      </c>
      <c r="F35" s="9">
        <v>0</v>
      </c>
      <c r="G35" s="9">
        <v>0</v>
      </c>
      <c r="H35" s="9">
        <v>0</v>
      </c>
      <c r="I35" s="9">
        <v>4</v>
      </c>
      <c r="J35" s="9">
        <v>0</v>
      </c>
      <c r="K35" s="9">
        <v>0</v>
      </c>
      <c r="L35" s="9">
        <v>7</v>
      </c>
      <c r="M35" s="9">
        <v>0</v>
      </c>
      <c r="N35" s="9">
        <v>1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f t="shared" si="1"/>
        <v>12</v>
      </c>
      <c r="U35" s="10">
        <f t="shared" si="2"/>
        <v>0</v>
      </c>
      <c r="V35" s="21">
        <f t="shared" si="3"/>
        <v>0</v>
      </c>
      <c r="W35" s="21">
        <f t="shared" si="4"/>
        <v>0</v>
      </c>
      <c r="X35" s="9"/>
    </row>
    <row r="36" spans="1:24" x14ac:dyDescent="0.3">
      <c r="A36" s="30"/>
      <c r="B36" s="20" t="s">
        <v>36</v>
      </c>
      <c r="C36" s="20" t="s">
        <v>91</v>
      </c>
      <c r="D36" s="20" t="s">
        <v>64</v>
      </c>
      <c r="E36" s="9">
        <f t="shared" si="0"/>
        <v>5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5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f t="shared" si="1"/>
        <v>5</v>
      </c>
      <c r="U36" s="10">
        <f t="shared" si="2"/>
        <v>0</v>
      </c>
      <c r="V36" s="21">
        <f t="shared" si="3"/>
        <v>0</v>
      </c>
      <c r="W36" s="21">
        <f t="shared" si="4"/>
        <v>0</v>
      </c>
      <c r="X36" s="9"/>
    </row>
    <row r="37" spans="1:24" x14ac:dyDescent="0.3">
      <c r="A37" s="30"/>
      <c r="B37" s="20" t="s">
        <v>38</v>
      </c>
      <c r="C37" s="20" t="s">
        <v>92</v>
      </c>
      <c r="D37" s="20" t="s">
        <v>65</v>
      </c>
      <c r="E37" s="9">
        <f t="shared" si="0"/>
        <v>8</v>
      </c>
      <c r="F37" s="9">
        <v>0</v>
      </c>
      <c r="G37" s="9">
        <v>0</v>
      </c>
      <c r="H37" s="9">
        <v>0</v>
      </c>
      <c r="I37" s="9">
        <v>3</v>
      </c>
      <c r="J37" s="9">
        <v>0</v>
      </c>
      <c r="K37" s="9">
        <v>0</v>
      </c>
      <c r="L37" s="9">
        <v>5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f t="shared" si="1"/>
        <v>8</v>
      </c>
      <c r="U37" s="10">
        <f t="shared" si="2"/>
        <v>0</v>
      </c>
      <c r="V37" s="21">
        <f t="shared" si="3"/>
        <v>0</v>
      </c>
      <c r="W37" s="21">
        <f t="shared" si="4"/>
        <v>0</v>
      </c>
      <c r="X37" s="9"/>
    </row>
    <row r="38" spans="1:24" x14ac:dyDescent="0.3">
      <c r="A38" s="30"/>
      <c r="B38" s="9" t="s">
        <v>137</v>
      </c>
      <c r="C38" s="9" t="s">
        <v>149</v>
      </c>
      <c r="D38" s="20" t="s">
        <v>66</v>
      </c>
      <c r="E38" s="9">
        <f t="shared" si="0"/>
        <v>11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10</v>
      </c>
      <c r="M38" s="9">
        <v>0</v>
      </c>
      <c r="N38" s="9">
        <v>0</v>
      </c>
      <c r="O38" s="9">
        <v>1</v>
      </c>
      <c r="P38" s="9">
        <v>0</v>
      </c>
      <c r="Q38" s="9">
        <v>0</v>
      </c>
      <c r="R38" s="9">
        <v>0</v>
      </c>
      <c r="S38" s="9">
        <v>0</v>
      </c>
      <c r="T38" s="9">
        <f t="shared" si="1"/>
        <v>11</v>
      </c>
      <c r="U38" s="10">
        <f t="shared" si="2"/>
        <v>0</v>
      </c>
      <c r="V38" s="21">
        <f t="shared" si="3"/>
        <v>0</v>
      </c>
      <c r="W38" s="21">
        <f t="shared" si="4"/>
        <v>0</v>
      </c>
      <c r="X38" s="9"/>
    </row>
  </sheetData>
  <mergeCells count="18">
    <mergeCell ref="X5:X7"/>
    <mergeCell ref="A12:A16"/>
    <mergeCell ref="T5:T7"/>
    <mergeCell ref="U5:U7"/>
    <mergeCell ref="E5:E6"/>
    <mergeCell ref="F5:F6"/>
    <mergeCell ref="G5:S5"/>
    <mergeCell ref="A5:A7"/>
    <mergeCell ref="B5:B7"/>
    <mergeCell ref="C5:C7"/>
    <mergeCell ref="D5:D7"/>
    <mergeCell ref="A8:A11"/>
    <mergeCell ref="V5:W6"/>
    <mergeCell ref="A17:A20"/>
    <mergeCell ref="A21:A24"/>
    <mergeCell ref="A25:A29"/>
    <mergeCell ref="A30:A33"/>
    <mergeCell ref="A34:A38"/>
  </mergeCells>
  <phoneticPr fontId="3" type="noConversion"/>
  <pageMargins left="0.7" right="0.7" top="0.75" bottom="0.75" header="0.3" footer="0.3"/>
  <pageSetup paperSize="9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zoomScale="80" zoomScaleNormal="80" workbookViewId="0">
      <pane xSplit="4" topLeftCell="E1" activePane="topRight" state="frozen"/>
      <selection pane="topRight" activeCell="B38" sqref="A38:XFD38"/>
    </sheetView>
  </sheetViews>
  <sheetFormatPr defaultRowHeight="16.5" x14ac:dyDescent="0.3"/>
  <cols>
    <col min="1" max="1" width="5.625" style="2" customWidth="1"/>
    <col min="2" max="2" width="4.75" style="2" bestFit="1" customWidth="1"/>
    <col min="3" max="3" width="7.625" style="2" bestFit="1" customWidth="1"/>
    <col min="4" max="4" width="9.875" style="2" bestFit="1" customWidth="1"/>
    <col min="5" max="5" width="16.5" style="2" customWidth="1"/>
    <col min="6" max="6" width="14" style="2" customWidth="1"/>
    <col min="7" max="7" width="11.25" style="2" bestFit="1" customWidth="1"/>
    <col min="8" max="8" width="12" style="2" customWidth="1"/>
    <col min="9" max="10" width="11.75" style="2" customWidth="1"/>
    <col min="11" max="11" width="11.25" style="2" bestFit="1" customWidth="1"/>
    <col min="12" max="12" width="13.25" style="2" bestFit="1" customWidth="1"/>
    <col min="13" max="13" width="16.25" style="2" customWidth="1"/>
    <col min="14" max="14" width="13.125" style="2" customWidth="1"/>
    <col min="15" max="15" width="11.25" style="2" bestFit="1" customWidth="1"/>
    <col min="16" max="16" width="15.625" style="2" customWidth="1"/>
    <col min="17" max="17" width="13.25" style="2" bestFit="1" customWidth="1"/>
    <col min="18" max="18" width="14.25" style="2" customWidth="1"/>
    <col min="19" max="19" width="12.625" style="2" customWidth="1"/>
    <col min="20" max="20" width="7.875" style="2" customWidth="1"/>
    <col min="21" max="21" width="13.875" style="2" customWidth="1"/>
    <col min="22" max="22" width="9" style="2"/>
    <col min="23" max="23" width="11" style="2" customWidth="1"/>
    <col min="24" max="24" width="13" style="2" customWidth="1"/>
    <col min="25" max="16384" width="9" style="2"/>
  </cols>
  <sheetData>
    <row r="1" spans="1:24" ht="26.25" x14ac:dyDescent="0.3">
      <c r="A1" s="1" t="s">
        <v>138</v>
      </c>
    </row>
    <row r="2" spans="1:24" ht="20.25" customHeight="1" x14ac:dyDescent="0.3">
      <c r="A2" s="3" t="s">
        <v>99</v>
      </c>
    </row>
    <row r="3" spans="1:24" ht="20.25" customHeight="1" x14ac:dyDescent="0.3">
      <c r="A3" s="3" t="s">
        <v>0</v>
      </c>
    </row>
    <row r="4" spans="1:24" ht="20.25" customHeight="1" x14ac:dyDescent="0.3">
      <c r="A4" s="3" t="s">
        <v>139</v>
      </c>
      <c r="F4" s="3" t="s">
        <v>140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20.25" customHeight="1" x14ac:dyDescent="0.3">
      <c r="A5" s="31" t="s">
        <v>1</v>
      </c>
      <c r="B5" s="31" t="s">
        <v>2</v>
      </c>
      <c r="C5" s="31" t="s">
        <v>3</v>
      </c>
      <c r="D5" s="31" t="s">
        <v>4</v>
      </c>
      <c r="E5" s="33" t="s">
        <v>78</v>
      </c>
      <c r="F5" s="33" t="s">
        <v>5</v>
      </c>
      <c r="G5" s="35" t="s">
        <v>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1" t="s">
        <v>7</v>
      </c>
      <c r="U5" s="32" t="s">
        <v>8</v>
      </c>
      <c r="V5" s="31" t="s">
        <v>147</v>
      </c>
      <c r="W5" s="37"/>
      <c r="X5" s="31" t="s">
        <v>9</v>
      </c>
    </row>
    <row r="6" spans="1:24" ht="20.25" customHeight="1" x14ac:dyDescent="0.3">
      <c r="A6" s="31"/>
      <c r="B6" s="31"/>
      <c r="C6" s="31"/>
      <c r="D6" s="31"/>
      <c r="E6" s="34"/>
      <c r="F6" s="34"/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31"/>
      <c r="U6" s="32"/>
      <c r="V6" s="37"/>
      <c r="W6" s="37"/>
      <c r="X6" s="31"/>
    </row>
    <row r="7" spans="1:24" ht="49.5" x14ac:dyDescent="0.3">
      <c r="A7" s="31"/>
      <c r="B7" s="31"/>
      <c r="C7" s="31"/>
      <c r="D7" s="31"/>
      <c r="E7" s="16" t="s">
        <v>23</v>
      </c>
      <c r="F7" s="17" t="s">
        <v>24</v>
      </c>
      <c r="G7" s="7" t="s">
        <v>25</v>
      </c>
      <c r="H7" s="7" t="s">
        <v>122</v>
      </c>
      <c r="I7" s="7" t="s">
        <v>120</v>
      </c>
      <c r="J7" s="7" t="s">
        <v>121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8" t="s">
        <v>119</v>
      </c>
      <c r="T7" s="31"/>
      <c r="U7" s="32"/>
      <c r="V7" s="24" t="s">
        <v>148</v>
      </c>
      <c r="W7" s="24" t="s">
        <v>146</v>
      </c>
      <c r="X7" s="31"/>
    </row>
    <row r="8" spans="1:24" x14ac:dyDescent="0.3">
      <c r="A8" s="27">
        <v>4</v>
      </c>
      <c r="B8" s="20" t="s">
        <v>79</v>
      </c>
      <c r="C8" s="20" t="s">
        <v>85</v>
      </c>
      <c r="D8" s="20" t="s">
        <v>127</v>
      </c>
      <c r="E8" s="9">
        <f t="shared" ref="E8:E37" si="0">SUM(G8:S8)</f>
        <v>2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2</v>
      </c>
      <c r="P8" s="9">
        <v>0</v>
      </c>
      <c r="Q8" s="9">
        <v>0</v>
      </c>
      <c r="R8" s="9">
        <v>0</v>
      </c>
      <c r="S8" s="9">
        <v>0</v>
      </c>
      <c r="T8" s="9">
        <f t="shared" ref="T8:T37" si="1">SUM(E8:F8)</f>
        <v>2</v>
      </c>
      <c r="U8" s="10">
        <f t="shared" ref="U8:U37" si="2">F8/T8*100</f>
        <v>0</v>
      </c>
      <c r="V8" s="21">
        <f t="shared" ref="V8:V38" si="3">F8/7</f>
        <v>0</v>
      </c>
      <c r="W8" s="21"/>
      <c r="X8" s="22"/>
    </row>
    <row r="9" spans="1:24" x14ac:dyDescent="0.3">
      <c r="A9" s="28"/>
      <c r="B9" s="20" t="s">
        <v>34</v>
      </c>
      <c r="C9" s="20" t="s">
        <v>86</v>
      </c>
      <c r="D9" s="20" t="s">
        <v>35</v>
      </c>
      <c r="E9" s="9">
        <f t="shared" si="0"/>
        <v>4</v>
      </c>
      <c r="F9" s="9">
        <v>1</v>
      </c>
      <c r="G9" s="9">
        <v>0</v>
      </c>
      <c r="H9" s="9">
        <v>0</v>
      </c>
      <c r="I9" s="9">
        <v>0</v>
      </c>
      <c r="J9" s="9">
        <v>0</v>
      </c>
      <c r="K9" s="9">
        <v>2</v>
      </c>
      <c r="L9" s="9">
        <v>0</v>
      </c>
      <c r="M9" s="9">
        <v>0</v>
      </c>
      <c r="N9" s="9">
        <v>0</v>
      </c>
      <c r="O9" s="9">
        <v>2</v>
      </c>
      <c r="P9" s="9">
        <v>0</v>
      </c>
      <c r="Q9" s="9">
        <v>0</v>
      </c>
      <c r="R9" s="9">
        <v>0</v>
      </c>
      <c r="S9" s="9">
        <v>0</v>
      </c>
      <c r="T9" s="9">
        <f t="shared" si="1"/>
        <v>5</v>
      </c>
      <c r="U9" s="10">
        <f t="shared" si="2"/>
        <v>20</v>
      </c>
      <c r="V9" s="21">
        <f t="shared" si="3"/>
        <v>0.14285714285714285</v>
      </c>
      <c r="W9" s="21"/>
      <c r="X9" s="9"/>
    </row>
    <row r="10" spans="1:24" x14ac:dyDescent="0.3">
      <c r="A10" s="28"/>
      <c r="B10" s="20" t="s">
        <v>36</v>
      </c>
      <c r="C10" s="20" t="s">
        <v>87</v>
      </c>
      <c r="D10" s="20" t="s">
        <v>37</v>
      </c>
      <c r="E10" s="9">
        <f t="shared" si="0"/>
        <v>6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6</v>
      </c>
      <c r="P10" s="9">
        <v>0</v>
      </c>
      <c r="Q10" s="9">
        <v>0</v>
      </c>
      <c r="R10" s="9">
        <v>0</v>
      </c>
      <c r="S10" s="9">
        <v>0</v>
      </c>
      <c r="T10" s="9">
        <f t="shared" si="1"/>
        <v>6</v>
      </c>
      <c r="U10" s="10">
        <f t="shared" si="2"/>
        <v>0</v>
      </c>
      <c r="V10" s="21">
        <f t="shared" si="3"/>
        <v>0</v>
      </c>
      <c r="W10" s="21">
        <f>(V8+V9+V10)/3</f>
        <v>4.7619047619047616E-2</v>
      </c>
      <c r="X10" s="9"/>
    </row>
    <row r="11" spans="1:24" x14ac:dyDescent="0.3">
      <c r="A11" s="28"/>
      <c r="B11" s="20" t="s">
        <v>38</v>
      </c>
      <c r="C11" s="20" t="s">
        <v>88</v>
      </c>
      <c r="D11" s="20" t="s">
        <v>39</v>
      </c>
      <c r="E11" s="9">
        <f t="shared" si="0"/>
        <v>4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4</v>
      </c>
      <c r="P11" s="9">
        <v>0</v>
      </c>
      <c r="Q11" s="9">
        <v>0</v>
      </c>
      <c r="R11" s="9">
        <v>0</v>
      </c>
      <c r="S11" s="9">
        <v>0</v>
      </c>
      <c r="T11" s="9">
        <f t="shared" si="1"/>
        <v>4</v>
      </c>
      <c r="U11" s="10">
        <f t="shared" si="2"/>
        <v>0</v>
      </c>
      <c r="V11" s="21">
        <f t="shared" si="3"/>
        <v>0</v>
      </c>
      <c r="W11" s="21">
        <f t="shared" ref="W11:W38" si="4">(V9+V10+V11)/3</f>
        <v>4.7619047619047616E-2</v>
      </c>
      <c r="X11" s="9"/>
    </row>
    <row r="12" spans="1:24" x14ac:dyDescent="0.3">
      <c r="A12" s="27">
        <v>5</v>
      </c>
      <c r="B12" s="20" t="s">
        <v>79</v>
      </c>
      <c r="C12" s="20" t="s">
        <v>131</v>
      </c>
      <c r="D12" s="20" t="s">
        <v>40</v>
      </c>
      <c r="E12" s="9">
        <f t="shared" si="0"/>
        <v>9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6</v>
      </c>
      <c r="L12" s="9">
        <v>0</v>
      </c>
      <c r="M12" s="9">
        <v>0</v>
      </c>
      <c r="N12" s="9">
        <v>1</v>
      </c>
      <c r="O12" s="9">
        <v>2</v>
      </c>
      <c r="P12" s="9">
        <v>0</v>
      </c>
      <c r="Q12" s="9">
        <v>0</v>
      </c>
      <c r="R12" s="9">
        <v>0</v>
      </c>
      <c r="S12" s="9">
        <v>0</v>
      </c>
      <c r="T12" s="9">
        <f t="shared" si="1"/>
        <v>9</v>
      </c>
      <c r="U12" s="10">
        <f t="shared" si="2"/>
        <v>0</v>
      </c>
      <c r="V12" s="21">
        <f t="shared" si="3"/>
        <v>0</v>
      </c>
      <c r="W12" s="21">
        <f t="shared" si="4"/>
        <v>0</v>
      </c>
      <c r="X12" s="9"/>
    </row>
    <row r="13" spans="1:24" x14ac:dyDescent="0.3">
      <c r="A13" s="28"/>
      <c r="B13" s="20" t="s">
        <v>34</v>
      </c>
      <c r="C13" s="20" t="s">
        <v>123</v>
      </c>
      <c r="D13" s="20" t="s">
        <v>41</v>
      </c>
      <c r="E13" s="9">
        <f t="shared" si="0"/>
        <v>3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1</v>
      </c>
      <c r="L13" s="9">
        <v>0</v>
      </c>
      <c r="M13" s="9">
        <v>0</v>
      </c>
      <c r="N13" s="9">
        <v>0</v>
      </c>
      <c r="O13" s="9">
        <v>2</v>
      </c>
      <c r="P13" s="9">
        <v>0</v>
      </c>
      <c r="Q13" s="9">
        <v>0</v>
      </c>
      <c r="R13" s="9">
        <v>0</v>
      </c>
      <c r="S13" s="9">
        <v>0</v>
      </c>
      <c r="T13" s="9">
        <f t="shared" si="1"/>
        <v>3</v>
      </c>
      <c r="U13" s="10">
        <f t="shared" si="2"/>
        <v>0</v>
      </c>
      <c r="V13" s="21">
        <f t="shared" si="3"/>
        <v>0</v>
      </c>
      <c r="W13" s="21">
        <f t="shared" si="4"/>
        <v>0</v>
      </c>
      <c r="X13" s="9"/>
    </row>
    <row r="14" spans="1:24" x14ac:dyDescent="0.3">
      <c r="A14" s="28"/>
      <c r="B14" s="20" t="s">
        <v>36</v>
      </c>
      <c r="C14" s="20" t="s">
        <v>124</v>
      </c>
      <c r="D14" s="20" t="s">
        <v>42</v>
      </c>
      <c r="E14" s="9">
        <f t="shared" si="0"/>
        <v>17</v>
      </c>
      <c r="F14" s="9">
        <v>1</v>
      </c>
      <c r="G14" s="9">
        <v>0</v>
      </c>
      <c r="H14" s="9">
        <v>0</v>
      </c>
      <c r="I14" s="9">
        <v>3</v>
      </c>
      <c r="J14" s="9">
        <v>0</v>
      </c>
      <c r="K14" s="9">
        <v>9</v>
      </c>
      <c r="L14" s="9">
        <v>1</v>
      </c>
      <c r="M14" s="9">
        <v>0</v>
      </c>
      <c r="N14" s="9">
        <v>0</v>
      </c>
      <c r="O14" s="9">
        <v>4</v>
      </c>
      <c r="P14" s="9">
        <v>0</v>
      </c>
      <c r="Q14" s="9">
        <v>0</v>
      </c>
      <c r="R14" s="9">
        <v>0</v>
      </c>
      <c r="S14" s="9">
        <v>0</v>
      </c>
      <c r="T14" s="9">
        <f t="shared" si="1"/>
        <v>18</v>
      </c>
      <c r="U14" s="10">
        <f t="shared" si="2"/>
        <v>5.5555555555555554</v>
      </c>
      <c r="V14" s="21">
        <f t="shared" si="3"/>
        <v>0.14285714285714285</v>
      </c>
      <c r="W14" s="21">
        <f t="shared" si="4"/>
        <v>4.7619047619047616E-2</v>
      </c>
      <c r="X14" s="9"/>
    </row>
    <row r="15" spans="1:24" x14ac:dyDescent="0.3">
      <c r="A15" s="28"/>
      <c r="B15" s="20" t="s">
        <v>38</v>
      </c>
      <c r="C15" s="20" t="s">
        <v>125</v>
      </c>
      <c r="D15" s="20" t="s">
        <v>43</v>
      </c>
      <c r="E15" s="9">
        <f t="shared" si="0"/>
        <v>25</v>
      </c>
      <c r="F15" s="9">
        <v>0</v>
      </c>
      <c r="G15" s="9">
        <v>0</v>
      </c>
      <c r="H15" s="9">
        <v>0</v>
      </c>
      <c r="I15" s="9">
        <v>1</v>
      </c>
      <c r="J15" s="9">
        <v>0</v>
      </c>
      <c r="K15" s="9">
        <v>18</v>
      </c>
      <c r="L15" s="9">
        <v>0</v>
      </c>
      <c r="M15" s="9">
        <v>0</v>
      </c>
      <c r="N15" s="9">
        <v>0</v>
      </c>
      <c r="O15" s="9">
        <v>6</v>
      </c>
      <c r="P15" s="9">
        <v>0</v>
      </c>
      <c r="Q15" s="9">
        <v>0</v>
      </c>
      <c r="R15" s="9">
        <v>0</v>
      </c>
      <c r="S15" s="9">
        <v>0</v>
      </c>
      <c r="T15" s="9">
        <f t="shared" si="1"/>
        <v>25</v>
      </c>
      <c r="U15" s="10">
        <f t="shared" si="2"/>
        <v>0</v>
      </c>
      <c r="V15" s="21">
        <f t="shared" si="3"/>
        <v>0</v>
      </c>
      <c r="W15" s="21">
        <f t="shared" si="4"/>
        <v>4.7619047619047616E-2</v>
      </c>
      <c r="X15" s="9"/>
    </row>
    <row r="16" spans="1:24" x14ac:dyDescent="0.3">
      <c r="A16" s="29"/>
      <c r="B16" s="20" t="s">
        <v>97</v>
      </c>
      <c r="C16" s="20" t="s">
        <v>81</v>
      </c>
      <c r="D16" s="20" t="s">
        <v>44</v>
      </c>
      <c r="E16" s="9">
        <f t="shared" si="0"/>
        <v>11</v>
      </c>
      <c r="F16" s="9">
        <v>1</v>
      </c>
      <c r="G16" s="9">
        <v>0</v>
      </c>
      <c r="H16" s="9">
        <v>0</v>
      </c>
      <c r="I16" s="9">
        <v>0</v>
      </c>
      <c r="J16" s="9">
        <v>0</v>
      </c>
      <c r="K16" s="9">
        <v>10</v>
      </c>
      <c r="L16" s="9">
        <v>0</v>
      </c>
      <c r="M16" s="9">
        <v>0</v>
      </c>
      <c r="N16" s="9">
        <v>0</v>
      </c>
      <c r="O16" s="9">
        <v>1</v>
      </c>
      <c r="P16" s="9">
        <v>0</v>
      </c>
      <c r="Q16" s="9">
        <v>0</v>
      </c>
      <c r="R16" s="9">
        <v>0</v>
      </c>
      <c r="S16" s="9">
        <v>0</v>
      </c>
      <c r="T16" s="9">
        <f t="shared" si="1"/>
        <v>12</v>
      </c>
      <c r="U16" s="10">
        <f t="shared" si="2"/>
        <v>8.3333333333333321</v>
      </c>
      <c r="V16" s="21">
        <f t="shared" si="3"/>
        <v>0.14285714285714285</v>
      </c>
      <c r="W16" s="21">
        <f t="shared" si="4"/>
        <v>9.5238095238095233E-2</v>
      </c>
      <c r="X16" s="9"/>
    </row>
    <row r="17" spans="1:24" x14ac:dyDescent="0.3">
      <c r="A17" s="27">
        <v>6</v>
      </c>
      <c r="B17" s="20" t="s">
        <v>79</v>
      </c>
      <c r="C17" s="20" t="s">
        <v>80</v>
      </c>
      <c r="D17" s="20" t="s">
        <v>45</v>
      </c>
      <c r="E17" s="9">
        <f t="shared" si="0"/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f t="shared" si="1"/>
        <v>0</v>
      </c>
      <c r="U17" s="10" t="e">
        <f t="shared" si="2"/>
        <v>#DIV/0!</v>
      </c>
      <c r="V17" s="21">
        <f t="shared" si="3"/>
        <v>0</v>
      </c>
      <c r="W17" s="21">
        <f t="shared" si="4"/>
        <v>4.7619047619047616E-2</v>
      </c>
      <c r="X17" s="9"/>
    </row>
    <row r="18" spans="1:24" x14ac:dyDescent="0.3">
      <c r="A18" s="28"/>
      <c r="B18" s="20" t="s">
        <v>34</v>
      </c>
      <c r="C18" s="20" t="s">
        <v>82</v>
      </c>
      <c r="D18" s="20" t="s">
        <v>46</v>
      </c>
      <c r="E18" s="9">
        <f t="shared" si="0"/>
        <v>2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2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f t="shared" si="1"/>
        <v>2</v>
      </c>
      <c r="U18" s="10">
        <f t="shared" si="2"/>
        <v>0</v>
      </c>
      <c r="V18" s="21">
        <f t="shared" si="3"/>
        <v>0</v>
      </c>
      <c r="W18" s="21">
        <f t="shared" si="4"/>
        <v>4.7619047619047616E-2</v>
      </c>
      <c r="X18" s="9"/>
    </row>
    <row r="19" spans="1:24" x14ac:dyDescent="0.3">
      <c r="A19" s="28"/>
      <c r="B19" s="20" t="s">
        <v>36</v>
      </c>
      <c r="C19" s="20" t="s">
        <v>83</v>
      </c>
      <c r="D19" s="20" t="s">
        <v>47</v>
      </c>
      <c r="E19" s="9">
        <f t="shared" si="0"/>
        <v>1</v>
      </c>
      <c r="F19" s="9">
        <v>2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  <c r="P19" s="9">
        <v>0</v>
      </c>
      <c r="Q19" s="9">
        <v>0</v>
      </c>
      <c r="R19" s="9">
        <v>0</v>
      </c>
      <c r="S19" s="9">
        <v>0</v>
      </c>
      <c r="T19" s="9">
        <f t="shared" si="1"/>
        <v>3</v>
      </c>
      <c r="U19" s="10">
        <f t="shared" si="2"/>
        <v>66.666666666666657</v>
      </c>
      <c r="V19" s="21">
        <f t="shared" si="3"/>
        <v>0.2857142857142857</v>
      </c>
      <c r="W19" s="21">
        <f t="shared" si="4"/>
        <v>9.5238095238095233E-2</v>
      </c>
      <c r="X19" s="9"/>
    </row>
    <row r="20" spans="1:24" x14ac:dyDescent="0.3">
      <c r="A20" s="29"/>
      <c r="B20" s="20" t="s">
        <v>38</v>
      </c>
      <c r="C20" s="20" t="s">
        <v>84</v>
      </c>
      <c r="D20" s="20" t="s">
        <v>48</v>
      </c>
      <c r="E20" s="9">
        <f t="shared" si="0"/>
        <v>8</v>
      </c>
      <c r="F20" s="9">
        <v>7</v>
      </c>
      <c r="G20" s="9">
        <v>0</v>
      </c>
      <c r="H20" s="9">
        <v>0</v>
      </c>
      <c r="I20" s="9">
        <v>3</v>
      </c>
      <c r="J20" s="9">
        <v>0</v>
      </c>
      <c r="K20" s="9">
        <v>1</v>
      </c>
      <c r="L20" s="9">
        <v>1</v>
      </c>
      <c r="M20" s="9">
        <v>0</v>
      </c>
      <c r="N20" s="9">
        <v>2</v>
      </c>
      <c r="O20" s="9">
        <v>1</v>
      </c>
      <c r="P20" s="9">
        <v>0</v>
      </c>
      <c r="Q20" s="9">
        <v>0</v>
      </c>
      <c r="R20" s="9">
        <v>0</v>
      </c>
      <c r="S20" s="9">
        <v>0</v>
      </c>
      <c r="T20" s="9">
        <f t="shared" si="1"/>
        <v>15</v>
      </c>
      <c r="U20" s="10">
        <f t="shared" si="2"/>
        <v>46.666666666666664</v>
      </c>
      <c r="V20" s="21">
        <f t="shared" si="3"/>
        <v>1</v>
      </c>
      <c r="W20" s="21">
        <f t="shared" si="4"/>
        <v>0.42857142857142855</v>
      </c>
      <c r="X20" s="9"/>
    </row>
    <row r="21" spans="1:24" x14ac:dyDescent="0.3">
      <c r="A21" s="27">
        <v>7</v>
      </c>
      <c r="B21" s="20" t="s">
        <v>79</v>
      </c>
      <c r="C21" s="20" t="s">
        <v>132</v>
      </c>
      <c r="D21" s="20" t="s">
        <v>49</v>
      </c>
      <c r="E21" s="9">
        <f t="shared" si="0"/>
        <v>5</v>
      </c>
      <c r="F21" s="9">
        <v>5</v>
      </c>
      <c r="G21" s="9">
        <v>0</v>
      </c>
      <c r="H21" s="9">
        <v>0</v>
      </c>
      <c r="I21" s="9">
        <v>2</v>
      </c>
      <c r="J21" s="9">
        <v>0</v>
      </c>
      <c r="K21" s="9">
        <v>2</v>
      </c>
      <c r="L21" s="9">
        <v>0</v>
      </c>
      <c r="M21" s="9">
        <v>0</v>
      </c>
      <c r="N21" s="9">
        <v>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f t="shared" si="1"/>
        <v>10</v>
      </c>
      <c r="U21" s="10">
        <f t="shared" si="2"/>
        <v>50</v>
      </c>
      <c r="V21" s="21">
        <f t="shared" si="3"/>
        <v>0.7142857142857143</v>
      </c>
      <c r="W21" s="21">
        <f t="shared" si="4"/>
        <v>0.66666666666666663</v>
      </c>
      <c r="X21" s="9"/>
    </row>
    <row r="22" spans="1:24" x14ac:dyDescent="0.3">
      <c r="A22" s="28"/>
      <c r="B22" s="20" t="s">
        <v>34</v>
      </c>
      <c r="C22" s="20" t="s">
        <v>86</v>
      </c>
      <c r="D22" s="20" t="s">
        <v>50</v>
      </c>
      <c r="E22" s="9">
        <f t="shared" si="0"/>
        <v>8</v>
      </c>
      <c r="F22" s="9">
        <v>7</v>
      </c>
      <c r="G22" s="9">
        <v>0</v>
      </c>
      <c r="H22" s="9">
        <v>0</v>
      </c>
      <c r="I22" s="9">
        <v>1</v>
      </c>
      <c r="J22" s="9">
        <v>0</v>
      </c>
      <c r="K22" s="9">
        <v>3</v>
      </c>
      <c r="L22" s="9">
        <v>0</v>
      </c>
      <c r="M22" s="9">
        <v>0</v>
      </c>
      <c r="N22" s="9">
        <v>0</v>
      </c>
      <c r="O22" s="9">
        <v>4</v>
      </c>
      <c r="P22" s="9">
        <v>0</v>
      </c>
      <c r="Q22" s="9">
        <v>0</v>
      </c>
      <c r="R22" s="9">
        <v>0</v>
      </c>
      <c r="S22" s="9">
        <v>0</v>
      </c>
      <c r="T22" s="9">
        <f t="shared" si="1"/>
        <v>15</v>
      </c>
      <c r="U22" s="10">
        <f t="shared" si="2"/>
        <v>46.666666666666664</v>
      </c>
      <c r="V22" s="21">
        <f t="shared" si="3"/>
        <v>1</v>
      </c>
      <c r="W22" s="21">
        <f t="shared" si="4"/>
        <v>0.90476190476190477</v>
      </c>
      <c r="X22" s="9"/>
    </row>
    <row r="23" spans="1:24" x14ac:dyDescent="0.3">
      <c r="A23" s="28"/>
      <c r="B23" s="20" t="s">
        <v>36</v>
      </c>
      <c r="C23" s="20" t="s">
        <v>87</v>
      </c>
      <c r="D23" s="20" t="s">
        <v>51</v>
      </c>
      <c r="E23" s="9">
        <f t="shared" si="0"/>
        <v>19</v>
      </c>
      <c r="F23" s="9">
        <v>8</v>
      </c>
      <c r="G23" s="9">
        <v>1</v>
      </c>
      <c r="H23" s="9">
        <v>0</v>
      </c>
      <c r="I23" s="9">
        <v>9</v>
      </c>
      <c r="J23" s="9">
        <v>0</v>
      </c>
      <c r="K23" s="9">
        <v>5</v>
      </c>
      <c r="L23" s="9">
        <v>0</v>
      </c>
      <c r="M23" s="9">
        <v>0</v>
      </c>
      <c r="N23" s="9">
        <v>1</v>
      </c>
      <c r="O23" s="9">
        <v>3</v>
      </c>
      <c r="P23" s="9">
        <v>0</v>
      </c>
      <c r="Q23" s="9">
        <v>0</v>
      </c>
      <c r="R23" s="9">
        <v>0</v>
      </c>
      <c r="S23" s="9">
        <v>0</v>
      </c>
      <c r="T23" s="9">
        <f t="shared" si="1"/>
        <v>27</v>
      </c>
      <c r="U23" s="10">
        <f t="shared" si="2"/>
        <v>29.629629629629626</v>
      </c>
      <c r="V23" s="21">
        <f t="shared" si="3"/>
        <v>1.1428571428571428</v>
      </c>
      <c r="W23" s="21">
        <f t="shared" si="4"/>
        <v>0.95238095238095244</v>
      </c>
      <c r="X23" s="9"/>
    </row>
    <row r="24" spans="1:24" x14ac:dyDescent="0.3">
      <c r="A24" s="29"/>
      <c r="B24" s="20" t="s">
        <v>38</v>
      </c>
      <c r="C24" s="20" t="s">
        <v>88</v>
      </c>
      <c r="D24" s="20" t="s">
        <v>52</v>
      </c>
      <c r="E24" s="9">
        <f t="shared" si="0"/>
        <v>2</v>
      </c>
      <c r="F24" s="9">
        <v>5</v>
      </c>
      <c r="G24" s="9">
        <v>0</v>
      </c>
      <c r="H24" s="9">
        <v>0</v>
      </c>
      <c r="I24" s="9">
        <v>0</v>
      </c>
      <c r="J24" s="9">
        <v>0</v>
      </c>
      <c r="K24" s="9">
        <v>2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f t="shared" si="1"/>
        <v>7</v>
      </c>
      <c r="U24" s="10">
        <f t="shared" si="2"/>
        <v>71.428571428571431</v>
      </c>
      <c r="V24" s="21">
        <f t="shared" si="3"/>
        <v>0.7142857142857143</v>
      </c>
      <c r="W24" s="21">
        <f t="shared" si="4"/>
        <v>0.95238095238095244</v>
      </c>
      <c r="X24" s="9"/>
    </row>
    <row r="25" spans="1:24" x14ac:dyDescent="0.3">
      <c r="A25" s="27">
        <v>8</v>
      </c>
      <c r="B25" s="20" t="s">
        <v>79</v>
      </c>
      <c r="C25" s="20" t="s">
        <v>133</v>
      </c>
      <c r="D25" s="20" t="s">
        <v>53</v>
      </c>
      <c r="E25" s="9">
        <f t="shared" si="0"/>
        <v>5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1</v>
      </c>
      <c r="L25" s="9">
        <v>0</v>
      </c>
      <c r="M25" s="9">
        <v>0</v>
      </c>
      <c r="N25" s="9">
        <v>1</v>
      </c>
      <c r="O25" s="9">
        <v>3</v>
      </c>
      <c r="P25" s="9">
        <v>0</v>
      </c>
      <c r="Q25" s="9">
        <v>0</v>
      </c>
      <c r="R25" s="9">
        <v>0</v>
      </c>
      <c r="S25" s="9">
        <v>0</v>
      </c>
      <c r="T25" s="9">
        <f t="shared" si="1"/>
        <v>5</v>
      </c>
      <c r="U25" s="10">
        <f t="shared" si="2"/>
        <v>0</v>
      </c>
      <c r="V25" s="21">
        <f t="shared" si="3"/>
        <v>0</v>
      </c>
      <c r="W25" s="21">
        <f t="shared" si="4"/>
        <v>0.61904761904761907</v>
      </c>
      <c r="X25" s="9"/>
    </row>
    <row r="26" spans="1:24" x14ac:dyDescent="0.3">
      <c r="A26" s="28"/>
      <c r="B26" s="20" t="s">
        <v>34</v>
      </c>
      <c r="C26" s="20" t="s">
        <v>134</v>
      </c>
      <c r="D26" s="20" t="s">
        <v>54</v>
      </c>
      <c r="E26" s="9">
        <f t="shared" si="0"/>
        <v>4</v>
      </c>
      <c r="F26" s="9">
        <v>1</v>
      </c>
      <c r="G26" s="9">
        <v>0</v>
      </c>
      <c r="H26" s="9">
        <v>0</v>
      </c>
      <c r="I26" s="9">
        <v>3</v>
      </c>
      <c r="J26" s="9">
        <v>0</v>
      </c>
      <c r="K26" s="9">
        <v>0</v>
      </c>
      <c r="L26" s="9">
        <v>0</v>
      </c>
      <c r="M26" s="9">
        <v>0</v>
      </c>
      <c r="N26" s="9">
        <v>1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f t="shared" si="1"/>
        <v>5</v>
      </c>
      <c r="U26" s="10">
        <f t="shared" si="2"/>
        <v>20</v>
      </c>
      <c r="V26" s="21">
        <f t="shared" si="3"/>
        <v>0.14285714285714285</v>
      </c>
      <c r="W26" s="21">
        <f t="shared" si="4"/>
        <v>0.28571428571428575</v>
      </c>
      <c r="X26" s="9"/>
    </row>
    <row r="27" spans="1:24" x14ac:dyDescent="0.3">
      <c r="A27" s="28"/>
      <c r="B27" s="20" t="s">
        <v>36</v>
      </c>
      <c r="C27" s="20" t="s">
        <v>135</v>
      </c>
      <c r="D27" s="20" t="s">
        <v>55</v>
      </c>
      <c r="E27" s="9">
        <f t="shared" si="0"/>
        <v>3</v>
      </c>
      <c r="F27" s="9">
        <v>2</v>
      </c>
      <c r="G27" s="9">
        <v>0</v>
      </c>
      <c r="H27" s="9">
        <v>0</v>
      </c>
      <c r="I27" s="9">
        <v>0</v>
      </c>
      <c r="J27" s="9">
        <v>0</v>
      </c>
      <c r="K27" s="9">
        <v>2</v>
      </c>
      <c r="L27" s="9">
        <v>0</v>
      </c>
      <c r="M27" s="9">
        <v>0</v>
      </c>
      <c r="N27" s="9">
        <v>1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f t="shared" si="1"/>
        <v>5</v>
      </c>
      <c r="U27" s="10">
        <f t="shared" si="2"/>
        <v>40</v>
      </c>
      <c r="V27" s="21">
        <f t="shared" si="3"/>
        <v>0.2857142857142857</v>
      </c>
      <c r="W27" s="21">
        <f t="shared" si="4"/>
        <v>0.14285714285714285</v>
      </c>
      <c r="X27" s="9"/>
    </row>
    <row r="28" spans="1:24" x14ac:dyDescent="0.3">
      <c r="A28" s="28"/>
      <c r="B28" s="20" t="s">
        <v>38</v>
      </c>
      <c r="C28" s="20" t="s">
        <v>136</v>
      </c>
      <c r="D28" s="20" t="s">
        <v>56</v>
      </c>
      <c r="E28" s="9">
        <f t="shared" si="0"/>
        <v>3</v>
      </c>
      <c r="F28" s="9">
        <v>3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1</v>
      </c>
      <c r="O28" s="9">
        <v>2</v>
      </c>
      <c r="P28" s="9">
        <v>0</v>
      </c>
      <c r="Q28" s="9">
        <v>0</v>
      </c>
      <c r="R28" s="9">
        <v>0</v>
      </c>
      <c r="S28" s="9">
        <v>0</v>
      </c>
      <c r="T28" s="9">
        <f t="shared" si="1"/>
        <v>6</v>
      </c>
      <c r="U28" s="10">
        <f t="shared" si="2"/>
        <v>50</v>
      </c>
      <c r="V28" s="21">
        <f t="shared" si="3"/>
        <v>0.42857142857142855</v>
      </c>
      <c r="W28" s="21">
        <f t="shared" si="4"/>
        <v>0.2857142857142857</v>
      </c>
      <c r="X28" s="9"/>
    </row>
    <row r="29" spans="1:24" x14ac:dyDescent="0.3">
      <c r="A29" s="29"/>
      <c r="B29" s="20" t="s">
        <v>97</v>
      </c>
      <c r="C29" s="20" t="s">
        <v>126</v>
      </c>
      <c r="D29" s="20" t="s">
        <v>57</v>
      </c>
      <c r="E29" s="9">
        <f t="shared" si="0"/>
        <v>11</v>
      </c>
      <c r="F29" s="9">
        <v>3</v>
      </c>
      <c r="G29" s="9">
        <v>0</v>
      </c>
      <c r="H29" s="9">
        <v>7</v>
      </c>
      <c r="I29" s="9">
        <v>2</v>
      </c>
      <c r="J29" s="9">
        <v>0</v>
      </c>
      <c r="K29" s="9">
        <v>0</v>
      </c>
      <c r="L29" s="9">
        <v>0</v>
      </c>
      <c r="M29" s="9">
        <v>0</v>
      </c>
      <c r="N29" s="9">
        <v>1</v>
      </c>
      <c r="O29" s="9">
        <v>1</v>
      </c>
      <c r="P29" s="9">
        <v>0</v>
      </c>
      <c r="Q29" s="9">
        <v>0</v>
      </c>
      <c r="R29" s="9">
        <v>0</v>
      </c>
      <c r="S29" s="9">
        <v>0</v>
      </c>
      <c r="T29" s="9">
        <f t="shared" si="1"/>
        <v>14</v>
      </c>
      <c r="U29" s="10">
        <f t="shared" si="2"/>
        <v>21.428571428571427</v>
      </c>
      <c r="V29" s="21">
        <f t="shared" si="3"/>
        <v>0.42857142857142855</v>
      </c>
      <c r="W29" s="21">
        <f t="shared" si="4"/>
        <v>0.38095238095238093</v>
      </c>
      <c r="X29" s="9"/>
    </row>
    <row r="30" spans="1:24" x14ac:dyDescent="0.3">
      <c r="A30" s="27">
        <v>9</v>
      </c>
      <c r="B30" s="20" t="s">
        <v>79</v>
      </c>
      <c r="C30" s="20" t="s">
        <v>93</v>
      </c>
      <c r="D30" s="20" t="s">
        <v>58</v>
      </c>
      <c r="E30" s="9">
        <f t="shared" si="0"/>
        <v>6</v>
      </c>
      <c r="F30" s="9">
        <v>2</v>
      </c>
      <c r="G30" s="9">
        <v>0</v>
      </c>
      <c r="H30" s="9">
        <v>0</v>
      </c>
      <c r="I30" s="9">
        <v>4</v>
      </c>
      <c r="J30" s="9">
        <v>0</v>
      </c>
      <c r="K30" s="9">
        <v>0</v>
      </c>
      <c r="L30" s="9">
        <v>0</v>
      </c>
      <c r="M30" s="9">
        <v>0</v>
      </c>
      <c r="N30" s="9">
        <v>1</v>
      </c>
      <c r="O30" s="9">
        <v>1</v>
      </c>
      <c r="P30" s="9">
        <v>0</v>
      </c>
      <c r="Q30" s="9">
        <v>0</v>
      </c>
      <c r="R30" s="9">
        <v>0</v>
      </c>
      <c r="S30" s="9">
        <v>0</v>
      </c>
      <c r="T30" s="9">
        <f t="shared" si="1"/>
        <v>8</v>
      </c>
      <c r="U30" s="10">
        <f t="shared" si="2"/>
        <v>25</v>
      </c>
      <c r="V30" s="21">
        <f t="shared" si="3"/>
        <v>0.2857142857142857</v>
      </c>
      <c r="W30" s="21">
        <f t="shared" si="4"/>
        <v>0.38095238095238093</v>
      </c>
      <c r="X30" s="9"/>
    </row>
    <row r="31" spans="1:24" x14ac:dyDescent="0.3">
      <c r="A31" s="28"/>
      <c r="B31" s="20" t="s">
        <v>34</v>
      </c>
      <c r="C31" s="20" t="s">
        <v>94</v>
      </c>
      <c r="D31" s="20" t="s">
        <v>59</v>
      </c>
      <c r="E31" s="9">
        <f t="shared" si="0"/>
        <v>10</v>
      </c>
      <c r="F31" s="9">
        <v>2</v>
      </c>
      <c r="G31" s="9">
        <v>0</v>
      </c>
      <c r="H31" s="9">
        <v>0</v>
      </c>
      <c r="I31" s="9">
        <v>2</v>
      </c>
      <c r="J31" s="9">
        <v>0</v>
      </c>
      <c r="K31" s="9">
        <v>0</v>
      </c>
      <c r="L31" s="9">
        <v>0</v>
      </c>
      <c r="M31" s="9">
        <v>0</v>
      </c>
      <c r="N31" s="9">
        <v>4</v>
      </c>
      <c r="O31" s="9">
        <v>4</v>
      </c>
      <c r="P31" s="9">
        <v>0</v>
      </c>
      <c r="Q31" s="9">
        <v>0</v>
      </c>
      <c r="R31" s="9">
        <v>0</v>
      </c>
      <c r="S31" s="9">
        <v>0</v>
      </c>
      <c r="T31" s="9">
        <f t="shared" si="1"/>
        <v>12</v>
      </c>
      <c r="U31" s="10">
        <f t="shared" si="2"/>
        <v>16.666666666666664</v>
      </c>
      <c r="V31" s="21">
        <f t="shared" si="3"/>
        <v>0.2857142857142857</v>
      </c>
      <c r="W31" s="21">
        <f t="shared" si="4"/>
        <v>0.33333333333333331</v>
      </c>
      <c r="X31" s="9"/>
    </row>
    <row r="32" spans="1:24" x14ac:dyDescent="0.3">
      <c r="A32" s="28"/>
      <c r="B32" s="20" t="s">
        <v>36</v>
      </c>
      <c r="C32" s="20" t="s">
        <v>95</v>
      </c>
      <c r="D32" s="20" t="s">
        <v>60</v>
      </c>
      <c r="E32" s="9">
        <f t="shared" si="0"/>
        <v>17</v>
      </c>
      <c r="F32" s="9">
        <v>4</v>
      </c>
      <c r="G32" s="9">
        <v>0</v>
      </c>
      <c r="H32" s="9">
        <v>0</v>
      </c>
      <c r="I32" s="9">
        <v>0</v>
      </c>
      <c r="J32" s="9">
        <v>0</v>
      </c>
      <c r="K32" s="9">
        <v>5</v>
      </c>
      <c r="L32" s="9">
        <v>0</v>
      </c>
      <c r="M32" s="9">
        <v>0</v>
      </c>
      <c r="N32" s="9">
        <v>6</v>
      </c>
      <c r="O32" s="9">
        <v>6</v>
      </c>
      <c r="P32" s="9">
        <v>0</v>
      </c>
      <c r="Q32" s="9">
        <v>0</v>
      </c>
      <c r="R32" s="9">
        <v>0</v>
      </c>
      <c r="S32" s="9">
        <v>0</v>
      </c>
      <c r="T32" s="9">
        <f t="shared" si="1"/>
        <v>21</v>
      </c>
      <c r="U32" s="10">
        <f t="shared" si="2"/>
        <v>19.047619047619047</v>
      </c>
      <c r="V32" s="21">
        <f t="shared" si="3"/>
        <v>0.5714285714285714</v>
      </c>
      <c r="W32" s="21">
        <f t="shared" si="4"/>
        <v>0.38095238095238093</v>
      </c>
      <c r="X32" s="9"/>
    </row>
    <row r="33" spans="1:24" x14ac:dyDescent="0.3">
      <c r="A33" s="29"/>
      <c r="B33" s="20" t="s">
        <v>38</v>
      </c>
      <c r="C33" s="20" t="s">
        <v>96</v>
      </c>
      <c r="D33" s="20" t="s">
        <v>61</v>
      </c>
      <c r="E33" s="9">
        <f t="shared" si="0"/>
        <v>14</v>
      </c>
      <c r="F33" s="9">
        <v>3</v>
      </c>
      <c r="G33" s="9">
        <v>0</v>
      </c>
      <c r="H33" s="9">
        <v>0</v>
      </c>
      <c r="I33" s="9">
        <v>1</v>
      </c>
      <c r="J33" s="9">
        <v>0</v>
      </c>
      <c r="K33" s="9">
        <v>4</v>
      </c>
      <c r="L33" s="9">
        <v>0</v>
      </c>
      <c r="M33" s="9">
        <v>1</v>
      </c>
      <c r="N33" s="9">
        <v>6</v>
      </c>
      <c r="O33" s="9">
        <v>2</v>
      </c>
      <c r="P33" s="9">
        <v>0</v>
      </c>
      <c r="Q33" s="9">
        <v>0</v>
      </c>
      <c r="R33" s="9">
        <v>0</v>
      </c>
      <c r="S33" s="9">
        <v>0</v>
      </c>
      <c r="T33" s="9">
        <f t="shared" si="1"/>
        <v>17</v>
      </c>
      <c r="U33" s="10">
        <f t="shared" si="2"/>
        <v>17.647058823529413</v>
      </c>
      <c r="V33" s="21">
        <f t="shared" si="3"/>
        <v>0.42857142857142855</v>
      </c>
      <c r="W33" s="21">
        <f t="shared" si="4"/>
        <v>0.42857142857142855</v>
      </c>
      <c r="X33" s="9"/>
    </row>
    <row r="34" spans="1:24" x14ac:dyDescent="0.3">
      <c r="A34" s="30">
        <v>10</v>
      </c>
      <c r="B34" s="20" t="s">
        <v>79</v>
      </c>
      <c r="C34" s="20" t="s">
        <v>89</v>
      </c>
      <c r="D34" s="20" t="s">
        <v>62</v>
      </c>
      <c r="E34" s="9">
        <f t="shared" si="0"/>
        <v>15</v>
      </c>
      <c r="F34" s="9">
        <v>1</v>
      </c>
      <c r="G34" s="9">
        <v>0</v>
      </c>
      <c r="H34" s="9">
        <v>0</v>
      </c>
      <c r="I34" s="9">
        <v>1</v>
      </c>
      <c r="J34" s="9">
        <v>0</v>
      </c>
      <c r="K34" s="9">
        <v>2</v>
      </c>
      <c r="L34" s="9">
        <v>0</v>
      </c>
      <c r="M34" s="9">
        <v>0</v>
      </c>
      <c r="N34" s="9">
        <v>3</v>
      </c>
      <c r="O34" s="9">
        <v>9</v>
      </c>
      <c r="P34" s="9">
        <v>0</v>
      </c>
      <c r="Q34" s="9">
        <v>0</v>
      </c>
      <c r="R34" s="9">
        <v>0</v>
      </c>
      <c r="S34" s="9">
        <v>0</v>
      </c>
      <c r="T34" s="9">
        <f t="shared" si="1"/>
        <v>16</v>
      </c>
      <c r="U34" s="10">
        <f t="shared" si="2"/>
        <v>6.25</v>
      </c>
      <c r="V34" s="21">
        <f t="shared" si="3"/>
        <v>0.14285714285714285</v>
      </c>
      <c r="W34" s="21">
        <f t="shared" si="4"/>
        <v>0.38095238095238093</v>
      </c>
      <c r="X34" s="9"/>
    </row>
    <row r="35" spans="1:24" x14ac:dyDescent="0.3">
      <c r="A35" s="30"/>
      <c r="B35" s="20" t="s">
        <v>34</v>
      </c>
      <c r="C35" s="20" t="s">
        <v>90</v>
      </c>
      <c r="D35" s="20" t="s">
        <v>63</v>
      </c>
      <c r="E35" s="9">
        <f t="shared" si="0"/>
        <v>9</v>
      </c>
      <c r="F35" s="9">
        <v>0</v>
      </c>
      <c r="G35" s="9">
        <v>0</v>
      </c>
      <c r="H35" s="9">
        <v>0</v>
      </c>
      <c r="I35" s="9">
        <v>1</v>
      </c>
      <c r="J35" s="9">
        <v>0</v>
      </c>
      <c r="K35" s="9">
        <v>0</v>
      </c>
      <c r="L35" s="9">
        <v>0</v>
      </c>
      <c r="M35" s="9">
        <v>0</v>
      </c>
      <c r="N35" s="9">
        <v>1</v>
      </c>
      <c r="O35" s="9">
        <v>7</v>
      </c>
      <c r="P35" s="9">
        <v>0</v>
      </c>
      <c r="Q35" s="9">
        <v>0</v>
      </c>
      <c r="R35" s="9">
        <v>0</v>
      </c>
      <c r="S35" s="9">
        <v>0</v>
      </c>
      <c r="T35" s="9">
        <f t="shared" si="1"/>
        <v>9</v>
      </c>
      <c r="U35" s="10">
        <f t="shared" si="2"/>
        <v>0</v>
      </c>
      <c r="V35" s="21">
        <f t="shared" si="3"/>
        <v>0</v>
      </c>
      <c r="W35" s="21">
        <f t="shared" si="4"/>
        <v>0.19047619047619047</v>
      </c>
      <c r="X35" s="9"/>
    </row>
    <row r="36" spans="1:24" x14ac:dyDescent="0.3">
      <c r="A36" s="30"/>
      <c r="B36" s="20" t="s">
        <v>36</v>
      </c>
      <c r="C36" s="20" t="s">
        <v>91</v>
      </c>
      <c r="D36" s="20" t="s">
        <v>64</v>
      </c>
      <c r="E36" s="9">
        <f t="shared" si="0"/>
        <v>7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3</v>
      </c>
      <c r="O36" s="9">
        <v>4</v>
      </c>
      <c r="P36" s="9">
        <v>0</v>
      </c>
      <c r="Q36" s="9">
        <v>0</v>
      </c>
      <c r="R36" s="9">
        <v>0</v>
      </c>
      <c r="S36" s="9">
        <v>0</v>
      </c>
      <c r="T36" s="9">
        <f t="shared" si="1"/>
        <v>7</v>
      </c>
      <c r="U36" s="10">
        <f t="shared" si="2"/>
        <v>0</v>
      </c>
      <c r="V36" s="21">
        <f t="shared" si="3"/>
        <v>0</v>
      </c>
      <c r="W36" s="21">
        <f t="shared" si="4"/>
        <v>4.7619047619047616E-2</v>
      </c>
      <c r="X36" s="9"/>
    </row>
    <row r="37" spans="1:24" x14ac:dyDescent="0.3">
      <c r="A37" s="30"/>
      <c r="B37" s="20" t="s">
        <v>38</v>
      </c>
      <c r="C37" s="20" t="s">
        <v>92</v>
      </c>
      <c r="D37" s="20" t="s">
        <v>65</v>
      </c>
      <c r="E37" s="9">
        <f t="shared" si="0"/>
        <v>25</v>
      </c>
      <c r="F37" s="9">
        <v>0</v>
      </c>
      <c r="G37" s="9">
        <v>0</v>
      </c>
      <c r="H37" s="9">
        <v>0</v>
      </c>
      <c r="I37" s="9">
        <v>2</v>
      </c>
      <c r="J37" s="9">
        <v>0</v>
      </c>
      <c r="K37" s="9">
        <v>0</v>
      </c>
      <c r="L37" s="9">
        <v>0</v>
      </c>
      <c r="M37" s="9">
        <v>0</v>
      </c>
      <c r="N37" s="9">
        <v>6</v>
      </c>
      <c r="O37" s="9">
        <v>17</v>
      </c>
      <c r="P37" s="9">
        <v>0</v>
      </c>
      <c r="Q37" s="9">
        <v>0</v>
      </c>
      <c r="R37" s="9">
        <v>0</v>
      </c>
      <c r="S37" s="9">
        <v>0</v>
      </c>
      <c r="T37" s="9">
        <f t="shared" si="1"/>
        <v>25</v>
      </c>
      <c r="U37" s="10">
        <f t="shared" si="2"/>
        <v>0</v>
      </c>
      <c r="V37" s="21">
        <f t="shared" si="3"/>
        <v>0</v>
      </c>
      <c r="W37" s="21">
        <f t="shared" si="4"/>
        <v>0</v>
      </c>
      <c r="X37" s="9"/>
    </row>
    <row r="38" spans="1:24" x14ac:dyDescent="0.3">
      <c r="A38" s="30"/>
      <c r="B38" s="9" t="s">
        <v>137</v>
      </c>
      <c r="C38" s="9" t="s">
        <v>149</v>
      </c>
      <c r="D38" s="20" t="s">
        <v>66</v>
      </c>
      <c r="E38" s="9">
        <f t="shared" ref="E38" si="5">SUM(G38:S38)</f>
        <v>30</v>
      </c>
      <c r="F38" s="9">
        <v>0</v>
      </c>
      <c r="G38" s="9">
        <v>0</v>
      </c>
      <c r="H38" s="9">
        <v>0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11</v>
      </c>
      <c r="O38" s="9">
        <v>18</v>
      </c>
      <c r="P38" s="9">
        <v>0</v>
      </c>
      <c r="Q38" s="9">
        <v>0</v>
      </c>
      <c r="R38" s="9">
        <v>0</v>
      </c>
      <c r="S38" s="9">
        <v>0</v>
      </c>
      <c r="T38" s="9">
        <f t="shared" ref="T38" si="6">SUM(E38:F38)</f>
        <v>30</v>
      </c>
      <c r="U38" s="10">
        <f t="shared" ref="U38" si="7">F38/T38*100</f>
        <v>0</v>
      </c>
      <c r="V38" s="21">
        <f t="shared" si="3"/>
        <v>0</v>
      </c>
      <c r="W38" s="21">
        <f t="shared" si="4"/>
        <v>0</v>
      </c>
      <c r="X38" s="9"/>
    </row>
  </sheetData>
  <mergeCells count="18">
    <mergeCell ref="X5:X7"/>
    <mergeCell ref="G5:S5"/>
    <mergeCell ref="A8:A11"/>
    <mergeCell ref="A12:A16"/>
    <mergeCell ref="A17:A20"/>
    <mergeCell ref="U5:U7"/>
    <mergeCell ref="E5:E6"/>
    <mergeCell ref="F5:F6"/>
    <mergeCell ref="A5:A7"/>
    <mergeCell ref="B5:B7"/>
    <mergeCell ref="C5:C7"/>
    <mergeCell ref="D5:D7"/>
    <mergeCell ref="V5:W6"/>
    <mergeCell ref="A21:A24"/>
    <mergeCell ref="A25:A29"/>
    <mergeCell ref="A30:A33"/>
    <mergeCell ref="T5:T7"/>
    <mergeCell ref="A34:A38"/>
  </mergeCells>
  <phoneticPr fontId="3" type="noConversion"/>
  <pageMargins left="0.7" right="0.7" top="0.75" bottom="0.75" header="0.3" footer="0.3"/>
  <pageSetup paperSize="9" scale="4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zoomScale="80" zoomScaleNormal="80" workbookViewId="0">
      <pane xSplit="4" topLeftCell="E1" activePane="topRight" state="frozen"/>
      <selection pane="topRight" activeCell="B38" sqref="A38:XFD38"/>
    </sheetView>
  </sheetViews>
  <sheetFormatPr defaultRowHeight="16.5" x14ac:dyDescent="0.3"/>
  <cols>
    <col min="1" max="1" width="5.625" style="2" customWidth="1"/>
    <col min="2" max="2" width="4.75" style="2" bestFit="1" customWidth="1"/>
    <col min="3" max="3" width="7.625" style="2" bestFit="1" customWidth="1"/>
    <col min="4" max="4" width="9.875" style="2" bestFit="1" customWidth="1"/>
    <col min="5" max="5" width="16.5" style="2" customWidth="1"/>
    <col min="6" max="6" width="14" style="2" customWidth="1"/>
    <col min="7" max="7" width="11.25" style="2" bestFit="1" customWidth="1"/>
    <col min="8" max="8" width="11.875" style="2" customWidth="1"/>
    <col min="9" max="9" width="11.75" style="2" customWidth="1"/>
    <col min="10" max="10" width="12" style="2" customWidth="1"/>
    <col min="11" max="11" width="11.25" style="2" bestFit="1" customWidth="1"/>
    <col min="12" max="12" width="13.25" style="2" bestFit="1" customWidth="1"/>
    <col min="13" max="13" width="16.25" style="2" customWidth="1"/>
    <col min="14" max="14" width="13.125" style="2" customWidth="1"/>
    <col min="15" max="15" width="11.25" style="2" bestFit="1" customWidth="1"/>
    <col min="16" max="16" width="15.625" style="2" customWidth="1"/>
    <col min="17" max="17" width="13.25" style="2" bestFit="1" customWidth="1"/>
    <col min="18" max="18" width="14.25" style="2" customWidth="1"/>
    <col min="19" max="19" width="12.625" style="2" customWidth="1"/>
    <col min="20" max="20" width="7.5" style="2" customWidth="1"/>
    <col min="21" max="21" width="15.125" style="2" customWidth="1"/>
    <col min="22" max="22" width="9" style="2"/>
    <col min="23" max="23" width="11" style="2" customWidth="1"/>
    <col min="24" max="24" width="13" style="2" customWidth="1"/>
    <col min="25" max="16384" width="9" style="2"/>
  </cols>
  <sheetData>
    <row r="1" spans="1:24" ht="26.25" x14ac:dyDescent="0.3">
      <c r="A1" s="1" t="s">
        <v>138</v>
      </c>
    </row>
    <row r="2" spans="1:24" ht="20.25" customHeight="1" x14ac:dyDescent="0.3">
      <c r="A2" s="3" t="s">
        <v>100</v>
      </c>
    </row>
    <row r="3" spans="1:24" ht="20.25" customHeight="1" x14ac:dyDescent="0.3">
      <c r="A3" s="3" t="s">
        <v>0</v>
      </c>
    </row>
    <row r="4" spans="1:24" ht="20.25" customHeight="1" x14ac:dyDescent="0.3">
      <c r="A4" s="3" t="s">
        <v>139</v>
      </c>
      <c r="F4" s="3" t="s">
        <v>140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20.25" customHeight="1" x14ac:dyDescent="0.3">
      <c r="A5" s="31" t="s">
        <v>1</v>
      </c>
      <c r="B5" s="31" t="s">
        <v>2</v>
      </c>
      <c r="C5" s="31" t="s">
        <v>3</v>
      </c>
      <c r="D5" s="31" t="s">
        <v>4</v>
      </c>
      <c r="E5" s="33" t="s">
        <v>78</v>
      </c>
      <c r="F5" s="33" t="s">
        <v>5</v>
      </c>
      <c r="G5" s="35" t="s">
        <v>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1" t="s">
        <v>7</v>
      </c>
      <c r="U5" s="32" t="s">
        <v>8</v>
      </c>
      <c r="V5" s="31" t="s">
        <v>147</v>
      </c>
      <c r="W5" s="37"/>
      <c r="X5" s="31" t="s">
        <v>9</v>
      </c>
    </row>
    <row r="6" spans="1:24" ht="20.25" customHeight="1" x14ac:dyDescent="0.3">
      <c r="A6" s="31"/>
      <c r="B6" s="31"/>
      <c r="C6" s="31"/>
      <c r="D6" s="31"/>
      <c r="E6" s="34"/>
      <c r="F6" s="34"/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31"/>
      <c r="U6" s="32"/>
      <c r="V6" s="37"/>
      <c r="W6" s="37"/>
      <c r="X6" s="31"/>
    </row>
    <row r="7" spans="1:24" ht="49.5" x14ac:dyDescent="0.3">
      <c r="A7" s="31"/>
      <c r="B7" s="31"/>
      <c r="C7" s="31"/>
      <c r="D7" s="31"/>
      <c r="E7" s="16" t="s">
        <v>23</v>
      </c>
      <c r="F7" s="17" t="s">
        <v>24</v>
      </c>
      <c r="G7" s="7" t="s">
        <v>25</v>
      </c>
      <c r="H7" s="7" t="s">
        <v>122</v>
      </c>
      <c r="I7" s="7" t="s">
        <v>120</v>
      </c>
      <c r="J7" s="7" t="s">
        <v>121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8" t="s">
        <v>119</v>
      </c>
      <c r="T7" s="31"/>
      <c r="U7" s="32"/>
      <c r="V7" s="24" t="s">
        <v>148</v>
      </c>
      <c r="W7" s="24" t="s">
        <v>146</v>
      </c>
      <c r="X7" s="31"/>
    </row>
    <row r="8" spans="1:24" x14ac:dyDescent="0.3">
      <c r="A8" s="27">
        <v>4</v>
      </c>
      <c r="B8" s="20" t="s">
        <v>79</v>
      </c>
      <c r="C8" s="20" t="s">
        <v>85</v>
      </c>
      <c r="D8" s="20" t="s">
        <v>127</v>
      </c>
      <c r="E8" s="18">
        <f t="shared" ref="E8:E38" si="0">SUM(G8:S8)</f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f>SUM(E8:F8)</f>
        <v>0</v>
      </c>
      <c r="U8" s="10" t="e">
        <f t="shared" ref="U8:U37" si="1">F8/T8*100</f>
        <v>#DIV/0!</v>
      </c>
      <c r="V8" s="21">
        <f t="shared" ref="V8:V38" si="2">F8/7</f>
        <v>0</v>
      </c>
      <c r="W8" s="21"/>
      <c r="X8" s="22"/>
    </row>
    <row r="9" spans="1:24" x14ac:dyDescent="0.3">
      <c r="A9" s="28"/>
      <c r="B9" s="20" t="s">
        <v>34</v>
      </c>
      <c r="C9" s="20" t="s">
        <v>86</v>
      </c>
      <c r="D9" s="20" t="s">
        <v>35</v>
      </c>
      <c r="E9" s="18">
        <f t="shared" si="0"/>
        <v>7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2</v>
      </c>
      <c r="L9" s="9">
        <v>0</v>
      </c>
      <c r="M9" s="9">
        <v>0</v>
      </c>
      <c r="N9" s="9">
        <v>0</v>
      </c>
      <c r="O9" s="9">
        <v>5</v>
      </c>
      <c r="P9" s="9">
        <v>0</v>
      </c>
      <c r="Q9" s="9">
        <v>0</v>
      </c>
      <c r="R9" s="9">
        <v>0</v>
      </c>
      <c r="S9" s="9">
        <v>0</v>
      </c>
      <c r="T9" s="9">
        <f t="shared" ref="T9:T38" si="3">SUM(E9:F9)</f>
        <v>7</v>
      </c>
      <c r="U9" s="10">
        <f t="shared" si="1"/>
        <v>0</v>
      </c>
      <c r="V9" s="21">
        <f t="shared" si="2"/>
        <v>0</v>
      </c>
      <c r="W9" s="21"/>
      <c r="X9" s="9"/>
    </row>
    <row r="10" spans="1:24" x14ac:dyDescent="0.3">
      <c r="A10" s="28"/>
      <c r="B10" s="20" t="s">
        <v>36</v>
      </c>
      <c r="C10" s="20" t="s">
        <v>87</v>
      </c>
      <c r="D10" s="20" t="s">
        <v>37</v>
      </c>
      <c r="E10" s="18">
        <f t="shared" si="0"/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f t="shared" si="3"/>
        <v>0</v>
      </c>
      <c r="U10" s="10" t="e">
        <f t="shared" si="1"/>
        <v>#DIV/0!</v>
      </c>
      <c r="V10" s="21">
        <f t="shared" si="2"/>
        <v>0</v>
      </c>
      <c r="W10" s="21">
        <f>(V8+V9+V10)/3</f>
        <v>0</v>
      </c>
      <c r="X10" s="9"/>
    </row>
    <row r="11" spans="1:24" x14ac:dyDescent="0.3">
      <c r="A11" s="28"/>
      <c r="B11" s="20" t="s">
        <v>38</v>
      </c>
      <c r="C11" s="20" t="s">
        <v>88</v>
      </c>
      <c r="D11" s="20" t="s">
        <v>39</v>
      </c>
      <c r="E11" s="18">
        <f t="shared" si="0"/>
        <v>4</v>
      </c>
      <c r="F11" s="9">
        <v>0</v>
      </c>
      <c r="G11" s="9">
        <v>0</v>
      </c>
      <c r="H11" s="9">
        <v>0</v>
      </c>
      <c r="I11" s="9">
        <v>2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2</v>
      </c>
      <c r="P11" s="9">
        <v>0</v>
      </c>
      <c r="Q11" s="9">
        <v>0</v>
      </c>
      <c r="R11" s="9">
        <v>0</v>
      </c>
      <c r="S11" s="9">
        <v>0</v>
      </c>
      <c r="T11" s="9">
        <f t="shared" si="3"/>
        <v>4</v>
      </c>
      <c r="U11" s="10">
        <f t="shared" si="1"/>
        <v>0</v>
      </c>
      <c r="V11" s="21">
        <f t="shared" si="2"/>
        <v>0</v>
      </c>
      <c r="W11" s="21">
        <f t="shared" ref="W11:W38" si="4">(V9+V10+V11)/3</f>
        <v>0</v>
      </c>
      <c r="X11" s="9"/>
    </row>
    <row r="12" spans="1:24" x14ac:dyDescent="0.3">
      <c r="A12" s="27">
        <v>5</v>
      </c>
      <c r="B12" s="20" t="s">
        <v>79</v>
      </c>
      <c r="C12" s="20" t="s">
        <v>131</v>
      </c>
      <c r="D12" s="20" t="s">
        <v>40</v>
      </c>
      <c r="E12" s="18">
        <f t="shared" si="0"/>
        <v>10</v>
      </c>
      <c r="F12" s="9">
        <v>0</v>
      </c>
      <c r="G12" s="9">
        <v>0</v>
      </c>
      <c r="H12" s="9">
        <v>0</v>
      </c>
      <c r="I12" s="9">
        <v>5</v>
      </c>
      <c r="J12" s="9">
        <v>0</v>
      </c>
      <c r="K12" s="9">
        <v>3</v>
      </c>
      <c r="L12" s="9">
        <v>0</v>
      </c>
      <c r="M12" s="9">
        <v>0</v>
      </c>
      <c r="N12" s="9">
        <v>0</v>
      </c>
      <c r="O12" s="9">
        <v>2</v>
      </c>
      <c r="P12" s="9">
        <v>0</v>
      </c>
      <c r="Q12" s="9">
        <v>0</v>
      </c>
      <c r="R12" s="9">
        <v>0</v>
      </c>
      <c r="S12" s="9">
        <v>0</v>
      </c>
      <c r="T12" s="9">
        <f t="shared" si="3"/>
        <v>10</v>
      </c>
      <c r="U12" s="10">
        <f t="shared" si="1"/>
        <v>0</v>
      </c>
      <c r="V12" s="21">
        <f t="shared" si="2"/>
        <v>0</v>
      </c>
      <c r="W12" s="21">
        <f t="shared" si="4"/>
        <v>0</v>
      </c>
      <c r="X12" s="9"/>
    </row>
    <row r="13" spans="1:24" x14ac:dyDescent="0.3">
      <c r="A13" s="28"/>
      <c r="B13" s="20" t="s">
        <v>34</v>
      </c>
      <c r="C13" s="20" t="s">
        <v>123</v>
      </c>
      <c r="D13" s="20" t="s">
        <v>41</v>
      </c>
      <c r="E13" s="18">
        <f t="shared" si="0"/>
        <v>6</v>
      </c>
      <c r="F13" s="9">
        <v>0</v>
      </c>
      <c r="G13" s="9">
        <v>0</v>
      </c>
      <c r="H13" s="9">
        <v>0</v>
      </c>
      <c r="I13" s="9">
        <v>5</v>
      </c>
      <c r="J13" s="9">
        <v>0</v>
      </c>
      <c r="K13" s="9">
        <v>1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f t="shared" si="3"/>
        <v>6</v>
      </c>
      <c r="U13" s="10">
        <f t="shared" si="1"/>
        <v>0</v>
      </c>
      <c r="V13" s="21">
        <f t="shared" si="2"/>
        <v>0</v>
      </c>
      <c r="W13" s="21">
        <f t="shared" si="4"/>
        <v>0</v>
      </c>
      <c r="X13" s="9"/>
    </row>
    <row r="14" spans="1:24" x14ac:dyDescent="0.3">
      <c r="A14" s="28"/>
      <c r="B14" s="20" t="s">
        <v>36</v>
      </c>
      <c r="C14" s="20" t="s">
        <v>124</v>
      </c>
      <c r="D14" s="20" t="s">
        <v>42</v>
      </c>
      <c r="E14" s="18">
        <f t="shared" si="0"/>
        <v>29</v>
      </c>
      <c r="F14" s="9">
        <v>0</v>
      </c>
      <c r="G14" s="9">
        <v>0</v>
      </c>
      <c r="H14" s="9">
        <v>0</v>
      </c>
      <c r="I14" s="9">
        <v>18</v>
      </c>
      <c r="J14" s="9">
        <v>0</v>
      </c>
      <c r="K14" s="9">
        <v>2</v>
      </c>
      <c r="L14" s="9">
        <v>0</v>
      </c>
      <c r="M14" s="9">
        <v>0</v>
      </c>
      <c r="N14" s="9">
        <v>0</v>
      </c>
      <c r="O14" s="9">
        <v>9</v>
      </c>
      <c r="P14" s="9">
        <v>0</v>
      </c>
      <c r="Q14" s="9">
        <v>0</v>
      </c>
      <c r="R14" s="9">
        <v>0</v>
      </c>
      <c r="S14" s="9">
        <v>0</v>
      </c>
      <c r="T14" s="9">
        <f t="shared" si="3"/>
        <v>29</v>
      </c>
      <c r="U14" s="10">
        <f t="shared" si="1"/>
        <v>0</v>
      </c>
      <c r="V14" s="21">
        <f t="shared" si="2"/>
        <v>0</v>
      </c>
      <c r="W14" s="21">
        <f t="shared" si="4"/>
        <v>0</v>
      </c>
      <c r="X14" s="9"/>
    </row>
    <row r="15" spans="1:24" x14ac:dyDescent="0.3">
      <c r="A15" s="28"/>
      <c r="B15" s="20" t="s">
        <v>38</v>
      </c>
      <c r="C15" s="20" t="s">
        <v>125</v>
      </c>
      <c r="D15" s="20" t="s">
        <v>43</v>
      </c>
      <c r="E15" s="18">
        <f t="shared" si="0"/>
        <v>24</v>
      </c>
      <c r="F15" s="9">
        <v>0</v>
      </c>
      <c r="G15" s="9">
        <v>0</v>
      </c>
      <c r="H15" s="9">
        <v>0</v>
      </c>
      <c r="I15" s="9">
        <v>19</v>
      </c>
      <c r="J15" s="9">
        <v>0</v>
      </c>
      <c r="K15" s="9">
        <v>0</v>
      </c>
      <c r="L15" s="9">
        <v>2</v>
      </c>
      <c r="M15" s="9">
        <v>0</v>
      </c>
      <c r="N15" s="9">
        <v>0</v>
      </c>
      <c r="O15" s="9">
        <v>3</v>
      </c>
      <c r="P15" s="9">
        <v>0</v>
      </c>
      <c r="Q15" s="9">
        <v>0</v>
      </c>
      <c r="R15" s="9">
        <v>0</v>
      </c>
      <c r="S15" s="9">
        <v>0</v>
      </c>
      <c r="T15" s="9">
        <f t="shared" si="3"/>
        <v>24</v>
      </c>
      <c r="U15" s="10">
        <f t="shared" si="1"/>
        <v>0</v>
      </c>
      <c r="V15" s="21">
        <f t="shared" si="2"/>
        <v>0</v>
      </c>
      <c r="W15" s="21">
        <f t="shared" si="4"/>
        <v>0</v>
      </c>
      <c r="X15" s="9"/>
    </row>
    <row r="16" spans="1:24" x14ac:dyDescent="0.3">
      <c r="A16" s="29"/>
      <c r="B16" s="20" t="s">
        <v>97</v>
      </c>
      <c r="C16" s="20" t="s">
        <v>81</v>
      </c>
      <c r="D16" s="20" t="s">
        <v>44</v>
      </c>
      <c r="E16" s="18">
        <f t="shared" si="0"/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f t="shared" si="3"/>
        <v>0</v>
      </c>
      <c r="U16" s="10" t="e">
        <f t="shared" si="1"/>
        <v>#DIV/0!</v>
      </c>
      <c r="V16" s="21">
        <f t="shared" si="2"/>
        <v>0</v>
      </c>
      <c r="W16" s="21">
        <f t="shared" si="4"/>
        <v>0</v>
      </c>
      <c r="X16" s="9"/>
    </row>
    <row r="17" spans="1:24" x14ac:dyDescent="0.3">
      <c r="A17" s="27">
        <v>6</v>
      </c>
      <c r="B17" s="20" t="s">
        <v>79</v>
      </c>
      <c r="C17" s="20" t="s">
        <v>80</v>
      </c>
      <c r="D17" s="20" t="s">
        <v>45</v>
      </c>
      <c r="E17" s="18">
        <f t="shared" si="0"/>
        <v>40</v>
      </c>
      <c r="F17" s="9">
        <v>0</v>
      </c>
      <c r="G17" s="9">
        <v>0</v>
      </c>
      <c r="H17" s="9">
        <v>0</v>
      </c>
      <c r="I17" s="9">
        <v>27</v>
      </c>
      <c r="J17" s="9">
        <v>0</v>
      </c>
      <c r="K17" s="9">
        <v>0</v>
      </c>
      <c r="L17" s="9">
        <v>1</v>
      </c>
      <c r="M17" s="9">
        <v>0</v>
      </c>
      <c r="N17" s="9">
        <v>1</v>
      </c>
      <c r="O17" s="9">
        <v>11</v>
      </c>
      <c r="P17" s="9">
        <v>0</v>
      </c>
      <c r="Q17" s="9">
        <v>0</v>
      </c>
      <c r="R17" s="9">
        <v>0</v>
      </c>
      <c r="S17" s="9">
        <v>0</v>
      </c>
      <c r="T17" s="9">
        <f t="shared" si="3"/>
        <v>40</v>
      </c>
      <c r="U17" s="10">
        <f t="shared" si="1"/>
        <v>0</v>
      </c>
      <c r="V17" s="21">
        <f t="shared" si="2"/>
        <v>0</v>
      </c>
      <c r="W17" s="21">
        <f t="shared" si="4"/>
        <v>0</v>
      </c>
      <c r="X17" s="9"/>
    </row>
    <row r="18" spans="1:24" x14ac:dyDescent="0.3">
      <c r="A18" s="28"/>
      <c r="B18" s="20" t="s">
        <v>34</v>
      </c>
      <c r="C18" s="20" t="s">
        <v>82</v>
      </c>
      <c r="D18" s="20" t="s">
        <v>46</v>
      </c>
      <c r="E18" s="18">
        <f t="shared" si="0"/>
        <v>39</v>
      </c>
      <c r="F18" s="9">
        <v>0</v>
      </c>
      <c r="G18" s="9">
        <v>0</v>
      </c>
      <c r="H18" s="9">
        <v>0</v>
      </c>
      <c r="I18" s="9">
        <v>31</v>
      </c>
      <c r="J18" s="9">
        <v>0</v>
      </c>
      <c r="K18" s="9">
        <v>0</v>
      </c>
      <c r="L18" s="9">
        <v>2</v>
      </c>
      <c r="M18" s="9">
        <v>0</v>
      </c>
      <c r="N18" s="9">
        <v>1</v>
      </c>
      <c r="O18" s="9">
        <v>5</v>
      </c>
      <c r="P18" s="9">
        <v>0</v>
      </c>
      <c r="Q18" s="9">
        <v>0</v>
      </c>
      <c r="R18" s="9">
        <v>0</v>
      </c>
      <c r="S18" s="9">
        <v>0</v>
      </c>
      <c r="T18" s="9">
        <f t="shared" si="3"/>
        <v>39</v>
      </c>
      <c r="U18" s="10">
        <f t="shared" si="1"/>
        <v>0</v>
      </c>
      <c r="V18" s="21">
        <f t="shared" si="2"/>
        <v>0</v>
      </c>
      <c r="W18" s="21">
        <f t="shared" si="4"/>
        <v>0</v>
      </c>
      <c r="X18" s="9"/>
    </row>
    <row r="19" spans="1:24" x14ac:dyDescent="0.3">
      <c r="A19" s="28"/>
      <c r="B19" s="20" t="s">
        <v>36</v>
      </c>
      <c r="C19" s="20" t="s">
        <v>83</v>
      </c>
      <c r="D19" s="20" t="s">
        <v>47</v>
      </c>
      <c r="E19" s="18">
        <f t="shared" si="0"/>
        <v>67</v>
      </c>
      <c r="F19" s="9">
        <v>0</v>
      </c>
      <c r="G19" s="9">
        <v>0</v>
      </c>
      <c r="H19" s="9">
        <v>0</v>
      </c>
      <c r="I19" s="9">
        <v>55</v>
      </c>
      <c r="J19" s="9">
        <v>0</v>
      </c>
      <c r="K19" s="9">
        <v>1</v>
      </c>
      <c r="L19" s="9">
        <v>3</v>
      </c>
      <c r="M19" s="9">
        <v>0</v>
      </c>
      <c r="N19" s="9">
        <v>1</v>
      </c>
      <c r="O19" s="9">
        <v>7</v>
      </c>
      <c r="P19" s="9">
        <v>0</v>
      </c>
      <c r="Q19" s="9">
        <v>0</v>
      </c>
      <c r="R19" s="9">
        <v>0</v>
      </c>
      <c r="S19" s="9">
        <v>0</v>
      </c>
      <c r="T19" s="9">
        <f t="shared" si="3"/>
        <v>67</v>
      </c>
      <c r="U19" s="10">
        <f t="shared" si="1"/>
        <v>0</v>
      </c>
      <c r="V19" s="21">
        <f t="shared" si="2"/>
        <v>0</v>
      </c>
      <c r="W19" s="21">
        <f t="shared" si="4"/>
        <v>0</v>
      </c>
      <c r="X19" s="9"/>
    </row>
    <row r="20" spans="1:24" x14ac:dyDescent="0.3">
      <c r="A20" s="29"/>
      <c r="B20" s="20" t="s">
        <v>38</v>
      </c>
      <c r="C20" s="20" t="s">
        <v>84</v>
      </c>
      <c r="D20" s="20" t="s">
        <v>48</v>
      </c>
      <c r="E20" s="18">
        <f t="shared" si="0"/>
        <v>91</v>
      </c>
      <c r="F20" s="9">
        <v>4</v>
      </c>
      <c r="G20" s="9">
        <v>0</v>
      </c>
      <c r="H20" s="9">
        <v>0</v>
      </c>
      <c r="I20" s="9">
        <v>77</v>
      </c>
      <c r="J20" s="9">
        <v>0</v>
      </c>
      <c r="K20" s="9">
        <v>0</v>
      </c>
      <c r="L20" s="9">
        <v>2</v>
      </c>
      <c r="M20" s="9">
        <v>0</v>
      </c>
      <c r="N20" s="9">
        <v>0</v>
      </c>
      <c r="O20" s="9">
        <v>12</v>
      </c>
      <c r="P20" s="9">
        <v>0</v>
      </c>
      <c r="Q20" s="9">
        <v>0</v>
      </c>
      <c r="R20" s="9">
        <v>0</v>
      </c>
      <c r="S20" s="9">
        <v>0</v>
      </c>
      <c r="T20" s="9">
        <f t="shared" si="3"/>
        <v>95</v>
      </c>
      <c r="U20" s="10">
        <f t="shared" si="1"/>
        <v>4.2105263157894735</v>
      </c>
      <c r="V20" s="21">
        <f t="shared" si="2"/>
        <v>0.5714285714285714</v>
      </c>
      <c r="W20" s="21">
        <f t="shared" si="4"/>
        <v>0.19047619047619047</v>
      </c>
      <c r="X20" s="9"/>
    </row>
    <row r="21" spans="1:24" x14ac:dyDescent="0.3">
      <c r="A21" s="27">
        <v>7</v>
      </c>
      <c r="B21" s="20" t="s">
        <v>79</v>
      </c>
      <c r="C21" s="20" t="s">
        <v>132</v>
      </c>
      <c r="D21" s="20" t="s">
        <v>49</v>
      </c>
      <c r="E21" s="18">
        <f t="shared" si="0"/>
        <v>45</v>
      </c>
      <c r="F21" s="9">
        <v>2</v>
      </c>
      <c r="G21" s="9">
        <v>3</v>
      </c>
      <c r="H21" s="9">
        <v>0</v>
      </c>
      <c r="I21" s="9">
        <v>29</v>
      </c>
      <c r="J21" s="9">
        <v>0</v>
      </c>
      <c r="K21" s="9">
        <v>0</v>
      </c>
      <c r="L21" s="9">
        <v>6</v>
      </c>
      <c r="M21" s="9">
        <v>0</v>
      </c>
      <c r="N21" s="9">
        <v>1</v>
      </c>
      <c r="O21" s="9">
        <v>6</v>
      </c>
      <c r="P21" s="9">
        <v>0</v>
      </c>
      <c r="Q21" s="9">
        <v>0</v>
      </c>
      <c r="R21" s="9">
        <v>0</v>
      </c>
      <c r="S21" s="9">
        <v>0</v>
      </c>
      <c r="T21" s="9">
        <f t="shared" si="3"/>
        <v>47</v>
      </c>
      <c r="U21" s="10">
        <f t="shared" si="1"/>
        <v>4.2553191489361701</v>
      </c>
      <c r="V21" s="21">
        <f t="shared" si="2"/>
        <v>0.2857142857142857</v>
      </c>
      <c r="W21" s="21">
        <f t="shared" si="4"/>
        <v>0.2857142857142857</v>
      </c>
      <c r="X21" s="9"/>
    </row>
    <row r="22" spans="1:24" x14ac:dyDescent="0.3">
      <c r="A22" s="28"/>
      <c r="B22" s="20" t="s">
        <v>34</v>
      </c>
      <c r="C22" s="20" t="s">
        <v>86</v>
      </c>
      <c r="D22" s="20" t="s">
        <v>50</v>
      </c>
      <c r="E22" s="18">
        <f t="shared" si="0"/>
        <v>40</v>
      </c>
      <c r="F22" s="9">
        <v>1</v>
      </c>
      <c r="G22" s="9">
        <v>0</v>
      </c>
      <c r="H22" s="9">
        <v>0</v>
      </c>
      <c r="I22" s="9">
        <v>20</v>
      </c>
      <c r="J22" s="9">
        <v>0</v>
      </c>
      <c r="K22" s="9">
        <v>2</v>
      </c>
      <c r="L22" s="9">
        <v>5</v>
      </c>
      <c r="M22" s="9">
        <v>0</v>
      </c>
      <c r="N22" s="9">
        <v>1</v>
      </c>
      <c r="O22" s="9">
        <v>12</v>
      </c>
      <c r="P22" s="9">
        <v>0</v>
      </c>
      <c r="Q22" s="9">
        <v>0</v>
      </c>
      <c r="R22" s="9">
        <v>0</v>
      </c>
      <c r="S22" s="9">
        <v>0</v>
      </c>
      <c r="T22" s="9">
        <f t="shared" si="3"/>
        <v>41</v>
      </c>
      <c r="U22" s="10">
        <f t="shared" si="1"/>
        <v>2.4390243902439024</v>
      </c>
      <c r="V22" s="21">
        <f t="shared" si="2"/>
        <v>0.14285714285714285</v>
      </c>
      <c r="W22" s="21">
        <f t="shared" si="4"/>
        <v>0.33333333333333331</v>
      </c>
      <c r="X22" s="9"/>
    </row>
    <row r="23" spans="1:24" x14ac:dyDescent="0.3">
      <c r="A23" s="28"/>
      <c r="B23" s="20" t="s">
        <v>36</v>
      </c>
      <c r="C23" s="20" t="s">
        <v>87</v>
      </c>
      <c r="D23" s="20" t="s">
        <v>51</v>
      </c>
      <c r="E23" s="18">
        <f t="shared" si="0"/>
        <v>19</v>
      </c>
      <c r="F23" s="9">
        <v>0</v>
      </c>
      <c r="G23" s="9">
        <v>0</v>
      </c>
      <c r="H23" s="9">
        <v>0</v>
      </c>
      <c r="I23" s="9">
        <v>11</v>
      </c>
      <c r="J23" s="9">
        <v>0</v>
      </c>
      <c r="K23" s="9">
        <v>0</v>
      </c>
      <c r="L23" s="9">
        <v>4</v>
      </c>
      <c r="M23" s="9">
        <v>0</v>
      </c>
      <c r="N23" s="9">
        <v>0</v>
      </c>
      <c r="O23" s="9">
        <v>4</v>
      </c>
      <c r="P23" s="9">
        <v>0</v>
      </c>
      <c r="Q23" s="9">
        <v>0</v>
      </c>
      <c r="R23" s="9">
        <v>0</v>
      </c>
      <c r="S23" s="9">
        <v>0</v>
      </c>
      <c r="T23" s="9">
        <f t="shared" si="3"/>
        <v>19</v>
      </c>
      <c r="U23" s="10">
        <f t="shared" si="1"/>
        <v>0</v>
      </c>
      <c r="V23" s="21">
        <f t="shared" si="2"/>
        <v>0</v>
      </c>
      <c r="W23" s="21">
        <f t="shared" si="4"/>
        <v>0.14285714285714285</v>
      </c>
      <c r="X23" s="9"/>
    </row>
    <row r="24" spans="1:24" x14ac:dyDescent="0.3">
      <c r="A24" s="29"/>
      <c r="B24" s="20" t="s">
        <v>38</v>
      </c>
      <c r="C24" s="20" t="s">
        <v>88</v>
      </c>
      <c r="D24" s="20" t="s">
        <v>52</v>
      </c>
      <c r="E24" s="18">
        <f t="shared" si="0"/>
        <v>22</v>
      </c>
      <c r="F24" s="9">
        <v>0</v>
      </c>
      <c r="G24" s="9">
        <v>0</v>
      </c>
      <c r="H24" s="9">
        <v>0</v>
      </c>
      <c r="I24" s="9">
        <v>15</v>
      </c>
      <c r="J24" s="9">
        <v>0</v>
      </c>
      <c r="K24" s="9">
        <v>0</v>
      </c>
      <c r="L24" s="9">
        <v>7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f t="shared" si="3"/>
        <v>22</v>
      </c>
      <c r="U24" s="10">
        <f t="shared" si="1"/>
        <v>0</v>
      </c>
      <c r="V24" s="21">
        <f t="shared" si="2"/>
        <v>0</v>
      </c>
      <c r="W24" s="21">
        <f t="shared" si="4"/>
        <v>4.7619047619047616E-2</v>
      </c>
      <c r="X24" s="9"/>
    </row>
    <row r="25" spans="1:24" x14ac:dyDescent="0.3">
      <c r="A25" s="27">
        <v>8</v>
      </c>
      <c r="B25" s="20" t="s">
        <v>79</v>
      </c>
      <c r="C25" s="20" t="s">
        <v>133</v>
      </c>
      <c r="D25" s="20" t="s">
        <v>53</v>
      </c>
      <c r="E25" s="18">
        <f t="shared" si="0"/>
        <v>42</v>
      </c>
      <c r="F25" s="9">
        <v>0</v>
      </c>
      <c r="G25" s="9">
        <v>1</v>
      </c>
      <c r="H25" s="9">
        <v>0</v>
      </c>
      <c r="I25" s="9">
        <v>21</v>
      </c>
      <c r="J25" s="9">
        <v>0</v>
      </c>
      <c r="K25" s="9">
        <v>1</v>
      </c>
      <c r="L25" s="9">
        <v>16</v>
      </c>
      <c r="M25" s="9">
        <v>0</v>
      </c>
      <c r="N25" s="9">
        <v>3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f t="shared" si="3"/>
        <v>42</v>
      </c>
      <c r="U25" s="10">
        <f t="shared" si="1"/>
        <v>0</v>
      </c>
      <c r="V25" s="21">
        <f t="shared" si="2"/>
        <v>0</v>
      </c>
      <c r="W25" s="21">
        <f t="shared" si="4"/>
        <v>0</v>
      </c>
      <c r="X25" s="9"/>
    </row>
    <row r="26" spans="1:24" x14ac:dyDescent="0.3">
      <c r="A26" s="28"/>
      <c r="B26" s="20" t="s">
        <v>34</v>
      </c>
      <c r="C26" s="20" t="s">
        <v>134</v>
      </c>
      <c r="D26" s="20" t="s">
        <v>54</v>
      </c>
      <c r="E26" s="18">
        <f t="shared" si="0"/>
        <v>62</v>
      </c>
      <c r="F26" s="9">
        <v>2</v>
      </c>
      <c r="G26" s="9">
        <v>5</v>
      </c>
      <c r="H26" s="9">
        <v>0</v>
      </c>
      <c r="I26" s="9">
        <v>24</v>
      </c>
      <c r="J26" s="9">
        <v>0</v>
      </c>
      <c r="K26" s="9">
        <v>1</v>
      </c>
      <c r="L26" s="9">
        <v>13</v>
      </c>
      <c r="M26" s="9">
        <v>0</v>
      </c>
      <c r="N26" s="9">
        <v>11</v>
      </c>
      <c r="O26" s="9">
        <v>8</v>
      </c>
      <c r="P26" s="9">
        <v>0</v>
      </c>
      <c r="Q26" s="9">
        <v>0</v>
      </c>
      <c r="R26" s="9">
        <v>0</v>
      </c>
      <c r="S26" s="9">
        <v>0</v>
      </c>
      <c r="T26" s="9">
        <f t="shared" si="3"/>
        <v>64</v>
      </c>
      <c r="U26" s="10">
        <f t="shared" si="1"/>
        <v>3.125</v>
      </c>
      <c r="V26" s="21">
        <f t="shared" si="2"/>
        <v>0.2857142857142857</v>
      </c>
      <c r="W26" s="21">
        <f t="shared" si="4"/>
        <v>9.5238095238095233E-2</v>
      </c>
      <c r="X26" s="9"/>
    </row>
    <row r="27" spans="1:24" x14ac:dyDescent="0.3">
      <c r="A27" s="28"/>
      <c r="B27" s="20" t="s">
        <v>36</v>
      </c>
      <c r="C27" s="20" t="s">
        <v>135</v>
      </c>
      <c r="D27" s="20" t="s">
        <v>55</v>
      </c>
      <c r="E27" s="18">
        <f t="shared" si="0"/>
        <v>57</v>
      </c>
      <c r="F27" s="9">
        <v>0</v>
      </c>
      <c r="G27" s="9">
        <v>1</v>
      </c>
      <c r="H27" s="9">
        <v>0</v>
      </c>
      <c r="I27" s="9">
        <v>8</v>
      </c>
      <c r="J27" s="9">
        <v>0</v>
      </c>
      <c r="K27" s="9">
        <v>4</v>
      </c>
      <c r="L27" s="9">
        <v>23</v>
      </c>
      <c r="M27" s="9">
        <v>0</v>
      </c>
      <c r="N27" s="9">
        <v>18</v>
      </c>
      <c r="O27" s="9">
        <v>3</v>
      </c>
      <c r="P27" s="9">
        <v>0</v>
      </c>
      <c r="Q27" s="9">
        <v>0</v>
      </c>
      <c r="R27" s="9">
        <v>0</v>
      </c>
      <c r="S27" s="9">
        <v>0</v>
      </c>
      <c r="T27" s="9">
        <f t="shared" si="3"/>
        <v>57</v>
      </c>
      <c r="U27" s="10">
        <f t="shared" si="1"/>
        <v>0</v>
      </c>
      <c r="V27" s="21">
        <f t="shared" si="2"/>
        <v>0</v>
      </c>
      <c r="W27" s="21">
        <f t="shared" si="4"/>
        <v>9.5238095238095233E-2</v>
      </c>
      <c r="X27" s="9"/>
    </row>
    <row r="28" spans="1:24" x14ac:dyDescent="0.3">
      <c r="A28" s="28"/>
      <c r="B28" s="20" t="s">
        <v>38</v>
      </c>
      <c r="C28" s="20" t="s">
        <v>136</v>
      </c>
      <c r="D28" s="20" t="s">
        <v>56</v>
      </c>
      <c r="E28" s="18">
        <f t="shared" si="0"/>
        <v>64</v>
      </c>
      <c r="F28" s="9">
        <v>2</v>
      </c>
      <c r="G28" s="9">
        <v>1</v>
      </c>
      <c r="H28" s="9">
        <v>0</v>
      </c>
      <c r="I28" s="9">
        <v>13</v>
      </c>
      <c r="J28" s="9">
        <v>0</v>
      </c>
      <c r="K28" s="9">
        <v>1</v>
      </c>
      <c r="L28" s="9">
        <v>15</v>
      </c>
      <c r="M28" s="9">
        <v>0</v>
      </c>
      <c r="N28" s="9">
        <v>28</v>
      </c>
      <c r="O28" s="9">
        <v>6</v>
      </c>
      <c r="P28" s="9">
        <v>0</v>
      </c>
      <c r="Q28" s="9">
        <v>0</v>
      </c>
      <c r="R28" s="9">
        <v>0</v>
      </c>
      <c r="S28" s="9">
        <v>0</v>
      </c>
      <c r="T28" s="9">
        <f t="shared" si="3"/>
        <v>66</v>
      </c>
      <c r="U28" s="10">
        <f t="shared" si="1"/>
        <v>3.0303030303030303</v>
      </c>
      <c r="V28" s="21">
        <f t="shared" si="2"/>
        <v>0.2857142857142857</v>
      </c>
      <c r="W28" s="21">
        <f t="shared" si="4"/>
        <v>0.19047619047619047</v>
      </c>
      <c r="X28" s="9"/>
    </row>
    <row r="29" spans="1:24" x14ac:dyDescent="0.3">
      <c r="A29" s="29"/>
      <c r="B29" s="20" t="s">
        <v>97</v>
      </c>
      <c r="C29" s="20" t="s">
        <v>126</v>
      </c>
      <c r="D29" s="20" t="s">
        <v>57</v>
      </c>
      <c r="E29" s="18">
        <f t="shared" si="0"/>
        <v>48</v>
      </c>
      <c r="F29" s="9">
        <v>1</v>
      </c>
      <c r="G29" s="9">
        <v>0</v>
      </c>
      <c r="H29" s="9">
        <v>0</v>
      </c>
      <c r="I29" s="9">
        <v>12</v>
      </c>
      <c r="J29" s="9">
        <v>0</v>
      </c>
      <c r="K29" s="9">
        <v>1</v>
      </c>
      <c r="L29" s="9">
        <v>11</v>
      </c>
      <c r="M29" s="9">
        <v>0</v>
      </c>
      <c r="N29" s="9">
        <v>18</v>
      </c>
      <c r="O29" s="9">
        <v>6</v>
      </c>
      <c r="P29" s="9">
        <v>0</v>
      </c>
      <c r="Q29" s="9">
        <v>0</v>
      </c>
      <c r="R29" s="9">
        <v>0</v>
      </c>
      <c r="S29" s="9">
        <v>0</v>
      </c>
      <c r="T29" s="9">
        <f t="shared" si="3"/>
        <v>49</v>
      </c>
      <c r="U29" s="10">
        <f t="shared" si="1"/>
        <v>2.0408163265306123</v>
      </c>
      <c r="V29" s="21">
        <f t="shared" si="2"/>
        <v>0.14285714285714285</v>
      </c>
      <c r="W29" s="21">
        <f t="shared" si="4"/>
        <v>0.14285714285714285</v>
      </c>
      <c r="X29" s="9"/>
    </row>
    <row r="30" spans="1:24" x14ac:dyDescent="0.3">
      <c r="A30" s="27">
        <v>9</v>
      </c>
      <c r="B30" s="20" t="s">
        <v>79</v>
      </c>
      <c r="C30" s="20" t="s">
        <v>93</v>
      </c>
      <c r="D30" s="20" t="s">
        <v>58</v>
      </c>
      <c r="E30" s="18">
        <f t="shared" si="0"/>
        <v>43</v>
      </c>
      <c r="F30" s="9">
        <v>1</v>
      </c>
      <c r="G30" s="9">
        <v>1</v>
      </c>
      <c r="H30" s="9">
        <v>0</v>
      </c>
      <c r="I30" s="9">
        <v>23</v>
      </c>
      <c r="J30" s="9">
        <v>0</v>
      </c>
      <c r="K30" s="9">
        <v>1</v>
      </c>
      <c r="L30" s="9">
        <v>9</v>
      </c>
      <c r="M30" s="9">
        <v>0</v>
      </c>
      <c r="N30" s="9">
        <v>4</v>
      </c>
      <c r="O30" s="9">
        <v>5</v>
      </c>
      <c r="P30" s="9">
        <v>0</v>
      </c>
      <c r="Q30" s="9">
        <v>0</v>
      </c>
      <c r="R30" s="9">
        <v>0</v>
      </c>
      <c r="S30" s="9">
        <v>0</v>
      </c>
      <c r="T30" s="9">
        <f t="shared" si="3"/>
        <v>44</v>
      </c>
      <c r="U30" s="10">
        <f t="shared" si="1"/>
        <v>2.2727272727272729</v>
      </c>
      <c r="V30" s="21">
        <f t="shared" si="2"/>
        <v>0.14285714285714285</v>
      </c>
      <c r="W30" s="21">
        <f t="shared" si="4"/>
        <v>0.19047619047619047</v>
      </c>
      <c r="X30" s="9"/>
    </row>
    <row r="31" spans="1:24" x14ac:dyDescent="0.3">
      <c r="A31" s="28"/>
      <c r="B31" s="20" t="s">
        <v>34</v>
      </c>
      <c r="C31" s="20" t="s">
        <v>94</v>
      </c>
      <c r="D31" s="20" t="s">
        <v>59</v>
      </c>
      <c r="E31" s="18">
        <f t="shared" si="0"/>
        <v>37</v>
      </c>
      <c r="F31" s="9">
        <v>1</v>
      </c>
      <c r="G31" s="9">
        <v>2</v>
      </c>
      <c r="H31" s="9">
        <v>0</v>
      </c>
      <c r="I31" s="9">
        <v>12</v>
      </c>
      <c r="J31" s="9">
        <v>0</v>
      </c>
      <c r="K31" s="9">
        <v>0</v>
      </c>
      <c r="L31" s="9">
        <v>11</v>
      </c>
      <c r="M31" s="9">
        <v>0</v>
      </c>
      <c r="N31" s="9">
        <v>3</v>
      </c>
      <c r="O31" s="9">
        <v>9</v>
      </c>
      <c r="P31" s="9">
        <v>0</v>
      </c>
      <c r="Q31" s="9">
        <v>0</v>
      </c>
      <c r="R31" s="9">
        <v>0</v>
      </c>
      <c r="S31" s="9">
        <v>0</v>
      </c>
      <c r="T31" s="9">
        <f t="shared" si="3"/>
        <v>38</v>
      </c>
      <c r="U31" s="10">
        <f t="shared" si="1"/>
        <v>2.6315789473684208</v>
      </c>
      <c r="V31" s="21">
        <f t="shared" si="2"/>
        <v>0.14285714285714285</v>
      </c>
      <c r="W31" s="21">
        <f t="shared" si="4"/>
        <v>0.14285714285714285</v>
      </c>
      <c r="X31" s="9"/>
    </row>
    <row r="32" spans="1:24" x14ac:dyDescent="0.3">
      <c r="A32" s="28"/>
      <c r="B32" s="20" t="s">
        <v>36</v>
      </c>
      <c r="C32" s="20" t="s">
        <v>95</v>
      </c>
      <c r="D32" s="20" t="s">
        <v>60</v>
      </c>
      <c r="E32" s="18">
        <f t="shared" si="0"/>
        <v>34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2</v>
      </c>
      <c r="L32" s="9">
        <v>16</v>
      </c>
      <c r="M32" s="9">
        <v>0</v>
      </c>
      <c r="N32" s="9">
        <v>2</v>
      </c>
      <c r="O32" s="9">
        <v>14</v>
      </c>
      <c r="P32" s="9">
        <v>0</v>
      </c>
      <c r="Q32" s="9">
        <v>0</v>
      </c>
      <c r="R32" s="9">
        <v>0</v>
      </c>
      <c r="S32" s="9">
        <v>0</v>
      </c>
      <c r="T32" s="9">
        <f t="shared" si="3"/>
        <v>34</v>
      </c>
      <c r="U32" s="10">
        <f t="shared" si="1"/>
        <v>0</v>
      </c>
      <c r="V32" s="21">
        <f t="shared" si="2"/>
        <v>0</v>
      </c>
      <c r="W32" s="21">
        <f t="shared" si="4"/>
        <v>9.5238095238095233E-2</v>
      </c>
      <c r="X32" s="9"/>
    </row>
    <row r="33" spans="1:24" x14ac:dyDescent="0.3">
      <c r="A33" s="29"/>
      <c r="B33" s="20" t="s">
        <v>38</v>
      </c>
      <c r="C33" s="20" t="s">
        <v>96</v>
      </c>
      <c r="D33" s="20" t="s">
        <v>61</v>
      </c>
      <c r="E33" s="18">
        <f t="shared" si="0"/>
        <v>47</v>
      </c>
      <c r="F33" s="9">
        <v>1</v>
      </c>
      <c r="G33" s="9">
        <v>2</v>
      </c>
      <c r="H33" s="9">
        <v>0</v>
      </c>
      <c r="I33" s="9">
        <v>18</v>
      </c>
      <c r="J33" s="9">
        <v>0</v>
      </c>
      <c r="K33" s="9">
        <v>1</v>
      </c>
      <c r="L33" s="9">
        <v>12</v>
      </c>
      <c r="M33" s="9">
        <v>0</v>
      </c>
      <c r="N33" s="9">
        <v>7</v>
      </c>
      <c r="O33" s="9">
        <v>7</v>
      </c>
      <c r="P33" s="9">
        <v>0</v>
      </c>
      <c r="Q33" s="9">
        <v>0</v>
      </c>
      <c r="R33" s="9">
        <v>0</v>
      </c>
      <c r="S33" s="9">
        <v>0</v>
      </c>
      <c r="T33" s="9">
        <f t="shared" si="3"/>
        <v>48</v>
      </c>
      <c r="U33" s="10">
        <f t="shared" si="1"/>
        <v>2.083333333333333</v>
      </c>
      <c r="V33" s="21">
        <f t="shared" si="2"/>
        <v>0.14285714285714285</v>
      </c>
      <c r="W33" s="21">
        <f t="shared" si="4"/>
        <v>9.5238095238095233E-2</v>
      </c>
      <c r="X33" s="9"/>
    </row>
    <row r="34" spans="1:24" x14ac:dyDescent="0.3">
      <c r="A34" s="30">
        <v>10</v>
      </c>
      <c r="B34" s="20" t="s">
        <v>79</v>
      </c>
      <c r="C34" s="20" t="s">
        <v>89</v>
      </c>
      <c r="D34" s="20" t="s">
        <v>62</v>
      </c>
      <c r="E34" s="18">
        <f t="shared" si="0"/>
        <v>26</v>
      </c>
      <c r="F34" s="9">
        <v>0</v>
      </c>
      <c r="G34" s="9">
        <v>0</v>
      </c>
      <c r="H34" s="9">
        <v>0</v>
      </c>
      <c r="I34" s="9">
        <v>7</v>
      </c>
      <c r="J34" s="9">
        <v>0</v>
      </c>
      <c r="K34" s="9">
        <v>2</v>
      </c>
      <c r="L34" s="9">
        <v>5</v>
      </c>
      <c r="M34" s="9">
        <v>0</v>
      </c>
      <c r="N34" s="9">
        <v>8</v>
      </c>
      <c r="O34" s="9">
        <v>4</v>
      </c>
      <c r="P34" s="9">
        <v>0</v>
      </c>
      <c r="Q34" s="9">
        <v>0</v>
      </c>
      <c r="R34" s="9">
        <v>0</v>
      </c>
      <c r="S34" s="9">
        <v>0</v>
      </c>
      <c r="T34" s="9">
        <f t="shared" si="3"/>
        <v>26</v>
      </c>
      <c r="U34" s="10">
        <f t="shared" si="1"/>
        <v>0</v>
      </c>
      <c r="V34" s="21">
        <f t="shared" si="2"/>
        <v>0</v>
      </c>
      <c r="W34" s="21">
        <f t="shared" si="4"/>
        <v>4.7619047619047616E-2</v>
      </c>
      <c r="X34" s="9"/>
    </row>
    <row r="35" spans="1:24" x14ac:dyDescent="0.3">
      <c r="A35" s="30"/>
      <c r="B35" s="20" t="s">
        <v>34</v>
      </c>
      <c r="C35" s="20" t="s">
        <v>90</v>
      </c>
      <c r="D35" s="20" t="s">
        <v>63</v>
      </c>
      <c r="E35" s="18">
        <f t="shared" si="0"/>
        <v>10</v>
      </c>
      <c r="F35" s="9">
        <v>0</v>
      </c>
      <c r="G35" s="9">
        <v>0</v>
      </c>
      <c r="H35" s="9">
        <v>0</v>
      </c>
      <c r="I35" s="9">
        <v>2</v>
      </c>
      <c r="J35" s="9">
        <v>0</v>
      </c>
      <c r="K35" s="9">
        <v>0</v>
      </c>
      <c r="L35" s="9">
        <v>1</v>
      </c>
      <c r="M35" s="9">
        <v>0</v>
      </c>
      <c r="N35" s="9">
        <v>4</v>
      </c>
      <c r="O35" s="9">
        <v>3</v>
      </c>
      <c r="P35" s="9">
        <v>0</v>
      </c>
      <c r="Q35" s="9">
        <v>0</v>
      </c>
      <c r="R35" s="9">
        <v>0</v>
      </c>
      <c r="S35" s="9">
        <v>0</v>
      </c>
      <c r="T35" s="9">
        <f t="shared" si="3"/>
        <v>10</v>
      </c>
      <c r="U35" s="10">
        <f t="shared" si="1"/>
        <v>0</v>
      </c>
      <c r="V35" s="21">
        <f t="shared" si="2"/>
        <v>0</v>
      </c>
      <c r="W35" s="21">
        <f t="shared" si="4"/>
        <v>4.7619047619047616E-2</v>
      </c>
      <c r="X35" s="9"/>
    </row>
    <row r="36" spans="1:24" x14ac:dyDescent="0.3">
      <c r="A36" s="30"/>
      <c r="B36" s="20" t="s">
        <v>36</v>
      </c>
      <c r="C36" s="20" t="s">
        <v>91</v>
      </c>
      <c r="D36" s="20" t="s">
        <v>64</v>
      </c>
      <c r="E36" s="18">
        <f t="shared" si="0"/>
        <v>21</v>
      </c>
      <c r="F36" s="9">
        <v>0</v>
      </c>
      <c r="G36" s="9">
        <v>1</v>
      </c>
      <c r="H36" s="9">
        <v>0</v>
      </c>
      <c r="I36" s="9">
        <v>1</v>
      </c>
      <c r="J36" s="9">
        <v>0</v>
      </c>
      <c r="K36" s="9">
        <v>0</v>
      </c>
      <c r="L36" s="9">
        <v>0</v>
      </c>
      <c r="M36" s="9">
        <v>0</v>
      </c>
      <c r="N36" s="9">
        <v>9</v>
      </c>
      <c r="O36" s="9">
        <v>10</v>
      </c>
      <c r="P36" s="9">
        <v>0</v>
      </c>
      <c r="Q36" s="9">
        <v>0</v>
      </c>
      <c r="R36" s="9">
        <v>0</v>
      </c>
      <c r="S36" s="9">
        <v>0</v>
      </c>
      <c r="T36" s="9">
        <f t="shared" si="3"/>
        <v>21</v>
      </c>
      <c r="U36" s="10">
        <f t="shared" si="1"/>
        <v>0</v>
      </c>
      <c r="V36" s="21">
        <f t="shared" si="2"/>
        <v>0</v>
      </c>
      <c r="W36" s="21">
        <f t="shared" si="4"/>
        <v>0</v>
      </c>
      <c r="X36" s="9"/>
    </row>
    <row r="37" spans="1:24" x14ac:dyDescent="0.3">
      <c r="A37" s="30"/>
      <c r="B37" s="20" t="s">
        <v>38</v>
      </c>
      <c r="C37" s="20" t="s">
        <v>92</v>
      </c>
      <c r="D37" s="20" t="s">
        <v>65</v>
      </c>
      <c r="E37" s="18">
        <f t="shared" si="0"/>
        <v>26</v>
      </c>
      <c r="F37" s="9">
        <v>1</v>
      </c>
      <c r="G37" s="9">
        <v>0</v>
      </c>
      <c r="H37" s="9">
        <v>0</v>
      </c>
      <c r="I37" s="9">
        <v>4</v>
      </c>
      <c r="J37" s="9">
        <v>0</v>
      </c>
      <c r="K37" s="9">
        <v>0</v>
      </c>
      <c r="L37" s="9">
        <v>2</v>
      </c>
      <c r="M37" s="9">
        <v>0</v>
      </c>
      <c r="N37" s="9">
        <v>11</v>
      </c>
      <c r="O37" s="9">
        <v>9</v>
      </c>
      <c r="P37" s="9">
        <v>0</v>
      </c>
      <c r="Q37" s="9">
        <v>0</v>
      </c>
      <c r="R37" s="9">
        <v>0</v>
      </c>
      <c r="S37" s="9">
        <v>0</v>
      </c>
      <c r="T37" s="9">
        <f t="shared" si="3"/>
        <v>27</v>
      </c>
      <c r="U37" s="10">
        <f t="shared" si="1"/>
        <v>3.7037037037037033</v>
      </c>
      <c r="V37" s="21">
        <f t="shared" si="2"/>
        <v>0.14285714285714285</v>
      </c>
      <c r="W37" s="21">
        <f t="shared" si="4"/>
        <v>4.7619047619047616E-2</v>
      </c>
      <c r="X37" s="9"/>
    </row>
    <row r="38" spans="1:24" x14ac:dyDescent="0.3">
      <c r="A38" s="30"/>
      <c r="B38" s="9" t="s">
        <v>137</v>
      </c>
      <c r="C38" s="9" t="s">
        <v>149</v>
      </c>
      <c r="D38" s="20" t="s">
        <v>66</v>
      </c>
      <c r="E38" s="18">
        <f t="shared" si="0"/>
        <v>40</v>
      </c>
      <c r="F38" s="9">
        <v>1</v>
      </c>
      <c r="G38" s="9">
        <v>0</v>
      </c>
      <c r="H38" s="9">
        <v>0</v>
      </c>
      <c r="I38" s="9">
        <v>3</v>
      </c>
      <c r="J38" s="9">
        <v>0</v>
      </c>
      <c r="K38" s="9">
        <v>0</v>
      </c>
      <c r="L38" s="9">
        <v>6</v>
      </c>
      <c r="M38" s="9">
        <v>0</v>
      </c>
      <c r="N38" s="9">
        <v>4</v>
      </c>
      <c r="O38" s="9">
        <v>27</v>
      </c>
      <c r="P38" s="9">
        <v>0</v>
      </c>
      <c r="Q38" s="9">
        <v>0</v>
      </c>
      <c r="R38" s="9">
        <v>0</v>
      </c>
      <c r="S38" s="9">
        <v>0</v>
      </c>
      <c r="T38" s="9">
        <f t="shared" si="3"/>
        <v>41</v>
      </c>
      <c r="U38" s="10">
        <f t="shared" ref="U38" si="5">F38/T38*100</f>
        <v>2.4390243902439024</v>
      </c>
      <c r="V38" s="21">
        <f t="shared" si="2"/>
        <v>0.14285714285714285</v>
      </c>
      <c r="W38" s="21">
        <f t="shared" si="4"/>
        <v>9.5238095238095233E-2</v>
      </c>
      <c r="X38" s="9"/>
    </row>
  </sheetData>
  <mergeCells count="18">
    <mergeCell ref="X5:X7"/>
    <mergeCell ref="G5:S5"/>
    <mergeCell ref="A8:A11"/>
    <mergeCell ref="A12:A16"/>
    <mergeCell ref="A17:A20"/>
    <mergeCell ref="U5:U7"/>
    <mergeCell ref="E5:E6"/>
    <mergeCell ref="F5:F6"/>
    <mergeCell ref="A5:A7"/>
    <mergeCell ref="B5:B7"/>
    <mergeCell ref="C5:C7"/>
    <mergeCell ref="D5:D7"/>
    <mergeCell ref="V5:W6"/>
    <mergeCell ref="A21:A24"/>
    <mergeCell ref="A25:A29"/>
    <mergeCell ref="A30:A33"/>
    <mergeCell ref="T5:T7"/>
    <mergeCell ref="A34:A38"/>
  </mergeCells>
  <phoneticPr fontId="3" type="noConversion"/>
  <pageMargins left="0.7" right="0.7" top="0.75" bottom="0.75" header="0.3" footer="0.3"/>
  <pageSetup paperSize="9" scale="48" orientation="landscape" r:id="rId1"/>
  <ignoredErrors>
    <ignoredError sqref="U8:U11 U12:U37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zoomScale="80" zoomScaleNormal="80" workbookViewId="0">
      <pane xSplit="4" topLeftCell="E1" activePane="topRight" state="frozen"/>
      <selection pane="topRight" activeCell="B38" sqref="A38:XFD38"/>
    </sheetView>
  </sheetViews>
  <sheetFormatPr defaultRowHeight="16.5" x14ac:dyDescent="0.3"/>
  <cols>
    <col min="1" max="1" width="5.625" style="2" customWidth="1"/>
    <col min="2" max="2" width="4.75" style="2" bestFit="1" customWidth="1"/>
    <col min="3" max="3" width="7.625" style="2" bestFit="1" customWidth="1"/>
    <col min="4" max="4" width="9.875" style="2" bestFit="1" customWidth="1"/>
    <col min="5" max="5" width="16.5" style="2" customWidth="1"/>
    <col min="6" max="6" width="14" style="2" customWidth="1"/>
    <col min="7" max="7" width="11.25" style="2" bestFit="1" customWidth="1"/>
    <col min="8" max="10" width="11.75" style="2" customWidth="1"/>
    <col min="11" max="11" width="11.25" style="2" bestFit="1" customWidth="1"/>
    <col min="12" max="12" width="13.25" style="2" bestFit="1" customWidth="1"/>
    <col min="13" max="13" width="16.25" style="2" customWidth="1"/>
    <col min="14" max="14" width="13.125" style="2" customWidth="1"/>
    <col min="15" max="15" width="11.25" style="2" bestFit="1" customWidth="1"/>
    <col min="16" max="16" width="15.625" style="2" customWidth="1"/>
    <col min="17" max="17" width="13.25" style="2" bestFit="1" customWidth="1"/>
    <col min="18" max="18" width="14.25" style="2" customWidth="1"/>
    <col min="19" max="19" width="12.625" style="2" customWidth="1"/>
    <col min="20" max="20" width="7.75" style="2" customWidth="1"/>
    <col min="21" max="21" width="15.25" style="2" customWidth="1"/>
    <col min="22" max="22" width="9" style="2"/>
    <col min="23" max="23" width="11" style="2" customWidth="1"/>
    <col min="24" max="24" width="13" style="2" customWidth="1"/>
    <col min="25" max="16384" width="9" style="2"/>
  </cols>
  <sheetData>
    <row r="1" spans="1:24" ht="26.25" x14ac:dyDescent="0.3">
      <c r="A1" s="1" t="s">
        <v>138</v>
      </c>
    </row>
    <row r="2" spans="1:24" ht="20.25" customHeight="1" x14ac:dyDescent="0.3">
      <c r="A2" s="3" t="s">
        <v>101</v>
      </c>
    </row>
    <row r="3" spans="1:24" ht="20.25" customHeight="1" x14ac:dyDescent="0.3">
      <c r="A3" s="3" t="s">
        <v>0</v>
      </c>
    </row>
    <row r="4" spans="1:24" ht="20.25" customHeight="1" x14ac:dyDescent="0.3">
      <c r="A4" s="3" t="s">
        <v>139</v>
      </c>
      <c r="F4" s="3" t="s">
        <v>140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20.25" customHeight="1" x14ac:dyDescent="0.3">
      <c r="A5" s="31" t="s">
        <v>1</v>
      </c>
      <c r="B5" s="31" t="s">
        <v>2</v>
      </c>
      <c r="C5" s="31" t="s">
        <v>3</v>
      </c>
      <c r="D5" s="31" t="s">
        <v>4</v>
      </c>
      <c r="E5" s="33" t="s">
        <v>78</v>
      </c>
      <c r="F5" s="33" t="s">
        <v>5</v>
      </c>
      <c r="G5" s="35" t="s">
        <v>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1" t="s">
        <v>7</v>
      </c>
      <c r="U5" s="32" t="s">
        <v>8</v>
      </c>
      <c r="V5" s="31" t="s">
        <v>147</v>
      </c>
      <c r="W5" s="37"/>
      <c r="X5" s="31" t="s">
        <v>9</v>
      </c>
    </row>
    <row r="6" spans="1:24" ht="20.25" customHeight="1" x14ac:dyDescent="0.3">
      <c r="A6" s="31"/>
      <c r="B6" s="31"/>
      <c r="C6" s="31"/>
      <c r="D6" s="31"/>
      <c r="E6" s="34"/>
      <c r="F6" s="34"/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31"/>
      <c r="U6" s="32"/>
      <c r="V6" s="37"/>
      <c r="W6" s="37"/>
      <c r="X6" s="31"/>
    </row>
    <row r="7" spans="1:24" ht="49.5" x14ac:dyDescent="0.3">
      <c r="A7" s="31"/>
      <c r="B7" s="31"/>
      <c r="C7" s="31"/>
      <c r="D7" s="31"/>
      <c r="E7" s="16" t="s">
        <v>23</v>
      </c>
      <c r="F7" s="17" t="s">
        <v>24</v>
      </c>
      <c r="G7" s="7" t="s">
        <v>25</v>
      </c>
      <c r="H7" s="7" t="s">
        <v>122</v>
      </c>
      <c r="I7" s="7" t="s">
        <v>120</v>
      </c>
      <c r="J7" s="7" t="s">
        <v>121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8" t="s">
        <v>119</v>
      </c>
      <c r="T7" s="31"/>
      <c r="U7" s="32"/>
      <c r="V7" s="24" t="s">
        <v>148</v>
      </c>
      <c r="W7" s="24" t="s">
        <v>146</v>
      </c>
      <c r="X7" s="31"/>
    </row>
    <row r="8" spans="1:24" x14ac:dyDescent="0.3">
      <c r="A8" s="27">
        <v>4</v>
      </c>
      <c r="B8" s="20" t="s">
        <v>79</v>
      </c>
      <c r="C8" s="20" t="s">
        <v>85</v>
      </c>
      <c r="D8" s="20" t="s">
        <v>127</v>
      </c>
      <c r="E8" s="9">
        <f t="shared" ref="E8:E37" si="0">SUM(G8:S8)</f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f t="shared" ref="T8:T37" si="1">SUM(E8:F8)</f>
        <v>0</v>
      </c>
      <c r="U8" s="10" t="e">
        <f t="shared" ref="U8:U37" si="2">F8/T8*100</f>
        <v>#DIV/0!</v>
      </c>
      <c r="V8" s="21">
        <f t="shared" ref="V8:V38" si="3">F8/7</f>
        <v>0</v>
      </c>
      <c r="W8" s="21"/>
      <c r="X8" s="22"/>
    </row>
    <row r="9" spans="1:24" x14ac:dyDescent="0.3">
      <c r="A9" s="28"/>
      <c r="B9" s="20" t="s">
        <v>34</v>
      </c>
      <c r="C9" s="20" t="s">
        <v>86</v>
      </c>
      <c r="D9" s="20" t="s">
        <v>35</v>
      </c>
      <c r="E9" s="9">
        <f t="shared" si="0"/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f t="shared" si="1"/>
        <v>0</v>
      </c>
      <c r="U9" s="19" t="e">
        <f t="shared" si="2"/>
        <v>#DIV/0!</v>
      </c>
      <c r="V9" s="21">
        <f t="shared" si="3"/>
        <v>0</v>
      </c>
      <c r="W9" s="21"/>
      <c r="X9" s="9"/>
    </row>
    <row r="10" spans="1:24" x14ac:dyDescent="0.3">
      <c r="A10" s="28"/>
      <c r="B10" s="20" t="s">
        <v>36</v>
      </c>
      <c r="C10" s="20" t="s">
        <v>87</v>
      </c>
      <c r="D10" s="20" t="s">
        <v>37</v>
      </c>
      <c r="E10" s="9">
        <f t="shared" si="0"/>
        <v>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>
        <v>0</v>
      </c>
      <c r="R10" s="9">
        <v>0</v>
      </c>
      <c r="S10" s="9">
        <v>0</v>
      </c>
      <c r="T10" s="9">
        <f t="shared" si="1"/>
        <v>1</v>
      </c>
      <c r="U10" s="10">
        <f t="shared" si="2"/>
        <v>0</v>
      </c>
      <c r="V10" s="21">
        <f t="shared" si="3"/>
        <v>0</v>
      </c>
      <c r="W10" s="21">
        <f>(V8+V9+V10)/3</f>
        <v>0</v>
      </c>
      <c r="X10" s="9"/>
    </row>
    <row r="11" spans="1:24" x14ac:dyDescent="0.3">
      <c r="A11" s="28"/>
      <c r="B11" s="20" t="s">
        <v>38</v>
      </c>
      <c r="C11" s="20" t="s">
        <v>88</v>
      </c>
      <c r="D11" s="20" t="s">
        <v>39</v>
      </c>
      <c r="E11" s="9">
        <f t="shared" si="0"/>
        <v>2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2</v>
      </c>
      <c r="P11" s="9">
        <v>0</v>
      </c>
      <c r="Q11" s="9">
        <v>0</v>
      </c>
      <c r="R11" s="9">
        <v>0</v>
      </c>
      <c r="S11" s="9">
        <v>0</v>
      </c>
      <c r="T11" s="9">
        <f t="shared" si="1"/>
        <v>2</v>
      </c>
      <c r="U11" s="10">
        <f t="shared" si="2"/>
        <v>0</v>
      </c>
      <c r="V11" s="21">
        <f t="shared" si="3"/>
        <v>0</v>
      </c>
      <c r="W11" s="21">
        <f t="shared" ref="W11:W38" si="4">(V9+V10+V11)/3</f>
        <v>0</v>
      </c>
      <c r="X11" s="9"/>
    </row>
    <row r="12" spans="1:24" x14ac:dyDescent="0.3">
      <c r="A12" s="27">
        <v>5</v>
      </c>
      <c r="B12" s="20" t="s">
        <v>79</v>
      </c>
      <c r="C12" s="20" t="s">
        <v>131</v>
      </c>
      <c r="D12" s="20" t="s">
        <v>40</v>
      </c>
      <c r="E12" s="9">
        <f t="shared" si="0"/>
        <v>5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5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f t="shared" si="1"/>
        <v>5</v>
      </c>
      <c r="U12" s="10">
        <f t="shared" si="2"/>
        <v>0</v>
      </c>
      <c r="V12" s="21">
        <f t="shared" si="3"/>
        <v>0</v>
      </c>
      <c r="W12" s="21">
        <f t="shared" si="4"/>
        <v>0</v>
      </c>
      <c r="X12" s="9"/>
    </row>
    <row r="13" spans="1:24" x14ac:dyDescent="0.3">
      <c r="A13" s="28"/>
      <c r="B13" s="20" t="s">
        <v>34</v>
      </c>
      <c r="C13" s="20" t="s">
        <v>123</v>
      </c>
      <c r="D13" s="20" t="s">
        <v>41</v>
      </c>
      <c r="E13" s="9">
        <f t="shared" si="0"/>
        <v>3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3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f t="shared" si="1"/>
        <v>3</v>
      </c>
      <c r="U13" s="10">
        <f t="shared" si="2"/>
        <v>0</v>
      </c>
      <c r="V13" s="21">
        <f t="shared" si="3"/>
        <v>0</v>
      </c>
      <c r="W13" s="21">
        <f t="shared" si="4"/>
        <v>0</v>
      </c>
      <c r="X13" s="9"/>
    </row>
    <row r="14" spans="1:24" x14ac:dyDescent="0.3">
      <c r="A14" s="28"/>
      <c r="B14" s="20" t="s">
        <v>36</v>
      </c>
      <c r="C14" s="20" t="s">
        <v>124</v>
      </c>
      <c r="D14" s="20" t="s">
        <v>42</v>
      </c>
      <c r="E14" s="9">
        <f t="shared" si="0"/>
        <v>13</v>
      </c>
      <c r="F14" s="9">
        <v>0</v>
      </c>
      <c r="G14" s="9">
        <v>1</v>
      </c>
      <c r="H14" s="9">
        <v>1</v>
      </c>
      <c r="I14" s="9">
        <v>0</v>
      </c>
      <c r="J14" s="9">
        <v>0</v>
      </c>
      <c r="K14" s="9">
        <v>11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f t="shared" si="1"/>
        <v>13</v>
      </c>
      <c r="U14" s="10">
        <f t="shared" si="2"/>
        <v>0</v>
      </c>
      <c r="V14" s="21">
        <f t="shared" si="3"/>
        <v>0</v>
      </c>
      <c r="W14" s="21">
        <f t="shared" si="4"/>
        <v>0</v>
      </c>
      <c r="X14" s="9"/>
    </row>
    <row r="15" spans="1:24" x14ac:dyDescent="0.3">
      <c r="A15" s="28"/>
      <c r="B15" s="20" t="s">
        <v>38</v>
      </c>
      <c r="C15" s="20" t="s">
        <v>125</v>
      </c>
      <c r="D15" s="20" t="s">
        <v>43</v>
      </c>
      <c r="E15" s="9">
        <f t="shared" si="0"/>
        <v>17</v>
      </c>
      <c r="F15" s="9">
        <v>0</v>
      </c>
      <c r="G15" s="9">
        <v>0</v>
      </c>
      <c r="H15" s="9">
        <v>0</v>
      </c>
      <c r="I15" s="9">
        <v>7</v>
      </c>
      <c r="J15" s="9">
        <v>0</v>
      </c>
      <c r="K15" s="9">
        <v>10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f t="shared" si="1"/>
        <v>17</v>
      </c>
      <c r="U15" s="10">
        <f t="shared" si="2"/>
        <v>0</v>
      </c>
      <c r="V15" s="21">
        <f t="shared" si="3"/>
        <v>0</v>
      </c>
      <c r="W15" s="21">
        <f t="shared" si="4"/>
        <v>0</v>
      </c>
      <c r="X15" s="9"/>
    </row>
    <row r="16" spans="1:24" x14ac:dyDescent="0.3">
      <c r="A16" s="29"/>
      <c r="B16" s="20" t="s">
        <v>97</v>
      </c>
      <c r="C16" s="20" t="s">
        <v>81</v>
      </c>
      <c r="D16" s="20" t="s">
        <v>44</v>
      </c>
      <c r="E16" s="9">
        <f t="shared" si="0"/>
        <v>10</v>
      </c>
      <c r="F16" s="9">
        <v>0</v>
      </c>
      <c r="G16" s="9">
        <v>0</v>
      </c>
      <c r="H16" s="9">
        <v>0</v>
      </c>
      <c r="I16" s="9">
        <v>2</v>
      </c>
      <c r="J16" s="9">
        <v>0</v>
      </c>
      <c r="K16" s="9">
        <v>3</v>
      </c>
      <c r="L16" s="9">
        <v>0</v>
      </c>
      <c r="M16" s="9">
        <v>0</v>
      </c>
      <c r="N16" s="9">
        <v>0</v>
      </c>
      <c r="O16" s="9">
        <v>5</v>
      </c>
      <c r="P16" s="9">
        <v>0</v>
      </c>
      <c r="Q16" s="9">
        <v>0</v>
      </c>
      <c r="R16" s="9">
        <v>0</v>
      </c>
      <c r="S16" s="9">
        <v>0</v>
      </c>
      <c r="T16" s="9">
        <f t="shared" si="1"/>
        <v>10</v>
      </c>
      <c r="U16" s="10">
        <f t="shared" si="2"/>
        <v>0</v>
      </c>
      <c r="V16" s="21">
        <f t="shared" si="3"/>
        <v>0</v>
      </c>
      <c r="W16" s="21">
        <f t="shared" si="4"/>
        <v>0</v>
      </c>
      <c r="X16" s="9"/>
    </row>
    <row r="17" spans="1:24" x14ac:dyDescent="0.3">
      <c r="A17" s="27">
        <v>6</v>
      </c>
      <c r="B17" s="20" t="s">
        <v>79</v>
      </c>
      <c r="C17" s="20" t="s">
        <v>80</v>
      </c>
      <c r="D17" s="20" t="s">
        <v>45</v>
      </c>
      <c r="E17" s="9">
        <f t="shared" si="0"/>
        <v>12</v>
      </c>
      <c r="F17" s="9">
        <v>0</v>
      </c>
      <c r="G17" s="9">
        <v>0</v>
      </c>
      <c r="H17" s="9">
        <v>0</v>
      </c>
      <c r="I17" s="9">
        <v>3</v>
      </c>
      <c r="J17" s="9">
        <v>0</v>
      </c>
      <c r="K17" s="9">
        <v>3</v>
      </c>
      <c r="L17" s="9">
        <v>1</v>
      </c>
      <c r="M17" s="9">
        <v>0</v>
      </c>
      <c r="N17" s="9">
        <v>0</v>
      </c>
      <c r="O17" s="9">
        <v>5</v>
      </c>
      <c r="P17" s="9">
        <v>0</v>
      </c>
      <c r="Q17" s="9">
        <v>0</v>
      </c>
      <c r="R17" s="9">
        <v>0</v>
      </c>
      <c r="S17" s="9">
        <v>0</v>
      </c>
      <c r="T17" s="9">
        <f t="shared" si="1"/>
        <v>12</v>
      </c>
      <c r="U17" s="10">
        <f t="shared" si="2"/>
        <v>0</v>
      </c>
      <c r="V17" s="21">
        <f t="shared" si="3"/>
        <v>0</v>
      </c>
      <c r="W17" s="21">
        <f t="shared" si="4"/>
        <v>0</v>
      </c>
      <c r="X17" s="9"/>
    </row>
    <row r="18" spans="1:24" x14ac:dyDescent="0.3">
      <c r="A18" s="28"/>
      <c r="B18" s="20" t="s">
        <v>34</v>
      </c>
      <c r="C18" s="20" t="s">
        <v>82</v>
      </c>
      <c r="D18" s="20" t="s">
        <v>46</v>
      </c>
      <c r="E18" s="9">
        <f t="shared" si="0"/>
        <v>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1</v>
      </c>
      <c r="P18" s="9">
        <v>0</v>
      </c>
      <c r="Q18" s="9">
        <v>0</v>
      </c>
      <c r="R18" s="9">
        <v>0</v>
      </c>
      <c r="S18" s="9">
        <v>0</v>
      </c>
      <c r="T18" s="9">
        <f t="shared" si="1"/>
        <v>1</v>
      </c>
      <c r="U18" s="10">
        <f t="shared" si="2"/>
        <v>0</v>
      </c>
      <c r="V18" s="21">
        <f t="shared" si="3"/>
        <v>0</v>
      </c>
      <c r="W18" s="21">
        <f t="shared" si="4"/>
        <v>0</v>
      </c>
      <c r="X18" s="9"/>
    </row>
    <row r="19" spans="1:24" x14ac:dyDescent="0.3">
      <c r="A19" s="28"/>
      <c r="B19" s="20" t="s">
        <v>36</v>
      </c>
      <c r="C19" s="20" t="s">
        <v>83</v>
      </c>
      <c r="D19" s="20" t="s">
        <v>47</v>
      </c>
      <c r="E19" s="9">
        <f t="shared" si="0"/>
        <v>6</v>
      </c>
      <c r="F19" s="9">
        <v>1</v>
      </c>
      <c r="G19" s="9">
        <v>0</v>
      </c>
      <c r="H19" s="9">
        <v>0</v>
      </c>
      <c r="I19" s="9">
        <v>2</v>
      </c>
      <c r="J19" s="9">
        <v>0</v>
      </c>
      <c r="K19" s="9">
        <v>2</v>
      </c>
      <c r="L19" s="9">
        <v>0</v>
      </c>
      <c r="M19" s="9">
        <v>0</v>
      </c>
      <c r="N19" s="9">
        <v>0</v>
      </c>
      <c r="O19" s="9">
        <v>2</v>
      </c>
      <c r="P19" s="9">
        <v>0</v>
      </c>
      <c r="Q19" s="9">
        <v>0</v>
      </c>
      <c r="R19" s="9">
        <v>0</v>
      </c>
      <c r="S19" s="9">
        <v>0</v>
      </c>
      <c r="T19" s="9">
        <f t="shared" si="1"/>
        <v>7</v>
      </c>
      <c r="U19" s="10">
        <f t="shared" si="2"/>
        <v>14.285714285714285</v>
      </c>
      <c r="V19" s="21">
        <f t="shared" si="3"/>
        <v>0.14285714285714285</v>
      </c>
      <c r="W19" s="21">
        <f t="shared" si="4"/>
        <v>4.7619047619047616E-2</v>
      </c>
      <c r="X19" s="9"/>
    </row>
    <row r="20" spans="1:24" x14ac:dyDescent="0.3">
      <c r="A20" s="29"/>
      <c r="B20" s="20" t="s">
        <v>38</v>
      </c>
      <c r="C20" s="20" t="s">
        <v>84</v>
      </c>
      <c r="D20" s="20" t="s">
        <v>48</v>
      </c>
      <c r="E20" s="9">
        <f t="shared" si="0"/>
        <v>2</v>
      </c>
      <c r="F20" s="9">
        <v>0</v>
      </c>
      <c r="G20" s="9">
        <v>0</v>
      </c>
      <c r="H20" s="9">
        <v>0</v>
      </c>
      <c r="I20" s="9">
        <v>1</v>
      </c>
      <c r="J20" s="9">
        <v>0</v>
      </c>
      <c r="K20" s="9">
        <v>0</v>
      </c>
      <c r="L20" s="9">
        <v>1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f t="shared" si="1"/>
        <v>2</v>
      </c>
      <c r="U20" s="10">
        <f t="shared" si="2"/>
        <v>0</v>
      </c>
      <c r="V20" s="21">
        <f t="shared" si="3"/>
        <v>0</v>
      </c>
      <c r="W20" s="21">
        <f t="shared" si="4"/>
        <v>4.7619047619047616E-2</v>
      </c>
      <c r="X20" s="9"/>
    </row>
    <row r="21" spans="1:24" x14ac:dyDescent="0.3">
      <c r="A21" s="27">
        <v>7</v>
      </c>
      <c r="B21" s="20" t="s">
        <v>79</v>
      </c>
      <c r="C21" s="20" t="s">
        <v>132</v>
      </c>
      <c r="D21" s="20" t="s">
        <v>49</v>
      </c>
      <c r="E21" s="9">
        <f t="shared" si="0"/>
        <v>3</v>
      </c>
      <c r="F21" s="9">
        <v>2</v>
      </c>
      <c r="G21" s="9">
        <v>0</v>
      </c>
      <c r="H21" s="9">
        <v>0</v>
      </c>
      <c r="I21" s="9">
        <v>1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9">
        <v>1</v>
      </c>
      <c r="P21" s="9">
        <v>0</v>
      </c>
      <c r="Q21" s="9">
        <v>0</v>
      </c>
      <c r="R21" s="9">
        <v>0</v>
      </c>
      <c r="S21" s="9">
        <v>0</v>
      </c>
      <c r="T21" s="9">
        <f t="shared" si="1"/>
        <v>5</v>
      </c>
      <c r="U21" s="10">
        <f t="shared" si="2"/>
        <v>40</v>
      </c>
      <c r="V21" s="21">
        <f t="shared" si="3"/>
        <v>0.2857142857142857</v>
      </c>
      <c r="W21" s="21">
        <f t="shared" si="4"/>
        <v>0.14285714285714285</v>
      </c>
      <c r="X21" s="9"/>
    </row>
    <row r="22" spans="1:24" x14ac:dyDescent="0.3">
      <c r="A22" s="28"/>
      <c r="B22" s="20" t="s">
        <v>34</v>
      </c>
      <c r="C22" s="20" t="s">
        <v>86</v>
      </c>
      <c r="D22" s="20" t="s">
        <v>50</v>
      </c>
      <c r="E22" s="9">
        <f t="shared" si="0"/>
        <v>2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2</v>
      </c>
      <c r="P22" s="9">
        <v>0</v>
      </c>
      <c r="Q22" s="9">
        <v>0</v>
      </c>
      <c r="R22" s="9">
        <v>0</v>
      </c>
      <c r="S22" s="9">
        <v>0</v>
      </c>
      <c r="T22" s="9">
        <f t="shared" si="1"/>
        <v>2</v>
      </c>
      <c r="U22" s="10">
        <f t="shared" si="2"/>
        <v>0</v>
      </c>
      <c r="V22" s="21">
        <f t="shared" si="3"/>
        <v>0</v>
      </c>
      <c r="W22" s="21">
        <f t="shared" si="4"/>
        <v>9.5238095238095233E-2</v>
      </c>
      <c r="X22" s="9"/>
    </row>
    <row r="23" spans="1:24" x14ac:dyDescent="0.3">
      <c r="A23" s="28"/>
      <c r="B23" s="20" t="s">
        <v>36</v>
      </c>
      <c r="C23" s="20" t="s">
        <v>87</v>
      </c>
      <c r="D23" s="20" t="s">
        <v>51</v>
      </c>
      <c r="E23" s="9">
        <f t="shared" si="0"/>
        <v>4</v>
      </c>
      <c r="F23" s="9">
        <v>1</v>
      </c>
      <c r="G23" s="9">
        <v>0</v>
      </c>
      <c r="H23" s="9">
        <v>0</v>
      </c>
      <c r="I23" s="9">
        <v>2</v>
      </c>
      <c r="J23" s="9">
        <v>0</v>
      </c>
      <c r="K23" s="9">
        <v>1</v>
      </c>
      <c r="L23" s="9">
        <v>1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f t="shared" si="1"/>
        <v>5</v>
      </c>
      <c r="U23" s="10">
        <f t="shared" si="2"/>
        <v>20</v>
      </c>
      <c r="V23" s="21">
        <f t="shared" si="3"/>
        <v>0.14285714285714285</v>
      </c>
      <c r="W23" s="21">
        <f t="shared" si="4"/>
        <v>0.14285714285714285</v>
      </c>
      <c r="X23" s="9"/>
    </row>
    <row r="24" spans="1:24" x14ac:dyDescent="0.3">
      <c r="A24" s="29"/>
      <c r="B24" s="20" t="s">
        <v>38</v>
      </c>
      <c r="C24" s="20" t="s">
        <v>88</v>
      </c>
      <c r="D24" s="20" t="s">
        <v>52</v>
      </c>
      <c r="E24" s="9">
        <f t="shared" si="0"/>
        <v>2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2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f t="shared" si="1"/>
        <v>2</v>
      </c>
      <c r="U24" s="10">
        <f t="shared" si="2"/>
        <v>0</v>
      </c>
      <c r="V24" s="21">
        <f t="shared" si="3"/>
        <v>0</v>
      </c>
      <c r="W24" s="21">
        <f t="shared" si="4"/>
        <v>4.7619047619047616E-2</v>
      </c>
      <c r="X24" s="9"/>
    </row>
    <row r="25" spans="1:24" x14ac:dyDescent="0.3">
      <c r="A25" s="27">
        <v>8</v>
      </c>
      <c r="B25" s="20" t="s">
        <v>79</v>
      </c>
      <c r="C25" s="20" t="s">
        <v>133</v>
      </c>
      <c r="D25" s="20" t="s">
        <v>53</v>
      </c>
      <c r="E25" s="9">
        <f t="shared" si="0"/>
        <v>4</v>
      </c>
      <c r="F25" s="9">
        <v>2</v>
      </c>
      <c r="G25" s="9">
        <v>0</v>
      </c>
      <c r="H25" s="9">
        <v>0</v>
      </c>
      <c r="I25" s="9">
        <v>0</v>
      </c>
      <c r="J25" s="9">
        <v>0</v>
      </c>
      <c r="K25" s="9">
        <v>1</v>
      </c>
      <c r="L25" s="9">
        <v>2</v>
      </c>
      <c r="M25" s="9">
        <v>0</v>
      </c>
      <c r="N25" s="9">
        <v>0</v>
      </c>
      <c r="O25" s="9">
        <v>1</v>
      </c>
      <c r="P25" s="9">
        <v>0</v>
      </c>
      <c r="Q25" s="9">
        <v>0</v>
      </c>
      <c r="R25" s="9">
        <v>0</v>
      </c>
      <c r="S25" s="9">
        <v>0</v>
      </c>
      <c r="T25" s="9">
        <f t="shared" si="1"/>
        <v>6</v>
      </c>
      <c r="U25" s="10">
        <f t="shared" si="2"/>
        <v>33.333333333333329</v>
      </c>
      <c r="V25" s="21">
        <f t="shared" si="3"/>
        <v>0.2857142857142857</v>
      </c>
      <c r="W25" s="21">
        <f t="shared" si="4"/>
        <v>0.14285714285714285</v>
      </c>
      <c r="X25" s="9"/>
    </row>
    <row r="26" spans="1:24" x14ac:dyDescent="0.3">
      <c r="A26" s="28"/>
      <c r="B26" s="20" t="s">
        <v>34</v>
      </c>
      <c r="C26" s="20" t="s">
        <v>134</v>
      </c>
      <c r="D26" s="20" t="s">
        <v>54</v>
      </c>
      <c r="E26" s="9">
        <f t="shared" si="0"/>
        <v>4</v>
      </c>
      <c r="F26" s="9">
        <v>4</v>
      </c>
      <c r="G26" s="9">
        <v>0</v>
      </c>
      <c r="H26" s="9">
        <v>0</v>
      </c>
      <c r="I26" s="9">
        <v>0</v>
      </c>
      <c r="J26" s="9">
        <v>0</v>
      </c>
      <c r="K26" s="9">
        <v>1</v>
      </c>
      <c r="L26" s="9">
        <v>3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f t="shared" si="1"/>
        <v>8</v>
      </c>
      <c r="U26" s="10">
        <f t="shared" si="2"/>
        <v>50</v>
      </c>
      <c r="V26" s="21">
        <f t="shared" si="3"/>
        <v>0.5714285714285714</v>
      </c>
      <c r="W26" s="21">
        <f t="shared" si="4"/>
        <v>0.2857142857142857</v>
      </c>
      <c r="X26" s="9"/>
    </row>
    <row r="27" spans="1:24" x14ac:dyDescent="0.3">
      <c r="A27" s="28"/>
      <c r="B27" s="20" t="s">
        <v>36</v>
      </c>
      <c r="C27" s="20" t="s">
        <v>135</v>
      </c>
      <c r="D27" s="20" t="s">
        <v>55</v>
      </c>
      <c r="E27" s="9">
        <f t="shared" si="0"/>
        <v>9</v>
      </c>
      <c r="F27" s="9">
        <v>1</v>
      </c>
      <c r="G27" s="9">
        <v>0</v>
      </c>
      <c r="H27" s="9">
        <v>0</v>
      </c>
      <c r="I27" s="9">
        <v>0</v>
      </c>
      <c r="J27" s="9">
        <v>0</v>
      </c>
      <c r="K27" s="9">
        <v>4</v>
      </c>
      <c r="L27" s="9">
        <v>5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f t="shared" si="1"/>
        <v>10</v>
      </c>
      <c r="U27" s="10">
        <f t="shared" si="2"/>
        <v>10</v>
      </c>
      <c r="V27" s="21">
        <f t="shared" si="3"/>
        <v>0.14285714285714285</v>
      </c>
      <c r="W27" s="21">
        <f t="shared" si="4"/>
        <v>0.33333333333333331</v>
      </c>
      <c r="X27" s="9"/>
    </row>
    <row r="28" spans="1:24" x14ac:dyDescent="0.3">
      <c r="A28" s="28"/>
      <c r="B28" s="20" t="s">
        <v>38</v>
      </c>
      <c r="C28" s="20" t="s">
        <v>136</v>
      </c>
      <c r="D28" s="20" t="s">
        <v>56</v>
      </c>
      <c r="E28" s="9">
        <f t="shared" si="0"/>
        <v>3</v>
      </c>
      <c r="F28" s="9">
        <v>2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3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f t="shared" si="1"/>
        <v>5</v>
      </c>
      <c r="U28" s="10">
        <f t="shared" si="2"/>
        <v>40</v>
      </c>
      <c r="V28" s="21">
        <f t="shared" si="3"/>
        <v>0.2857142857142857</v>
      </c>
      <c r="W28" s="21">
        <f t="shared" si="4"/>
        <v>0.33333333333333331</v>
      </c>
      <c r="X28" s="9"/>
    </row>
    <row r="29" spans="1:24" x14ac:dyDescent="0.3">
      <c r="A29" s="29"/>
      <c r="B29" s="20" t="s">
        <v>97</v>
      </c>
      <c r="C29" s="20" t="s">
        <v>126</v>
      </c>
      <c r="D29" s="20" t="s">
        <v>57</v>
      </c>
      <c r="E29" s="9">
        <f t="shared" si="0"/>
        <v>10</v>
      </c>
      <c r="F29" s="9">
        <v>6</v>
      </c>
      <c r="G29" s="9">
        <v>0</v>
      </c>
      <c r="H29" s="9">
        <v>0</v>
      </c>
      <c r="I29" s="9">
        <v>1</v>
      </c>
      <c r="J29" s="9">
        <v>0</v>
      </c>
      <c r="K29" s="9">
        <v>0</v>
      </c>
      <c r="L29" s="9">
        <v>8</v>
      </c>
      <c r="M29" s="9">
        <v>0</v>
      </c>
      <c r="N29" s="9">
        <v>0</v>
      </c>
      <c r="O29" s="9">
        <v>1</v>
      </c>
      <c r="P29" s="9">
        <v>0</v>
      </c>
      <c r="Q29" s="9">
        <v>0</v>
      </c>
      <c r="R29" s="9">
        <v>0</v>
      </c>
      <c r="S29" s="9">
        <v>0</v>
      </c>
      <c r="T29" s="9">
        <f t="shared" si="1"/>
        <v>16</v>
      </c>
      <c r="U29" s="10">
        <f t="shared" si="2"/>
        <v>37.5</v>
      </c>
      <c r="V29" s="21">
        <f t="shared" si="3"/>
        <v>0.8571428571428571</v>
      </c>
      <c r="W29" s="21">
        <f t="shared" si="4"/>
        <v>0.42857142857142855</v>
      </c>
      <c r="X29" s="9"/>
    </row>
    <row r="30" spans="1:24" x14ac:dyDescent="0.3">
      <c r="A30" s="27">
        <v>9</v>
      </c>
      <c r="B30" s="20" t="s">
        <v>79</v>
      </c>
      <c r="C30" s="20" t="s">
        <v>93</v>
      </c>
      <c r="D30" s="20" t="s">
        <v>58</v>
      </c>
      <c r="E30" s="9">
        <f t="shared" si="0"/>
        <v>6</v>
      </c>
      <c r="F30" s="9">
        <v>4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6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f t="shared" si="1"/>
        <v>10</v>
      </c>
      <c r="U30" s="10">
        <f t="shared" si="2"/>
        <v>40</v>
      </c>
      <c r="V30" s="21">
        <f t="shared" si="3"/>
        <v>0.5714285714285714</v>
      </c>
      <c r="W30" s="21">
        <f t="shared" si="4"/>
        <v>0.5714285714285714</v>
      </c>
      <c r="X30" s="9"/>
    </row>
    <row r="31" spans="1:24" x14ac:dyDescent="0.3">
      <c r="A31" s="28"/>
      <c r="B31" s="20" t="s">
        <v>34</v>
      </c>
      <c r="C31" s="20" t="s">
        <v>94</v>
      </c>
      <c r="D31" s="20" t="s">
        <v>59</v>
      </c>
      <c r="E31" s="9">
        <f t="shared" si="0"/>
        <v>20</v>
      </c>
      <c r="F31" s="9">
        <v>1</v>
      </c>
      <c r="G31" s="9">
        <v>0</v>
      </c>
      <c r="H31" s="9">
        <v>0</v>
      </c>
      <c r="I31" s="9">
        <v>1</v>
      </c>
      <c r="J31" s="9">
        <v>0</v>
      </c>
      <c r="K31" s="9">
        <v>2</v>
      </c>
      <c r="L31" s="9">
        <v>12</v>
      </c>
      <c r="M31" s="9">
        <v>0</v>
      </c>
      <c r="N31" s="9">
        <v>0</v>
      </c>
      <c r="O31" s="9">
        <v>5</v>
      </c>
      <c r="P31" s="9">
        <v>0</v>
      </c>
      <c r="Q31" s="9">
        <v>0</v>
      </c>
      <c r="R31" s="9">
        <v>0</v>
      </c>
      <c r="S31" s="9">
        <v>0</v>
      </c>
      <c r="T31" s="9">
        <f t="shared" si="1"/>
        <v>21</v>
      </c>
      <c r="U31" s="10">
        <f t="shared" si="2"/>
        <v>4.7619047619047619</v>
      </c>
      <c r="V31" s="21">
        <f t="shared" si="3"/>
        <v>0.14285714285714285</v>
      </c>
      <c r="W31" s="21">
        <f t="shared" si="4"/>
        <v>0.52380952380952372</v>
      </c>
      <c r="X31" s="9"/>
    </row>
    <row r="32" spans="1:24" x14ac:dyDescent="0.3">
      <c r="A32" s="28"/>
      <c r="B32" s="20" t="s">
        <v>36</v>
      </c>
      <c r="C32" s="20" t="s">
        <v>95</v>
      </c>
      <c r="D32" s="20" t="s">
        <v>60</v>
      </c>
      <c r="E32" s="9">
        <f t="shared" si="0"/>
        <v>10</v>
      </c>
      <c r="F32" s="9">
        <v>0</v>
      </c>
      <c r="G32" s="9">
        <v>0</v>
      </c>
      <c r="H32" s="9">
        <v>0</v>
      </c>
      <c r="I32" s="9">
        <v>3</v>
      </c>
      <c r="J32" s="9">
        <v>0</v>
      </c>
      <c r="K32" s="9">
        <v>0</v>
      </c>
      <c r="L32" s="9">
        <v>4</v>
      </c>
      <c r="M32" s="9">
        <v>0</v>
      </c>
      <c r="N32" s="9">
        <v>0</v>
      </c>
      <c r="O32" s="9">
        <v>3</v>
      </c>
      <c r="P32" s="9">
        <v>0</v>
      </c>
      <c r="Q32" s="9">
        <v>0</v>
      </c>
      <c r="R32" s="9">
        <v>0</v>
      </c>
      <c r="S32" s="9">
        <v>0</v>
      </c>
      <c r="T32" s="9">
        <f t="shared" si="1"/>
        <v>10</v>
      </c>
      <c r="U32" s="10">
        <f t="shared" si="2"/>
        <v>0</v>
      </c>
      <c r="V32" s="21">
        <f t="shared" si="3"/>
        <v>0</v>
      </c>
      <c r="W32" s="21">
        <f t="shared" si="4"/>
        <v>0.23809523809523805</v>
      </c>
      <c r="X32" s="9"/>
    </row>
    <row r="33" spans="1:24" x14ac:dyDescent="0.3">
      <c r="A33" s="29"/>
      <c r="B33" s="20" t="s">
        <v>38</v>
      </c>
      <c r="C33" s="20" t="s">
        <v>96</v>
      </c>
      <c r="D33" s="20" t="s">
        <v>61</v>
      </c>
      <c r="E33" s="9">
        <f t="shared" si="0"/>
        <v>20</v>
      </c>
      <c r="F33" s="9">
        <v>1</v>
      </c>
      <c r="G33" s="9">
        <v>0</v>
      </c>
      <c r="H33" s="9">
        <v>0</v>
      </c>
      <c r="I33" s="9">
        <v>1</v>
      </c>
      <c r="J33" s="9">
        <v>0</v>
      </c>
      <c r="K33" s="9">
        <v>0</v>
      </c>
      <c r="L33" s="9">
        <v>17</v>
      </c>
      <c r="M33" s="9">
        <v>0</v>
      </c>
      <c r="N33" s="9">
        <v>0</v>
      </c>
      <c r="O33" s="9">
        <v>2</v>
      </c>
      <c r="P33" s="9">
        <v>0</v>
      </c>
      <c r="Q33" s="9">
        <v>0</v>
      </c>
      <c r="R33" s="9">
        <v>0</v>
      </c>
      <c r="S33" s="9">
        <v>0</v>
      </c>
      <c r="T33" s="9">
        <f t="shared" si="1"/>
        <v>21</v>
      </c>
      <c r="U33" s="10">
        <f t="shared" si="2"/>
        <v>4.7619047619047619</v>
      </c>
      <c r="V33" s="21">
        <f t="shared" si="3"/>
        <v>0.14285714285714285</v>
      </c>
      <c r="W33" s="21">
        <f t="shared" si="4"/>
        <v>9.5238095238095233E-2</v>
      </c>
      <c r="X33" s="9"/>
    </row>
    <row r="34" spans="1:24" x14ac:dyDescent="0.3">
      <c r="A34" s="30">
        <v>10</v>
      </c>
      <c r="B34" s="20" t="s">
        <v>79</v>
      </c>
      <c r="C34" s="20" t="s">
        <v>89</v>
      </c>
      <c r="D34" s="20" t="s">
        <v>62</v>
      </c>
      <c r="E34" s="9">
        <f t="shared" si="0"/>
        <v>19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1</v>
      </c>
      <c r="L34" s="9">
        <v>11</v>
      </c>
      <c r="M34" s="9">
        <v>0</v>
      </c>
      <c r="N34" s="9">
        <v>0</v>
      </c>
      <c r="O34" s="9">
        <v>7</v>
      </c>
      <c r="P34" s="9">
        <v>0</v>
      </c>
      <c r="Q34" s="9">
        <v>0</v>
      </c>
      <c r="R34" s="9">
        <v>0</v>
      </c>
      <c r="S34" s="9">
        <v>0</v>
      </c>
      <c r="T34" s="9">
        <f t="shared" si="1"/>
        <v>19</v>
      </c>
      <c r="U34" s="10">
        <f t="shared" si="2"/>
        <v>0</v>
      </c>
      <c r="V34" s="21">
        <f t="shared" si="3"/>
        <v>0</v>
      </c>
      <c r="W34" s="21">
        <f t="shared" si="4"/>
        <v>4.7619047619047616E-2</v>
      </c>
      <c r="X34" s="9"/>
    </row>
    <row r="35" spans="1:24" x14ac:dyDescent="0.3">
      <c r="A35" s="30"/>
      <c r="B35" s="20" t="s">
        <v>34</v>
      </c>
      <c r="C35" s="20" t="s">
        <v>90</v>
      </c>
      <c r="D35" s="20" t="s">
        <v>63</v>
      </c>
      <c r="E35" s="9">
        <f t="shared" si="0"/>
        <v>9</v>
      </c>
      <c r="F35" s="9">
        <v>1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5</v>
      </c>
      <c r="M35" s="9">
        <v>0</v>
      </c>
      <c r="N35" s="9">
        <v>0</v>
      </c>
      <c r="O35" s="9">
        <v>3</v>
      </c>
      <c r="P35" s="9">
        <v>1</v>
      </c>
      <c r="Q35" s="9">
        <v>0</v>
      </c>
      <c r="R35" s="9">
        <v>0</v>
      </c>
      <c r="S35" s="9">
        <v>0</v>
      </c>
      <c r="T35" s="9">
        <f t="shared" si="1"/>
        <v>10</v>
      </c>
      <c r="U35" s="10">
        <f t="shared" si="2"/>
        <v>10</v>
      </c>
      <c r="V35" s="21">
        <f t="shared" si="3"/>
        <v>0.14285714285714285</v>
      </c>
      <c r="W35" s="21">
        <f t="shared" si="4"/>
        <v>9.5238095238095233E-2</v>
      </c>
      <c r="X35" s="9"/>
    </row>
    <row r="36" spans="1:24" x14ac:dyDescent="0.3">
      <c r="A36" s="30"/>
      <c r="B36" s="20" t="s">
        <v>36</v>
      </c>
      <c r="C36" s="20" t="s">
        <v>91</v>
      </c>
      <c r="D36" s="20" t="s">
        <v>64</v>
      </c>
      <c r="E36" s="9">
        <f t="shared" si="0"/>
        <v>10</v>
      </c>
      <c r="F36" s="9">
        <v>1</v>
      </c>
      <c r="G36" s="9">
        <v>0</v>
      </c>
      <c r="H36" s="9">
        <v>0</v>
      </c>
      <c r="I36" s="9">
        <v>1</v>
      </c>
      <c r="J36" s="9">
        <v>0</v>
      </c>
      <c r="K36" s="9">
        <v>0</v>
      </c>
      <c r="L36" s="9">
        <v>4</v>
      </c>
      <c r="M36" s="9">
        <v>0</v>
      </c>
      <c r="N36" s="9">
        <v>0</v>
      </c>
      <c r="O36" s="9">
        <v>5</v>
      </c>
      <c r="P36" s="9">
        <v>0</v>
      </c>
      <c r="Q36" s="9">
        <v>0</v>
      </c>
      <c r="R36" s="9">
        <v>0</v>
      </c>
      <c r="S36" s="9">
        <v>0</v>
      </c>
      <c r="T36" s="9">
        <f t="shared" si="1"/>
        <v>11</v>
      </c>
      <c r="U36" s="10">
        <f t="shared" si="2"/>
        <v>9.0909090909090917</v>
      </c>
      <c r="V36" s="21">
        <f t="shared" si="3"/>
        <v>0.14285714285714285</v>
      </c>
      <c r="W36" s="21">
        <f t="shared" si="4"/>
        <v>9.5238095238095233E-2</v>
      </c>
      <c r="X36" s="9"/>
    </row>
    <row r="37" spans="1:24" x14ac:dyDescent="0.3">
      <c r="A37" s="30"/>
      <c r="B37" s="20" t="s">
        <v>38</v>
      </c>
      <c r="C37" s="20" t="s">
        <v>92</v>
      </c>
      <c r="D37" s="20" t="s">
        <v>65</v>
      </c>
      <c r="E37" s="9">
        <f t="shared" si="0"/>
        <v>6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1</v>
      </c>
      <c r="L37" s="9">
        <v>4</v>
      </c>
      <c r="M37" s="9">
        <v>0</v>
      </c>
      <c r="N37" s="9">
        <v>1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f t="shared" si="1"/>
        <v>6</v>
      </c>
      <c r="U37" s="10">
        <f t="shared" si="2"/>
        <v>0</v>
      </c>
      <c r="V37" s="21">
        <f t="shared" si="3"/>
        <v>0</v>
      </c>
      <c r="W37" s="21">
        <f t="shared" si="4"/>
        <v>9.5238095238095233E-2</v>
      </c>
      <c r="X37" s="9"/>
    </row>
    <row r="38" spans="1:24" x14ac:dyDescent="0.3">
      <c r="A38" s="30"/>
      <c r="B38" s="9" t="s">
        <v>137</v>
      </c>
      <c r="C38" s="9" t="s">
        <v>149</v>
      </c>
      <c r="D38" s="20" t="s">
        <v>66</v>
      </c>
      <c r="E38" s="9">
        <f t="shared" ref="E38" si="5">SUM(G38:S38)</f>
        <v>12</v>
      </c>
      <c r="F38" s="9">
        <v>0</v>
      </c>
      <c r="G38" s="9">
        <v>0</v>
      </c>
      <c r="H38" s="9">
        <v>0</v>
      </c>
      <c r="I38" s="9">
        <v>1</v>
      </c>
      <c r="J38" s="9">
        <v>0</v>
      </c>
      <c r="K38" s="9">
        <v>0</v>
      </c>
      <c r="L38" s="9">
        <v>2</v>
      </c>
      <c r="M38" s="9">
        <v>0</v>
      </c>
      <c r="N38" s="9">
        <v>0</v>
      </c>
      <c r="O38" s="9">
        <v>9</v>
      </c>
      <c r="P38" s="9">
        <v>0</v>
      </c>
      <c r="Q38" s="9">
        <v>0</v>
      </c>
      <c r="R38" s="9">
        <v>0</v>
      </c>
      <c r="S38" s="9">
        <v>0</v>
      </c>
      <c r="T38" s="9">
        <f t="shared" ref="T38" si="6">SUM(E38:F38)</f>
        <v>12</v>
      </c>
      <c r="U38" s="10">
        <f t="shared" ref="U38" si="7">F38/T38*100</f>
        <v>0</v>
      </c>
      <c r="V38" s="21">
        <f t="shared" si="3"/>
        <v>0</v>
      </c>
      <c r="W38" s="21">
        <f t="shared" si="4"/>
        <v>4.7619047619047616E-2</v>
      </c>
      <c r="X38" s="9"/>
    </row>
  </sheetData>
  <mergeCells count="18">
    <mergeCell ref="X5:X7"/>
    <mergeCell ref="E5:E6"/>
    <mergeCell ref="F5:F6"/>
    <mergeCell ref="G5:S5"/>
    <mergeCell ref="A8:A11"/>
    <mergeCell ref="A5:A7"/>
    <mergeCell ref="B5:B7"/>
    <mergeCell ref="C5:C7"/>
    <mergeCell ref="D5:D7"/>
    <mergeCell ref="V5:W6"/>
    <mergeCell ref="A34:A38"/>
    <mergeCell ref="A25:A29"/>
    <mergeCell ref="A30:A33"/>
    <mergeCell ref="T5:T7"/>
    <mergeCell ref="U5:U7"/>
    <mergeCell ref="A12:A16"/>
    <mergeCell ref="A17:A20"/>
    <mergeCell ref="A21:A24"/>
  </mergeCells>
  <phoneticPr fontId="3" type="noConversion"/>
  <pageMargins left="0.7" right="0.7" top="0.75" bottom="0.75" header="0.3" footer="0.3"/>
  <pageSetup paperSize="9"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zoomScale="80" zoomScaleNormal="80" workbookViewId="0">
      <pane xSplit="4" topLeftCell="E1" activePane="topRight" state="frozen"/>
      <selection pane="topRight" activeCell="B38" sqref="A38:XFD38"/>
    </sheetView>
  </sheetViews>
  <sheetFormatPr defaultRowHeight="16.5" x14ac:dyDescent="0.3"/>
  <cols>
    <col min="1" max="1" width="5.625" style="2" customWidth="1"/>
    <col min="2" max="2" width="4.75" style="2" bestFit="1" customWidth="1"/>
    <col min="3" max="3" width="7.625" style="2" bestFit="1" customWidth="1"/>
    <col min="4" max="4" width="9.875" style="2" bestFit="1" customWidth="1"/>
    <col min="5" max="5" width="16.5" style="2" customWidth="1"/>
    <col min="6" max="6" width="14" style="2" customWidth="1"/>
    <col min="7" max="7" width="11.25" style="2" bestFit="1" customWidth="1"/>
    <col min="8" max="8" width="12" style="2" customWidth="1"/>
    <col min="9" max="9" width="11.75" style="2" customWidth="1"/>
    <col min="10" max="10" width="12" style="2" customWidth="1"/>
    <col min="11" max="11" width="11.25" style="2" bestFit="1" customWidth="1"/>
    <col min="12" max="12" width="13.25" style="2" bestFit="1" customWidth="1"/>
    <col min="13" max="13" width="16.25" style="2" customWidth="1"/>
    <col min="14" max="14" width="13.125" style="2" customWidth="1"/>
    <col min="15" max="15" width="11.25" style="2" bestFit="1" customWidth="1"/>
    <col min="16" max="16" width="15.625" style="2" customWidth="1"/>
    <col min="17" max="17" width="13.25" style="2" bestFit="1" customWidth="1"/>
    <col min="18" max="18" width="14.25" style="2" customWidth="1"/>
    <col min="19" max="19" width="12.625" style="2" customWidth="1"/>
    <col min="20" max="20" width="10.625" style="2" customWidth="1"/>
    <col min="21" max="21" width="18.625" style="2" customWidth="1"/>
    <col min="22" max="22" width="9" style="2"/>
    <col min="23" max="23" width="11" style="2" customWidth="1"/>
    <col min="24" max="24" width="13" style="2" customWidth="1"/>
    <col min="25" max="16384" width="9" style="2"/>
  </cols>
  <sheetData>
    <row r="1" spans="1:24" ht="26.25" x14ac:dyDescent="0.3">
      <c r="A1" s="1" t="s">
        <v>138</v>
      </c>
    </row>
    <row r="2" spans="1:24" ht="20.25" customHeight="1" x14ac:dyDescent="0.3">
      <c r="A2" s="3" t="s">
        <v>102</v>
      </c>
    </row>
    <row r="3" spans="1:24" ht="20.25" customHeight="1" x14ac:dyDescent="0.3">
      <c r="A3" s="3" t="s">
        <v>0</v>
      </c>
    </row>
    <row r="4" spans="1:24" ht="20.25" customHeight="1" x14ac:dyDescent="0.3">
      <c r="A4" s="3" t="s">
        <v>139</v>
      </c>
      <c r="F4" s="3" t="s">
        <v>140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20.25" customHeight="1" x14ac:dyDescent="0.3">
      <c r="A5" s="31" t="s">
        <v>1</v>
      </c>
      <c r="B5" s="31" t="s">
        <v>2</v>
      </c>
      <c r="C5" s="31" t="s">
        <v>3</v>
      </c>
      <c r="D5" s="31" t="s">
        <v>4</v>
      </c>
      <c r="E5" s="33" t="s">
        <v>78</v>
      </c>
      <c r="F5" s="33" t="s">
        <v>5</v>
      </c>
      <c r="G5" s="35" t="s">
        <v>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1" t="s">
        <v>7</v>
      </c>
      <c r="U5" s="32" t="s">
        <v>8</v>
      </c>
      <c r="V5" s="31" t="s">
        <v>147</v>
      </c>
      <c r="W5" s="37"/>
      <c r="X5" s="31" t="s">
        <v>9</v>
      </c>
    </row>
    <row r="6" spans="1:24" ht="20.25" customHeight="1" x14ac:dyDescent="0.3">
      <c r="A6" s="31"/>
      <c r="B6" s="31"/>
      <c r="C6" s="31"/>
      <c r="D6" s="31"/>
      <c r="E6" s="34"/>
      <c r="F6" s="34"/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31"/>
      <c r="U6" s="32"/>
      <c r="V6" s="37"/>
      <c r="W6" s="37"/>
      <c r="X6" s="31"/>
    </row>
    <row r="7" spans="1:24" ht="49.5" x14ac:dyDescent="0.3">
      <c r="A7" s="31"/>
      <c r="B7" s="31"/>
      <c r="C7" s="31"/>
      <c r="D7" s="31"/>
      <c r="E7" s="16" t="s">
        <v>23</v>
      </c>
      <c r="F7" s="17" t="s">
        <v>24</v>
      </c>
      <c r="G7" s="7" t="s">
        <v>25</v>
      </c>
      <c r="H7" s="7" t="s">
        <v>122</v>
      </c>
      <c r="I7" s="7" t="s">
        <v>120</v>
      </c>
      <c r="J7" s="7" t="s">
        <v>121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8" t="s">
        <v>119</v>
      </c>
      <c r="T7" s="31"/>
      <c r="U7" s="32"/>
      <c r="V7" s="24" t="s">
        <v>148</v>
      </c>
      <c r="W7" s="24" t="s">
        <v>146</v>
      </c>
      <c r="X7" s="31"/>
    </row>
    <row r="8" spans="1:24" x14ac:dyDescent="0.3">
      <c r="A8" s="27">
        <v>4</v>
      </c>
      <c r="B8" s="20" t="s">
        <v>79</v>
      </c>
      <c r="C8" s="20" t="s">
        <v>85</v>
      </c>
      <c r="D8" s="20" t="s">
        <v>127</v>
      </c>
      <c r="E8" s="9">
        <f t="shared" ref="E8:E37" si="0">SUM(G8:S8)</f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f t="shared" ref="T8:T37" si="1">SUM(E8:F8)</f>
        <v>0</v>
      </c>
      <c r="U8" s="10" t="e">
        <f t="shared" ref="U8:U37" si="2">F8/T8*100</f>
        <v>#DIV/0!</v>
      </c>
      <c r="V8" s="21">
        <f t="shared" ref="V8:V38" si="3">F8/7</f>
        <v>0</v>
      </c>
      <c r="W8" s="21"/>
      <c r="X8" s="22"/>
    </row>
    <row r="9" spans="1:24" x14ac:dyDescent="0.3">
      <c r="A9" s="28"/>
      <c r="B9" s="20" t="s">
        <v>34</v>
      </c>
      <c r="C9" s="20" t="s">
        <v>86</v>
      </c>
      <c r="D9" s="20" t="s">
        <v>35</v>
      </c>
      <c r="E9" s="9">
        <f>SUM(G9:S9)</f>
        <v>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  <c r="P9" s="9">
        <v>0</v>
      </c>
      <c r="Q9" s="9">
        <v>0</v>
      </c>
      <c r="R9" s="9">
        <v>0</v>
      </c>
      <c r="S9" s="9">
        <v>0</v>
      </c>
      <c r="T9" s="9">
        <f t="shared" si="1"/>
        <v>1</v>
      </c>
      <c r="U9" s="10">
        <f t="shared" si="2"/>
        <v>0</v>
      </c>
      <c r="V9" s="21">
        <f t="shared" si="3"/>
        <v>0</v>
      </c>
      <c r="W9" s="21"/>
      <c r="X9" s="9"/>
    </row>
    <row r="10" spans="1:24" x14ac:dyDescent="0.3">
      <c r="A10" s="28"/>
      <c r="B10" s="20" t="s">
        <v>36</v>
      </c>
      <c r="C10" s="20" t="s">
        <v>87</v>
      </c>
      <c r="D10" s="20" t="s">
        <v>37</v>
      </c>
      <c r="E10" s="9">
        <f t="shared" si="0"/>
        <v>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>
        <v>0</v>
      </c>
      <c r="R10" s="9">
        <v>0</v>
      </c>
      <c r="S10" s="9">
        <v>0</v>
      </c>
      <c r="T10" s="9">
        <f t="shared" si="1"/>
        <v>1</v>
      </c>
      <c r="U10" s="10">
        <f t="shared" si="2"/>
        <v>0</v>
      </c>
      <c r="V10" s="21">
        <f t="shared" si="3"/>
        <v>0</v>
      </c>
      <c r="W10" s="21">
        <f>(V8+V9+V10)/3</f>
        <v>0</v>
      </c>
      <c r="X10" s="9"/>
    </row>
    <row r="11" spans="1:24" x14ac:dyDescent="0.3">
      <c r="A11" s="28"/>
      <c r="B11" s="20" t="s">
        <v>38</v>
      </c>
      <c r="C11" s="20" t="s">
        <v>88</v>
      </c>
      <c r="D11" s="20" t="s">
        <v>39</v>
      </c>
      <c r="E11" s="9">
        <f t="shared" si="0"/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f t="shared" si="1"/>
        <v>0</v>
      </c>
      <c r="U11" s="10" t="e">
        <f t="shared" si="2"/>
        <v>#DIV/0!</v>
      </c>
      <c r="V11" s="21">
        <f t="shared" si="3"/>
        <v>0</v>
      </c>
      <c r="W11" s="21">
        <f t="shared" ref="W11:W38" si="4">(V9+V10+V11)/3</f>
        <v>0</v>
      </c>
      <c r="X11" s="9"/>
    </row>
    <row r="12" spans="1:24" x14ac:dyDescent="0.3">
      <c r="A12" s="27">
        <v>5</v>
      </c>
      <c r="B12" s="20" t="s">
        <v>79</v>
      </c>
      <c r="C12" s="20" t="s">
        <v>131</v>
      </c>
      <c r="D12" s="20" t="s">
        <v>40</v>
      </c>
      <c r="E12" s="9">
        <f t="shared" si="0"/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f t="shared" si="1"/>
        <v>0</v>
      </c>
      <c r="U12" s="10" t="e">
        <f t="shared" si="2"/>
        <v>#DIV/0!</v>
      </c>
      <c r="V12" s="21">
        <f t="shared" si="3"/>
        <v>0</v>
      </c>
      <c r="W12" s="21">
        <f t="shared" si="4"/>
        <v>0</v>
      </c>
      <c r="X12" s="9"/>
    </row>
    <row r="13" spans="1:24" x14ac:dyDescent="0.3">
      <c r="A13" s="28"/>
      <c r="B13" s="20" t="s">
        <v>34</v>
      </c>
      <c r="C13" s="20" t="s">
        <v>123</v>
      </c>
      <c r="D13" s="20" t="s">
        <v>41</v>
      </c>
      <c r="E13" s="9">
        <f t="shared" si="0"/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f t="shared" si="1"/>
        <v>0</v>
      </c>
      <c r="U13" s="10" t="e">
        <f t="shared" si="2"/>
        <v>#DIV/0!</v>
      </c>
      <c r="V13" s="21">
        <f t="shared" si="3"/>
        <v>0</v>
      </c>
      <c r="W13" s="21">
        <f t="shared" si="4"/>
        <v>0</v>
      </c>
      <c r="X13" s="9"/>
    </row>
    <row r="14" spans="1:24" x14ac:dyDescent="0.3">
      <c r="A14" s="28"/>
      <c r="B14" s="20" t="s">
        <v>36</v>
      </c>
      <c r="C14" s="20" t="s">
        <v>124</v>
      </c>
      <c r="D14" s="20" t="s">
        <v>42</v>
      </c>
      <c r="E14" s="9">
        <f t="shared" si="0"/>
        <v>1</v>
      </c>
      <c r="F14" s="9">
        <v>0</v>
      </c>
      <c r="G14" s="9">
        <v>0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f t="shared" si="1"/>
        <v>1</v>
      </c>
      <c r="U14" s="10">
        <f t="shared" si="2"/>
        <v>0</v>
      </c>
      <c r="V14" s="21">
        <f t="shared" si="3"/>
        <v>0</v>
      </c>
      <c r="W14" s="21">
        <f t="shared" si="4"/>
        <v>0</v>
      </c>
      <c r="X14" s="9"/>
    </row>
    <row r="15" spans="1:24" x14ac:dyDescent="0.3">
      <c r="A15" s="28"/>
      <c r="B15" s="20" t="s">
        <v>38</v>
      </c>
      <c r="C15" s="20" t="s">
        <v>125</v>
      </c>
      <c r="D15" s="20" t="s">
        <v>43</v>
      </c>
      <c r="E15" s="9">
        <f t="shared" si="0"/>
        <v>6</v>
      </c>
      <c r="F15" s="9">
        <v>0</v>
      </c>
      <c r="G15" s="9">
        <v>0</v>
      </c>
      <c r="H15" s="9">
        <v>0</v>
      </c>
      <c r="I15" s="9">
        <v>6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f t="shared" si="1"/>
        <v>6</v>
      </c>
      <c r="U15" s="10">
        <f t="shared" si="2"/>
        <v>0</v>
      </c>
      <c r="V15" s="21">
        <f t="shared" si="3"/>
        <v>0</v>
      </c>
      <c r="W15" s="21">
        <f t="shared" si="4"/>
        <v>0</v>
      </c>
      <c r="X15" s="9"/>
    </row>
    <row r="16" spans="1:24" x14ac:dyDescent="0.3">
      <c r="A16" s="29"/>
      <c r="B16" s="20" t="s">
        <v>97</v>
      </c>
      <c r="C16" s="20" t="s">
        <v>81</v>
      </c>
      <c r="D16" s="20" t="s">
        <v>44</v>
      </c>
      <c r="E16" s="9">
        <f t="shared" si="0"/>
        <v>8</v>
      </c>
      <c r="F16" s="9">
        <v>0</v>
      </c>
      <c r="G16" s="9">
        <v>0</v>
      </c>
      <c r="H16" s="9">
        <v>0</v>
      </c>
      <c r="I16" s="9">
        <v>3</v>
      </c>
      <c r="J16" s="9">
        <v>0</v>
      </c>
      <c r="K16" s="9">
        <v>4</v>
      </c>
      <c r="L16" s="9">
        <v>1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f t="shared" si="1"/>
        <v>8</v>
      </c>
      <c r="U16" s="10">
        <f t="shared" si="2"/>
        <v>0</v>
      </c>
      <c r="V16" s="21">
        <f t="shared" si="3"/>
        <v>0</v>
      </c>
      <c r="W16" s="21">
        <f t="shared" si="4"/>
        <v>0</v>
      </c>
      <c r="X16" s="9"/>
    </row>
    <row r="17" spans="1:24" x14ac:dyDescent="0.3">
      <c r="A17" s="27">
        <v>6</v>
      </c>
      <c r="B17" s="20" t="s">
        <v>79</v>
      </c>
      <c r="C17" s="20" t="s">
        <v>80</v>
      </c>
      <c r="D17" s="20" t="s">
        <v>45</v>
      </c>
      <c r="E17" s="9">
        <f t="shared" si="0"/>
        <v>7</v>
      </c>
      <c r="F17" s="9">
        <v>0</v>
      </c>
      <c r="G17" s="9">
        <v>0</v>
      </c>
      <c r="H17" s="9">
        <v>0</v>
      </c>
      <c r="I17" s="9">
        <v>6</v>
      </c>
      <c r="J17" s="9">
        <v>0</v>
      </c>
      <c r="K17" s="9">
        <v>0</v>
      </c>
      <c r="L17" s="9">
        <v>1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f t="shared" si="1"/>
        <v>7</v>
      </c>
      <c r="U17" s="10">
        <f t="shared" si="2"/>
        <v>0</v>
      </c>
      <c r="V17" s="21">
        <f t="shared" si="3"/>
        <v>0</v>
      </c>
      <c r="W17" s="21">
        <f t="shared" si="4"/>
        <v>0</v>
      </c>
      <c r="X17" s="9"/>
    </row>
    <row r="18" spans="1:24" x14ac:dyDescent="0.3">
      <c r="A18" s="28"/>
      <c r="B18" s="20" t="s">
        <v>34</v>
      </c>
      <c r="C18" s="20" t="s">
        <v>82</v>
      </c>
      <c r="D18" s="20" t="s">
        <v>46</v>
      </c>
      <c r="E18" s="9">
        <f t="shared" si="0"/>
        <v>7</v>
      </c>
      <c r="F18" s="9">
        <v>0</v>
      </c>
      <c r="G18" s="9">
        <v>0</v>
      </c>
      <c r="H18" s="9">
        <v>0</v>
      </c>
      <c r="I18" s="9">
        <v>5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2</v>
      </c>
      <c r="P18" s="9">
        <v>0</v>
      </c>
      <c r="Q18" s="9">
        <v>0</v>
      </c>
      <c r="R18" s="9">
        <v>0</v>
      </c>
      <c r="S18" s="9">
        <v>0</v>
      </c>
      <c r="T18" s="9">
        <f t="shared" si="1"/>
        <v>7</v>
      </c>
      <c r="U18" s="10">
        <f t="shared" si="2"/>
        <v>0</v>
      </c>
      <c r="V18" s="21">
        <f t="shared" si="3"/>
        <v>0</v>
      </c>
      <c r="W18" s="21">
        <f t="shared" si="4"/>
        <v>0</v>
      </c>
      <c r="X18" s="9"/>
    </row>
    <row r="19" spans="1:24" x14ac:dyDescent="0.3">
      <c r="A19" s="28"/>
      <c r="B19" s="20" t="s">
        <v>36</v>
      </c>
      <c r="C19" s="20" t="s">
        <v>83</v>
      </c>
      <c r="D19" s="20" t="s">
        <v>47</v>
      </c>
      <c r="E19" s="9">
        <f t="shared" si="0"/>
        <v>4</v>
      </c>
      <c r="F19" s="9">
        <v>0</v>
      </c>
      <c r="G19" s="9">
        <v>0</v>
      </c>
      <c r="H19" s="9">
        <v>0</v>
      </c>
      <c r="I19" s="9">
        <v>3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  <c r="P19" s="9">
        <v>0</v>
      </c>
      <c r="Q19" s="9">
        <v>0</v>
      </c>
      <c r="R19" s="9">
        <v>0</v>
      </c>
      <c r="S19" s="9">
        <v>0</v>
      </c>
      <c r="T19" s="9">
        <f t="shared" si="1"/>
        <v>4</v>
      </c>
      <c r="U19" s="10">
        <f t="shared" si="2"/>
        <v>0</v>
      </c>
      <c r="V19" s="21">
        <f t="shared" si="3"/>
        <v>0</v>
      </c>
      <c r="W19" s="21">
        <f t="shared" si="4"/>
        <v>0</v>
      </c>
      <c r="X19" s="9"/>
    </row>
    <row r="20" spans="1:24" x14ac:dyDescent="0.3">
      <c r="A20" s="29"/>
      <c r="B20" s="20" t="s">
        <v>38</v>
      </c>
      <c r="C20" s="20" t="s">
        <v>84</v>
      </c>
      <c r="D20" s="20" t="s">
        <v>48</v>
      </c>
      <c r="E20" s="9">
        <f t="shared" si="0"/>
        <v>6</v>
      </c>
      <c r="F20" s="9">
        <v>0</v>
      </c>
      <c r="G20" s="9">
        <v>0</v>
      </c>
      <c r="H20" s="9">
        <v>0</v>
      </c>
      <c r="I20" s="9">
        <v>1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5</v>
      </c>
      <c r="P20" s="9">
        <v>0</v>
      </c>
      <c r="Q20" s="9">
        <v>0</v>
      </c>
      <c r="R20" s="9">
        <v>0</v>
      </c>
      <c r="S20" s="9">
        <v>0</v>
      </c>
      <c r="T20" s="9">
        <f t="shared" si="1"/>
        <v>6</v>
      </c>
      <c r="U20" s="10">
        <f t="shared" si="2"/>
        <v>0</v>
      </c>
      <c r="V20" s="21">
        <f t="shared" si="3"/>
        <v>0</v>
      </c>
      <c r="W20" s="21">
        <f t="shared" si="4"/>
        <v>0</v>
      </c>
      <c r="X20" s="9"/>
    </row>
    <row r="21" spans="1:24" x14ac:dyDescent="0.3">
      <c r="A21" s="27">
        <v>7</v>
      </c>
      <c r="B21" s="20" t="s">
        <v>79</v>
      </c>
      <c r="C21" s="20" t="s">
        <v>132</v>
      </c>
      <c r="D21" s="20" t="s">
        <v>49</v>
      </c>
      <c r="E21" s="9">
        <f t="shared" si="0"/>
        <v>18</v>
      </c>
      <c r="F21" s="9">
        <v>0</v>
      </c>
      <c r="G21" s="9">
        <v>0</v>
      </c>
      <c r="H21" s="9">
        <v>0</v>
      </c>
      <c r="I21" s="9">
        <v>6</v>
      </c>
      <c r="J21" s="9">
        <v>0</v>
      </c>
      <c r="K21" s="9">
        <v>0</v>
      </c>
      <c r="L21" s="9">
        <v>1</v>
      </c>
      <c r="M21" s="9">
        <v>0</v>
      </c>
      <c r="N21" s="9">
        <v>1</v>
      </c>
      <c r="O21" s="9">
        <v>10</v>
      </c>
      <c r="P21" s="9">
        <v>0</v>
      </c>
      <c r="Q21" s="9">
        <v>0</v>
      </c>
      <c r="R21" s="9">
        <v>0</v>
      </c>
      <c r="S21" s="9">
        <v>0</v>
      </c>
      <c r="T21" s="9">
        <f t="shared" si="1"/>
        <v>18</v>
      </c>
      <c r="U21" s="10">
        <f t="shared" si="2"/>
        <v>0</v>
      </c>
      <c r="V21" s="21">
        <f t="shared" si="3"/>
        <v>0</v>
      </c>
      <c r="W21" s="21">
        <f t="shared" si="4"/>
        <v>0</v>
      </c>
      <c r="X21" s="9"/>
    </row>
    <row r="22" spans="1:24" x14ac:dyDescent="0.3">
      <c r="A22" s="28"/>
      <c r="B22" s="20" t="s">
        <v>34</v>
      </c>
      <c r="C22" s="20" t="s">
        <v>86</v>
      </c>
      <c r="D22" s="20" t="s">
        <v>50</v>
      </c>
      <c r="E22" s="9">
        <f t="shared" si="0"/>
        <v>4</v>
      </c>
      <c r="F22" s="9">
        <v>1</v>
      </c>
      <c r="G22" s="9">
        <v>0</v>
      </c>
      <c r="H22" s="9">
        <v>0</v>
      </c>
      <c r="I22" s="9">
        <v>4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f t="shared" si="1"/>
        <v>5</v>
      </c>
      <c r="U22" s="10">
        <f t="shared" si="2"/>
        <v>20</v>
      </c>
      <c r="V22" s="21">
        <f t="shared" si="3"/>
        <v>0.14285714285714285</v>
      </c>
      <c r="W22" s="21">
        <f t="shared" si="4"/>
        <v>4.7619047619047616E-2</v>
      </c>
      <c r="X22" s="9"/>
    </row>
    <row r="23" spans="1:24" x14ac:dyDescent="0.3">
      <c r="A23" s="28"/>
      <c r="B23" s="20" t="s">
        <v>36</v>
      </c>
      <c r="C23" s="20" t="s">
        <v>87</v>
      </c>
      <c r="D23" s="20" t="s">
        <v>51</v>
      </c>
      <c r="E23" s="9">
        <f t="shared" si="0"/>
        <v>4</v>
      </c>
      <c r="F23" s="9">
        <v>0</v>
      </c>
      <c r="G23" s="9">
        <v>0</v>
      </c>
      <c r="H23" s="9">
        <v>0</v>
      </c>
      <c r="I23" s="9">
        <v>3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f t="shared" si="1"/>
        <v>4</v>
      </c>
      <c r="U23" s="10">
        <f t="shared" si="2"/>
        <v>0</v>
      </c>
      <c r="V23" s="21">
        <f t="shared" si="3"/>
        <v>0</v>
      </c>
      <c r="W23" s="21">
        <f t="shared" si="4"/>
        <v>4.7619047619047616E-2</v>
      </c>
      <c r="X23" s="9"/>
    </row>
    <row r="24" spans="1:24" x14ac:dyDescent="0.3">
      <c r="A24" s="29"/>
      <c r="B24" s="20" t="s">
        <v>38</v>
      </c>
      <c r="C24" s="20" t="s">
        <v>88</v>
      </c>
      <c r="D24" s="20" t="s">
        <v>52</v>
      </c>
      <c r="E24" s="9">
        <f t="shared" si="0"/>
        <v>4</v>
      </c>
      <c r="F24" s="9">
        <v>0</v>
      </c>
      <c r="G24" s="9">
        <v>1</v>
      </c>
      <c r="H24" s="9">
        <v>0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9">
        <v>2</v>
      </c>
      <c r="P24" s="9">
        <v>0</v>
      </c>
      <c r="Q24" s="9">
        <v>0</v>
      </c>
      <c r="R24" s="9">
        <v>0</v>
      </c>
      <c r="S24" s="9">
        <v>0</v>
      </c>
      <c r="T24" s="9">
        <f t="shared" si="1"/>
        <v>4</v>
      </c>
      <c r="U24" s="10">
        <f t="shared" si="2"/>
        <v>0</v>
      </c>
      <c r="V24" s="21">
        <f t="shared" si="3"/>
        <v>0</v>
      </c>
      <c r="W24" s="21">
        <f t="shared" si="4"/>
        <v>4.7619047619047616E-2</v>
      </c>
      <c r="X24" s="9"/>
    </row>
    <row r="25" spans="1:24" x14ac:dyDescent="0.3">
      <c r="A25" s="27">
        <v>8</v>
      </c>
      <c r="B25" s="20" t="s">
        <v>79</v>
      </c>
      <c r="C25" s="20" t="s">
        <v>133</v>
      </c>
      <c r="D25" s="20" t="s">
        <v>53</v>
      </c>
      <c r="E25" s="9">
        <f t="shared" si="0"/>
        <v>14</v>
      </c>
      <c r="F25" s="9">
        <v>1</v>
      </c>
      <c r="G25" s="9">
        <v>1</v>
      </c>
      <c r="H25" s="9">
        <v>0</v>
      </c>
      <c r="I25" s="9">
        <v>8</v>
      </c>
      <c r="J25" s="9">
        <v>0</v>
      </c>
      <c r="K25" s="9">
        <v>1</v>
      </c>
      <c r="L25" s="9">
        <v>0</v>
      </c>
      <c r="M25" s="9">
        <v>0</v>
      </c>
      <c r="N25" s="9">
        <v>1</v>
      </c>
      <c r="O25" s="9">
        <v>3</v>
      </c>
      <c r="P25" s="9">
        <v>0</v>
      </c>
      <c r="Q25" s="9">
        <v>0</v>
      </c>
      <c r="R25" s="9">
        <v>0</v>
      </c>
      <c r="S25" s="9">
        <v>0</v>
      </c>
      <c r="T25" s="9">
        <f t="shared" si="1"/>
        <v>15</v>
      </c>
      <c r="U25" s="10">
        <f t="shared" si="2"/>
        <v>6.666666666666667</v>
      </c>
      <c r="V25" s="21">
        <f t="shared" si="3"/>
        <v>0.14285714285714285</v>
      </c>
      <c r="W25" s="21">
        <f t="shared" si="4"/>
        <v>4.7619047619047616E-2</v>
      </c>
      <c r="X25" s="9"/>
    </row>
    <row r="26" spans="1:24" x14ac:dyDescent="0.3">
      <c r="A26" s="28"/>
      <c r="B26" s="20" t="s">
        <v>34</v>
      </c>
      <c r="C26" s="20" t="s">
        <v>134</v>
      </c>
      <c r="D26" s="20" t="s">
        <v>54</v>
      </c>
      <c r="E26" s="9">
        <f t="shared" si="0"/>
        <v>2</v>
      </c>
      <c r="F26" s="9">
        <v>0</v>
      </c>
      <c r="G26" s="9">
        <v>0</v>
      </c>
      <c r="H26" s="9">
        <v>0</v>
      </c>
      <c r="I26" s="9">
        <v>1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1</v>
      </c>
      <c r="P26" s="9">
        <v>0</v>
      </c>
      <c r="Q26" s="9">
        <v>0</v>
      </c>
      <c r="R26" s="9">
        <v>0</v>
      </c>
      <c r="S26" s="9">
        <v>0</v>
      </c>
      <c r="T26" s="9">
        <f t="shared" si="1"/>
        <v>2</v>
      </c>
      <c r="U26" s="10">
        <f t="shared" si="2"/>
        <v>0</v>
      </c>
      <c r="V26" s="21">
        <f t="shared" si="3"/>
        <v>0</v>
      </c>
      <c r="W26" s="21">
        <f t="shared" si="4"/>
        <v>4.7619047619047616E-2</v>
      </c>
      <c r="X26" s="9"/>
    </row>
    <row r="27" spans="1:24" x14ac:dyDescent="0.3">
      <c r="A27" s="28"/>
      <c r="B27" s="20" t="s">
        <v>36</v>
      </c>
      <c r="C27" s="20" t="s">
        <v>135</v>
      </c>
      <c r="D27" s="20" t="s">
        <v>55</v>
      </c>
      <c r="E27" s="9">
        <f t="shared" si="0"/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f t="shared" si="1"/>
        <v>0</v>
      </c>
      <c r="U27" s="10" t="e">
        <f t="shared" si="2"/>
        <v>#DIV/0!</v>
      </c>
      <c r="V27" s="21">
        <f t="shared" si="3"/>
        <v>0</v>
      </c>
      <c r="W27" s="21">
        <f t="shared" si="4"/>
        <v>4.7619047619047616E-2</v>
      </c>
      <c r="X27" s="9"/>
    </row>
    <row r="28" spans="1:24" x14ac:dyDescent="0.3">
      <c r="A28" s="28"/>
      <c r="B28" s="20" t="s">
        <v>38</v>
      </c>
      <c r="C28" s="20" t="s">
        <v>136</v>
      </c>
      <c r="D28" s="20" t="s">
        <v>56</v>
      </c>
      <c r="E28" s="9">
        <f t="shared" si="0"/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f t="shared" si="1"/>
        <v>0</v>
      </c>
      <c r="U28" s="10" t="e">
        <f t="shared" si="2"/>
        <v>#DIV/0!</v>
      </c>
      <c r="V28" s="21">
        <f t="shared" si="3"/>
        <v>0</v>
      </c>
      <c r="W28" s="21">
        <f t="shared" si="4"/>
        <v>0</v>
      </c>
      <c r="X28" s="9"/>
    </row>
    <row r="29" spans="1:24" x14ac:dyDescent="0.3">
      <c r="A29" s="29"/>
      <c r="B29" s="20" t="s">
        <v>97</v>
      </c>
      <c r="C29" s="20" t="s">
        <v>126</v>
      </c>
      <c r="D29" s="20" t="s">
        <v>57</v>
      </c>
      <c r="E29" s="9">
        <f t="shared" si="0"/>
        <v>2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2</v>
      </c>
      <c r="P29" s="9">
        <v>0</v>
      </c>
      <c r="Q29" s="9">
        <v>0</v>
      </c>
      <c r="R29" s="9">
        <v>0</v>
      </c>
      <c r="S29" s="9">
        <v>0</v>
      </c>
      <c r="T29" s="9">
        <f t="shared" si="1"/>
        <v>2</v>
      </c>
      <c r="U29" s="10">
        <f t="shared" si="2"/>
        <v>0</v>
      </c>
      <c r="V29" s="21">
        <f t="shared" si="3"/>
        <v>0</v>
      </c>
      <c r="W29" s="21">
        <f t="shared" si="4"/>
        <v>0</v>
      </c>
      <c r="X29" s="9"/>
    </row>
    <row r="30" spans="1:24" x14ac:dyDescent="0.3">
      <c r="A30" s="27">
        <v>9</v>
      </c>
      <c r="B30" s="20" t="s">
        <v>79</v>
      </c>
      <c r="C30" s="20" t="s">
        <v>93</v>
      </c>
      <c r="D30" s="20" t="s">
        <v>58</v>
      </c>
      <c r="E30" s="9">
        <f t="shared" si="0"/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f t="shared" si="1"/>
        <v>0</v>
      </c>
      <c r="U30" s="10" t="e">
        <f t="shared" si="2"/>
        <v>#DIV/0!</v>
      </c>
      <c r="V30" s="21">
        <f t="shared" si="3"/>
        <v>0</v>
      </c>
      <c r="W30" s="21">
        <f t="shared" si="4"/>
        <v>0</v>
      </c>
      <c r="X30" s="9"/>
    </row>
    <row r="31" spans="1:24" x14ac:dyDescent="0.3">
      <c r="A31" s="28"/>
      <c r="B31" s="20" t="s">
        <v>34</v>
      </c>
      <c r="C31" s="20" t="s">
        <v>94</v>
      </c>
      <c r="D31" s="20" t="s">
        <v>59</v>
      </c>
      <c r="E31" s="9">
        <f t="shared" si="0"/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f t="shared" si="1"/>
        <v>0</v>
      </c>
      <c r="U31" s="10" t="e">
        <f t="shared" si="2"/>
        <v>#DIV/0!</v>
      </c>
      <c r="V31" s="21">
        <f t="shared" si="3"/>
        <v>0</v>
      </c>
      <c r="W31" s="21">
        <f t="shared" si="4"/>
        <v>0</v>
      </c>
      <c r="X31" s="9"/>
    </row>
    <row r="32" spans="1:24" x14ac:dyDescent="0.3">
      <c r="A32" s="28"/>
      <c r="B32" s="20" t="s">
        <v>36</v>
      </c>
      <c r="C32" s="20" t="s">
        <v>95</v>
      </c>
      <c r="D32" s="20" t="s">
        <v>60</v>
      </c>
      <c r="E32" s="9">
        <f t="shared" si="0"/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f t="shared" si="1"/>
        <v>0</v>
      </c>
      <c r="U32" s="10" t="e">
        <f t="shared" si="2"/>
        <v>#DIV/0!</v>
      </c>
      <c r="V32" s="21">
        <f t="shared" si="3"/>
        <v>0</v>
      </c>
      <c r="W32" s="21">
        <f t="shared" si="4"/>
        <v>0</v>
      </c>
      <c r="X32" s="9"/>
    </row>
    <row r="33" spans="1:24" x14ac:dyDescent="0.3">
      <c r="A33" s="29"/>
      <c r="B33" s="20" t="s">
        <v>38</v>
      </c>
      <c r="C33" s="20" t="s">
        <v>96</v>
      </c>
      <c r="D33" s="20" t="s">
        <v>61</v>
      </c>
      <c r="E33" s="9">
        <f t="shared" si="0"/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f t="shared" si="1"/>
        <v>0</v>
      </c>
      <c r="U33" s="10" t="e">
        <f t="shared" si="2"/>
        <v>#DIV/0!</v>
      </c>
      <c r="V33" s="21">
        <f t="shared" si="3"/>
        <v>0</v>
      </c>
      <c r="W33" s="21">
        <f t="shared" si="4"/>
        <v>0</v>
      </c>
      <c r="X33" s="9"/>
    </row>
    <row r="34" spans="1:24" x14ac:dyDescent="0.3">
      <c r="A34" s="30">
        <v>10</v>
      </c>
      <c r="B34" s="20" t="s">
        <v>79</v>
      </c>
      <c r="C34" s="20" t="s">
        <v>89</v>
      </c>
      <c r="D34" s="20" t="s">
        <v>62</v>
      </c>
      <c r="E34" s="9">
        <f t="shared" si="0"/>
        <v>2</v>
      </c>
      <c r="F34" s="9">
        <v>0</v>
      </c>
      <c r="G34" s="9">
        <v>1</v>
      </c>
      <c r="H34" s="9">
        <v>0</v>
      </c>
      <c r="I34" s="9">
        <v>1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f t="shared" si="1"/>
        <v>2</v>
      </c>
      <c r="U34" s="10">
        <f t="shared" si="2"/>
        <v>0</v>
      </c>
      <c r="V34" s="21">
        <f t="shared" si="3"/>
        <v>0</v>
      </c>
      <c r="W34" s="21">
        <f t="shared" si="4"/>
        <v>0</v>
      </c>
      <c r="X34" s="9"/>
    </row>
    <row r="35" spans="1:24" x14ac:dyDescent="0.3">
      <c r="A35" s="30"/>
      <c r="B35" s="20" t="s">
        <v>34</v>
      </c>
      <c r="C35" s="20" t="s">
        <v>90</v>
      </c>
      <c r="D35" s="20" t="s">
        <v>63</v>
      </c>
      <c r="E35" s="9">
        <f t="shared" si="0"/>
        <v>9</v>
      </c>
      <c r="F35" s="9">
        <v>0</v>
      </c>
      <c r="G35" s="9">
        <v>0</v>
      </c>
      <c r="H35" s="9">
        <v>0</v>
      </c>
      <c r="I35" s="9">
        <v>1</v>
      </c>
      <c r="J35" s="9">
        <v>0</v>
      </c>
      <c r="K35" s="9">
        <v>0</v>
      </c>
      <c r="L35" s="9">
        <v>0</v>
      </c>
      <c r="M35" s="9">
        <v>0</v>
      </c>
      <c r="N35" s="9">
        <v>3</v>
      </c>
      <c r="O35" s="9">
        <v>5</v>
      </c>
      <c r="P35" s="9">
        <v>0</v>
      </c>
      <c r="Q35" s="9">
        <v>0</v>
      </c>
      <c r="R35" s="9">
        <v>0</v>
      </c>
      <c r="S35" s="9">
        <v>0</v>
      </c>
      <c r="T35" s="9">
        <f t="shared" si="1"/>
        <v>9</v>
      </c>
      <c r="U35" s="10">
        <f t="shared" si="2"/>
        <v>0</v>
      </c>
      <c r="V35" s="21">
        <f t="shared" si="3"/>
        <v>0</v>
      </c>
      <c r="W35" s="21">
        <f t="shared" si="4"/>
        <v>0</v>
      </c>
      <c r="X35" s="9"/>
    </row>
    <row r="36" spans="1:24" x14ac:dyDescent="0.3">
      <c r="A36" s="30"/>
      <c r="B36" s="20" t="s">
        <v>36</v>
      </c>
      <c r="C36" s="20" t="s">
        <v>91</v>
      </c>
      <c r="D36" s="20" t="s">
        <v>64</v>
      </c>
      <c r="E36" s="9">
        <f t="shared" si="0"/>
        <v>8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1</v>
      </c>
      <c r="L36" s="9">
        <v>0</v>
      </c>
      <c r="M36" s="9">
        <v>0</v>
      </c>
      <c r="N36" s="9">
        <v>4</v>
      </c>
      <c r="O36" s="9">
        <v>3</v>
      </c>
      <c r="P36" s="9">
        <v>0</v>
      </c>
      <c r="Q36" s="9">
        <v>0</v>
      </c>
      <c r="R36" s="9">
        <v>0</v>
      </c>
      <c r="S36" s="9">
        <v>0</v>
      </c>
      <c r="T36" s="9">
        <f t="shared" si="1"/>
        <v>8</v>
      </c>
      <c r="U36" s="10">
        <f t="shared" si="2"/>
        <v>0</v>
      </c>
      <c r="V36" s="21">
        <f t="shared" si="3"/>
        <v>0</v>
      </c>
      <c r="W36" s="21">
        <f t="shared" si="4"/>
        <v>0</v>
      </c>
      <c r="X36" s="9"/>
    </row>
    <row r="37" spans="1:24" x14ac:dyDescent="0.3">
      <c r="A37" s="30"/>
      <c r="B37" s="20" t="s">
        <v>38</v>
      </c>
      <c r="C37" s="20" t="s">
        <v>92</v>
      </c>
      <c r="D37" s="20" t="s">
        <v>65</v>
      </c>
      <c r="E37" s="9">
        <f t="shared" si="0"/>
        <v>1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1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f t="shared" si="1"/>
        <v>1</v>
      </c>
      <c r="U37" s="10">
        <f t="shared" si="2"/>
        <v>0</v>
      </c>
      <c r="V37" s="21">
        <f t="shared" si="3"/>
        <v>0</v>
      </c>
      <c r="W37" s="21">
        <f t="shared" si="4"/>
        <v>0</v>
      </c>
      <c r="X37" s="9"/>
    </row>
    <row r="38" spans="1:24" x14ac:dyDescent="0.3">
      <c r="A38" s="30"/>
      <c r="B38" s="9" t="s">
        <v>137</v>
      </c>
      <c r="C38" s="9" t="s">
        <v>149</v>
      </c>
      <c r="D38" s="20" t="s">
        <v>66</v>
      </c>
      <c r="E38" s="9">
        <f t="shared" ref="E38" si="5">SUM(G38:S38)</f>
        <v>6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3</v>
      </c>
      <c r="O38" s="9">
        <v>2</v>
      </c>
      <c r="P38" s="9">
        <v>0</v>
      </c>
      <c r="Q38" s="9">
        <v>0</v>
      </c>
      <c r="R38" s="9">
        <v>0</v>
      </c>
      <c r="S38" s="9">
        <v>0</v>
      </c>
      <c r="T38" s="9">
        <f t="shared" ref="T38" si="6">SUM(E38:F38)</f>
        <v>6</v>
      </c>
      <c r="U38" s="10">
        <f t="shared" ref="U38" si="7">F38/T38*100</f>
        <v>0</v>
      </c>
      <c r="V38" s="21">
        <f t="shared" si="3"/>
        <v>0</v>
      </c>
      <c r="W38" s="21">
        <f t="shared" si="4"/>
        <v>0</v>
      </c>
      <c r="X38" s="9"/>
    </row>
  </sheetData>
  <mergeCells count="18">
    <mergeCell ref="B5:B7"/>
    <mergeCell ref="C5:C7"/>
    <mergeCell ref="D5:D7"/>
    <mergeCell ref="V5:W6"/>
    <mergeCell ref="X5:X7"/>
    <mergeCell ref="A34:A38"/>
    <mergeCell ref="A25:A29"/>
    <mergeCell ref="A30:A33"/>
    <mergeCell ref="T5:T7"/>
    <mergeCell ref="U5:U7"/>
    <mergeCell ref="A12:A16"/>
    <mergeCell ref="A17:A20"/>
    <mergeCell ref="A21:A24"/>
    <mergeCell ref="E5:E6"/>
    <mergeCell ref="F5:F6"/>
    <mergeCell ref="G5:S5"/>
    <mergeCell ref="A8:A11"/>
    <mergeCell ref="A5:A7"/>
  </mergeCells>
  <phoneticPr fontId="3" type="noConversion"/>
  <pageMargins left="0.7" right="0.7" top="0.75" bottom="0.75" header="0.3" footer="0.3"/>
  <pageSetup paperSize="9" scale="48" orientation="landscape" r:id="rId1"/>
  <ignoredErrors>
    <ignoredError sqref="U8:U11 U12:U37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zoomScale="80" zoomScaleNormal="80" workbookViewId="0">
      <pane xSplit="4" topLeftCell="E1" activePane="topRight" state="frozen"/>
      <selection pane="topRight" activeCell="B38" sqref="A38:XFD38"/>
    </sheetView>
  </sheetViews>
  <sheetFormatPr defaultRowHeight="16.5" x14ac:dyDescent="0.3"/>
  <cols>
    <col min="1" max="1" width="5.625" style="2" customWidth="1"/>
    <col min="2" max="2" width="4.75" style="2" bestFit="1" customWidth="1"/>
    <col min="3" max="3" width="7.625" style="2" bestFit="1" customWidth="1"/>
    <col min="4" max="4" width="9.875" style="2" bestFit="1" customWidth="1"/>
    <col min="5" max="5" width="16.5" style="2" customWidth="1"/>
    <col min="6" max="6" width="14" style="2" customWidth="1"/>
    <col min="7" max="7" width="11.25" style="2" bestFit="1" customWidth="1"/>
    <col min="8" max="8" width="12" style="2" customWidth="1"/>
    <col min="9" max="9" width="11.875" style="2" customWidth="1"/>
    <col min="10" max="10" width="12" style="2" customWidth="1"/>
    <col min="11" max="11" width="11.25" style="2" bestFit="1" customWidth="1"/>
    <col min="12" max="12" width="13.25" style="2" bestFit="1" customWidth="1"/>
    <col min="13" max="13" width="16.25" style="2" customWidth="1"/>
    <col min="14" max="14" width="13.125" style="2" customWidth="1"/>
    <col min="15" max="15" width="11.25" style="2" bestFit="1" customWidth="1"/>
    <col min="16" max="16" width="15.625" style="2" customWidth="1"/>
    <col min="17" max="17" width="13.25" style="2" bestFit="1" customWidth="1"/>
    <col min="18" max="18" width="14.25" style="2" customWidth="1"/>
    <col min="19" max="19" width="12.625" style="2" customWidth="1"/>
    <col min="20" max="20" width="13.125" style="2" bestFit="1" customWidth="1"/>
    <col min="21" max="21" width="14.375" style="2" bestFit="1" customWidth="1"/>
    <col min="22" max="22" width="9" style="2"/>
    <col min="23" max="23" width="11" style="2" customWidth="1"/>
    <col min="24" max="24" width="13" style="2" customWidth="1"/>
    <col min="25" max="16384" width="9" style="2"/>
  </cols>
  <sheetData>
    <row r="1" spans="1:24" ht="26.25" x14ac:dyDescent="0.3">
      <c r="A1" s="1" t="s">
        <v>138</v>
      </c>
    </row>
    <row r="2" spans="1:24" ht="20.25" customHeight="1" x14ac:dyDescent="0.3">
      <c r="A2" s="3" t="s">
        <v>103</v>
      </c>
    </row>
    <row r="3" spans="1:24" ht="20.25" customHeight="1" x14ac:dyDescent="0.3">
      <c r="A3" s="3" t="s">
        <v>0</v>
      </c>
    </row>
    <row r="4" spans="1:24" ht="20.25" customHeight="1" x14ac:dyDescent="0.3">
      <c r="A4" s="3" t="s">
        <v>130</v>
      </c>
      <c r="F4" s="3" t="s">
        <v>129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20.25" customHeight="1" x14ac:dyDescent="0.3">
      <c r="A5" s="31" t="s">
        <v>1</v>
      </c>
      <c r="B5" s="31" t="s">
        <v>2</v>
      </c>
      <c r="C5" s="31" t="s">
        <v>3</v>
      </c>
      <c r="D5" s="31" t="s">
        <v>4</v>
      </c>
      <c r="E5" s="33" t="s">
        <v>78</v>
      </c>
      <c r="F5" s="33" t="s">
        <v>5</v>
      </c>
      <c r="G5" s="35" t="s">
        <v>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1" t="s">
        <v>7</v>
      </c>
      <c r="U5" s="32" t="s">
        <v>8</v>
      </c>
      <c r="V5" s="31" t="s">
        <v>147</v>
      </c>
      <c r="W5" s="37"/>
      <c r="X5" s="31" t="s">
        <v>9</v>
      </c>
    </row>
    <row r="6" spans="1:24" ht="20.25" customHeight="1" x14ac:dyDescent="0.3">
      <c r="A6" s="31"/>
      <c r="B6" s="31"/>
      <c r="C6" s="31"/>
      <c r="D6" s="31"/>
      <c r="E6" s="34"/>
      <c r="F6" s="34"/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31"/>
      <c r="U6" s="32"/>
      <c r="V6" s="37"/>
      <c r="W6" s="37"/>
      <c r="X6" s="31"/>
    </row>
    <row r="7" spans="1:24" ht="49.5" x14ac:dyDescent="0.3">
      <c r="A7" s="31"/>
      <c r="B7" s="31"/>
      <c r="C7" s="31"/>
      <c r="D7" s="31"/>
      <c r="E7" s="16" t="s">
        <v>23</v>
      </c>
      <c r="F7" s="17" t="s">
        <v>24</v>
      </c>
      <c r="G7" s="7" t="s">
        <v>25</v>
      </c>
      <c r="H7" s="7" t="s">
        <v>122</v>
      </c>
      <c r="I7" s="7" t="s">
        <v>120</v>
      </c>
      <c r="J7" s="7" t="s">
        <v>121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8" t="s">
        <v>119</v>
      </c>
      <c r="T7" s="31"/>
      <c r="U7" s="32"/>
      <c r="V7" s="24" t="s">
        <v>148</v>
      </c>
      <c r="W7" s="24" t="s">
        <v>146</v>
      </c>
      <c r="X7" s="31"/>
    </row>
    <row r="8" spans="1:24" x14ac:dyDescent="0.3">
      <c r="A8" s="27">
        <v>4</v>
      </c>
      <c r="B8" s="20" t="s">
        <v>79</v>
      </c>
      <c r="C8" s="20" t="s">
        <v>85</v>
      </c>
      <c r="D8" s="20" t="s">
        <v>127</v>
      </c>
      <c r="E8" s="9">
        <f t="shared" ref="E8:E37" si="0">SUM(G8:S8)</f>
        <v>2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2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f t="shared" ref="T8:T37" si="1">SUM(E8:F8)</f>
        <v>2</v>
      </c>
      <c r="U8" s="10">
        <f t="shared" ref="U8:U37" si="2">F8/T8*100</f>
        <v>0</v>
      </c>
      <c r="V8" s="21">
        <f t="shared" ref="V8:V38" si="3">F8/7</f>
        <v>0</v>
      </c>
      <c r="W8" s="21"/>
      <c r="X8" s="22"/>
    </row>
    <row r="9" spans="1:24" x14ac:dyDescent="0.3">
      <c r="A9" s="28"/>
      <c r="B9" s="20" t="s">
        <v>34</v>
      </c>
      <c r="C9" s="20" t="s">
        <v>86</v>
      </c>
      <c r="D9" s="20" t="s">
        <v>35</v>
      </c>
      <c r="E9" s="9">
        <f t="shared" si="0"/>
        <v>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  <c r="P9" s="9">
        <v>0</v>
      </c>
      <c r="Q9" s="9">
        <v>0</v>
      </c>
      <c r="R9" s="9">
        <v>0</v>
      </c>
      <c r="S9" s="9">
        <v>0</v>
      </c>
      <c r="T9" s="9">
        <f t="shared" si="1"/>
        <v>1</v>
      </c>
      <c r="U9" s="10">
        <f t="shared" si="2"/>
        <v>0</v>
      </c>
      <c r="V9" s="21">
        <f t="shared" si="3"/>
        <v>0</v>
      </c>
      <c r="W9" s="21"/>
      <c r="X9" s="9"/>
    </row>
    <row r="10" spans="1:24" x14ac:dyDescent="0.3">
      <c r="A10" s="28"/>
      <c r="B10" s="20" t="s">
        <v>36</v>
      </c>
      <c r="C10" s="20" t="s">
        <v>87</v>
      </c>
      <c r="D10" s="20" t="s">
        <v>37</v>
      </c>
      <c r="E10" s="9">
        <f t="shared" si="0"/>
        <v>2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</v>
      </c>
      <c r="O10" s="9">
        <v>1</v>
      </c>
      <c r="P10" s="9">
        <v>0</v>
      </c>
      <c r="Q10" s="9">
        <v>0</v>
      </c>
      <c r="R10" s="9">
        <v>0</v>
      </c>
      <c r="S10" s="9">
        <v>0</v>
      </c>
      <c r="T10" s="9">
        <f t="shared" si="1"/>
        <v>2</v>
      </c>
      <c r="U10" s="10">
        <f t="shared" si="2"/>
        <v>0</v>
      </c>
      <c r="V10" s="21">
        <f t="shared" si="3"/>
        <v>0</v>
      </c>
      <c r="W10" s="21">
        <f>(V8+V9+V10)/3</f>
        <v>0</v>
      </c>
      <c r="X10" s="9"/>
    </row>
    <row r="11" spans="1:24" x14ac:dyDescent="0.3">
      <c r="A11" s="28"/>
      <c r="B11" s="20" t="s">
        <v>38</v>
      </c>
      <c r="C11" s="20" t="s">
        <v>88</v>
      </c>
      <c r="D11" s="20" t="s">
        <v>39</v>
      </c>
      <c r="E11" s="9">
        <f t="shared" si="0"/>
        <v>15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15</v>
      </c>
      <c r="P11" s="9">
        <v>0</v>
      </c>
      <c r="Q11" s="9">
        <v>0</v>
      </c>
      <c r="R11" s="9">
        <v>0</v>
      </c>
      <c r="S11" s="9">
        <v>0</v>
      </c>
      <c r="T11" s="9">
        <f t="shared" si="1"/>
        <v>15</v>
      </c>
      <c r="U11" s="10">
        <f t="shared" si="2"/>
        <v>0</v>
      </c>
      <c r="V11" s="21">
        <f t="shared" si="3"/>
        <v>0</v>
      </c>
      <c r="W11" s="21">
        <f t="shared" ref="W11:W38" si="4">(V9+V10+V11)/3</f>
        <v>0</v>
      </c>
      <c r="X11" s="9"/>
    </row>
    <row r="12" spans="1:24" x14ac:dyDescent="0.3">
      <c r="A12" s="27">
        <v>5</v>
      </c>
      <c r="B12" s="20" t="s">
        <v>79</v>
      </c>
      <c r="C12" s="20" t="s">
        <v>131</v>
      </c>
      <c r="D12" s="20" t="s">
        <v>40</v>
      </c>
      <c r="E12" s="9">
        <f t="shared" si="0"/>
        <v>69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1</v>
      </c>
      <c r="O12" s="9">
        <v>68</v>
      </c>
      <c r="P12" s="9">
        <v>0</v>
      </c>
      <c r="Q12" s="9">
        <v>0</v>
      </c>
      <c r="R12" s="9">
        <v>0</v>
      </c>
      <c r="S12" s="9">
        <v>0</v>
      </c>
      <c r="T12" s="9">
        <f t="shared" si="1"/>
        <v>69</v>
      </c>
      <c r="U12" s="10">
        <f t="shared" si="2"/>
        <v>0</v>
      </c>
      <c r="V12" s="21">
        <f t="shared" si="3"/>
        <v>0</v>
      </c>
      <c r="W12" s="21">
        <f t="shared" si="4"/>
        <v>0</v>
      </c>
      <c r="X12" s="9"/>
    </row>
    <row r="13" spans="1:24" x14ac:dyDescent="0.3">
      <c r="A13" s="28"/>
      <c r="B13" s="20" t="s">
        <v>34</v>
      </c>
      <c r="C13" s="20" t="s">
        <v>123</v>
      </c>
      <c r="D13" s="20" t="s">
        <v>41</v>
      </c>
      <c r="E13" s="9">
        <f t="shared" si="0"/>
        <v>17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1</v>
      </c>
      <c r="L13" s="9">
        <v>0</v>
      </c>
      <c r="M13" s="9">
        <v>0</v>
      </c>
      <c r="N13" s="9">
        <v>0</v>
      </c>
      <c r="O13" s="9">
        <v>16</v>
      </c>
      <c r="P13" s="9">
        <v>0</v>
      </c>
      <c r="Q13" s="9">
        <v>0</v>
      </c>
      <c r="R13" s="9">
        <v>0</v>
      </c>
      <c r="S13" s="9">
        <v>0</v>
      </c>
      <c r="T13" s="9">
        <f t="shared" si="1"/>
        <v>17</v>
      </c>
      <c r="U13" s="10">
        <f t="shared" si="2"/>
        <v>0</v>
      </c>
      <c r="V13" s="21">
        <f t="shared" si="3"/>
        <v>0</v>
      </c>
      <c r="W13" s="21">
        <f t="shared" si="4"/>
        <v>0</v>
      </c>
      <c r="X13" s="9"/>
    </row>
    <row r="14" spans="1:24" x14ac:dyDescent="0.3">
      <c r="A14" s="28"/>
      <c r="B14" s="20" t="s">
        <v>36</v>
      </c>
      <c r="C14" s="20" t="s">
        <v>124</v>
      </c>
      <c r="D14" s="20" t="s">
        <v>42</v>
      </c>
      <c r="E14" s="9">
        <f t="shared" si="0"/>
        <v>16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16</v>
      </c>
      <c r="P14" s="9">
        <v>0</v>
      </c>
      <c r="Q14" s="9">
        <v>0</v>
      </c>
      <c r="R14" s="9">
        <v>0</v>
      </c>
      <c r="S14" s="9">
        <v>0</v>
      </c>
      <c r="T14" s="9">
        <f t="shared" si="1"/>
        <v>16</v>
      </c>
      <c r="U14" s="10">
        <f t="shared" si="2"/>
        <v>0</v>
      </c>
      <c r="V14" s="21">
        <f t="shared" si="3"/>
        <v>0</v>
      </c>
      <c r="W14" s="21">
        <f t="shared" si="4"/>
        <v>0</v>
      </c>
      <c r="X14" s="9"/>
    </row>
    <row r="15" spans="1:24" x14ac:dyDescent="0.3">
      <c r="A15" s="28"/>
      <c r="B15" s="20" t="s">
        <v>38</v>
      </c>
      <c r="C15" s="20" t="s">
        <v>125</v>
      </c>
      <c r="D15" s="20" t="s">
        <v>43</v>
      </c>
      <c r="E15" s="9">
        <f t="shared" si="0"/>
        <v>5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5</v>
      </c>
      <c r="P15" s="9">
        <v>0</v>
      </c>
      <c r="Q15" s="9">
        <v>0</v>
      </c>
      <c r="R15" s="9">
        <v>0</v>
      </c>
      <c r="S15" s="9">
        <v>0</v>
      </c>
      <c r="T15" s="9">
        <f t="shared" si="1"/>
        <v>5</v>
      </c>
      <c r="U15" s="10">
        <f t="shared" si="2"/>
        <v>0</v>
      </c>
      <c r="V15" s="21">
        <f t="shared" si="3"/>
        <v>0</v>
      </c>
      <c r="W15" s="21">
        <f t="shared" si="4"/>
        <v>0</v>
      </c>
      <c r="X15" s="9"/>
    </row>
    <row r="16" spans="1:24" x14ac:dyDescent="0.3">
      <c r="A16" s="29"/>
      <c r="B16" s="20" t="s">
        <v>97</v>
      </c>
      <c r="C16" s="20" t="s">
        <v>81</v>
      </c>
      <c r="D16" s="20" t="s">
        <v>44</v>
      </c>
      <c r="E16" s="9">
        <f t="shared" si="0"/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f t="shared" si="1"/>
        <v>0</v>
      </c>
      <c r="U16" s="10" t="e">
        <f t="shared" si="2"/>
        <v>#DIV/0!</v>
      </c>
      <c r="V16" s="21">
        <f t="shared" si="3"/>
        <v>0</v>
      </c>
      <c r="W16" s="21">
        <f t="shared" si="4"/>
        <v>0</v>
      </c>
      <c r="X16" s="9"/>
    </row>
    <row r="17" spans="1:24" x14ac:dyDescent="0.3">
      <c r="A17" s="27">
        <v>6</v>
      </c>
      <c r="B17" s="20" t="s">
        <v>79</v>
      </c>
      <c r="C17" s="20" t="s">
        <v>80</v>
      </c>
      <c r="D17" s="20" t="s">
        <v>45</v>
      </c>
      <c r="E17" s="9">
        <f t="shared" si="0"/>
        <v>8</v>
      </c>
      <c r="F17" s="9">
        <v>0</v>
      </c>
      <c r="G17" s="9">
        <v>1</v>
      </c>
      <c r="H17" s="9">
        <v>0</v>
      </c>
      <c r="I17" s="9">
        <v>4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3</v>
      </c>
      <c r="P17" s="9">
        <v>0</v>
      </c>
      <c r="Q17" s="9">
        <v>0</v>
      </c>
      <c r="R17" s="9">
        <v>0</v>
      </c>
      <c r="S17" s="9">
        <v>0</v>
      </c>
      <c r="T17" s="9">
        <f t="shared" si="1"/>
        <v>8</v>
      </c>
      <c r="U17" s="10">
        <f t="shared" si="2"/>
        <v>0</v>
      </c>
      <c r="V17" s="21">
        <f t="shared" si="3"/>
        <v>0</v>
      </c>
      <c r="W17" s="21">
        <f t="shared" si="4"/>
        <v>0</v>
      </c>
      <c r="X17" s="9"/>
    </row>
    <row r="18" spans="1:24" x14ac:dyDescent="0.3">
      <c r="A18" s="28"/>
      <c r="B18" s="20" t="s">
        <v>34</v>
      </c>
      <c r="C18" s="20" t="s">
        <v>82</v>
      </c>
      <c r="D18" s="20" t="s">
        <v>46</v>
      </c>
      <c r="E18" s="9">
        <f t="shared" si="0"/>
        <v>15</v>
      </c>
      <c r="F18" s="9">
        <v>0</v>
      </c>
      <c r="G18" s="9">
        <v>0</v>
      </c>
      <c r="H18" s="9">
        <v>0</v>
      </c>
      <c r="I18" s="9">
        <v>6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9</v>
      </c>
      <c r="P18" s="9">
        <v>0</v>
      </c>
      <c r="Q18" s="9">
        <v>0</v>
      </c>
      <c r="R18" s="9">
        <v>0</v>
      </c>
      <c r="S18" s="9">
        <v>0</v>
      </c>
      <c r="T18" s="9">
        <f t="shared" si="1"/>
        <v>15</v>
      </c>
      <c r="U18" s="10">
        <f t="shared" si="2"/>
        <v>0</v>
      </c>
      <c r="V18" s="21">
        <f t="shared" si="3"/>
        <v>0</v>
      </c>
      <c r="W18" s="21">
        <f t="shared" si="4"/>
        <v>0</v>
      </c>
      <c r="X18" s="9"/>
    </row>
    <row r="19" spans="1:24" x14ac:dyDescent="0.3">
      <c r="A19" s="28"/>
      <c r="B19" s="20" t="s">
        <v>36</v>
      </c>
      <c r="C19" s="20" t="s">
        <v>83</v>
      </c>
      <c r="D19" s="20" t="s">
        <v>47</v>
      </c>
      <c r="E19" s="9">
        <f t="shared" si="0"/>
        <v>3</v>
      </c>
      <c r="F19" s="9">
        <v>0</v>
      </c>
      <c r="G19" s="9">
        <v>0</v>
      </c>
      <c r="H19" s="9">
        <v>0</v>
      </c>
      <c r="I19" s="9">
        <v>2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  <c r="P19" s="9">
        <v>0</v>
      </c>
      <c r="Q19" s="9">
        <v>0</v>
      </c>
      <c r="R19" s="9">
        <v>0</v>
      </c>
      <c r="S19" s="9">
        <v>0</v>
      </c>
      <c r="T19" s="9">
        <f t="shared" si="1"/>
        <v>3</v>
      </c>
      <c r="U19" s="10">
        <f t="shared" si="2"/>
        <v>0</v>
      </c>
      <c r="V19" s="21">
        <f t="shared" si="3"/>
        <v>0</v>
      </c>
      <c r="W19" s="21">
        <f t="shared" si="4"/>
        <v>0</v>
      </c>
      <c r="X19" s="9"/>
    </row>
    <row r="20" spans="1:24" x14ac:dyDescent="0.3">
      <c r="A20" s="29"/>
      <c r="B20" s="20" t="s">
        <v>38</v>
      </c>
      <c r="C20" s="20" t="s">
        <v>84</v>
      </c>
      <c r="D20" s="20" t="s">
        <v>48</v>
      </c>
      <c r="E20" s="9">
        <f t="shared" si="0"/>
        <v>8</v>
      </c>
      <c r="F20" s="9">
        <v>0</v>
      </c>
      <c r="G20" s="9">
        <v>0</v>
      </c>
      <c r="H20" s="9">
        <v>0</v>
      </c>
      <c r="I20" s="9">
        <v>3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5</v>
      </c>
      <c r="P20" s="9">
        <v>0</v>
      </c>
      <c r="Q20" s="9">
        <v>0</v>
      </c>
      <c r="R20" s="9">
        <v>0</v>
      </c>
      <c r="S20" s="9">
        <v>0</v>
      </c>
      <c r="T20" s="9">
        <f t="shared" si="1"/>
        <v>8</v>
      </c>
      <c r="U20" s="10">
        <f t="shared" si="2"/>
        <v>0</v>
      </c>
      <c r="V20" s="21">
        <f t="shared" si="3"/>
        <v>0</v>
      </c>
      <c r="W20" s="21">
        <f t="shared" si="4"/>
        <v>0</v>
      </c>
      <c r="X20" s="9"/>
    </row>
    <row r="21" spans="1:24" x14ac:dyDescent="0.3">
      <c r="A21" s="27">
        <v>7</v>
      </c>
      <c r="B21" s="20" t="s">
        <v>79</v>
      </c>
      <c r="C21" s="20" t="s">
        <v>132</v>
      </c>
      <c r="D21" s="20" t="s">
        <v>49</v>
      </c>
      <c r="E21" s="9">
        <f t="shared" si="0"/>
        <v>7</v>
      </c>
      <c r="F21" s="9">
        <v>0</v>
      </c>
      <c r="G21" s="9">
        <v>0</v>
      </c>
      <c r="H21" s="9">
        <v>0</v>
      </c>
      <c r="I21" s="9">
        <v>3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9">
        <v>3</v>
      </c>
      <c r="P21" s="9">
        <v>0</v>
      </c>
      <c r="Q21" s="9">
        <v>0</v>
      </c>
      <c r="R21" s="9">
        <v>0</v>
      </c>
      <c r="S21" s="9">
        <v>0</v>
      </c>
      <c r="T21" s="9">
        <f t="shared" si="1"/>
        <v>7</v>
      </c>
      <c r="U21" s="10">
        <f t="shared" si="2"/>
        <v>0</v>
      </c>
      <c r="V21" s="21">
        <f t="shared" si="3"/>
        <v>0</v>
      </c>
      <c r="W21" s="21">
        <f t="shared" si="4"/>
        <v>0</v>
      </c>
      <c r="X21" s="9"/>
    </row>
    <row r="22" spans="1:24" x14ac:dyDescent="0.3">
      <c r="A22" s="28"/>
      <c r="B22" s="20" t="s">
        <v>34</v>
      </c>
      <c r="C22" s="20" t="s">
        <v>86</v>
      </c>
      <c r="D22" s="20" t="s">
        <v>50</v>
      </c>
      <c r="E22" s="9">
        <f t="shared" si="0"/>
        <v>5</v>
      </c>
      <c r="F22" s="9">
        <v>0</v>
      </c>
      <c r="G22" s="9">
        <v>0</v>
      </c>
      <c r="H22" s="9">
        <v>0</v>
      </c>
      <c r="I22" s="9">
        <v>3</v>
      </c>
      <c r="J22" s="9">
        <v>0</v>
      </c>
      <c r="K22" s="9">
        <v>1</v>
      </c>
      <c r="L22" s="9">
        <v>0</v>
      </c>
      <c r="M22" s="9">
        <v>0</v>
      </c>
      <c r="N22" s="9">
        <v>0</v>
      </c>
      <c r="O22" s="9">
        <v>1</v>
      </c>
      <c r="P22" s="9">
        <v>0</v>
      </c>
      <c r="Q22" s="9">
        <v>0</v>
      </c>
      <c r="R22" s="9">
        <v>0</v>
      </c>
      <c r="S22" s="9">
        <v>0</v>
      </c>
      <c r="T22" s="9">
        <f t="shared" si="1"/>
        <v>5</v>
      </c>
      <c r="U22" s="10">
        <f t="shared" si="2"/>
        <v>0</v>
      </c>
      <c r="V22" s="21">
        <f t="shared" si="3"/>
        <v>0</v>
      </c>
      <c r="W22" s="21">
        <f t="shared" si="4"/>
        <v>0</v>
      </c>
      <c r="X22" s="9"/>
    </row>
    <row r="23" spans="1:24" x14ac:dyDescent="0.3">
      <c r="A23" s="28"/>
      <c r="B23" s="20" t="s">
        <v>36</v>
      </c>
      <c r="C23" s="20" t="s">
        <v>87</v>
      </c>
      <c r="D23" s="20" t="s">
        <v>51</v>
      </c>
      <c r="E23" s="9">
        <f t="shared" si="0"/>
        <v>4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9">
        <v>2</v>
      </c>
      <c r="P23" s="9">
        <v>0</v>
      </c>
      <c r="Q23" s="9">
        <v>0</v>
      </c>
      <c r="R23" s="9">
        <v>0</v>
      </c>
      <c r="S23" s="9">
        <v>0</v>
      </c>
      <c r="T23" s="9">
        <f t="shared" si="1"/>
        <v>4</v>
      </c>
      <c r="U23" s="10">
        <f t="shared" si="2"/>
        <v>0</v>
      </c>
      <c r="V23" s="21">
        <f t="shared" si="3"/>
        <v>0</v>
      </c>
      <c r="W23" s="21">
        <f t="shared" si="4"/>
        <v>0</v>
      </c>
      <c r="X23" s="9"/>
    </row>
    <row r="24" spans="1:24" x14ac:dyDescent="0.3">
      <c r="A24" s="29"/>
      <c r="B24" s="20" t="s">
        <v>38</v>
      </c>
      <c r="C24" s="20" t="s">
        <v>88</v>
      </c>
      <c r="D24" s="20" t="s">
        <v>52</v>
      </c>
      <c r="E24" s="9">
        <f t="shared" si="0"/>
        <v>1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1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f t="shared" si="1"/>
        <v>1</v>
      </c>
      <c r="U24" s="10">
        <f t="shared" si="2"/>
        <v>0</v>
      </c>
      <c r="V24" s="21">
        <f t="shared" si="3"/>
        <v>0</v>
      </c>
      <c r="W24" s="21">
        <f t="shared" si="4"/>
        <v>0</v>
      </c>
      <c r="X24" s="9"/>
    </row>
    <row r="25" spans="1:24" x14ac:dyDescent="0.3">
      <c r="A25" s="27">
        <v>8</v>
      </c>
      <c r="B25" s="20" t="s">
        <v>79</v>
      </c>
      <c r="C25" s="20" t="s">
        <v>133</v>
      </c>
      <c r="D25" s="20" t="s">
        <v>53</v>
      </c>
      <c r="E25" s="9">
        <f t="shared" si="0"/>
        <v>3</v>
      </c>
      <c r="F25" s="9">
        <v>1</v>
      </c>
      <c r="G25" s="9">
        <v>0</v>
      </c>
      <c r="H25" s="9">
        <v>0</v>
      </c>
      <c r="I25" s="9">
        <v>3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f t="shared" si="1"/>
        <v>4</v>
      </c>
      <c r="U25" s="10">
        <f t="shared" si="2"/>
        <v>25</v>
      </c>
      <c r="V25" s="21">
        <f t="shared" si="3"/>
        <v>0.14285714285714285</v>
      </c>
      <c r="W25" s="21">
        <f t="shared" si="4"/>
        <v>4.7619047619047616E-2</v>
      </c>
      <c r="X25" s="9"/>
    </row>
    <row r="26" spans="1:24" x14ac:dyDescent="0.3">
      <c r="A26" s="28"/>
      <c r="B26" s="20" t="s">
        <v>34</v>
      </c>
      <c r="C26" s="20" t="s">
        <v>134</v>
      </c>
      <c r="D26" s="20" t="s">
        <v>54</v>
      </c>
      <c r="E26" s="9">
        <f t="shared" si="0"/>
        <v>14</v>
      </c>
      <c r="F26" s="9">
        <v>0</v>
      </c>
      <c r="G26" s="9">
        <v>1</v>
      </c>
      <c r="H26" s="9">
        <v>0</v>
      </c>
      <c r="I26" s="9">
        <v>10</v>
      </c>
      <c r="J26" s="9">
        <v>0</v>
      </c>
      <c r="K26" s="9">
        <v>1</v>
      </c>
      <c r="L26" s="9">
        <v>0</v>
      </c>
      <c r="M26" s="9">
        <v>0</v>
      </c>
      <c r="N26" s="9">
        <v>2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f t="shared" si="1"/>
        <v>14</v>
      </c>
      <c r="U26" s="10">
        <f t="shared" si="2"/>
        <v>0</v>
      </c>
      <c r="V26" s="21">
        <f t="shared" si="3"/>
        <v>0</v>
      </c>
      <c r="W26" s="21">
        <f t="shared" si="4"/>
        <v>4.7619047619047616E-2</v>
      </c>
      <c r="X26" s="9"/>
    </row>
    <row r="27" spans="1:24" x14ac:dyDescent="0.3">
      <c r="A27" s="28"/>
      <c r="B27" s="20" t="s">
        <v>36</v>
      </c>
      <c r="C27" s="20" t="s">
        <v>135</v>
      </c>
      <c r="D27" s="20" t="s">
        <v>55</v>
      </c>
      <c r="E27" s="9">
        <f t="shared" si="0"/>
        <v>14</v>
      </c>
      <c r="F27" s="9">
        <v>2</v>
      </c>
      <c r="G27" s="9">
        <v>1</v>
      </c>
      <c r="H27" s="9">
        <v>0</v>
      </c>
      <c r="I27" s="9">
        <v>9</v>
      </c>
      <c r="J27" s="9">
        <v>0</v>
      </c>
      <c r="K27" s="9">
        <v>1</v>
      </c>
      <c r="L27" s="9">
        <v>0</v>
      </c>
      <c r="M27" s="9">
        <v>0</v>
      </c>
      <c r="N27" s="9">
        <v>2</v>
      </c>
      <c r="O27" s="9">
        <v>1</v>
      </c>
      <c r="P27" s="9">
        <v>0</v>
      </c>
      <c r="Q27" s="9">
        <v>0</v>
      </c>
      <c r="R27" s="9">
        <v>0</v>
      </c>
      <c r="S27" s="9">
        <v>0</v>
      </c>
      <c r="T27" s="9">
        <f t="shared" si="1"/>
        <v>16</v>
      </c>
      <c r="U27" s="10">
        <f t="shared" si="2"/>
        <v>12.5</v>
      </c>
      <c r="V27" s="21">
        <f t="shared" si="3"/>
        <v>0.2857142857142857</v>
      </c>
      <c r="W27" s="21">
        <f t="shared" si="4"/>
        <v>0.14285714285714285</v>
      </c>
      <c r="X27" s="9"/>
    </row>
    <row r="28" spans="1:24" x14ac:dyDescent="0.3">
      <c r="A28" s="28"/>
      <c r="B28" s="20" t="s">
        <v>38</v>
      </c>
      <c r="C28" s="20" t="s">
        <v>136</v>
      </c>
      <c r="D28" s="20" t="s">
        <v>56</v>
      </c>
      <c r="E28" s="9">
        <f t="shared" si="0"/>
        <v>15</v>
      </c>
      <c r="F28" s="9">
        <v>0</v>
      </c>
      <c r="G28" s="9">
        <v>1</v>
      </c>
      <c r="H28" s="9">
        <v>0</v>
      </c>
      <c r="I28" s="9">
        <v>3</v>
      </c>
      <c r="J28" s="9">
        <v>0</v>
      </c>
      <c r="K28" s="9">
        <v>5</v>
      </c>
      <c r="L28" s="9">
        <v>4</v>
      </c>
      <c r="M28" s="9">
        <v>0</v>
      </c>
      <c r="N28" s="9">
        <v>0</v>
      </c>
      <c r="O28" s="9">
        <v>2</v>
      </c>
      <c r="P28" s="9">
        <v>0</v>
      </c>
      <c r="Q28" s="9">
        <v>0</v>
      </c>
      <c r="R28" s="9">
        <v>0</v>
      </c>
      <c r="S28" s="9">
        <v>0</v>
      </c>
      <c r="T28" s="9">
        <f t="shared" si="1"/>
        <v>15</v>
      </c>
      <c r="U28" s="10">
        <f t="shared" si="2"/>
        <v>0</v>
      </c>
      <c r="V28" s="21">
        <f t="shared" si="3"/>
        <v>0</v>
      </c>
      <c r="W28" s="21">
        <f t="shared" si="4"/>
        <v>9.5238095238095233E-2</v>
      </c>
      <c r="X28" s="9"/>
    </row>
    <row r="29" spans="1:24" x14ac:dyDescent="0.3">
      <c r="A29" s="29"/>
      <c r="B29" s="20" t="s">
        <v>97</v>
      </c>
      <c r="C29" s="20" t="s">
        <v>126</v>
      </c>
      <c r="D29" s="20" t="s">
        <v>57</v>
      </c>
      <c r="E29" s="9">
        <f t="shared" si="0"/>
        <v>4</v>
      </c>
      <c r="F29" s="9">
        <v>0</v>
      </c>
      <c r="G29" s="9">
        <v>2</v>
      </c>
      <c r="H29" s="9">
        <v>0</v>
      </c>
      <c r="I29" s="9">
        <v>0</v>
      </c>
      <c r="J29" s="9">
        <v>0</v>
      </c>
      <c r="K29" s="9">
        <v>0</v>
      </c>
      <c r="L29" s="9">
        <v>2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f t="shared" si="1"/>
        <v>4</v>
      </c>
      <c r="U29" s="10">
        <f t="shared" si="2"/>
        <v>0</v>
      </c>
      <c r="V29" s="21">
        <f t="shared" si="3"/>
        <v>0</v>
      </c>
      <c r="W29" s="21">
        <f t="shared" si="4"/>
        <v>9.5238095238095233E-2</v>
      </c>
      <c r="X29" s="9"/>
    </row>
    <row r="30" spans="1:24" x14ac:dyDescent="0.3">
      <c r="A30" s="27">
        <v>9</v>
      </c>
      <c r="B30" s="20" t="s">
        <v>79</v>
      </c>
      <c r="C30" s="20" t="s">
        <v>93</v>
      </c>
      <c r="D30" s="20" t="s">
        <v>58</v>
      </c>
      <c r="E30" s="9">
        <f t="shared" si="0"/>
        <v>23</v>
      </c>
      <c r="F30" s="9">
        <v>0</v>
      </c>
      <c r="G30" s="9">
        <v>0</v>
      </c>
      <c r="H30" s="9">
        <v>0</v>
      </c>
      <c r="I30" s="9">
        <v>12</v>
      </c>
      <c r="J30" s="9">
        <v>0</v>
      </c>
      <c r="K30" s="9">
        <v>3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f t="shared" si="1"/>
        <v>23</v>
      </c>
      <c r="U30" s="10">
        <f t="shared" si="2"/>
        <v>0</v>
      </c>
      <c r="V30" s="21">
        <f t="shared" si="3"/>
        <v>0</v>
      </c>
      <c r="W30" s="21">
        <f t="shared" si="4"/>
        <v>0</v>
      </c>
      <c r="X30" s="9"/>
    </row>
    <row r="31" spans="1:24" x14ac:dyDescent="0.3">
      <c r="A31" s="28"/>
      <c r="B31" s="20" t="s">
        <v>34</v>
      </c>
      <c r="C31" s="20" t="s">
        <v>94</v>
      </c>
      <c r="D31" s="20" t="s">
        <v>59</v>
      </c>
      <c r="E31" s="9">
        <f t="shared" si="0"/>
        <v>16</v>
      </c>
      <c r="F31" s="9">
        <v>0</v>
      </c>
      <c r="G31" s="9">
        <v>0</v>
      </c>
      <c r="H31" s="9">
        <v>0</v>
      </c>
      <c r="I31" s="9">
        <v>8</v>
      </c>
      <c r="J31" s="9">
        <v>0</v>
      </c>
      <c r="K31" s="9">
        <v>1</v>
      </c>
      <c r="L31" s="9">
        <v>0</v>
      </c>
      <c r="M31" s="9">
        <v>0</v>
      </c>
      <c r="N31" s="9">
        <v>7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f t="shared" si="1"/>
        <v>16</v>
      </c>
      <c r="U31" s="10">
        <f t="shared" si="2"/>
        <v>0</v>
      </c>
      <c r="V31" s="21">
        <f t="shared" si="3"/>
        <v>0</v>
      </c>
      <c r="W31" s="21">
        <f t="shared" si="4"/>
        <v>0</v>
      </c>
      <c r="X31" s="9"/>
    </row>
    <row r="32" spans="1:24" x14ac:dyDescent="0.3">
      <c r="A32" s="28"/>
      <c r="B32" s="20" t="s">
        <v>36</v>
      </c>
      <c r="C32" s="20" t="s">
        <v>95</v>
      </c>
      <c r="D32" s="20" t="s">
        <v>60</v>
      </c>
      <c r="E32" s="9">
        <f t="shared" si="0"/>
        <v>21</v>
      </c>
      <c r="F32" s="9">
        <v>1</v>
      </c>
      <c r="G32" s="9">
        <v>0</v>
      </c>
      <c r="H32" s="9">
        <v>0</v>
      </c>
      <c r="I32" s="9">
        <v>11</v>
      </c>
      <c r="J32" s="9">
        <v>0</v>
      </c>
      <c r="K32" s="9">
        <v>0</v>
      </c>
      <c r="L32" s="9">
        <v>0</v>
      </c>
      <c r="M32" s="9">
        <v>0</v>
      </c>
      <c r="N32" s="9">
        <v>10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f t="shared" si="1"/>
        <v>22</v>
      </c>
      <c r="U32" s="10">
        <f t="shared" si="2"/>
        <v>4.5454545454545459</v>
      </c>
      <c r="V32" s="21">
        <f t="shared" si="3"/>
        <v>0.14285714285714285</v>
      </c>
      <c r="W32" s="21">
        <f t="shared" si="4"/>
        <v>4.7619047619047616E-2</v>
      </c>
      <c r="X32" s="9"/>
    </row>
    <row r="33" spans="1:24" x14ac:dyDescent="0.3">
      <c r="A33" s="29"/>
      <c r="B33" s="20" t="s">
        <v>38</v>
      </c>
      <c r="C33" s="20" t="s">
        <v>96</v>
      </c>
      <c r="D33" s="20" t="s">
        <v>61</v>
      </c>
      <c r="E33" s="9">
        <f t="shared" si="0"/>
        <v>15</v>
      </c>
      <c r="F33" s="9">
        <v>1</v>
      </c>
      <c r="G33" s="9">
        <v>2</v>
      </c>
      <c r="H33" s="9">
        <v>0</v>
      </c>
      <c r="I33" s="9">
        <v>9</v>
      </c>
      <c r="J33" s="9">
        <v>1</v>
      </c>
      <c r="K33" s="9">
        <v>0</v>
      </c>
      <c r="L33" s="9">
        <v>1</v>
      </c>
      <c r="M33" s="9">
        <v>0</v>
      </c>
      <c r="N33" s="9">
        <v>2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f t="shared" si="1"/>
        <v>16</v>
      </c>
      <c r="U33" s="10">
        <f t="shared" si="2"/>
        <v>6.25</v>
      </c>
      <c r="V33" s="21">
        <f t="shared" si="3"/>
        <v>0.14285714285714285</v>
      </c>
      <c r="W33" s="21">
        <f t="shared" si="4"/>
        <v>9.5238095238095233E-2</v>
      </c>
      <c r="X33" s="9"/>
    </row>
    <row r="34" spans="1:24" x14ac:dyDescent="0.3">
      <c r="A34" s="30">
        <v>10</v>
      </c>
      <c r="B34" s="20" t="s">
        <v>79</v>
      </c>
      <c r="C34" s="20" t="s">
        <v>89</v>
      </c>
      <c r="D34" s="20" t="s">
        <v>62</v>
      </c>
      <c r="E34" s="9">
        <f t="shared" si="0"/>
        <v>4</v>
      </c>
      <c r="F34" s="9">
        <v>0</v>
      </c>
      <c r="G34" s="9">
        <v>0</v>
      </c>
      <c r="H34" s="9">
        <v>0</v>
      </c>
      <c r="I34" s="9">
        <v>3</v>
      </c>
      <c r="J34" s="9">
        <v>0</v>
      </c>
      <c r="K34" s="9">
        <v>0</v>
      </c>
      <c r="L34" s="9">
        <v>0</v>
      </c>
      <c r="M34" s="9">
        <v>0</v>
      </c>
      <c r="N34" s="9">
        <v>1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f t="shared" si="1"/>
        <v>4</v>
      </c>
      <c r="U34" s="10">
        <f t="shared" si="2"/>
        <v>0</v>
      </c>
      <c r="V34" s="21">
        <f t="shared" si="3"/>
        <v>0</v>
      </c>
      <c r="W34" s="21">
        <f t="shared" si="4"/>
        <v>9.5238095238095233E-2</v>
      </c>
      <c r="X34" s="9"/>
    </row>
    <row r="35" spans="1:24" x14ac:dyDescent="0.3">
      <c r="A35" s="30"/>
      <c r="B35" s="20" t="s">
        <v>34</v>
      </c>
      <c r="C35" s="20" t="s">
        <v>90</v>
      </c>
      <c r="D35" s="20" t="s">
        <v>63</v>
      </c>
      <c r="E35" s="9">
        <f t="shared" si="0"/>
        <v>3</v>
      </c>
      <c r="F35" s="9">
        <v>0</v>
      </c>
      <c r="G35" s="9">
        <v>1</v>
      </c>
      <c r="H35" s="9">
        <v>0</v>
      </c>
      <c r="I35" s="9">
        <v>1</v>
      </c>
      <c r="J35" s="9">
        <v>0</v>
      </c>
      <c r="K35" s="9">
        <v>1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f t="shared" si="1"/>
        <v>3</v>
      </c>
      <c r="U35" s="10">
        <f t="shared" si="2"/>
        <v>0</v>
      </c>
      <c r="V35" s="21">
        <f t="shared" si="3"/>
        <v>0</v>
      </c>
      <c r="W35" s="21">
        <f t="shared" si="4"/>
        <v>4.7619047619047616E-2</v>
      </c>
      <c r="X35" s="9"/>
    </row>
    <row r="36" spans="1:24" x14ac:dyDescent="0.3">
      <c r="A36" s="30"/>
      <c r="B36" s="20" t="s">
        <v>36</v>
      </c>
      <c r="C36" s="20" t="s">
        <v>91</v>
      </c>
      <c r="D36" s="20" t="s">
        <v>64</v>
      </c>
      <c r="E36" s="9">
        <f t="shared" si="0"/>
        <v>3</v>
      </c>
      <c r="F36" s="9">
        <v>0</v>
      </c>
      <c r="G36" s="9">
        <v>0</v>
      </c>
      <c r="H36" s="9">
        <v>0</v>
      </c>
      <c r="I36" s="9">
        <v>3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f t="shared" si="1"/>
        <v>3</v>
      </c>
      <c r="U36" s="10">
        <f t="shared" si="2"/>
        <v>0</v>
      </c>
      <c r="V36" s="21">
        <f t="shared" si="3"/>
        <v>0</v>
      </c>
      <c r="W36" s="21">
        <f t="shared" si="4"/>
        <v>0</v>
      </c>
      <c r="X36" s="9"/>
    </row>
    <row r="37" spans="1:24" x14ac:dyDescent="0.3">
      <c r="A37" s="30"/>
      <c r="B37" s="20" t="s">
        <v>38</v>
      </c>
      <c r="C37" s="20" t="s">
        <v>92</v>
      </c>
      <c r="D37" s="20" t="s">
        <v>65</v>
      </c>
      <c r="E37" s="9">
        <f t="shared" si="0"/>
        <v>2</v>
      </c>
      <c r="F37" s="9">
        <v>0</v>
      </c>
      <c r="G37" s="9">
        <v>1</v>
      </c>
      <c r="H37" s="9">
        <v>0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f t="shared" si="1"/>
        <v>2</v>
      </c>
      <c r="U37" s="10">
        <f t="shared" si="2"/>
        <v>0</v>
      </c>
      <c r="V37" s="21">
        <f t="shared" si="3"/>
        <v>0</v>
      </c>
      <c r="W37" s="21">
        <f t="shared" si="4"/>
        <v>0</v>
      </c>
      <c r="X37" s="9"/>
    </row>
    <row r="38" spans="1:24" x14ac:dyDescent="0.3">
      <c r="A38" s="30"/>
      <c r="B38" s="9" t="s">
        <v>137</v>
      </c>
      <c r="C38" s="9" t="s">
        <v>149</v>
      </c>
      <c r="D38" s="20" t="s">
        <v>66</v>
      </c>
      <c r="E38" s="9">
        <f t="shared" ref="E38" si="5">SUM(G38:S38)</f>
        <v>1</v>
      </c>
      <c r="F38" s="9">
        <v>0</v>
      </c>
      <c r="G38" s="9">
        <v>1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f t="shared" ref="T38" si="6">SUM(E38:F38)</f>
        <v>1</v>
      </c>
      <c r="U38" s="10">
        <f t="shared" ref="U38" si="7">F38/T38*100</f>
        <v>0</v>
      </c>
      <c r="V38" s="21">
        <f t="shared" si="3"/>
        <v>0</v>
      </c>
      <c r="W38" s="21">
        <f t="shared" si="4"/>
        <v>0</v>
      </c>
      <c r="X38" s="9"/>
    </row>
  </sheetData>
  <mergeCells count="18">
    <mergeCell ref="X5:X7"/>
    <mergeCell ref="G5:S5"/>
    <mergeCell ref="A8:A11"/>
    <mergeCell ref="A12:A16"/>
    <mergeCell ref="A17:A20"/>
    <mergeCell ref="U5:U7"/>
    <mergeCell ref="E5:E6"/>
    <mergeCell ref="F5:F6"/>
    <mergeCell ref="A5:A7"/>
    <mergeCell ref="B5:B7"/>
    <mergeCell ref="C5:C7"/>
    <mergeCell ref="D5:D7"/>
    <mergeCell ref="V5:W6"/>
    <mergeCell ref="A21:A24"/>
    <mergeCell ref="A25:A29"/>
    <mergeCell ref="A30:A33"/>
    <mergeCell ref="T5:T7"/>
    <mergeCell ref="A34:A38"/>
  </mergeCells>
  <phoneticPr fontId="3" type="noConversion"/>
  <pageMargins left="0.7" right="0.7" top="0.75" bottom="0.75" header="0.3" footer="0.3"/>
  <pageSetup paperSize="9" scale="48" orientation="landscape" r:id="rId1"/>
  <ignoredErrors>
    <ignoredError sqref="U8:U11 U12:U37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zoomScale="80" zoomScaleNormal="80" workbookViewId="0">
      <pane xSplit="4" topLeftCell="E1" activePane="topRight" state="frozen"/>
      <selection pane="topRight" activeCell="B38" sqref="A38:XFD38"/>
    </sheetView>
  </sheetViews>
  <sheetFormatPr defaultRowHeight="16.5" x14ac:dyDescent="0.3"/>
  <cols>
    <col min="1" max="1" width="5.625" style="2" customWidth="1"/>
    <col min="2" max="2" width="4.75" style="2" bestFit="1" customWidth="1"/>
    <col min="3" max="3" width="7.625" style="2" bestFit="1" customWidth="1"/>
    <col min="4" max="4" width="9.875" style="2" bestFit="1" customWidth="1"/>
    <col min="5" max="5" width="16.5" style="2" customWidth="1"/>
    <col min="6" max="6" width="14" style="2" customWidth="1"/>
    <col min="7" max="7" width="11.25" style="2" bestFit="1" customWidth="1"/>
    <col min="8" max="10" width="11.75" style="2" customWidth="1"/>
    <col min="11" max="11" width="11.25" style="2" bestFit="1" customWidth="1"/>
    <col min="12" max="12" width="13.25" style="2" bestFit="1" customWidth="1"/>
    <col min="13" max="13" width="16.25" style="2" customWidth="1"/>
    <col min="14" max="14" width="13.125" style="2" customWidth="1"/>
    <col min="15" max="15" width="11.25" style="2" bestFit="1" customWidth="1"/>
    <col min="16" max="16" width="15.625" style="2" customWidth="1"/>
    <col min="17" max="17" width="13.25" style="2" bestFit="1" customWidth="1"/>
    <col min="18" max="18" width="14.25" style="2" customWidth="1"/>
    <col min="19" max="19" width="12.625" style="2" customWidth="1"/>
    <col min="20" max="20" width="8.5" style="2" customWidth="1"/>
    <col min="21" max="21" width="12.25" style="2" customWidth="1"/>
    <col min="22" max="22" width="9" style="2"/>
    <col min="23" max="23" width="11" style="2" customWidth="1"/>
    <col min="24" max="24" width="13" style="2" customWidth="1"/>
    <col min="25" max="16384" width="9" style="2"/>
  </cols>
  <sheetData>
    <row r="1" spans="1:24" ht="26.25" x14ac:dyDescent="0.3">
      <c r="A1" s="1" t="s">
        <v>138</v>
      </c>
    </row>
    <row r="2" spans="1:24" ht="20.25" customHeight="1" x14ac:dyDescent="0.3">
      <c r="A2" s="3" t="s">
        <v>104</v>
      </c>
    </row>
    <row r="3" spans="1:24" ht="20.25" customHeight="1" x14ac:dyDescent="0.3">
      <c r="A3" s="3" t="s">
        <v>0</v>
      </c>
    </row>
    <row r="4" spans="1:24" ht="20.25" customHeight="1" x14ac:dyDescent="0.3">
      <c r="A4" s="3" t="s">
        <v>118</v>
      </c>
      <c r="F4" s="3" t="s">
        <v>128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20.25" customHeight="1" x14ac:dyDescent="0.3">
      <c r="A5" s="31" t="s">
        <v>1</v>
      </c>
      <c r="B5" s="31" t="s">
        <v>2</v>
      </c>
      <c r="C5" s="31" t="s">
        <v>3</v>
      </c>
      <c r="D5" s="31" t="s">
        <v>4</v>
      </c>
      <c r="E5" s="33" t="s">
        <v>78</v>
      </c>
      <c r="F5" s="33" t="s">
        <v>5</v>
      </c>
      <c r="G5" s="35" t="s">
        <v>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1" t="s">
        <v>7</v>
      </c>
      <c r="U5" s="32" t="s">
        <v>8</v>
      </c>
      <c r="V5" s="31" t="s">
        <v>147</v>
      </c>
      <c r="W5" s="37"/>
      <c r="X5" s="31" t="s">
        <v>9</v>
      </c>
    </row>
    <row r="6" spans="1:24" ht="20.25" customHeight="1" x14ac:dyDescent="0.3">
      <c r="A6" s="31"/>
      <c r="B6" s="31"/>
      <c r="C6" s="31"/>
      <c r="D6" s="31"/>
      <c r="E6" s="34"/>
      <c r="F6" s="34"/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31"/>
      <c r="U6" s="32"/>
      <c r="V6" s="37"/>
      <c r="W6" s="37"/>
      <c r="X6" s="31"/>
    </row>
    <row r="7" spans="1:24" ht="49.5" x14ac:dyDescent="0.3">
      <c r="A7" s="31"/>
      <c r="B7" s="31"/>
      <c r="C7" s="31"/>
      <c r="D7" s="31"/>
      <c r="E7" s="16" t="s">
        <v>23</v>
      </c>
      <c r="F7" s="17" t="s">
        <v>24</v>
      </c>
      <c r="G7" s="7" t="s">
        <v>25</v>
      </c>
      <c r="H7" s="7" t="s">
        <v>122</v>
      </c>
      <c r="I7" s="7" t="s">
        <v>120</v>
      </c>
      <c r="J7" s="7" t="s">
        <v>121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8" t="s">
        <v>119</v>
      </c>
      <c r="T7" s="31"/>
      <c r="U7" s="32"/>
      <c r="V7" s="24" t="s">
        <v>148</v>
      </c>
      <c r="W7" s="24" t="s">
        <v>146</v>
      </c>
      <c r="X7" s="31"/>
    </row>
    <row r="8" spans="1:24" x14ac:dyDescent="0.3">
      <c r="A8" s="27">
        <v>4</v>
      </c>
      <c r="B8" s="20" t="s">
        <v>79</v>
      </c>
      <c r="C8" s="20" t="s">
        <v>85</v>
      </c>
      <c r="D8" s="20" t="s">
        <v>127</v>
      </c>
      <c r="E8" s="9">
        <f t="shared" ref="E8" si="0">SUM(G8:S8)</f>
        <v>2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1</v>
      </c>
      <c r="O8" s="9">
        <v>1</v>
      </c>
      <c r="P8" s="9">
        <v>0</v>
      </c>
      <c r="Q8" s="9">
        <v>0</v>
      </c>
      <c r="R8" s="9">
        <v>0</v>
      </c>
      <c r="S8" s="9">
        <v>0</v>
      </c>
      <c r="T8" s="9">
        <f t="shared" ref="T8" si="1">SUM(E8:F8)</f>
        <v>2</v>
      </c>
      <c r="U8" s="10">
        <f t="shared" ref="U8:U38" si="2">F8/T8*100</f>
        <v>0</v>
      </c>
      <c r="V8" s="21">
        <f t="shared" ref="V8:V38" si="3">F8/7</f>
        <v>0</v>
      </c>
      <c r="W8" s="21"/>
      <c r="X8" s="22"/>
    </row>
    <row r="9" spans="1:24" x14ac:dyDescent="0.3">
      <c r="A9" s="28"/>
      <c r="B9" s="20" t="s">
        <v>34</v>
      </c>
      <c r="C9" s="20" t="s">
        <v>86</v>
      </c>
      <c r="D9" s="20" t="s">
        <v>35</v>
      </c>
      <c r="E9" s="9">
        <f t="shared" ref="E9:E38" si="4">SUM(G9:S9)</f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f t="shared" ref="T9:T38" si="5">SUM(E9:F9)</f>
        <v>0</v>
      </c>
      <c r="U9" s="10" t="e">
        <f t="shared" si="2"/>
        <v>#DIV/0!</v>
      </c>
      <c r="V9" s="21">
        <f t="shared" si="3"/>
        <v>0</v>
      </c>
      <c r="W9" s="21"/>
      <c r="X9" s="9"/>
    </row>
    <row r="10" spans="1:24" x14ac:dyDescent="0.3">
      <c r="A10" s="28"/>
      <c r="B10" s="20" t="s">
        <v>36</v>
      </c>
      <c r="C10" s="20" t="s">
        <v>87</v>
      </c>
      <c r="D10" s="20" t="s">
        <v>37</v>
      </c>
      <c r="E10" s="9">
        <f>SUM(G10:S10)</f>
        <v>5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5</v>
      </c>
      <c r="P10" s="9">
        <v>0</v>
      </c>
      <c r="Q10" s="9">
        <v>0</v>
      </c>
      <c r="R10" s="9">
        <v>0</v>
      </c>
      <c r="S10" s="9">
        <v>0</v>
      </c>
      <c r="T10" s="9">
        <f t="shared" si="5"/>
        <v>5</v>
      </c>
      <c r="U10" s="10">
        <f t="shared" si="2"/>
        <v>0</v>
      </c>
      <c r="V10" s="21">
        <f t="shared" si="3"/>
        <v>0</v>
      </c>
      <c r="W10" s="21">
        <f>(V8+V9+V10)/3</f>
        <v>0</v>
      </c>
      <c r="X10" s="9"/>
    </row>
    <row r="11" spans="1:24" x14ac:dyDescent="0.3">
      <c r="A11" s="28"/>
      <c r="B11" s="20" t="s">
        <v>38</v>
      </c>
      <c r="C11" s="20" t="s">
        <v>88</v>
      </c>
      <c r="D11" s="20" t="s">
        <v>39</v>
      </c>
      <c r="E11" s="9">
        <f t="shared" si="4"/>
        <v>2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2</v>
      </c>
      <c r="P11" s="9">
        <v>0</v>
      </c>
      <c r="Q11" s="9">
        <v>0</v>
      </c>
      <c r="R11" s="9">
        <v>0</v>
      </c>
      <c r="S11" s="9">
        <v>0</v>
      </c>
      <c r="T11" s="9">
        <f t="shared" si="5"/>
        <v>2</v>
      </c>
      <c r="U11" s="10">
        <f t="shared" si="2"/>
        <v>0</v>
      </c>
      <c r="V11" s="21">
        <f t="shared" si="3"/>
        <v>0</v>
      </c>
      <c r="W11" s="21">
        <f t="shared" ref="W11:W38" si="6">(V9+V10+V11)/3</f>
        <v>0</v>
      </c>
      <c r="X11" s="9"/>
    </row>
    <row r="12" spans="1:24" x14ac:dyDescent="0.3">
      <c r="A12" s="27">
        <v>5</v>
      </c>
      <c r="B12" s="20" t="s">
        <v>79</v>
      </c>
      <c r="C12" s="20" t="s">
        <v>131</v>
      </c>
      <c r="D12" s="20" t="s">
        <v>40</v>
      </c>
      <c r="E12" s="9">
        <f t="shared" si="4"/>
        <v>8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8</v>
      </c>
      <c r="P12" s="9">
        <v>0</v>
      </c>
      <c r="Q12" s="9">
        <v>0</v>
      </c>
      <c r="R12" s="9">
        <v>0</v>
      </c>
      <c r="S12" s="9">
        <v>0</v>
      </c>
      <c r="T12" s="9">
        <f t="shared" si="5"/>
        <v>8</v>
      </c>
      <c r="U12" s="10">
        <f t="shared" si="2"/>
        <v>0</v>
      </c>
      <c r="V12" s="21">
        <f t="shared" si="3"/>
        <v>0</v>
      </c>
      <c r="W12" s="21">
        <f t="shared" si="6"/>
        <v>0</v>
      </c>
      <c r="X12" s="9"/>
    </row>
    <row r="13" spans="1:24" x14ac:dyDescent="0.3">
      <c r="A13" s="28"/>
      <c r="B13" s="20" t="s">
        <v>34</v>
      </c>
      <c r="C13" s="20" t="s">
        <v>123</v>
      </c>
      <c r="D13" s="20" t="s">
        <v>41</v>
      </c>
      <c r="E13" s="9">
        <f t="shared" si="4"/>
        <v>12</v>
      </c>
      <c r="F13" s="9">
        <v>0</v>
      </c>
      <c r="G13" s="9">
        <v>0</v>
      </c>
      <c r="H13" s="9">
        <v>0</v>
      </c>
      <c r="I13" s="9">
        <v>2</v>
      </c>
      <c r="J13" s="9">
        <v>0</v>
      </c>
      <c r="K13" s="9">
        <v>3</v>
      </c>
      <c r="L13" s="9">
        <v>0</v>
      </c>
      <c r="M13" s="9">
        <v>0</v>
      </c>
      <c r="N13" s="9">
        <v>0</v>
      </c>
      <c r="O13" s="9">
        <v>7</v>
      </c>
      <c r="P13" s="9">
        <v>0</v>
      </c>
      <c r="Q13" s="9">
        <v>0</v>
      </c>
      <c r="R13" s="9">
        <v>0</v>
      </c>
      <c r="S13" s="9">
        <v>0</v>
      </c>
      <c r="T13" s="9">
        <f t="shared" si="5"/>
        <v>12</v>
      </c>
      <c r="U13" s="10">
        <f t="shared" si="2"/>
        <v>0</v>
      </c>
      <c r="V13" s="21">
        <f t="shared" si="3"/>
        <v>0</v>
      </c>
      <c r="W13" s="21">
        <f t="shared" si="6"/>
        <v>0</v>
      </c>
      <c r="X13" s="9"/>
    </row>
    <row r="14" spans="1:24" x14ac:dyDescent="0.3">
      <c r="A14" s="28"/>
      <c r="B14" s="20" t="s">
        <v>36</v>
      </c>
      <c r="C14" s="20" t="s">
        <v>124</v>
      </c>
      <c r="D14" s="20" t="s">
        <v>42</v>
      </c>
      <c r="E14" s="9">
        <f t="shared" si="4"/>
        <v>24</v>
      </c>
      <c r="F14" s="9">
        <v>3</v>
      </c>
      <c r="G14" s="9">
        <v>0</v>
      </c>
      <c r="H14" s="9">
        <v>0</v>
      </c>
      <c r="I14" s="9">
        <v>3</v>
      </c>
      <c r="J14" s="9">
        <v>0</v>
      </c>
      <c r="K14" s="9">
        <v>11</v>
      </c>
      <c r="L14" s="9">
        <v>0</v>
      </c>
      <c r="M14" s="9">
        <v>0</v>
      </c>
      <c r="N14" s="9">
        <v>1</v>
      </c>
      <c r="O14" s="9">
        <v>9</v>
      </c>
      <c r="P14" s="9">
        <v>0</v>
      </c>
      <c r="Q14" s="9">
        <v>0</v>
      </c>
      <c r="R14" s="9">
        <v>0</v>
      </c>
      <c r="S14" s="9">
        <v>0</v>
      </c>
      <c r="T14" s="9">
        <f t="shared" si="5"/>
        <v>27</v>
      </c>
      <c r="U14" s="10">
        <f t="shared" si="2"/>
        <v>11.111111111111111</v>
      </c>
      <c r="V14" s="21">
        <f t="shared" si="3"/>
        <v>0.42857142857142855</v>
      </c>
      <c r="W14" s="21">
        <f t="shared" si="6"/>
        <v>0.14285714285714285</v>
      </c>
      <c r="X14" s="9"/>
    </row>
    <row r="15" spans="1:24" x14ac:dyDescent="0.3">
      <c r="A15" s="28"/>
      <c r="B15" s="20" t="s">
        <v>38</v>
      </c>
      <c r="C15" s="20" t="s">
        <v>125</v>
      </c>
      <c r="D15" s="20" t="s">
        <v>43</v>
      </c>
      <c r="E15" s="9">
        <f t="shared" si="4"/>
        <v>34</v>
      </c>
      <c r="F15" s="9">
        <v>0</v>
      </c>
      <c r="G15" s="9">
        <v>0</v>
      </c>
      <c r="H15" s="9">
        <v>0</v>
      </c>
      <c r="I15" s="9">
        <v>12</v>
      </c>
      <c r="J15" s="9">
        <v>0</v>
      </c>
      <c r="K15" s="9">
        <v>13</v>
      </c>
      <c r="L15" s="9">
        <v>2</v>
      </c>
      <c r="M15" s="9">
        <v>0</v>
      </c>
      <c r="N15" s="9">
        <v>0</v>
      </c>
      <c r="O15" s="9">
        <v>7</v>
      </c>
      <c r="P15" s="9">
        <v>0</v>
      </c>
      <c r="Q15" s="9">
        <v>0</v>
      </c>
      <c r="R15" s="9">
        <v>0</v>
      </c>
      <c r="S15" s="9">
        <v>0</v>
      </c>
      <c r="T15" s="9">
        <f t="shared" si="5"/>
        <v>34</v>
      </c>
      <c r="U15" s="10">
        <f t="shared" si="2"/>
        <v>0</v>
      </c>
      <c r="V15" s="21">
        <f t="shared" si="3"/>
        <v>0</v>
      </c>
      <c r="W15" s="21">
        <f t="shared" si="6"/>
        <v>0.14285714285714285</v>
      </c>
      <c r="X15" s="9"/>
    </row>
    <row r="16" spans="1:24" x14ac:dyDescent="0.3">
      <c r="A16" s="29"/>
      <c r="B16" s="20" t="s">
        <v>97</v>
      </c>
      <c r="C16" s="20" t="s">
        <v>81</v>
      </c>
      <c r="D16" s="20" t="s">
        <v>44</v>
      </c>
      <c r="E16" s="9">
        <f t="shared" si="4"/>
        <v>77</v>
      </c>
      <c r="F16" s="9">
        <v>0</v>
      </c>
      <c r="G16" s="9">
        <v>0</v>
      </c>
      <c r="H16" s="9">
        <v>0</v>
      </c>
      <c r="I16" s="9">
        <v>26</v>
      </c>
      <c r="J16" s="9">
        <v>0</v>
      </c>
      <c r="K16" s="9">
        <v>33</v>
      </c>
      <c r="L16" s="9">
        <v>5</v>
      </c>
      <c r="M16" s="9">
        <v>0</v>
      </c>
      <c r="N16" s="9">
        <v>0</v>
      </c>
      <c r="O16" s="9">
        <v>13</v>
      </c>
      <c r="P16" s="9">
        <v>0</v>
      </c>
      <c r="Q16" s="9">
        <v>0</v>
      </c>
      <c r="R16" s="9">
        <v>0</v>
      </c>
      <c r="S16" s="9">
        <v>0</v>
      </c>
      <c r="T16" s="9">
        <f t="shared" si="5"/>
        <v>77</v>
      </c>
      <c r="U16" s="10">
        <f t="shared" si="2"/>
        <v>0</v>
      </c>
      <c r="V16" s="21">
        <f t="shared" si="3"/>
        <v>0</v>
      </c>
      <c r="W16" s="21">
        <f t="shared" si="6"/>
        <v>0.14285714285714285</v>
      </c>
      <c r="X16" s="9"/>
    </row>
    <row r="17" spans="1:24" x14ac:dyDescent="0.3">
      <c r="A17" s="27">
        <v>6</v>
      </c>
      <c r="B17" s="20" t="s">
        <v>79</v>
      </c>
      <c r="C17" s="20" t="s">
        <v>80</v>
      </c>
      <c r="D17" s="20" t="s">
        <v>45</v>
      </c>
      <c r="E17" s="9">
        <f t="shared" si="4"/>
        <v>126</v>
      </c>
      <c r="F17" s="9">
        <v>2</v>
      </c>
      <c r="G17" s="9">
        <v>0</v>
      </c>
      <c r="H17" s="9">
        <v>0</v>
      </c>
      <c r="I17" s="9">
        <v>49</v>
      </c>
      <c r="J17" s="9">
        <v>0</v>
      </c>
      <c r="K17" s="9">
        <v>63</v>
      </c>
      <c r="L17" s="9">
        <v>4</v>
      </c>
      <c r="M17" s="9">
        <v>0</v>
      </c>
      <c r="N17" s="9">
        <v>0</v>
      </c>
      <c r="O17" s="9">
        <v>10</v>
      </c>
      <c r="P17" s="9">
        <v>0</v>
      </c>
      <c r="Q17" s="9">
        <v>0</v>
      </c>
      <c r="R17" s="9">
        <v>0</v>
      </c>
      <c r="S17" s="9">
        <v>0</v>
      </c>
      <c r="T17" s="9">
        <f t="shared" si="5"/>
        <v>128</v>
      </c>
      <c r="U17" s="10">
        <f t="shared" si="2"/>
        <v>1.5625</v>
      </c>
      <c r="V17" s="21">
        <f t="shared" si="3"/>
        <v>0.2857142857142857</v>
      </c>
      <c r="W17" s="21">
        <f t="shared" si="6"/>
        <v>9.5238095238095233E-2</v>
      </c>
      <c r="X17" s="9"/>
    </row>
    <row r="18" spans="1:24" x14ac:dyDescent="0.3">
      <c r="A18" s="28"/>
      <c r="B18" s="20" t="s">
        <v>34</v>
      </c>
      <c r="C18" s="20" t="s">
        <v>82</v>
      </c>
      <c r="D18" s="20" t="s">
        <v>46</v>
      </c>
      <c r="E18" s="9">
        <f t="shared" si="4"/>
        <v>29</v>
      </c>
      <c r="F18" s="9">
        <v>0</v>
      </c>
      <c r="G18" s="9">
        <v>0</v>
      </c>
      <c r="H18" s="9">
        <v>0</v>
      </c>
      <c r="I18" s="9">
        <v>10</v>
      </c>
      <c r="J18" s="9">
        <v>0</v>
      </c>
      <c r="K18" s="9">
        <v>15</v>
      </c>
      <c r="L18" s="9">
        <v>0</v>
      </c>
      <c r="M18" s="9">
        <v>0</v>
      </c>
      <c r="N18" s="9">
        <v>3</v>
      </c>
      <c r="O18" s="9">
        <v>1</v>
      </c>
      <c r="P18" s="9">
        <v>0</v>
      </c>
      <c r="Q18" s="9">
        <v>0</v>
      </c>
      <c r="R18" s="9">
        <v>0</v>
      </c>
      <c r="S18" s="9">
        <v>0</v>
      </c>
      <c r="T18" s="9">
        <f t="shared" si="5"/>
        <v>29</v>
      </c>
      <c r="U18" s="10">
        <f t="shared" si="2"/>
        <v>0</v>
      </c>
      <c r="V18" s="21">
        <f t="shared" si="3"/>
        <v>0</v>
      </c>
      <c r="W18" s="21">
        <f t="shared" si="6"/>
        <v>9.5238095238095233E-2</v>
      </c>
      <c r="X18" s="9"/>
    </row>
    <row r="19" spans="1:24" x14ac:dyDescent="0.3">
      <c r="A19" s="28"/>
      <c r="B19" s="20" t="s">
        <v>36</v>
      </c>
      <c r="C19" s="20" t="s">
        <v>83</v>
      </c>
      <c r="D19" s="20" t="s">
        <v>47</v>
      </c>
      <c r="E19" s="9">
        <f t="shared" si="4"/>
        <v>52</v>
      </c>
      <c r="F19" s="9">
        <v>2</v>
      </c>
      <c r="G19" s="9">
        <v>1</v>
      </c>
      <c r="H19" s="9">
        <v>0</v>
      </c>
      <c r="I19" s="9">
        <v>6</v>
      </c>
      <c r="J19" s="9">
        <v>0</v>
      </c>
      <c r="K19" s="9">
        <v>23</v>
      </c>
      <c r="L19" s="9">
        <v>6</v>
      </c>
      <c r="M19" s="9">
        <v>0</v>
      </c>
      <c r="N19" s="9">
        <v>2</v>
      </c>
      <c r="O19" s="9">
        <v>14</v>
      </c>
      <c r="P19" s="9">
        <v>0</v>
      </c>
      <c r="Q19" s="9">
        <v>0</v>
      </c>
      <c r="R19" s="9">
        <v>0</v>
      </c>
      <c r="S19" s="9">
        <v>0</v>
      </c>
      <c r="T19" s="9">
        <f t="shared" si="5"/>
        <v>54</v>
      </c>
      <c r="U19" s="10">
        <f t="shared" si="2"/>
        <v>3.7037037037037033</v>
      </c>
      <c r="V19" s="21">
        <f t="shared" si="3"/>
        <v>0.2857142857142857</v>
      </c>
      <c r="W19" s="21">
        <f t="shared" si="6"/>
        <v>0.19047619047619047</v>
      </c>
      <c r="X19" s="9"/>
    </row>
    <row r="20" spans="1:24" x14ac:dyDescent="0.3">
      <c r="A20" s="29"/>
      <c r="B20" s="20" t="s">
        <v>38</v>
      </c>
      <c r="C20" s="20" t="s">
        <v>84</v>
      </c>
      <c r="D20" s="20" t="s">
        <v>48</v>
      </c>
      <c r="E20" s="9">
        <f t="shared" si="4"/>
        <v>33</v>
      </c>
      <c r="F20" s="9">
        <v>15</v>
      </c>
      <c r="G20" s="9">
        <v>0</v>
      </c>
      <c r="H20" s="9">
        <v>0</v>
      </c>
      <c r="I20" s="9">
        <v>6</v>
      </c>
      <c r="J20" s="9">
        <v>0</v>
      </c>
      <c r="K20" s="9">
        <v>5</v>
      </c>
      <c r="L20" s="9">
        <v>4</v>
      </c>
      <c r="M20" s="9">
        <v>0</v>
      </c>
      <c r="N20" s="9">
        <v>5</v>
      </c>
      <c r="O20" s="9">
        <v>13</v>
      </c>
      <c r="P20" s="9">
        <v>0</v>
      </c>
      <c r="Q20" s="9">
        <v>0</v>
      </c>
      <c r="R20" s="9">
        <v>0</v>
      </c>
      <c r="S20" s="9">
        <v>0</v>
      </c>
      <c r="T20" s="9">
        <f t="shared" si="5"/>
        <v>48</v>
      </c>
      <c r="U20" s="10">
        <f t="shared" si="2"/>
        <v>31.25</v>
      </c>
      <c r="V20" s="21">
        <f t="shared" si="3"/>
        <v>2.1428571428571428</v>
      </c>
      <c r="W20" s="21">
        <f t="shared" si="6"/>
        <v>0.80952380952380942</v>
      </c>
      <c r="X20" s="9"/>
    </row>
    <row r="21" spans="1:24" x14ac:dyDescent="0.3">
      <c r="A21" s="27">
        <v>7</v>
      </c>
      <c r="B21" s="20" t="s">
        <v>79</v>
      </c>
      <c r="C21" s="20" t="s">
        <v>132</v>
      </c>
      <c r="D21" s="20" t="s">
        <v>49</v>
      </c>
      <c r="E21" s="9">
        <f t="shared" si="4"/>
        <v>101</v>
      </c>
      <c r="F21" s="9">
        <v>28</v>
      </c>
      <c r="G21" s="9">
        <v>0</v>
      </c>
      <c r="H21" s="9">
        <v>0</v>
      </c>
      <c r="I21" s="9">
        <v>22</v>
      </c>
      <c r="J21" s="9">
        <v>0</v>
      </c>
      <c r="K21" s="9">
        <v>13</v>
      </c>
      <c r="L21" s="9">
        <v>15</v>
      </c>
      <c r="M21" s="9">
        <v>0</v>
      </c>
      <c r="N21" s="9">
        <v>8</v>
      </c>
      <c r="O21" s="9">
        <v>43</v>
      </c>
      <c r="P21" s="9">
        <v>0</v>
      </c>
      <c r="Q21" s="9">
        <v>0</v>
      </c>
      <c r="R21" s="9">
        <v>0</v>
      </c>
      <c r="S21" s="9">
        <v>0</v>
      </c>
      <c r="T21" s="9">
        <f t="shared" si="5"/>
        <v>129</v>
      </c>
      <c r="U21" s="10">
        <f t="shared" si="2"/>
        <v>21.705426356589147</v>
      </c>
      <c r="V21" s="21">
        <f t="shared" si="3"/>
        <v>4</v>
      </c>
      <c r="W21" s="21">
        <f t="shared" si="6"/>
        <v>2.1428571428571428</v>
      </c>
      <c r="X21" s="9"/>
    </row>
    <row r="22" spans="1:24" x14ac:dyDescent="0.3">
      <c r="A22" s="28"/>
      <c r="B22" s="20" t="s">
        <v>34</v>
      </c>
      <c r="C22" s="20" t="s">
        <v>86</v>
      </c>
      <c r="D22" s="20" t="s">
        <v>50</v>
      </c>
      <c r="E22" s="9">
        <f t="shared" si="4"/>
        <v>112</v>
      </c>
      <c r="F22" s="9">
        <v>3</v>
      </c>
      <c r="G22" s="9">
        <v>0</v>
      </c>
      <c r="H22" s="9">
        <v>0</v>
      </c>
      <c r="I22" s="9">
        <v>24</v>
      </c>
      <c r="J22" s="9">
        <v>0</v>
      </c>
      <c r="K22" s="9">
        <v>20</v>
      </c>
      <c r="L22" s="9">
        <v>38</v>
      </c>
      <c r="M22" s="9">
        <v>0</v>
      </c>
      <c r="N22" s="9">
        <v>3</v>
      </c>
      <c r="O22" s="9">
        <v>27</v>
      </c>
      <c r="P22" s="9">
        <v>0</v>
      </c>
      <c r="Q22" s="9">
        <v>0</v>
      </c>
      <c r="R22" s="9">
        <v>0</v>
      </c>
      <c r="S22" s="9">
        <v>0</v>
      </c>
      <c r="T22" s="9">
        <f t="shared" si="5"/>
        <v>115</v>
      </c>
      <c r="U22" s="10">
        <f t="shared" si="2"/>
        <v>2.6086956521739131</v>
      </c>
      <c r="V22" s="21">
        <f t="shared" si="3"/>
        <v>0.42857142857142855</v>
      </c>
      <c r="W22" s="21">
        <f t="shared" si="6"/>
        <v>2.1904761904761902</v>
      </c>
      <c r="X22" s="9"/>
    </row>
    <row r="23" spans="1:24" x14ac:dyDescent="0.3">
      <c r="A23" s="28"/>
      <c r="B23" s="20" t="s">
        <v>36</v>
      </c>
      <c r="C23" s="20" t="s">
        <v>87</v>
      </c>
      <c r="D23" s="20" t="s">
        <v>51</v>
      </c>
      <c r="E23" s="9">
        <f t="shared" si="4"/>
        <v>90</v>
      </c>
      <c r="F23" s="9">
        <v>33</v>
      </c>
      <c r="G23" s="9">
        <v>1</v>
      </c>
      <c r="H23" s="9">
        <v>0</v>
      </c>
      <c r="I23" s="9">
        <v>40</v>
      </c>
      <c r="J23" s="9">
        <v>0</v>
      </c>
      <c r="K23" s="9">
        <v>8</v>
      </c>
      <c r="L23" s="9">
        <v>17</v>
      </c>
      <c r="M23" s="9">
        <v>0</v>
      </c>
      <c r="N23" s="9">
        <v>1</v>
      </c>
      <c r="O23" s="9">
        <v>23</v>
      </c>
      <c r="P23" s="9">
        <v>0</v>
      </c>
      <c r="Q23" s="9">
        <v>0</v>
      </c>
      <c r="R23" s="9">
        <v>0</v>
      </c>
      <c r="S23" s="9">
        <v>0</v>
      </c>
      <c r="T23" s="9">
        <f t="shared" si="5"/>
        <v>123</v>
      </c>
      <c r="U23" s="10">
        <f t="shared" si="2"/>
        <v>26.829268292682929</v>
      </c>
      <c r="V23" s="21">
        <f t="shared" si="3"/>
        <v>4.7142857142857144</v>
      </c>
      <c r="W23" s="21">
        <f t="shared" si="6"/>
        <v>3.0476190476190474</v>
      </c>
      <c r="X23" s="9"/>
    </row>
    <row r="24" spans="1:24" x14ac:dyDescent="0.3">
      <c r="A24" s="29"/>
      <c r="B24" s="20" t="s">
        <v>38</v>
      </c>
      <c r="C24" s="20" t="s">
        <v>88</v>
      </c>
      <c r="D24" s="20" t="s">
        <v>52</v>
      </c>
      <c r="E24" s="9">
        <f t="shared" si="4"/>
        <v>53</v>
      </c>
      <c r="F24" s="9">
        <v>14</v>
      </c>
      <c r="G24" s="9">
        <v>0</v>
      </c>
      <c r="H24" s="9">
        <v>0</v>
      </c>
      <c r="I24" s="9">
        <v>13</v>
      </c>
      <c r="J24" s="9">
        <v>0</v>
      </c>
      <c r="K24" s="9">
        <v>10</v>
      </c>
      <c r="L24" s="9">
        <v>17</v>
      </c>
      <c r="M24" s="9">
        <v>0</v>
      </c>
      <c r="N24" s="9">
        <v>2</v>
      </c>
      <c r="O24" s="9">
        <v>11</v>
      </c>
      <c r="P24" s="9">
        <v>0</v>
      </c>
      <c r="Q24" s="9">
        <v>0</v>
      </c>
      <c r="R24" s="9">
        <v>0</v>
      </c>
      <c r="S24" s="9">
        <v>0</v>
      </c>
      <c r="T24" s="9">
        <f t="shared" si="5"/>
        <v>67</v>
      </c>
      <c r="U24" s="10">
        <f t="shared" si="2"/>
        <v>20.8955223880597</v>
      </c>
      <c r="V24" s="21">
        <f t="shared" si="3"/>
        <v>2</v>
      </c>
      <c r="W24" s="21">
        <f t="shared" si="6"/>
        <v>2.3809523809523809</v>
      </c>
      <c r="X24" s="9"/>
    </row>
    <row r="25" spans="1:24" x14ac:dyDescent="0.3">
      <c r="A25" s="27">
        <v>8</v>
      </c>
      <c r="B25" s="20" t="s">
        <v>79</v>
      </c>
      <c r="C25" s="20" t="s">
        <v>133</v>
      </c>
      <c r="D25" s="20" t="s">
        <v>53</v>
      </c>
      <c r="E25" s="9">
        <f t="shared" si="4"/>
        <v>30</v>
      </c>
      <c r="F25" s="9">
        <v>2</v>
      </c>
      <c r="G25" s="9">
        <v>0</v>
      </c>
      <c r="H25" s="9">
        <v>0</v>
      </c>
      <c r="I25" s="9">
        <v>3</v>
      </c>
      <c r="J25" s="9">
        <v>0</v>
      </c>
      <c r="K25" s="9">
        <v>5</v>
      </c>
      <c r="L25" s="9">
        <v>21</v>
      </c>
      <c r="M25" s="9">
        <v>0</v>
      </c>
      <c r="N25" s="9">
        <v>0</v>
      </c>
      <c r="O25" s="9">
        <v>1</v>
      </c>
      <c r="P25" s="9">
        <v>0</v>
      </c>
      <c r="Q25" s="9">
        <v>0</v>
      </c>
      <c r="R25" s="9">
        <v>0</v>
      </c>
      <c r="S25" s="9">
        <v>0</v>
      </c>
      <c r="T25" s="9">
        <f t="shared" si="5"/>
        <v>32</v>
      </c>
      <c r="U25" s="10">
        <f t="shared" si="2"/>
        <v>6.25</v>
      </c>
      <c r="V25" s="21">
        <f t="shared" si="3"/>
        <v>0.2857142857142857</v>
      </c>
      <c r="W25" s="21">
        <f t="shared" si="6"/>
        <v>2.3333333333333335</v>
      </c>
      <c r="X25" s="9"/>
    </row>
    <row r="26" spans="1:24" x14ac:dyDescent="0.3">
      <c r="A26" s="28"/>
      <c r="B26" s="20" t="s">
        <v>34</v>
      </c>
      <c r="C26" s="20" t="s">
        <v>134</v>
      </c>
      <c r="D26" s="20" t="s">
        <v>54</v>
      </c>
      <c r="E26" s="9">
        <f>SUM(G26:S26)</f>
        <v>24</v>
      </c>
      <c r="F26" s="9">
        <v>2</v>
      </c>
      <c r="G26" s="9">
        <v>0</v>
      </c>
      <c r="H26" s="9">
        <v>0</v>
      </c>
      <c r="I26" s="9">
        <v>4</v>
      </c>
      <c r="J26" s="9">
        <v>0</v>
      </c>
      <c r="K26" s="9">
        <v>7</v>
      </c>
      <c r="L26" s="9">
        <v>13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f t="shared" si="5"/>
        <v>26</v>
      </c>
      <c r="U26" s="10">
        <f t="shared" si="2"/>
        <v>7.6923076923076925</v>
      </c>
      <c r="V26" s="21">
        <f t="shared" si="3"/>
        <v>0.2857142857142857</v>
      </c>
      <c r="W26" s="21">
        <f t="shared" si="6"/>
        <v>0.8571428571428571</v>
      </c>
      <c r="X26" s="9"/>
    </row>
    <row r="27" spans="1:24" x14ac:dyDescent="0.3">
      <c r="A27" s="28"/>
      <c r="B27" s="20" t="s">
        <v>36</v>
      </c>
      <c r="C27" s="20" t="s">
        <v>135</v>
      </c>
      <c r="D27" s="20" t="s">
        <v>55</v>
      </c>
      <c r="E27" s="9">
        <f t="shared" si="4"/>
        <v>69</v>
      </c>
      <c r="F27" s="9">
        <v>14</v>
      </c>
      <c r="G27" s="9">
        <v>0</v>
      </c>
      <c r="H27" s="9">
        <v>0</v>
      </c>
      <c r="I27" s="9">
        <v>23</v>
      </c>
      <c r="J27" s="9">
        <v>0</v>
      </c>
      <c r="K27" s="9">
        <v>10</v>
      </c>
      <c r="L27" s="9">
        <v>31</v>
      </c>
      <c r="M27" s="9">
        <v>0</v>
      </c>
      <c r="N27" s="9">
        <v>0</v>
      </c>
      <c r="O27" s="9">
        <v>5</v>
      </c>
      <c r="P27" s="9">
        <v>0</v>
      </c>
      <c r="Q27" s="9">
        <v>0</v>
      </c>
      <c r="R27" s="9">
        <v>0</v>
      </c>
      <c r="S27" s="9">
        <v>0</v>
      </c>
      <c r="T27" s="9">
        <f t="shared" si="5"/>
        <v>83</v>
      </c>
      <c r="U27" s="10">
        <f t="shared" si="2"/>
        <v>16.867469879518072</v>
      </c>
      <c r="V27" s="21">
        <f t="shared" si="3"/>
        <v>2</v>
      </c>
      <c r="W27" s="21">
        <f t="shared" si="6"/>
        <v>0.8571428571428571</v>
      </c>
      <c r="X27" s="9"/>
    </row>
    <row r="28" spans="1:24" x14ac:dyDescent="0.3">
      <c r="A28" s="28"/>
      <c r="B28" s="20" t="s">
        <v>38</v>
      </c>
      <c r="C28" s="20" t="s">
        <v>136</v>
      </c>
      <c r="D28" s="20" t="s">
        <v>56</v>
      </c>
      <c r="E28" s="9">
        <f t="shared" si="4"/>
        <v>74</v>
      </c>
      <c r="F28" s="9">
        <v>44</v>
      </c>
      <c r="G28" s="9">
        <v>0</v>
      </c>
      <c r="H28" s="9">
        <v>0</v>
      </c>
      <c r="I28" s="9">
        <v>15</v>
      </c>
      <c r="J28" s="9">
        <v>0</v>
      </c>
      <c r="K28" s="9">
        <v>1</v>
      </c>
      <c r="L28" s="9">
        <v>38</v>
      </c>
      <c r="M28" s="9">
        <v>0</v>
      </c>
      <c r="N28" s="9">
        <v>6</v>
      </c>
      <c r="O28" s="9">
        <v>14</v>
      </c>
      <c r="P28" s="9">
        <v>0</v>
      </c>
      <c r="Q28" s="9">
        <v>0</v>
      </c>
      <c r="R28" s="9">
        <v>0</v>
      </c>
      <c r="S28" s="9">
        <v>0</v>
      </c>
      <c r="T28" s="9">
        <f t="shared" si="5"/>
        <v>118</v>
      </c>
      <c r="U28" s="10">
        <f t="shared" si="2"/>
        <v>37.288135593220339</v>
      </c>
      <c r="V28" s="21">
        <f t="shared" si="3"/>
        <v>6.2857142857142856</v>
      </c>
      <c r="W28" s="21">
        <f t="shared" si="6"/>
        <v>2.8571428571428572</v>
      </c>
      <c r="X28" s="9"/>
    </row>
    <row r="29" spans="1:24" x14ac:dyDescent="0.3">
      <c r="A29" s="29"/>
      <c r="B29" s="20" t="s">
        <v>97</v>
      </c>
      <c r="C29" s="20" t="s">
        <v>126</v>
      </c>
      <c r="D29" s="20" t="s">
        <v>57</v>
      </c>
      <c r="E29" s="9">
        <f t="shared" si="4"/>
        <v>106</v>
      </c>
      <c r="F29" s="9">
        <v>38</v>
      </c>
      <c r="G29" s="9">
        <v>0</v>
      </c>
      <c r="H29" s="9">
        <v>0</v>
      </c>
      <c r="I29" s="9">
        <v>31</v>
      </c>
      <c r="J29" s="9">
        <v>0</v>
      </c>
      <c r="K29" s="9">
        <v>10</v>
      </c>
      <c r="L29" s="9">
        <v>50</v>
      </c>
      <c r="M29" s="9">
        <v>1</v>
      </c>
      <c r="N29" s="9">
        <v>3</v>
      </c>
      <c r="O29" s="9">
        <v>11</v>
      </c>
      <c r="P29" s="9">
        <v>0</v>
      </c>
      <c r="Q29" s="9">
        <v>0</v>
      </c>
      <c r="R29" s="9">
        <v>0</v>
      </c>
      <c r="S29" s="9">
        <v>0</v>
      </c>
      <c r="T29" s="9">
        <f t="shared" si="5"/>
        <v>144</v>
      </c>
      <c r="U29" s="10">
        <f t="shared" si="2"/>
        <v>26.388888888888889</v>
      </c>
      <c r="V29" s="21">
        <f t="shared" si="3"/>
        <v>5.4285714285714288</v>
      </c>
      <c r="W29" s="21">
        <f t="shared" si="6"/>
        <v>4.5714285714285712</v>
      </c>
      <c r="X29" s="9"/>
    </row>
    <row r="30" spans="1:24" x14ac:dyDescent="0.3">
      <c r="A30" s="27">
        <v>9</v>
      </c>
      <c r="B30" s="20" t="s">
        <v>79</v>
      </c>
      <c r="C30" s="20" t="s">
        <v>93</v>
      </c>
      <c r="D30" s="20" t="s">
        <v>58</v>
      </c>
      <c r="E30" s="9">
        <f t="shared" si="4"/>
        <v>98</v>
      </c>
      <c r="F30" s="9">
        <v>8</v>
      </c>
      <c r="G30" s="9">
        <v>0</v>
      </c>
      <c r="H30" s="9">
        <v>0</v>
      </c>
      <c r="I30" s="9">
        <v>28</v>
      </c>
      <c r="J30" s="9">
        <v>0</v>
      </c>
      <c r="K30" s="9">
        <v>1</v>
      </c>
      <c r="L30" s="9">
        <v>62</v>
      </c>
      <c r="M30" s="9">
        <v>1</v>
      </c>
      <c r="N30" s="9">
        <v>4</v>
      </c>
      <c r="O30" s="9">
        <v>2</v>
      </c>
      <c r="P30" s="9">
        <v>0</v>
      </c>
      <c r="Q30" s="9">
        <v>0</v>
      </c>
      <c r="R30" s="9">
        <v>0</v>
      </c>
      <c r="S30" s="9">
        <v>0</v>
      </c>
      <c r="T30" s="9">
        <f t="shared" si="5"/>
        <v>106</v>
      </c>
      <c r="U30" s="10">
        <f t="shared" si="2"/>
        <v>7.5471698113207548</v>
      </c>
      <c r="V30" s="21">
        <f t="shared" si="3"/>
        <v>1.1428571428571428</v>
      </c>
      <c r="W30" s="21">
        <f t="shared" si="6"/>
        <v>4.2857142857142856</v>
      </c>
      <c r="X30" s="9"/>
    </row>
    <row r="31" spans="1:24" x14ac:dyDescent="0.3">
      <c r="A31" s="28"/>
      <c r="B31" s="20" t="s">
        <v>34</v>
      </c>
      <c r="C31" s="20" t="s">
        <v>94</v>
      </c>
      <c r="D31" s="20" t="s">
        <v>59</v>
      </c>
      <c r="E31" s="9">
        <f t="shared" si="4"/>
        <v>93</v>
      </c>
      <c r="F31" s="9">
        <v>6</v>
      </c>
      <c r="G31" s="9">
        <v>0</v>
      </c>
      <c r="H31" s="9">
        <v>0</v>
      </c>
      <c r="I31" s="9">
        <v>20</v>
      </c>
      <c r="J31" s="9">
        <v>1</v>
      </c>
      <c r="K31" s="9">
        <v>1</v>
      </c>
      <c r="L31" s="9">
        <v>62</v>
      </c>
      <c r="M31" s="9">
        <v>0</v>
      </c>
      <c r="N31" s="9">
        <v>4</v>
      </c>
      <c r="O31" s="9">
        <v>5</v>
      </c>
      <c r="P31" s="9">
        <v>0</v>
      </c>
      <c r="Q31" s="9">
        <v>0</v>
      </c>
      <c r="R31" s="9">
        <v>0</v>
      </c>
      <c r="S31" s="9">
        <v>0</v>
      </c>
      <c r="T31" s="9">
        <f t="shared" si="5"/>
        <v>99</v>
      </c>
      <c r="U31" s="10">
        <f t="shared" si="2"/>
        <v>6.0606060606060606</v>
      </c>
      <c r="V31" s="21">
        <f t="shared" si="3"/>
        <v>0.8571428571428571</v>
      </c>
      <c r="W31" s="21">
        <f t="shared" si="6"/>
        <v>2.4761904761904758</v>
      </c>
      <c r="X31" s="9"/>
    </row>
    <row r="32" spans="1:24" x14ac:dyDescent="0.3">
      <c r="A32" s="28"/>
      <c r="B32" s="20" t="s">
        <v>36</v>
      </c>
      <c r="C32" s="20" t="s">
        <v>95</v>
      </c>
      <c r="D32" s="20" t="s">
        <v>60</v>
      </c>
      <c r="E32" s="9">
        <f t="shared" si="4"/>
        <v>126</v>
      </c>
      <c r="F32" s="9">
        <v>6</v>
      </c>
      <c r="G32" s="9">
        <v>0</v>
      </c>
      <c r="H32" s="9">
        <v>0</v>
      </c>
      <c r="I32" s="9">
        <v>36</v>
      </c>
      <c r="J32" s="9">
        <v>0</v>
      </c>
      <c r="K32" s="9">
        <v>0</v>
      </c>
      <c r="L32" s="9">
        <v>70</v>
      </c>
      <c r="M32" s="9">
        <v>7</v>
      </c>
      <c r="N32" s="9">
        <v>2</v>
      </c>
      <c r="O32" s="9">
        <v>11</v>
      </c>
      <c r="P32" s="9">
        <v>0</v>
      </c>
      <c r="Q32" s="9">
        <v>0</v>
      </c>
      <c r="R32" s="9">
        <v>0</v>
      </c>
      <c r="S32" s="9">
        <v>0</v>
      </c>
      <c r="T32" s="9">
        <f t="shared" si="5"/>
        <v>132</v>
      </c>
      <c r="U32" s="10">
        <f t="shared" si="2"/>
        <v>4.5454545454545459</v>
      </c>
      <c r="V32" s="21">
        <f t="shared" si="3"/>
        <v>0.8571428571428571</v>
      </c>
      <c r="W32" s="21">
        <f t="shared" si="6"/>
        <v>0.95238095238095244</v>
      </c>
      <c r="X32" s="9"/>
    </row>
    <row r="33" spans="1:24" x14ac:dyDescent="0.3">
      <c r="A33" s="29"/>
      <c r="B33" s="20" t="s">
        <v>38</v>
      </c>
      <c r="C33" s="20" t="s">
        <v>96</v>
      </c>
      <c r="D33" s="20" t="s">
        <v>61</v>
      </c>
      <c r="E33" s="9">
        <f t="shared" si="4"/>
        <v>53</v>
      </c>
      <c r="F33" s="9">
        <v>2</v>
      </c>
      <c r="G33" s="9">
        <v>1</v>
      </c>
      <c r="H33" s="9">
        <v>0</v>
      </c>
      <c r="I33" s="9">
        <v>20</v>
      </c>
      <c r="J33" s="9">
        <v>0</v>
      </c>
      <c r="K33" s="9">
        <v>2</v>
      </c>
      <c r="L33" s="9">
        <v>23</v>
      </c>
      <c r="M33" s="9">
        <v>2</v>
      </c>
      <c r="N33" s="9">
        <v>0</v>
      </c>
      <c r="O33" s="9">
        <v>5</v>
      </c>
      <c r="P33" s="9">
        <v>0</v>
      </c>
      <c r="Q33" s="9">
        <v>0</v>
      </c>
      <c r="R33" s="9">
        <v>0</v>
      </c>
      <c r="S33" s="9">
        <v>0</v>
      </c>
      <c r="T33" s="9">
        <f t="shared" si="5"/>
        <v>55</v>
      </c>
      <c r="U33" s="10">
        <f t="shared" si="2"/>
        <v>3.6363636363636362</v>
      </c>
      <c r="V33" s="21">
        <f t="shared" si="3"/>
        <v>0.2857142857142857</v>
      </c>
      <c r="W33" s="21">
        <f t="shared" si="6"/>
        <v>0.66666666666666663</v>
      </c>
      <c r="X33" s="9"/>
    </row>
    <row r="34" spans="1:24" x14ac:dyDescent="0.3">
      <c r="A34" s="30">
        <v>10</v>
      </c>
      <c r="B34" s="20" t="s">
        <v>79</v>
      </c>
      <c r="C34" s="20" t="s">
        <v>89</v>
      </c>
      <c r="D34" s="20" t="s">
        <v>62</v>
      </c>
      <c r="E34" s="9">
        <f t="shared" si="4"/>
        <v>48</v>
      </c>
      <c r="F34" s="9">
        <v>0</v>
      </c>
      <c r="G34" s="9">
        <v>0</v>
      </c>
      <c r="H34" s="9">
        <v>0</v>
      </c>
      <c r="I34" s="9">
        <v>15</v>
      </c>
      <c r="J34" s="9">
        <v>0</v>
      </c>
      <c r="K34" s="9">
        <v>2</v>
      </c>
      <c r="L34" s="9">
        <v>29</v>
      </c>
      <c r="M34" s="9">
        <v>0</v>
      </c>
      <c r="N34" s="9">
        <v>0</v>
      </c>
      <c r="O34" s="9">
        <v>2</v>
      </c>
      <c r="P34" s="9">
        <v>0</v>
      </c>
      <c r="Q34" s="9">
        <v>0</v>
      </c>
      <c r="R34" s="9">
        <v>0</v>
      </c>
      <c r="S34" s="9">
        <v>0</v>
      </c>
      <c r="T34" s="9">
        <f t="shared" si="5"/>
        <v>48</v>
      </c>
      <c r="U34" s="10">
        <f t="shared" si="2"/>
        <v>0</v>
      </c>
      <c r="V34" s="21">
        <f t="shared" si="3"/>
        <v>0</v>
      </c>
      <c r="W34" s="21">
        <f t="shared" si="6"/>
        <v>0.38095238095238093</v>
      </c>
      <c r="X34" s="9"/>
    </row>
    <row r="35" spans="1:24" x14ac:dyDescent="0.3">
      <c r="A35" s="30"/>
      <c r="B35" s="20" t="s">
        <v>34</v>
      </c>
      <c r="C35" s="20" t="s">
        <v>90</v>
      </c>
      <c r="D35" s="20" t="s">
        <v>63</v>
      </c>
      <c r="E35" s="9">
        <f t="shared" si="4"/>
        <v>3</v>
      </c>
      <c r="F35" s="9">
        <v>0</v>
      </c>
      <c r="G35" s="9">
        <v>0</v>
      </c>
      <c r="H35" s="9">
        <v>0</v>
      </c>
      <c r="I35" s="9">
        <v>2</v>
      </c>
      <c r="J35" s="9">
        <v>0</v>
      </c>
      <c r="K35" s="9">
        <v>0</v>
      </c>
      <c r="L35" s="9">
        <v>1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f t="shared" si="5"/>
        <v>3</v>
      </c>
      <c r="U35" s="10">
        <f t="shared" si="2"/>
        <v>0</v>
      </c>
      <c r="V35" s="21">
        <f t="shared" si="3"/>
        <v>0</v>
      </c>
      <c r="W35" s="21">
        <f t="shared" si="6"/>
        <v>9.5238095238095233E-2</v>
      </c>
      <c r="X35" s="9"/>
    </row>
    <row r="36" spans="1:24" x14ac:dyDescent="0.3">
      <c r="A36" s="30"/>
      <c r="B36" s="20" t="s">
        <v>36</v>
      </c>
      <c r="C36" s="20" t="s">
        <v>91</v>
      </c>
      <c r="D36" s="20" t="s">
        <v>64</v>
      </c>
      <c r="E36" s="9">
        <f t="shared" si="4"/>
        <v>14</v>
      </c>
      <c r="F36" s="9">
        <v>0</v>
      </c>
      <c r="G36" s="9">
        <v>0</v>
      </c>
      <c r="H36" s="9">
        <v>0</v>
      </c>
      <c r="I36" s="9">
        <v>5</v>
      </c>
      <c r="J36" s="9">
        <v>0</v>
      </c>
      <c r="K36" s="9">
        <v>0</v>
      </c>
      <c r="L36" s="9">
        <v>8</v>
      </c>
      <c r="M36" s="9">
        <v>0</v>
      </c>
      <c r="N36" s="9">
        <v>0</v>
      </c>
      <c r="O36" s="9">
        <v>1</v>
      </c>
      <c r="P36" s="9">
        <v>0</v>
      </c>
      <c r="Q36" s="9">
        <v>0</v>
      </c>
      <c r="R36" s="9">
        <v>0</v>
      </c>
      <c r="S36" s="9">
        <v>0</v>
      </c>
      <c r="T36" s="9">
        <f t="shared" si="5"/>
        <v>14</v>
      </c>
      <c r="U36" s="10">
        <f t="shared" si="2"/>
        <v>0</v>
      </c>
      <c r="V36" s="21">
        <f t="shared" si="3"/>
        <v>0</v>
      </c>
      <c r="W36" s="21">
        <f t="shared" si="6"/>
        <v>0</v>
      </c>
      <c r="X36" s="9"/>
    </row>
    <row r="37" spans="1:24" x14ac:dyDescent="0.3">
      <c r="A37" s="30"/>
      <c r="B37" s="20" t="s">
        <v>38</v>
      </c>
      <c r="C37" s="20" t="s">
        <v>92</v>
      </c>
      <c r="D37" s="20" t="s">
        <v>65</v>
      </c>
      <c r="E37" s="9">
        <f t="shared" si="4"/>
        <v>5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3</v>
      </c>
      <c r="M37" s="9">
        <v>0</v>
      </c>
      <c r="N37" s="9">
        <v>0</v>
      </c>
      <c r="O37" s="9">
        <v>2</v>
      </c>
      <c r="P37" s="9">
        <v>0</v>
      </c>
      <c r="Q37" s="9">
        <v>0</v>
      </c>
      <c r="R37" s="9">
        <v>0</v>
      </c>
      <c r="S37" s="9">
        <v>0</v>
      </c>
      <c r="T37" s="9">
        <f t="shared" si="5"/>
        <v>5</v>
      </c>
      <c r="U37" s="10">
        <f t="shared" si="2"/>
        <v>0</v>
      </c>
      <c r="V37" s="21">
        <f t="shared" si="3"/>
        <v>0</v>
      </c>
      <c r="W37" s="21">
        <f t="shared" si="6"/>
        <v>0</v>
      </c>
      <c r="X37" s="9"/>
    </row>
    <row r="38" spans="1:24" x14ac:dyDescent="0.3">
      <c r="A38" s="30"/>
      <c r="B38" s="9" t="s">
        <v>137</v>
      </c>
      <c r="C38" s="9" t="s">
        <v>149</v>
      </c>
      <c r="D38" s="20" t="s">
        <v>66</v>
      </c>
      <c r="E38" s="9">
        <f t="shared" si="4"/>
        <v>9</v>
      </c>
      <c r="F38" s="9">
        <v>0</v>
      </c>
      <c r="G38" s="9">
        <v>0</v>
      </c>
      <c r="H38" s="9">
        <v>0</v>
      </c>
      <c r="I38" s="9">
        <v>1</v>
      </c>
      <c r="J38" s="9">
        <v>0</v>
      </c>
      <c r="K38" s="9">
        <v>0</v>
      </c>
      <c r="L38" s="9">
        <v>7</v>
      </c>
      <c r="M38" s="9">
        <v>0</v>
      </c>
      <c r="N38" s="9">
        <v>0</v>
      </c>
      <c r="O38" s="9">
        <v>1</v>
      </c>
      <c r="P38" s="9">
        <v>0</v>
      </c>
      <c r="Q38" s="9">
        <v>0</v>
      </c>
      <c r="R38" s="9">
        <v>0</v>
      </c>
      <c r="S38" s="9">
        <v>0</v>
      </c>
      <c r="T38" s="9">
        <f t="shared" si="5"/>
        <v>9</v>
      </c>
      <c r="U38" s="10">
        <f t="shared" si="2"/>
        <v>0</v>
      </c>
      <c r="V38" s="21">
        <f t="shared" si="3"/>
        <v>0</v>
      </c>
      <c r="W38" s="21">
        <f t="shared" si="6"/>
        <v>0</v>
      </c>
      <c r="X38" s="9"/>
    </row>
  </sheetData>
  <mergeCells count="18">
    <mergeCell ref="X5:X7"/>
    <mergeCell ref="G5:S5"/>
    <mergeCell ref="U5:U7"/>
    <mergeCell ref="E5:E6"/>
    <mergeCell ref="F5:F6"/>
    <mergeCell ref="T5:T7"/>
    <mergeCell ref="V5:W6"/>
    <mergeCell ref="A5:A7"/>
    <mergeCell ref="B5:B7"/>
    <mergeCell ref="C5:C7"/>
    <mergeCell ref="D5:D7"/>
    <mergeCell ref="A8:A11"/>
    <mergeCell ref="A30:A33"/>
    <mergeCell ref="A34:A38"/>
    <mergeCell ref="A12:A16"/>
    <mergeCell ref="A17:A20"/>
    <mergeCell ref="A21:A24"/>
    <mergeCell ref="A25:A29"/>
  </mergeCells>
  <phoneticPr fontId="3" type="noConversion"/>
  <pageMargins left="0.7" right="0.7" top="0.75" bottom="0.75" header="0.3" footer="0.3"/>
  <pageSetup paperSize="9" scale="48" orientation="landscape" r:id="rId1"/>
  <ignoredErrors>
    <ignoredError sqref="E9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8"/>
  <sheetViews>
    <sheetView zoomScale="80" zoomScaleNormal="80" workbookViewId="0">
      <pane xSplit="4" topLeftCell="E1" activePane="topRight" state="frozen"/>
      <selection pane="topRight" activeCell="B38" sqref="A38:XFD38"/>
    </sheetView>
  </sheetViews>
  <sheetFormatPr defaultRowHeight="16.5" x14ac:dyDescent="0.3"/>
  <cols>
    <col min="1" max="1" width="5.625" style="2" customWidth="1"/>
    <col min="2" max="2" width="4.75" style="2" bestFit="1" customWidth="1"/>
    <col min="3" max="3" width="7.625" style="2" bestFit="1" customWidth="1"/>
    <col min="4" max="4" width="9.875" style="2" bestFit="1" customWidth="1"/>
    <col min="5" max="5" width="16.5" style="2" customWidth="1"/>
    <col min="6" max="6" width="14" style="2" customWidth="1"/>
    <col min="7" max="7" width="11.25" style="2" bestFit="1" customWidth="1"/>
    <col min="8" max="8" width="11.75" style="2" customWidth="1"/>
    <col min="9" max="10" width="12" style="2" customWidth="1"/>
    <col min="11" max="11" width="11.25" style="2" bestFit="1" customWidth="1"/>
    <col min="12" max="12" width="13.25" style="2" bestFit="1" customWidth="1"/>
    <col min="13" max="13" width="16.25" style="2" customWidth="1"/>
    <col min="14" max="14" width="13.125" style="2" customWidth="1"/>
    <col min="15" max="15" width="11.25" style="2" bestFit="1" customWidth="1"/>
    <col min="16" max="16" width="15.625" style="2" customWidth="1"/>
    <col min="17" max="17" width="13.25" style="2" bestFit="1" customWidth="1"/>
    <col min="18" max="18" width="14.25" style="2" customWidth="1"/>
    <col min="19" max="19" width="12.625" style="2" customWidth="1"/>
    <col min="20" max="20" width="10.625" style="2" customWidth="1"/>
    <col min="21" max="21" width="14.375" style="2" customWidth="1"/>
    <col min="22" max="22" width="9" style="2"/>
    <col min="23" max="23" width="11" style="2" customWidth="1"/>
    <col min="24" max="24" width="13" style="2" customWidth="1"/>
    <col min="25" max="16384" width="9" style="2"/>
  </cols>
  <sheetData>
    <row r="1" spans="1:24" ht="26.25" x14ac:dyDescent="0.3">
      <c r="A1" s="1" t="s">
        <v>138</v>
      </c>
    </row>
    <row r="2" spans="1:24" ht="20.25" customHeight="1" x14ac:dyDescent="0.3">
      <c r="A2" s="3" t="s">
        <v>105</v>
      </c>
    </row>
    <row r="3" spans="1:24" ht="20.25" customHeight="1" x14ac:dyDescent="0.3">
      <c r="A3" s="3" t="s">
        <v>0</v>
      </c>
    </row>
    <row r="4" spans="1:24" ht="20.25" customHeight="1" x14ac:dyDescent="0.3">
      <c r="A4" s="3" t="s">
        <v>118</v>
      </c>
      <c r="F4" s="3" t="s">
        <v>128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20.25" customHeight="1" x14ac:dyDescent="0.3">
      <c r="A5" s="31" t="s">
        <v>1</v>
      </c>
      <c r="B5" s="31" t="s">
        <v>2</v>
      </c>
      <c r="C5" s="31" t="s">
        <v>3</v>
      </c>
      <c r="D5" s="31" t="s">
        <v>4</v>
      </c>
      <c r="E5" s="33" t="s">
        <v>78</v>
      </c>
      <c r="F5" s="33" t="s">
        <v>5</v>
      </c>
      <c r="G5" s="35" t="s">
        <v>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1" t="s">
        <v>7</v>
      </c>
      <c r="U5" s="32" t="s">
        <v>8</v>
      </c>
      <c r="V5" s="31" t="s">
        <v>147</v>
      </c>
      <c r="W5" s="37"/>
      <c r="X5" s="31" t="s">
        <v>9</v>
      </c>
    </row>
    <row r="6" spans="1:24" ht="20.25" customHeight="1" x14ac:dyDescent="0.3">
      <c r="A6" s="31"/>
      <c r="B6" s="31"/>
      <c r="C6" s="31"/>
      <c r="D6" s="31"/>
      <c r="E6" s="34"/>
      <c r="F6" s="34"/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31"/>
      <c r="U6" s="32"/>
      <c r="V6" s="37"/>
      <c r="W6" s="37"/>
      <c r="X6" s="31"/>
    </row>
    <row r="7" spans="1:24" ht="49.5" x14ac:dyDescent="0.3">
      <c r="A7" s="31"/>
      <c r="B7" s="31"/>
      <c r="C7" s="31"/>
      <c r="D7" s="31"/>
      <c r="E7" s="16" t="s">
        <v>23</v>
      </c>
      <c r="F7" s="17" t="s">
        <v>24</v>
      </c>
      <c r="G7" s="7" t="s">
        <v>25</v>
      </c>
      <c r="H7" s="7" t="s">
        <v>122</v>
      </c>
      <c r="I7" s="7" t="s">
        <v>120</v>
      </c>
      <c r="J7" s="7" t="s">
        <v>121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8" t="s">
        <v>119</v>
      </c>
      <c r="T7" s="31"/>
      <c r="U7" s="32"/>
      <c r="V7" s="23" t="s">
        <v>148</v>
      </c>
      <c r="W7" s="23" t="s">
        <v>146</v>
      </c>
      <c r="X7" s="31"/>
    </row>
    <row r="8" spans="1:24" x14ac:dyDescent="0.3">
      <c r="A8" s="27">
        <v>4</v>
      </c>
      <c r="B8" s="20" t="s">
        <v>79</v>
      </c>
      <c r="C8" s="20" t="s">
        <v>85</v>
      </c>
      <c r="D8" s="20" t="s">
        <v>127</v>
      </c>
      <c r="E8" s="9">
        <f t="shared" ref="E8" si="0">SUM(G8:S8)</f>
        <v>0</v>
      </c>
      <c r="F8" s="9">
        <v>3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f t="shared" ref="T8" si="1">SUM(E8:F8)</f>
        <v>3</v>
      </c>
      <c r="U8" s="10">
        <f t="shared" ref="U8" si="2">F8/T8*100</f>
        <v>100</v>
      </c>
      <c r="V8" s="21">
        <f t="shared" ref="V8:V38" si="3">F8/7</f>
        <v>0.42857142857142855</v>
      </c>
      <c r="W8" s="21"/>
      <c r="X8" s="22"/>
    </row>
    <row r="9" spans="1:24" x14ac:dyDescent="0.3">
      <c r="A9" s="28"/>
      <c r="B9" s="20" t="s">
        <v>34</v>
      </c>
      <c r="C9" s="20" t="s">
        <v>86</v>
      </c>
      <c r="D9" s="20" t="s">
        <v>35</v>
      </c>
      <c r="E9" s="9">
        <f t="shared" ref="E9:E38" si="4">SUM(G9:S9)</f>
        <v>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  <c r="P9" s="9">
        <v>0</v>
      </c>
      <c r="Q9" s="9">
        <v>0</v>
      </c>
      <c r="R9" s="9">
        <v>0</v>
      </c>
      <c r="S9" s="9">
        <v>0</v>
      </c>
      <c r="T9" s="9">
        <f t="shared" ref="T9:T38" si="5">SUM(E9:F9)</f>
        <v>1</v>
      </c>
      <c r="U9" s="10">
        <f t="shared" ref="U9:U38" si="6">F9/T9*100</f>
        <v>0</v>
      </c>
      <c r="V9" s="21">
        <f t="shared" si="3"/>
        <v>0</v>
      </c>
      <c r="W9" s="21"/>
      <c r="X9" s="9"/>
    </row>
    <row r="10" spans="1:24" x14ac:dyDescent="0.3">
      <c r="A10" s="28"/>
      <c r="B10" s="20" t="s">
        <v>36</v>
      </c>
      <c r="C10" s="20" t="s">
        <v>87</v>
      </c>
      <c r="D10" s="20" t="s">
        <v>37</v>
      </c>
      <c r="E10" s="9">
        <f t="shared" si="4"/>
        <v>3</v>
      </c>
      <c r="F10" s="9">
        <v>6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3</v>
      </c>
      <c r="P10" s="9">
        <v>0</v>
      </c>
      <c r="Q10" s="9">
        <v>0</v>
      </c>
      <c r="R10" s="9">
        <v>0</v>
      </c>
      <c r="S10" s="9">
        <v>0</v>
      </c>
      <c r="T10" s="9">
        <f t="shared" si="5"/>
        <v>9</v>
      </c>
      <c r="U10" s="10">
        <f t="shared" si="6"/>
        <v>66.666666666666657</v>
      </c>
      <c r="V10" s="21">
        <f t="shared" si="3"/>
        <v>0.8571428571428571</v>
      </c>
      <c r="W10" s="21">
        <f>(V8+V9+V10)/3</f>
        <v>0.42857142857142855</v>
      </c>
      <c r="X10" s="9"/>
    </row>
    <row r="11" spans="1:24" x14ac:dyDescent="0.3">
      <c r="A11" s="28"/>
      <c r="B11" s="20" t="s">
        <v>38</v>
      </c>
      <c r="C11" s="20" t="s">
        <v>88</v>
      </c>
      <c r="D11" s="20" t="s">
        <v>39</v>
      </c>
      <c r="E11" s="9">
        <f t="shared" si="4"/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f t="shared" si="5"/>
        <v>0</v>
      </c>
      <c r="U11" s="10" t="e">
        <f t="shared" si="6"/>
        <v>#DIV/0!</v>
      </c>
      <c r="V11" s="21">
        <f t="shared" si="3"/>
        <v>0</v>
      </c>
      <c r="W11" s="21">
        <f t="shared" ref="W11:W38" si="7">(V9+V10+V11)/3</f>
        <v>0.2857142857142857</v>
      </c>
      <c r="X11" s="9"/>
    </row>
    <row r="12" spans="1:24" x14ac:dyDescent="0.3">
      <c r="A12" s="27">
        <v>5</v>
      </c>
      <c r="B12" s="20" t="s">
        <v>79</v>
      </c>
      <c r="C12" s="20" t="s">
        <v>131</v>
      </c>
      <c r="D12" s="20" t="s">
        <v>40</v>
      </c>
      <c r="E12" s="9">
        <f t="shared" si="4"/>
        <v>2</v>
      </c>
      <c r="F12" s="9">
        <v>6</v>
      </c>
      <c r="G12" s="9">
        <v>0</v>
      </c>
      <c r="H12" s="9">
        <v>0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O12" s="9">
        <v>1</v>
      </c>
      <c r="P12" s="9">
        <v>0</v>
      </c>
      <c r="Q12" s="9">
        <v>0</v>
      </c>
      <c r="R12" s="9">
        <v>0</v>
      </c>
      <c r="S12" s="9">
        <v>0</v>
      </c>
      <c r="T12" s="9">
        <f t="shared" si="5"/>
        <v>8</v>
      </c>
      <c r="U12" s="10">
        <f t="shared" si="6"/>
        <v>75</v>
      </c>
      <c r="V12" s="21">
        <f t="shared" si="3"/>
        <v>0.8571428571428571</v>
      </c>
      <c r="W12" s="21">
        <f t="shared" si="7"/>
        <v>0.5714285714285714</v>
      </c>
      <c r="X12" s="9"/>
    </row>
    <row r="13" spans="1:24" x14ac:dyDescent="0.3">
      <c r="A13" s="28"/>
      <c r="B13" s="20" t="s">
        <v>34</v>
      </c>
      <c r="C13" s="20" t="s">
        <v>123</v>
      </c>
      <c r="D13" s="20" t="s">
        <v>41</v>
      </c>
      <c r="E13" s="9">
        <f t="shared" si="4"/>
        <v>10</v>
      </c>
      <c r="F13" s="9">
        <v>5</v>
      </c>
      <c r="G13" s="9">
        <v>0</v>
      </c>
      <c r="H13" s="9">
        <v>0</v>
      </c>
      <c r="I13" s="9">
        <v>0</v>
      </c>
      <c r="J13" s="9">
        <v>0</v>
      </c>
      <c r="K13" s="9">
        <v>7</v>
      </c>
      <c r="L13" s="9">
        <v>0</v>
      </c>
      <c r="M13" s="9">
        <v>0</v>
      </c>
      <c r="N13" s="9">
        <v>0</v>
      </c>
      <c r="O13" s="9">
        <v>3</v>
      </c>
      <c r="P13" s="9">
        <v>0</v>
      </c>
      <c r="Q13" s="9">
        <v>0</v>
      </c>
      <c r="R13" s="9">
        <v>0</v>
      </c>
      <c r="S13" s="9">
        <v>0</v>
      </c>
      <c r="T13" s="9">
        <f t="shared" si="5"/>
        <v>15</v>
      </c>
      <c r="U13" s="10">
        <f t="shared" si="6"/>
        <v>33.333333333333329</v>
      </c>
      <c r="V13" s="21">
        <f t="shared" si="3"/>
        <v>0.7142857142857143</v>
      </c>
      <c r="W13" s="21">
        <f t="shared" si="7"/>
        <v>0.52380952380952384</v>
      </c>
      <c r="X13" s="9"/>
    </row>
    <row r="14" spans="1:24" x14ac:dyDescent="0.3">
      <c r="A14" s="28"/>
      <c r="B14" s="20" t="s">
        <v>36</v>
      </c>
      <c r="C14" s="20" t="s">
        <v>124</v>
      </c>
      <c r="D14" s="20" t="s">
        <v>42</v>
      </c>
      <c r="E14" s="9">
        <f t="shared" si="4"/>
        <v>24</v>
      </c>
      <c r="F14" s="9">
        <v>10</v>
      </c>
      <c r="G14" s="9">
        <v>0</v>
      </c>
      <c r="H14" s="9">
        <v>0</v>
      </c>
      <c r="I14" s="9">
        <v>0</v>
      </c>
      <c r="J14" s="9">
        <v>0</v>
      </c>
      <c r="K14" s="9">
        <v>24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f t="shared" si="5"/>
        <v>34</v>
      </c>
      <c r="U14" s="10">
        <f t="shared" si="6"/>
        <v>29.411764705882355</v>
      </c>
      <c r="V14" s="21">
        <f t="shared" si="3"/>
        <v>1.4285714285714286</v>
      </c>
      <c r="W14" s="21">
        <f t="shared" si="7"/>
        <v>1</v>
      </c>
      <c r="X14" s="9"/>
    </row>
    <row r="15" spans="1:24" x14ac:dyDescent="0.3">
      <c r="A15" s="28"/>
      <c r="B15" s="20" t="s">
        <v>38</v>
      </c>
      <c r="C15" s="20" t="s">
        <v>125</v>
      </c>
      <c r="D15" s="20" t="s">
        <v>43</v>
      </c>
      <c r="E15" s="9">
        <f t="shared" si="4"/>
        <v>34</v>
      </c>
      <c r="F15" s="9">
        <v>19</v>
      </c>
      <c r="G15" s="9">
        <v>0</v>
      </c>
      <c r="H15" s="9">
        <v>0</v>
      </c>
      <c r="I15" s="9">
        <v>2</v>
      </c>
      <c r="J15" s="9">
        <v>0</v>
      </c>
      <c r="K15" s="9">
        <v>32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f t="shared" si="5"/>
        <v>53</v>
      </c>
      <c r="U15" s="10">
        <f t="shared" si="6"/>
        <v>35.849056603773583</v>
      </c>
      <c r="V15" s="21">
        <f t="shared" si="3"/>
        <v>2.7142857142857144</v>
      </c>
      <c r="W15" s="21">
        <f t="shared" si="7"/>
        <v>1.6190476190476193</v>
      </c>
      <c r="X15" s="9"/>
    </row>
    <row r="16" spans="1:24" x14ac:dyDescent="0.3">
      <c r="A16" s="29"/>
      <c r="B16" s="20" t="s">
        <v>97</v>
      </c>
      <c r="C16" s="20" t="s">
        <v>81</v>
      </c>
      <c r="D16" s="20" t="s">
        <v>44</v>
      </c>
      <c r="E16" s="9">
        <f t="shared" si="4"/>
        <v>31</v>
      </c>
      <c r="F16" s="9">
        <v>31</v>
      </c>
      <c r="G16" s="9">
        <v>0</v>
      </c>
      <c r="H16" s="9">
        <v>0</v>
      </c>
      <c r="I16" s="9">
        <v>3</v>
      </c>
      <c r="J16" s="9">
        <v>0</v>
      </c>
      <c r="K16" s="9">
        <v>28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f t="shared" si="5"/>
        <v>62</v>
      </c>
      <c r="U16" s="10">
        <f t="shared" si="6"/>
        <v>50</v>
      </c>
      <c r="V16" s="21">
        <f t="shared" si="3"/>
        <v>4.4285714285714288</v>
      </c>
      <c r="W16" s="21">
        <f t="shared" si="7"/>
        <v>2.8571428571428577</v>
      </c>
      <c r="X16" s="9"/>
    </row>
    <row r="17" spans="1:24" x14ac:dyDescent="0.3">
      <c r="A17" s="27">
        <v>6</v>
      </c>
      <c r="B17" s="20" t="s">
        <v>79</v>
      </c>
      <c r="C17" s="20" t="s">
        <v>80</v>
      </c>
      <c r="D17" s="20" t="s">
        <v>45</v>
      </c>
      <c r="E17" s="9">
        <f t="shared" si="4"/>
        <v>35</v>
      </c>
      <c r="F17" s="9">
        <v>296</v>
      </c>
      <c r="G17" s="9">
        <v>0</v>
      </c>
      <c r="H17" s="9">
        <v>0</v>
      </c>
      <c r="I17" s="9">
        <v>1</v>
      </c>
      <c r="J17" s="9">
        <v>0</v>
      </c>
      <c r="K17" s="9">
        <v>33</v>
      </c>
      <c r="L17" s="9">
        <v>1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f t="shared" si="5"/>
        <v>331</v>
      </c>
      <c r="U17" s="10">
        <f t="shared" si="6"/>
        <v>89.42598187311178</v>
      </c>
      <c r="V17" s="21">
        <f t="shared" si="3"/>
        <v>42.285714285714285</v>
      </c>
      <c r="W17" s="21">
        <f t="shared" si="7"/>
        <v>16.476190476190478</v>
      </c>
      <c r="X17" s="9"/>
    </row>
    <row r="18" spans="1:24" x14ac:dyDescent="0.3">
      <c r="A18" s="28"/>
      <c r="B18" s="20" t="s">
        <v>34</v>
      </c>
      <c r="C18" s="20" t="s">
        <v>82</v>
      </c>
      <c r="D18" s="20" t="s">
        <v>46</v>
      </c>
      <c r="E18" s="9">
        <f t="shared" si="4"/>
        <v>16</v>
      </c>
      <c r="F18" s="9">
        <v>458</v>
      </c>
      <c r="G18" s="9">
        <v>1</v>
      </c>
      <c r="H18" s="9">
        <v>0</v>
      </c>
      <c r="I18" s="9">
        <v>0</v>
      </c>
      <c r="J18" s="9">
        <v>0</v>
      </c>
      <c r="K18" s="9">
        <v>12</v>
      </c>
      <c r="L18" s="9">
        <v>1</v>
      </c>
      <c r="M18" s="9">
        <v>0</v>
      </c>
      <c r="N18" s="9">
        <v>0</v>
      </c>
      <c r="O18" s="9">
        <v>2</v>
      </c>
      <c r="P18" s="9">
        <v>0</v>
      </c>
      <c r="Q18" s="9">
        <v>0</v>
      </c>
      <c r="R18" s="9">
        <v>0</v>
      </c>
      <c r="S18" s="9">
        <v>0</v>
      </c>
      <c r="T18" s="9">
        <f t="shared" si="5"/>
        <v>474</v>
      </c>
      <c r="U18" s="10">
        <f t="shared" si="6"/>
        <v>96.624472573839654</v>
      </c>
      <c r="V18" s="21">
        <f t="shared" si="3"/>
        <v>65.428571428571431</v>
      </c>
      <c r="W18" s="21">
        <f t="shared" si="7"/>
        <v>37.38095238095238</v>
      </c>
      <c r="X18" s="9"/>
    </row>
    <row r="19" spans="1:24" x14ac:dyDescent="0.3">
      <c r="A19" s="28"/>
      <c r="B19" s="20" t="s">
        <v>36</v>
      </c>
      <c r="C19" s="20" t="s">
        <v>83</v>
      </c>
      <c r="D19" s="20" t="s">
        <v>47</v>
      </c>
      <c r="E19" s="9">
        <f t="shared" si="4"/>
        <v>78</v>
      </c>
      <c r="F19" s="9">
        <v>1825</v>
      </c>
      <c r="G19" s="9">
        <v>1</v>
      </c>
      <c r="H19" s="9">
        <v>0</v>
      </c>
      <c r="I19" s="9">
        <v>5</v>
      </c>
      <c r="J19" s="9">
        <v>0</v>
      </c>
      <c r="K19" s="9">
        <v>67</v>
      </c>
      <c r="L19" s="9">
        <v>0</v>
      </c>
      <c r="M19" s="9">
        <v>0</v>
      </c>
      <c r="N19" s="9">
        <v>3</v>
      </c>
      <c r="O19" s="9">
        <v>2</v>
      </c>
      <c r="P19" s="9">
        <v>0</v>
      </c>
      <c r="Q19" s="9">
        <v>0</v>
      </c>
      <c r="R19" s="9">
        <v>0</v>
      </c>
      <c r="S19" s="9">
        <v>0</v>
      </c>
      <c r="T19" s="9">
        <f t="shared" si="5"/>
        <v>1903</v>
      </c>
      <c r="U19" s="10">
        <f t="shared" si="6"/>
        <v>95.901208617971619</v>
      </c>
      <c r="V19" s="21">
        <f t="shared" si="3"/>
        <v>260.71428571428572</v>
      </c>
      <c r="W19" s="21">
        <f t="shared" si="7"/>
        <v>122.80952380952381</v>
      </c>
      <c r="X19" s="9"/>
    </row>
    <row r="20" spans="1:24" x14ac:dyDescent="0.3">
      <c r="A20" s="29"/>
      <c r="B20" s="20" t="s">
        <v>38</v>
      </c>
      <c r="C20" s="20" t="s">
        <v>84</v>
      </c>
      <c r="D20" s="20" t="s">
        <v>48</v>
      </c>
      <c r="E20" s="9">
        <f t="shared" si="4"/>
        <v>59</v>
      </c>
      <c r="F20" s="9">
        <v>2059</v>
      </c>
      <c r="G20" s="9">
        <v>0</v>
      </c>
      <c r="H20" s="9">
        <v>0</v>
      </c>
      <c r="I20" s="9">
        <v>5</v>
      </c>
      <c r="J20" s="9">
        <v>0</v>
      </c>
      <c r="K20" s="9">
        <v>48</v>
      </c>
      <c r="L20" s="9">
        <v>0</v>
      </c>
      <c r="M20" s="9">
        <v>0</v>
      </c>
      <c r="N20" s="9">
        <v>0</v>
      </c>
      <c r="O20" s="9">
        <v>6</v>
      </c>
      <c r="P20" s="9">
        <v>0</v>
      </c>
      <c r="Q20" s="9">
        <v>0</v>
      </c>
      <c r="R20" s="9">
        <v>0</v>
      </c>
      <c r="S20" s="9">
        <v>0</v>
      </c>
      <c r="T20" s="9">
        <f t="shared" si="5"/>
        <v>2118</v>
      </c>
      <c r="U20" s="10">
        <f t="shared" si="6"/>
        <v>97.214353163361665</v>
      </c>
      <c r="V20" s="21">
        <f t="shared" si="3"/>
        <v>294.14285714285717</v>
      </c>
      <c r="W20" s="21">
        <f t="shared" si="7"/>
        <v>206.76190476190479</v>
      </c>
      <c r="X20" s="9"/>
    </row>
    <row r="21" spans="1:24" x14ac:dyDescent="0.3">
      <c r="A21" s="27">
        <v>7</v>
      </c>
      <c r="B21" s="20" t="s">
        <v>79</v>
      </c>
      <c r="C21" s="20" t="s">
        <v>132</v>
      </c>
      <c r="D21" s="20" t="s">
        <v>49</v>
      </c>
      <c r="E21" s="9">
        <f t="shared" si="4"/>
        <v>31</v>
      </c>
      <c r="F21" s="9">
        <v>1682</v>
      </c>
      <c r="G21" s="9">
        <v>1</v>
      </c>
      <c r="H21" s="9">
        <v>0</v>
      </c>
      <c r="I21" s="9">
        <v>3</v>
      </c>
      <c r="J21" s="9">
        <v>0</v>
      </c>
      <c r="K21" s="9">
        <v>17</v>
      </c>
      <c r="L21" s="9">
        <v>0</v>
      </c>
      <c r="M21" s="9">
        <v>0</v>
      </c>
      <c r="N21" s="9">
        <v>10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f t="shared" si="5"/>
        <v>1713</v>
      </c>
      <c r="U21" s="10">
        <f t="shared" si="6"/>
        <v>98.190309398715698</v>
      </c>
      <c r="V21" s="21">
        <f t="shared" si="3"/>
        <v>240.28571428571428</v>
      </c>
      <c r="W21" s="21">
        <f t="shared" si="7"/>
        <v>265.04761904761904</v>
      </c>
      <c r="X21" s="9"/>
    </row>
    <row r="22" spans="1:24" x14ac:dyDescent="0.3">
      <c r="A22" s="28"/>
      <c r="B22" s="20" t="s">
        <v>34</v>
      </c>
      <c r="C22" s="20" t="s">
        <v>86</v>
      </c>
      <c r="D22" s="20" t="s">
        <v>50</v>
      </c>
      <c r="E22" s="9">
        <f t="shared" si="4"/>
        <v>55</v>
      </c>
      <c r="F22" s="9">
        <v>1237</v>
      </c>
      <c r="G22" s="9">
        <v>1</v>
      </c>
      <c r="H22" s="9">
        <v>0</v>
      </c>
      <c r="I22" s="9">
        <v>3</v>
      </c>
      <c r="J22" s="9">
        <v>0</v>
      </c>
      <c r="K22" s="9">
        <v>46</v>
      </c>
      <c r="L22" s="9">
        <v>2</v>
      </c>
      <c r="M22" s="9">
        <v>0</v>
      </c>
      <c r="N22" s="9">
        <v>1</v>
      </c>
      <c r="O22" s="9">
        <v>2</v>
      </c>
      <c r="P22" s="9">
        <v>0</v>
      </c>
      <c r="Q22" s="9">
        <v>0</v>
      </c>
      <c r="R22" s="9">
        <v>0</v>
      </c>
      <c r="S22" s="9">
        <v>0</v>
      </c>
      <c r="T22" s="9">
        <f t="shared" si="5"/>
        <v>1292</v>
      </c>
      <c r="U22" s="10">
        <f t="shared" si="6"/>
        <v>95.743034055727549</v>
      </c>
      <c r="V22" s="21">
        <f t="shared" si="3"/>
        <v>176.71428571428572</v>
      </c>
      <c r="W22" s="21">
        <f t="shared" si="7"/>
        <v>237.04761904761904</v>
      </c>
      <c r="X22" s="9"/>
    </row>
    <row r="23" spans="1:24" x14ac:dyDescent="0.3">
      <c r="A23" s="28"/>
      <c r="B23" s="20" t="s">
        <v>36</v>
      </c>
      <c r="C23" s="20" t="s">
        <v>87</v>
      </c>
      <c r="D23" s="20" t="s">
        <v>51</v>
      </c>
      <c r="E23" s="9">
        <f t="shared" si="4"/>
        <v>86</v>
      </c>
      <c r="F23" s="9">
        <v>643</v>
      </c>
      <c r="G23" s="9">
        <v>4</v>
      </c>
      <c r="H23" s="9">
        <v>0</v>
      </c>
      <c r="I23" s="9">
        <v>3</v>
      </c>
      <c r="J23" s="9">
        <v>0</v>
      </c>
      <c r="K23" s="9">
        <v>65</v>
      </c>
      <c r="L23" s="9">
        <v>2</v>
      </c>
      <c r="M23" s="9">
        <v>0</v>
      </c>
      <c r="N23" s="9">
        <v>11</v>
      </c>
      <c r="O23" s="9">
        <v>0</v>
      </c>
      <c r="P23" s="9">
        <v>0</v>
      </c>
      <c r="Q23" s="9">
        <v>0</v>
      </c>
      <c r="R23" s="9">
        <v>0</v>
      </c>
      <c r="S23" s="9">
        <v>1</v>
      </c>
      <c r="T23" s="9">
        <f t="shared" si="5"/>
        <v>729</v>
      </c>
      <c r="U23" s="10">
        <f t="shared" si="6"/>
        <v>88.203017832647461</v>
      </c>
      <c r="V23" s="21">
        <f t="shared" si="3"/>
        <v>91.857142857142861</v>
      </c>
      <c r="W23" s="21">
        <f t="shared" si="7"/>
        <v>169.61904761904762</v>
      </c>
      <c r="X23" s="9"/>
    </row>
    <row r="24" spans="1:24" x14ac:dyDescent="0.3">
      <c r="A24" s="29"/>
      <c r="B24" s="20" t="s">
        <v>38</v>
      </c>
      <c r="C24" s="20" t="s">
        <v>88</v>
      </c>
      <c r="D24" s="20" t="s">
        <v>52</v>
      </c>
      <c r="E24" s="9">
        <f t="shared" si="4"/>
        <v>79</v>
      </c>
      <c r="F24" s="9">
        <v>667</v>
      </c>
      <c r="G24" s="9">
        <v>5</v>
      </c>
      <c r="H24" s="9">
        <v>0</v>
      </c>
      <c r="I24" s="9">
        <v>7</v>
      </c>
      <c r="J24" s="9">
        <v>0</v>
      </c>
      <c r="K24" s="9">
        <v>59</v>
      </c>
      <c r="L24" s="9">
        <v>1</v>
      </c>
      <c r="M24" s="9">
        <v>0</v>
      </c>
      <c r="N24" s="9">
        <v>5</v>
      </c>
      <c r="O24" s="9">
        <v>2</v>
      </c>
      <c r="P24" s="9">
        <v>0</v>
      </c>
      <c r="Q24" s="9">
        <v>0</v>
      </c>
      <c r="R24" s="9">
        <v>0</v>
      </c>
      <c r="S24" s="9">
        <v>0</v>
      </c>
      <c r="T24" s="9">
        <f t="shared" si="5"/>
        <v>746</v>
      </c>
      <c r="U24" s="10">
        <f t="shared" si="6"/>
        <v>89.410187667560322</v>
      </c>
      <c r="V24" s="21">
        <f t="shared" si="3"/>
        <v>95.285714285714292</v>
      </c>
      <c r="W24" s="21">
        <f t="shared" si="7"/>
        <v>121.28571428571428</v>
      </c>
      <c r="X24" s="9"/>
    </row>
    <row r="25" spans="1:24" x14ac:dyDescent="0.3">
      <c r="A25" s="27">
        <v>8</v>
      </c>
      <c r="B25" s="20" t="s">
        <v>79</v>
      </c>
      <c r="C25" s="20" t="s">
        <v>133</v>
      </c>
      <c r="D25" s="20" t="s">
        <v>53</v>
      </c>
      <c r="E25" s="9">
        <f t="shared" si="4"/>
        <v>69</v>
      </c>
      <c r="F25" s="9">
        <v>161</v>
      </c>
      <c r="G25" s="9">
        <v>0</v>
      </c>
      <c r="H25" s="9">
        <v>0</v>
      </c>
      <c r="I25" s="9">
        <v>3</v>
      </c>
      <c r="J25" s="9">
        <v>0</v>
      </c>
      <c r="K25" s="9">
        <v>62</v>
      </c>
      <c r="L25" s="9">
        <v>3</v>
      </c>
      <c r="M25" s="9">
        <v>0</v>
      </c>
      <c r="N25" s="9">
        <v>0</v>
      </c>
      <c r="O25" s="9">
        <v>1</v>
      </c>
      <c r="P25" s="9">
        <v>0</v>
      </c>
      <c r="Q25" s="9">
        <v>0</v>
      </c>
      <c r="R25" s="9">
        <v>0</v>
      </c>
      <c r="S25" s="9">
        <v>0</v>
      </c>
      <c r="T25" s="9">
        <f t="shared" si="5"/>
        <v>230</v>
      </c>
      <c r="U25" s="10">
        <f t="shared" si="6"/>
        <v>70</v>
      </c>
      <c r="V25" s="21">
        <f t="shared" si="3"/>
        <v>23</v>
      </c>
      <c r="W25" s="21">
        <f t="shared" si="7"/>
        <v>70.047619047619051</v>
      </c>
      <c r="X25" s="9"/>
    </row>
    <row r="26" spans="1:24" x14ac:dyDescent="0.3">
      <c r="A26" s="28"/>
      <c r="B26" s="20" t="s">
        <v>34</v>
      </c>
      <c r="C26" s="20" t="s">
        <v>134</v>
      </c>
      <c r="D26" s="20" t="s">
        <v>54</v>
      </c>
      <c r="E26" s="9">
        <f t="shared" si="4"/>
        <v>25</v>
      </c>
      <c r="F26" s="9">
        <v>78</v>
      </c>
      <c r="G26" s="9">
        <v>0</v>
      </c>
      <c r="H26" s="9">
        <v>0</v>
      </c>
      <c r="I26" s="9">
        <v>4</v>
      </c>
      <c r="J26" s="9">
        <v>0</v>
      </c>
      <c r="K26" s="9">
        <v>18</v>
      </c>
      <c r="L26" s="9">
        <v>2</v>
      </c>
      <c r="M26" s="9">
        <v>0</v>
      </c>
      <c r="N26" s="9">
        <v>1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f t="shared" si="5"/>
        <v>103</v>
      </c>
      <c r="U26" s="10">
        <f t="shared" si="6"/>
        <v>75.728155339805824</v>
      </c>
      <c r="V26" s="21">
        <f t="shared" si="3"/>
        <v>11.142857142857142</v>
      </c>
      <c r="W26" s="21">
        <f t="shared" si="7"/>
        <v>43.142857142857146</v>
      </c>
      <c r="X26" s="9"/>
    </row>
    <row r="27" spans="1:24" x14ac:dyDescent="0.3">
      <c r="A27" s="28"/>
      <c r="B27" s="20" t="s">
        <v>36</v>
      </c>
      <c r="C27" s="20" t="s">
        <v>135</v>
      </c>
      <c r="D27" s="20" t="s">
        <v>55</v>
      </c>
      <c r="E27" s="9">
        <f t="shared" si="4"/>
        <v>35</v>
      </c>
      <c r="F27" s="9">
        <v>255</v>
      </c>
      <c r="G27" s="9">
        <v>0</v>
      </c>
      <c r="H27" s="9">
        <v>0</v>
      </c>
      <c r="I27" s="9">
        <v>0</v>
      </c>
      <c r="J27" s="9">
        <v>0</v>
      </c>
      <c r="K27" s="9">
        <v>28</v>
      </c>
      <c r="L27" s="9">
        <v>3</v>
      </c>
      <c r="M27" s="9">
        <v>0</v>
      </c>
      <c r="N27" s="9">
        <v>2</v>
      </c>
      <c r="O27" s="9">
        <v>2</v>
      </c>
      <c r="P27" s="9">
        <v>0</v>
      </c>
      <c r="Q27" s="9">
        <v>0</v>
      </c>
      <c r="R27" s="9">
        <v>0</v>
      </c>
      <c r="S27" s="9">
        <v>0</v>
      </c>
      <c r="T27" s="9">
        <f t="shared" si="5"/>
        <v>290</v>
      </c>
      <c r="U27" s="10">
        <f t="shared" si="6"/>
        <v>87.931034482758619</v>
      </c>
      <c r="V27" s="21">
        <f t="shared" si="3"/>
        <v>36.428571428571431</v>
      </c>
      <c r="W27" s="21">
        <f t="shared" si="7"/>
        <v>23.523809523809522</v>
      </c>
      <c r="X27" s="9"/>
    </row>
    <row r="28" spans="1:24" x14ac:dyDescent="0.3">
      <c r="A28" s="28"/>
      <c r="B28" s="20" t="s">
        <v>38</v>
      </c>
      <c r="C28" s="20" t="s">
        <v>136</v>
      </c>
      <c r="D28" s="20" t="s">
        <v>56</v>
      </c>
      <c r="E28" s="9">
        <f>SUM(G28:S28)</f>
        <v>54</v>
      </c>
      <c r="F28" s="9">
        <v>319</v>
      </c>
      <c r="G28" s="9">
        <v>0</v>
      </c>
      <c r="H28" s="9">
        <v>0</v>
      </c>
      <c r="I28" s="9">
        <v>1</v>
      </c>
      <c r="J28" s="9">
        <v>0</v>
      </c>
      <c r="K28" s="9">
        <v>47</v>
      </c>
      <c r="L28" s="9">
        <v>3</v>
      </c>
      <c r="M28" s="9">
        <v>0</v>
      </c>
      <c r="N28" s="9">
        <v>3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f t="shared" si="5"/>
        <v>373</v>
      </c>
      <c r="U28" s="10">
        <f t="shared" si="6"/>
        <v>85.52278820375335</v>
      </c>
      <c r="V28" s="21">
        <f t="shared" si="3"/>
        <v>45.571428571428569</v>
      </c>
      <c r="W28" s="21">
        <f t="shared" si="7"/>
        <v>31.047619047619047</v>
      </c>
      <c r="X28" s="9"/>
    </row>
    <row r="29" spans="1:24" x14ac:dyDescent="0.3">
      <c r="A29" s="29"/>
      <c r="B29" s="20" t="s">
        <v>97</v>
      </c>
      <c r="C29" s="20" t="s">
        <v>126</v>
      </c>
      <c r="D29" s="20" t="s">
        <v>57</v>
      </c>
      <c r="E29" s="9">
        <f>SUM(G29:S29)</f>
        <v>45</v>
      </c>
      <c r="F29" s="9">
        <v>574</v>
      </c>
      <c r="G29" s="9">
        <v>1</v>
      </c>
      <c r="H29" s="9">
        <v>0</v>
      </c>
      <c r="I29" s="9">
        <v>1</v>
      </c>
      <c r="J29" s="9">
        <v>0</v>
      </c>
      <c r="K29" s="9">
        <v>31</v>
      </c>
      <c r="L29" s="9">
        <v>4</v>
      </c>
      <c r="M29" s="9">
        <v>5</v>
      </c>
      <c r="N29" s="9">
        <v>1</v>
      </c>
      <c r="O29" s="9">
        <v>2</v>
      </c>
      <c r="P29" s="9">
        <v>0</v>
      </c>
      <c r="Q29" s="9">
        <v>0</v>
      </c>
      <c r="R29" s="9">
        <v>0</v>
      </c>
      <c r="S29" s="9">
        <v>0</v>
      </c>
      <c r="T29" s="9">
        <f t="shared" si="5"/>
        <v>619</v>
      </c>
      <c r="U29" s="10">
        <f t="shared" si="6"/>
        <v>92.730210016155084</v>
      </c>
      <c r="V29" s="21">
        <f t="shared" si="3"/>
        <v>82</v>
      </c>
      <c r="W29" s="21">
        <f t="shared" si="7"/>
        <v>54.666666666666664</v>
      </c>
      <c r="X29" s="9"/>
    </row>
    <row r="30" spans="1:24" x14ac:dyDescent="0.3">
      <c r="A30" s="27">
        <v>9</v>
      </c>
      <c r="B30" s="20" t="s">
        <v>79</v>
      </c>
      <c r="C30" s="20" t="s">
        <v>93</v>
      </c>
      <c r="D30" s="20" t="s">
        <v>58</v>
      </c>
      <c r="E30" s="9">
        <f>SUM(G30:S30)</f>
        <v>44</v>
      </c>
      <c r="F30" s="9">
        <v>236</v>
      </c>
      <c r="G30" s="9">
        <v>1</v>
      </c>
      <c r="H30" s="9">
        <v>0</v>
      </c>
      <c r="I30" s="9">
        <v>2</v>
      </c>
      <c r="J30" s="9">
        <v>0</v>
      </c>
      <c r="K30" s="9">
        <v>26</v>
      </c>
      <c r="L30" s="9">
        <v>10</v>
      </c>
      <c r="M30" s="9">
        <v>1</v>
      </c>
      <c r="N30" s="9">
        <v>2</v>
      </c>
      <c r="O30" s="9">
        <v>1</v>
      </c>
      <c r="P30" s="9">
        <v>0</v>
      </c>
      <c r="Q30" s="9">
        <v>0</v>
      </c>
      <c r="R30" s="9">
        <v>1</v>
      </c>
      <c r="S30" s="9">
        <v>0</v>
      </c>
      <c r="T30" s="9">
        <f t="shared" si="5"/>
        <v>280</v>
      </c>
      <c r="U30" s="10">
        <f t="shared" si="6"/>
        <v>84.285714285714292</v>
      </c>
      <c r="V30" s="21">
        <f t="shared" si="3"/>
        <v>33.714285714285715</v>
      </c>
      <c r="W30" s="21">
        <f t="shared" si="7"/>
        <v>53.761904761904759</v>
      </c>
      <c r="X30" s="9"/>
    </row>
    <row r="31" spans="1:24" x14ac:dyDescent="0.3">
      <c r="A31" s="28"/>
      <c r="B31" s="20" t="s">
        <v>34</v>
      </c>
      <c r="C31" s="20" t="s">
        <v>94</v>
      </c>
      <c r="D31" s="20" t="s">
        <v>59</v>
      </c>
      <c r="E31" s="9">
        <f t="shared" si="4"/>
        <v>32</v>
      </c>
      <c r="F31" s="9">
        <v>81</v>
      </c>
      <c r="G31" s="9">
        <v>0</v>
      </c>
      <c r="H31" s="9">
        <v>0</v>
      </c>
      <c r="I31" s="9">
        <v>3</v>
      </c>
      <c r="J31" s="9">
        <v>0</v>
      </c>
      <c r="K31" s="9">
        <v>10</v>
      </c>
      <c r="L31" s="9">
        <v>8</v>
      </c>
      <c r="M31" s="9">
        <v>3</v>
      </c>
      <c r="N31" s="9">
        <v>3</v>
      </c>
      <c r="O31" s="9">
        <v>4</v>
      </c>
      <c r="P31" s="9">
        <v>1</v>
      </c>
      <c r="Q31" s="9">
        <v>0</v>
      </c>
      <c r="R31" s="9">
        <v>0</v>
      </c>
      <c r="S31" s="9">
        <v>0</v>
      </c>
      <c r="T31" s="9">
        <f t="shared" si="5"/>
        <v>113</v>
      </c>
      <c r="U31" s="10">
        <f t="shared" si="6"/>
        <v>71.681415929203538</v>
      </c>
      <c r="V31" s="21">
        <f t="shared" si="3"/>
        <v>11.571428571428571</v>
      </c>
      <c r="W31" s="21">
        <f t="shared" si="7"/>
        <v>42.428571428571431</v>
      </c>
      <c r="X31" s="9"/>
    </row>
    <row r="32" spans="1:24" x14ac:dyDescent="0.3">
      <c r="A32" s="28"/>
      <c r="B32" s="20" t="s">
        <v>36</v>
      </c>
      <c r="C32" s="20" t="s">
        <v>95</v>
      </c>
      <c r="D32" s="20" t="s">
        <v>60</v>
      </c>
      <c r="E32" s="9">
        <f t="shared" si="4"/>
        <v>35</v>
      </c>
      <c r="F32" s="9">
        <v>65</v>
      </c>
      <c r="G32" s="9">
        <v>1</v>
      </c>
      <c r="H32" s="9">
        <v>0</v>
      </c>
      <c r="I32" s="9">
        <v>2</v>
      </c>
      <c r="J32" s="9">
        <v>0</v>
      </c>
      <c r="K32" s="9">
        <v>10</v>
      </c>
      <c r="L32" s="9">
        <v>4</v>
      </c>
      <c r="M32" s="9">
        <v>13</v>
      </c>
      <c r="N32" s="9">
        <v>0</v>
      </c>
      <c r="O32" s="9">
        <v>4</v>
      </c>
      <c r="P32" s="9">
        <v>0</v>
      </c>
      <c r="Q32" s="9">
        <v>0</v>
      </c>
      <c r="R32" s="9">
        <v>1</v>
      </c>
      <c r="S32" s="9">
        <v>0</v>
      </c>
      <c r="T32" s="9">
        <f t="shared" si="5"/>
        <v>100</v>
      </c>
      <c r="U32" s="10">
        <f t="shared" si="6"/>
        <v>65</v>
      </c>
      <c r="V32" s="21">
        <f t="shared" si="3"/>
        <v>9.2857142857142865</v>
      </c>
      <c r="W32" s="21">
        <f t="shared" si="7"/>
        <v>18.19047619047619</v>
      </c>
      <c r="X32" s="9"/>
    </row>
    <row r="33" spans="1:24" x14ac:dyDescent="0.3">
      <c r="A33" s="29"/>
      <c r="B33" s="20" t="s">
        <v>38</v>
      </c>
      <c r="C33" s="20" t="s">
        <v>96</v>
      </c>
      <c r="D33" s="20" t="s">
        <v>61</v>
      </c>
      <c r="E33" s="9">
        <f t="shared" si="4"/>
        <v>31</v>
      </c>
      <c r="F33" s="9">
        <v>16</v>
      </c>
      <c r="G33" s="9">
        <v>0</v>
      </c>
      <c r="H33" s="9">
        <v>0</v>
      </c>
      <c r="I33" s="9">
        <v>2</v>
      </c>
      <c r="J33" s="9">
        <v>0</v>
      </c>
      <c r="K33" s="9">
        <v>5</v>
      </c>
      <c r="L33" s="9">
        <v>10</v>
      </c>
      <c r="M33" s="9">
        <v>3</v>
      </c>
      <c r="N33" s="9">
        <v>7</v>
      </c>
      <c r="O33" s="9">
        <v>4</v>
      </c>
      <c r="P33" s="9">
        <v>0</v>
      </c>
      <c r="Q33" s="9">
        <v>0</v>
      </c>
      <c r="R33" s="9">
        <v>0</v>
      </c>
      <c r="S33" s="9">
        <v>0</v>
      </c>
      <c r="T33" s="9">
        <f t="shared" si="5"/>
        <v>47</v>
      </c>
      <c r="U33" s="10">
        <f t="shared" si="6"/>
        <v>34.042553191489361</v>
      </c>
      <c r="V33" s="21">
        <f t="shared" si="3"/>
        <v>2.2857142857142856</v>
      </c>
      <c r="W33" s="21">
        <f t="shared" si="7"/>
        <v>7.7142857142857144</v>
      </c>
      <c r="X33" s="9"/>
    </row>
    <row r="34" spans="1:24" x14ac:dyDescent="0.3">
      <c r="A34" s="30">
        <v>10</v>
      </c>
      <c r="B34" s="20" t="s">
        <v>79</v>
      </c>
      <c r="C34" s="20" t="s">
        <v>89</v>
      </c>
      <c r="D34" s="20" t="s">
        <v>62</v>
      </c>
      <c r="E34" s="9">
        <f t="shared" si="4"/>
        <v>10</v>
      </c>
      <c r="F34" s="9">
        <v>4</v>
      </c>
      <c r="G34" s="9">
        <v>0</v>
      </c>
      <c r="H34" s="9">
        <v>0</v>
      </c>
      <c r="I34" s="9">
        <v>1</v>
      </c>
      <c r="J34" s="9">
        <v>0</v>
      </c>
      <c r="K34" s="9">
        <v>1</v>
      </c>
      <c r="L34" s="9">
        <v>8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f t="shared" si="5"/>
        <v>14</v>
      </c>
      <c r="U34" s="10">
        <f t="shared" si="6"/>
        <v>28.571428571428569</v>
      </c>
      <c r="V34" s="21">
        <f t="shared" si="3"/>
        <v>0.5714285714285714</v>
      </c>
      <c r="W34" s="21">
        <f t="shared" si="7"/>
        <v>4.0476190476190483</v>
      </c>
      <c r="X34" s="9"/>
    </row>
    <row r="35" spans="1:24" x14ac:dyDescent="0.3">
      <c r="A35" s="30"/>
      <c r="B35" s="20" t="s">
        <v>34</v>
      </c>
      <c r="C35" s="20" t="s">
        <v>90</v>
      </c>
      <c r="D35" s="20" t="s">
        <v>63</v>
      </c>
      <c r="E35" s="9">
        <f t="shared" si="4"/>
        <v>9</v>
      </c>
      <c r="F35" s="9">
        <v>0</v>
      </c>
      <c r="G35" s="9">
        <v>0</v>
      </c>
      <c r="H35" s="9">
        <v>0</v>
      </c>
      <c r="I35" s="9">
        <v>2</v>
      </c>
      <c r="J35" s="9">
        <v>0</v>
      </c>
      <c r="K35" s="9">
        <v>1</v>
      </c>
      <c r="L35" s="9">
        <v>3</v>
      </c>
      <c r="M35" s="9">
        <v>0</v>
      </c>
      <c r="N35" s="9">
        <v>1</v>
      </c>
      <c r="O35" s="9">
        <v>2</v>
      </c>
      <c r="P35" s="9">
        <v>0</v>
      </c>
      <c r="Q35" s="9">
        <v>0</v>
      </c>
      <c r="R35" s="9">
        <v>0</v>
      </c>
      <c r="S35" s="9">
        <v>0</v>
      </c>
      <c r="T35" s="9">
        <f t="shared" si="5"/>
        <v>9</v>
      </c>
      <c r="U35" s="10">
        <f t="shared" si="6"/>
        <v>0</v>
      </c>
      <c r="V35" s="21">
        <f t="shared" si="3"/>
        <v>0</v>
      </c>
      <c r="W35" s="21">
        <f t="shared" si="7"/>
        <v>0.95238095238095222</v>
      </c>
      <c r="X35" s="9"/>
    </row>
    <row r="36" spans="1:24" x14ac:dyDescent="0.3">
      <c r="A36" s="30"/>
      <c r="B36" s="20" t="s">
        <v>36</v>
      </c>
      <c r="C36" s="20" t="s">
        <v>91</v>
      </c>
      <c r="D36" s="20" t="s">
        <v>64</v>
      </c>
      <c r="E36" s="9">
        <f t="shared" si="4"/>
        <v>10</v>
      </c>
      <c r="F36" s="9">
        <v>0</v>
      </c>
      <c r="G36" s="9">
        <v>0</v>
      </c>
      <c r="H36" s="9">
        <v>0</v>
      </c>
      <c r="I36" s="9">
        <v>1</v>
      </c>
      <c r="J36" s="9">
        <v>0</v>
      </c>
      <c r="K36" s="9">
        <v>3</v>
      </c>
      <c r="L36" s="9">
        <v>2</v>
      </c>
      <c r="M36" s="9">
        <v>0</v>
      </c>
      <c r="N36" s="9">
        <v>4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f t="shared" si="5"/>
        <v>10</v>
      </c>
      <c r="U36" s="10">
        <f t="shared" si="6"/>
        <v>0</v>
      </c>
      <c r="V36" s="21">
        <f t="shared" si="3"/>
        <v>0</v>
      </c>
      <c r="W36" s="21">
        <f t="shared" si="7"/>
        <v>0.19047619047619047</v>
      </c>
      <c r="X36" s="9"/>
    </row>
    <row r="37" spans="1:24" x14ac:dyDescent="0.3">
      <c r="A37" s="30"/>
      <c r="B37" s="20" t="s">
        <v>38</v>
      </c>
      <c r="C37" s="20" t="s">
        <v>92</v>
      </c>
      <c r="D37" s="20" t="s">
        <v>65</v>
      </c>
      <c r="E37" s="9">
        <f t="shared" si="4"/>
        <v>9</v>
      </c>
      <c r="F37" s="9">
        <v>4</v>
      </c>
      <c r="G37" s="9">
        <v>0</v>
      </c>
      <c r="H37" s="9">
        <v>0</v>
      </c>
      <c r="I37" s="9">
        <v>1</v>
      </c>
      <c r="J37" s="9">
        <v>0</v>
      </c>
      <c r="K37" s="9">
        <v>1</v>
      </c>
      <c r="L37" s="9">
        <v>3</v>
      </c>
      <c r="M37" s="9">
        <v>0</v>
      </c>
      <c r="N37" s="9">
        <v>1</v>
      </c>
      <c r="O37" s="9">
        <v>3</v>
      </c>
      <c r="P37" s="9">
        <v>0</v>
      </c>
      <c r="Q37" s="9">
        <v>0</v>
      </c>
      <c r="R37" s="9">
        <v>0</v>
      </c>
      <c r="S37" s="9">
        <v>0</v>
      </c>
      <c r="T37" s="9">
        <f t="shared" si="5"/>
        <v>13</v>
      </c>
      <c r="U37" s="10">
        <f t="shared" si="6"/>
        <v>30.76923076923077</v>
      </c>
      <c r="V37" s="21">
        <f t="shared" si="3"/>
        <v>0.5714285714285714</v>
      </c>
      <c r="W37" s="21">
        <f t="shared" si="7"/>
        <v>0.19047619047619047</v>
      </c>
      <c r="X37" s="9"/>
    </row>
    <row r="38" spans="1:24" x14ac:dyDescent="0.3">
      <c r="A38" s="30"/>
      <c r="B38" s="9" t="s">
        <v>137</v>
      </c>
      <c r="C38" s="9" t="s">
        <v>149</v>
      </c>
      <c r="D38" s="20" t="s">
        <v>66</v>
      </c>
      <c r="E38" s="9">
        <f t="shared" si="4"/>
        <v>8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5</v>
      </c>
      <c r="M38" s="9">
        <v>0</v>
      </c>
      <c r="N38" s="9">
        <v>2</v>
      </c>
      <c r="O38" s="9">
        <v>1</v>
      </c>
      <c r="P38" s="9">
        <v>0</v>
      </c>
      <c r="Q38" s="9">
        <v>0</v>
      </c>
      <c r="R38" s="9">
        <v>0</v>
      </c>
      <c r="S38" s="9">
        <v>0</v>
      </c>
      <c r="T38" s="9">
        <f t="shared" si="5"/>
        <v>8</v>
      </c>
      <c r="U38" s="10">
        <f t="shared" si="6"/>
        <v>0</v>
      </c>
      <c r="V38" s="21">
        <f t="shared" si="3"/>
        <v>0</v>
      </c>
      <c r="W38" s="21">
        <f t="shared" si="7"/>
        <v>0.19047619047619047</v>
      </c>
      <c r="X38" s="9"/>
    </row>
  </sheetData>
  <mergeCells count="18">
    <mergeCell ref="X5:X7"/>
    <mergeCell ref="G5:S5"/>
    <mergeCell ref="U5:U7"/>
    <mergeCell ref="E5:E6"/>
    <mergeCell ref="F5:F6"/>
    <mergeCell ref="T5:T7"/>
    <mergeCell ref="V5:W6"/>
    <mergeCell ref="A30:A33"/>
    <mergeCell ref="A34:A38"/>
    <mergeCell ref="A12:A16"/>
    <mergeCell ref="A17:A20"/>
    <mergeCell ref="A21:A24"/>
    <mergeCell ref="A25:A29"/>
    <mergeCell ref="A5:A7"/>
    <mergeCell ref="B5:B7"/>
    <mergeCell ref="C5:C7"/>
    <mergeCell ref="D5:D7"/>
    <mergeCell ref="A8:A11"/>
  </mergeCells>
  <phoneticPr fontId="3" type="noConversion"/>
  <pageMargins left="0.7" right="0.7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말리리아원충감염율조사(양식)</vt:lpstr>
      <vt:lpstr>고양(대장동)</vt:lpstr>
      <vt:lpstr>김포(사우동)</vt:lpstr>
      <vt:lpstr>김포(하성면 마곡리)</vt:lpstr>
      <vt:lpstr>김포(월곶면 군하리)</vt:lpstr>
      <vt:lpstr>김포(대곶면 율생리)</vt:lpstr>
      <vt:lpstr>의정부(산곡동)</vt:lpstr>
      <vt:lpstr>파주(탄현면 법흥리)</vt:lpstr>
      <vt:lpstr>파주(군내면 조산리)</vt:lpstr>
      <vt:lpstr>파주(군내면 백연리)</vt:lpstr>
      <vt:lpstr>파주(문산읍 마정리)</vt:lpstr>
      <vt:lpstr>포천(신북면 기지2리)</vt:lpstr>
      <vt:lpstr>동두천(하봉암동)</vt:lpstr>
      <vt:lpstr>연천(신서면 대광1리)</vt:lpstr>
      <vt:lpstr>연천(군남면 남계1리)</vt:lpstr>
      <vt:lpstr>연천(중면 삼곶리)</vt:lpstr>
      <vt:lpstr>연천(백학면 두일리)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user</cp:lastModifiedBy>
  <dcterms:created xsi:type="dcterms:W3CDTF">2019-04-08T08:03:45Z</dcterms:created>
  <dcterms:modified xsi:type="dcterms:W3CDTF">2023-11-15T08:51:54Z</dcterms:modified>
</cp:coreProperties>
</file>