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_먹는물검사\3. 연구사업\혼합음료\6. 분석결과\"/>
    </mc:Choice>
  </mc:AlternateContent>
  <bookViews>
    <workbookView xWindow="0" yWindow="0" windowWidth="28800" windowHeight="122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X2" i="1"/>
  <c r="W2" i="1"/>
  <c r="U2" i="1"/>
  <c r="V2" i="1"/>
</calcChain>
</file>

<file path=xl/sharedStrings.xml><?xml version="1.0" encoding="utf-8"?>
<sst xmlns="http://schemas.openxmlformats.org/spreadsheetml/2006/main" count="463" uniqueCount="158">
  <si>
    <t>연번</t>
  </si>
  <si>
    <t>접수번호</t>
  </si>
  <si>
    <t>접수일자</t>
  </si>
  <si>
    <t>검체유형</t>
  </si>
  <si>
    <t>시료명</t>
  </si>
  <si>
    <t>Pb 208
Ammonia DRC
(㎍/L)</t>
  </si>
  <si>
    <t>As 75
(㎍/L)</t>
  </si>
  <si>
    <t>Se 82
(㎍/L)</t>
  </si>
  <si>
    <t>Hg 202
(㎍/L)</t>
  </si>
  <si>
    <t>Cr 52
Ammonia DRC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</si>
  <si>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</si>
  <si>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</si>
  <si>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</si>
  <si>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</si>
  <si>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</si>
  <si>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</si>
  <si>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</si>
  <si>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</si>
  <si>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</si>
  <si>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</si>
  <si>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2782200262-01</t>
  </si>
  <si>
    <t>2022-12-26</t>
  </si>
  <si>
    <t>지하수/먹는샘물/먹는샘물제품수</t>
  </si>
  <si>
    <t>먹는샘물/먹는샘물제품수</t>
  </si>
  <si>
    <t>2782200262-02</t>
  </si>
  <si>
    <t>1782300001-01</t>
  </si>
  <si>
    <t>2023-01-02</t>
  </si>
  <si>
    <t>2782300002-01</t>
  </si>
  <si>
    <t>2023-01-05</t>
  </si>
  <si>
    <t>먹는샘물/먹는샘물제품수 부분항</t>
  </si>
  <si>
    <t>2782300002-02</t>
  </si>
  <si>
    <t>2782300002-03</t>
  </si>
  <si>
    <t>2782300002-04</t>
  </si>
  <si>
    <t>2782300002-05</t>
  </si>
  <si>
    <t>2782300002-06</t>
  </si>
  <si>
    <t>2782300002-07</t>
  </si>
  <si>
    <t>2782300005-01</t>
  </si>
  <si>
    <t>2023-01-13</t>
  </si>
  <si>
    <t>2782300005-02</t>
  </si>
  <si>
    <t>2782300007-01</t>
  </si>
  <si>
    <t>2023-01-30</t>
  </si>
  <si>
    <t>2782300007-02</t>
  </si>
  <si>
    <t>2782300007-03</t>
  </si>
  <si>
    <t>2782300007-04</t>
  </si>
  <si>
    <t>2782300007-05</t>
  </si>
  <si>
    <t>2782300007-06</t>
  </si>
  <si>
    <t>2782300007-07</t>
  </si>
  <si>
    <t>2782300007-08</t>
  </si>
  <si>
    <t>1782300020-01</t>
  </si>
  <si>
    <t>2023-02-01</t>
  </si>
  <si>
    <t>2782300008-01</t>
  </si>
  <si>
    <t>2023-02-03</t>
  </si>
  <si>
    <t>2782300008-02</t>
  </si>
  <si>
    <t>2782300011-01</t>
  </si>
  <si>
    <t>2023-02-07</t>
  </si>
  <si>
    <t>2782300011-02</t>
  </si>
  <si>
    <t>2782300011-03</t>
  </si>
  <si>
    <t>2782300011-04</t>
  </si>
  <si>
    <t>2782300016-01</t>
  </si>
  <si>
    <t>2023-02-15</t>
  </si>
  <si>
    <t>2782300016-02</t>
  </si>
  <si>
    <t>2782300021-01</t>
  </si>
  <si>
    <t>2023-03-03</t>
  </si>
  <si>
    <t>2782300021-02</t>
  </si>
  <si>
    <t>먹는샘물/먹는샘물제품수(오존처리)</t>
  </si>
  <si>
    <t>2782300021-03</t>
  </si>
  <si>
    <t>2782300021-04</t>
  </si>
  <si>
    <t>2782300026-01</t>
  </si>
  <si>
    <t>2023-03-08</t>
  </si>
  <si>
    <t>2782300026-02</t>
  </si>
  <si>
    <t>1782300039-01</t>
  </si>
  <si>
    <t>2782300028-01</t>
  </si>
  <si>
    <t>2782300028-02</t>
  </si>
  <si>
    <t>2782300030-01</t>
  </si>
  <si>
    <t>2023-03-09</t>
  </si>
  <si>
    <t>2782300030-02</t>
  </si>
  <si>
    <t>2782300030-03</t>
  </si>
  <si>
    <t>2782300030-04</t>
  </si>
  <si>
    <t>2782300037-01</t>
  </si>
  <si>
    <t>2023-03-16</t>
  </si>
  <si>
    <t>먹는샘물/먹는샘물제품수/오존처리</t>
  </si>
  <si>
    <t>2782300037-02</t>
  </si>
  <si>
    <t>2782300038-01</t>
  </si>
  <si>
    <t>2023-03-17</t>
  </si>
  <si>
    <t>2782300038-02</t>
  </si>
  <si>
    <t>2782300039-01</t>
  </si>
  <si>
    <t>2023-03-22</t>
  </si>
  <si>
    <t>2782300039-02</t>
  </si>
  <si>
    <t>2782300041-01</t>
  </si>
  <si>
    <t>2023-03-23</t>
  </si>
  <si>
    <t>2782300041-02</t>
  </si>
  <si>
    <t>2782300041-03</t>
  </si>
  <si>
    <t>1782300057-01</t>
  </si>
  <si>
    <t>2782300047-01</t>
  </si>
  <si>
    <t>2023-04-03</t>
  </si>
  <si>
    <t>지하수/먹는샘물/먹는샘물원수</t>
  </si>
  <si>
    <t>먹는샘물/먹는샘물원수</t>
  </si>
  <si>
    <t>2782300047-02</t>
  </si>
  <si>
    <t>2782300049-01</t>
  </si>
  <si>
    <t>2023-04-04</t>
  </si>
  <si>
    <t>2782300050-01</t>
  </si>
  <si>
    <t>2023-04-05</t>
  </si>
  <si>
    <t>2782300050-02</t>
  </si>
  <si>
    <t>1782300068-01</t>
  </si>
  <si>
    <t>2023-04-11</t>
  </si>
  <si>
    <t>1782300068-02</t>
  </si>
  <si>
    <t>2782300071-01</t>
  </si>
  <si>
    <t>2023-05-04</t>
  </si>
  <si>
    <t>2782300071-02</t>
  </si>
  <si>
    <t>2782300071-03</t>
  </si>
  <si>
    <t>2782300071-04</t>
  </si>
  <si>
    <t>2782300072-01</t>
  </si>
  <si>
    <t>2023-05-09</t>
  </si>
  <si>
    <t>2782300072-02</t>
  </si>
  <si>
    <t>2782300073-01</t>
  </si>
  <si>
    <t>2782300073-02</t>
  </si>
  <si>
    <t>2782300073-03</t>
  </si>
  <si>
    <t>2782300073-04</t>
  </si>
  <si>
    <t>1782300087-01</t>
  </si>
  <si>
    <t>2023-05-17</t>
  </si>
  <si>
    <t>접수번호</t>
    <phoneticPr fontId="1" type="noConversion"/>
  </si>
  <si>
    <r>
      <t>F</t>
    </r>
    <r>
      <rPr>
        <b/>
        <vertAlign val="superscript"/>
        <sz val="12"/>
        <rFont val="맑은 고딕"/>
        <family val="3"/>
        <charset val="129"/>
        <scheme val="minor"/>
      </rPr>
      <t>-</t>
    </r>
    <r>
      <rPr>
        <b/>
        <sz val="12"/>
        <rFont val="맑은 고딕"/>
        <family val="3"/>
        <charset val="129"/>
        <scheme val="minor"/>
      </rPr>
      <t xml:space="preserve"> (mg/L)</t>
    </r>
    <phoneticPr fontId="1" type="noConversion"/>
  </si>
  <si>
    <r>
      <t>Cl</t>
    </r>
    <r>
      <rPr>
        <b/>
        <vertAlign val="superscript"/>
        <sz val="12"/>
        <rFont val="맑은 고딕"/>
        <family val="3"/>
        <charset val="129"/>
        <scheme val="minor"/>
      </rPr>
      <t>-</t>
    </r>
    <r>
      <rPr>
        <b/>
        <sz val="12"/>
        <rFont val="맑은 고딕"/>
        <family val="3"/>
        <charset val="129"/>
        <scheme val="minor"/>
      </rPr>
      <t xml:space="preserve"> (mg/L)</t>
    </r>
    <phoneticPr fontId="1" type="noConversion"/>
  </si>
  <si>
    <r>
      <t>NO</t>
    </r>
    <r>
      <rPr>
        <b/>
        <vertAlign val="subscript"/>
        <sz val="12"/>
        <rFont val="맑은 고딕"/>
        <family val="3"/>
        <charset val="129"/>
        <scheme val="minor"/>
      </rPr>
      <t>3</t>
    </r>
    <r>
      <rPr>
        <b/>
        <sz val="12"/>
        <rFont val="맑은 고딕"/>
        <family val="3"/>
        <charset val="129"/>
        <scheme val="minor"/>
      </rPr>
      <t>-N (mg/L)</t>
    </r>
    <phoneticPr fontId="1" type="noConversion"/>
  </si>
  <si>
    <r>
      <t>SO</t>
    </r>
    <r>
      <rPr>
        <b/>
        <vertAlign val="subscript"/>
        <sz val="12"/>
        <rFont val="맑은 고딕"/>
        <family val="3"/>
        <charset val="129"/>
        <scheme val="minor"/>
      </rPr>
      <t>4</t>
    </r>
    <r>
      <rPr>
        <b/>
        <vertAlign val="superscript"/>
        <sz val="12"/>
        <rFont val="맑은 고딕"/>
        <family val="3"/>
        <charset val="129"/>
        <scheme val="minor"/>
      </rPr>
      <t>2-</t>
    </r>
    <r>
      <rPr>
        <b/>
        <sz val="12"/>
        <rFont val="맑은 고딕"/>
        <family val="3"/>
        <charset val="129"/>
        <scheme val="minor"/>
      </rPr>
      <t xml:space="preserve"> (mg/L)</t>
    </r>
    <phoneticPr fontId="1" type="noConversion"/>
  </si>
  <si>
    <t>Raw data</t>
    <phoneticPr fontId="1" type="noConversion"/>
  </si>
  <si>
    <t>1782300087-01</t>
    <phoneticPr fontId="1" type="noConversion"/>
  </si>
  <si>
    <t>2782300016-01</t>
    <phoneticPr fontId="1" type="noConversion"/>
  </si>
  <si>
    <t>2782300021-01</t>
    <phoneticPr fontId="1" type="noConversion"/>
  </si>
  <si>
    <t>2782300033-02</t>
  </si>
  <si>
    <t>2782300037-01</t>
    <phoneticPr fontId="1" type="noConversion"/>
  </si>
  <si>
    <t>2782300084-01</t>
  </si>
  <si>
    <t>2782300084-02</t>
  </si>
  <si>
    <t>2782300090-01</t>
  </si>
  <si>
    <t>2782300090-02</t>
  </si>
  <si>
    <t>2782300090-03</t>
  </si>
  <si>
    <t>2782300090-04</t>
  </si>
  <si>
    <t>2782300096-01</t>
    <phoneticPr fontId="1" type="noConversion"/>
  </si>
  <si>
    <t>2782300096-02</t>
  </si>
  <si>
    <t>2782300096-03</t>
  </si>
  <si>
    <t>F- (mg/L)</t>
  </si>
  <si>
    <t>Cl- (mg/L)</t>
  </si>
  <si>
    <t>NO3-N (mg/L)</t>
  </si>
  <si>
    <t>SO42- (mg/L)</t>
  </si>
  <si>
    <t>경도</t>
    <phoneticPr fontId="1" type="noConversion"/>
  </si>
  <si>
    <t>과만강산칼륨 소비량</t>
    <phoneticPr fontId="1" type="noConversion"/>
  </si>
  <si>
    <t>pH</t>
    <phoneticPr fontId="1" type="noConversion"/>
  </si>
  <si>
    <t>제품명</t>
    <phoneticPr fontId="1" type="noConversion"/>
  </si>
  <si>
    <t>탐사수</t>
    <phoneticPr fontId="1" type="noConversion"/>
  </si>
  <si>
    <t>보다보다</t>
    <phoneticPr fontId="1" type="noConversion"/>
  </si>
  <si>
    <t>와일드알프주니어</t>
    <phoneticPr fontId="1" type="noConversion"/>
  </si>
  <si>
    <t>동원샘물</t>
    <phoneticPr fontId="1" type="noConversion"/>
  </si>
  <si>
    <t>백산수</t>
    <phoneticPr fontId="1" type="noConversion"/>
  </si>
  <si>
    <t>수르지바</t>
    <phoneticPr fontId="1" type="noConversion"/>
  </si>
  <si>
    <t>안티포즈워터</t>
    <phoneticPr fontId="1" type="noConversion"/>
  </si>
  <si>
    <t>평창수</t>
    <phoneticPr fontId="1" type="noConversion"/>
  </si>
  <si>
    <t>브롬산염</t>
    <phoneticPr fontId="1" type="noConversion"/>
  </si>
  <si>
    <t>아이시스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</si>
</sst>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_);[Red]\(0\)"/>
    <numFmt numFmtId="178" formatCode="0.000_);[Red]\(0.000\)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b/>
      <vertAlign val="superscript"/>
      <sz val="12"/>
      <name val="맑은 고딕"/>
      <family val="3"/>
      <charset val="129"/>
      <scheme val="minor"/>
    </font>
    <font>
      <b/>
      <vertAlign val="subscript"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484848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vertical="center" shrinkToFit="1"/>
    </xf>
    <xf numFmtId="0" fontId="6" fillId="0" borderId="4" xfId="0" applyFont="1" applyBorder="1" applyAlignment="1">
      <alignment horizontal="center" vertical="center" shrinkToFit="1"/>
    </xf>
    <xf numFmtId="2" fontId="6" fillId="0" borderId="1" xfId="0" applyNumberFormat="1" applyFont="1" applyBorder="1" applyAlignment="1">
      <alignment horizontal="center" vertical="center" shrinkToFit="1"/>
    </xf>
    <xf numFmtId="176" fontId="6" fillId="2" borderId="1" xfId="0" applyNumberFormat="1" applyFont="1" applyFill="1" applyBorder="1" applyAlignment="1">
      <alignment horizontal="center" vertical="center" shrinkToFit="1"/>
    </xf>
    <xf numFmtId="177" fontId="6" fillId="2" borderId="1" xfId="0" applyNumberFormat="1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shrinkToFit="1"/>
    </xf>
    <xf numFmtId="2" fontId="6" fillId="0" borderId="5" xfId="0" applyNumberFormat="1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 shrinkToFit="1"/>
    </xf>
    <xf numFmtId="176" fontId="8" fillId="2" borderId="1" xfId="0" applyNumberFormat="1" applyFont="1" applyFill="1" applyBorder="1" applyAlignment="1">
      <alignment horizontal="center" vertical="center" shrinkToFit="1"/>
    </xf>
    <xf numFmtId="177" fontId="8" fillId="2" borderId="1" xfId="0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178" fontId="10" fillId="0" borderId="1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selection activeCell="P15" sqref="P15"/>
    </sheetView>
  </sheetViews>
  <sheetFormatPr defaultRowHeight="16.5"/>
  <cols>
    <col min="2" max="2" width="14.75" bestFit="1" customWidth="1"/>
    <col min="3" max="20" width="5.625" customWidth="1"/>
    <col min="26" max="26" width="14.75" bestFit="1" customWidth="1"/>
  </cols>
  <sheetData>
    <row r="1" spans="1:35" ht="18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121</v>
      </c>
      <c r="V1" s="1" t="s">
        <v>122</v>
      </c>
      <c r="W1" s="1" t="s">
        <v>123</v>
      </c>
      <c r="X1" s="1" t="s">
        <v>124</v>
      </c>
      <c r="Z1" s="1" t="s">
        <v>120</v>
      </c>
      <c r="AA1" s="2" t="s">
        <v>121</v>
      </c>
      <c r="AB1" s="1" t="s">
        <v>122</v>
      </c>
      <c r="AC1" s="1" t="s">
        <v>123</v>
      </c>
      <c r="AD1" s="1" t="s">
        <v>124</v>
      </c>
      <c r="AE1" s="1"/>
      <c r="AF1" s="19" t="s">
        <v>125</v>
      </c>
      <c r="AG1" s="20"/>
      <c r="AH1" s="20"/>
      <c r="AI1" s="20"/>
    </row>
    <row r="2" spans="1:35">
      <c r="A2">
        <v>2</v>
      </c>
      <c r="B2" t="s">
        <v>20</v>
      </c>
      <c r="C2" t="s">
        <v>21</v>
      </c>
      <c r="D2" t="s">
        <v>22</v>
      </c>
      <c r="E2" t="s">
        <v>23</v>
      </c>
      <c r="F2">
        <v>1.52267969720508E-2</v>
      </c>
      <c r="G2">
        <v>0.47735920594440601</v>
      </c>
      <c r="H2">
        <v>0.81980922006605594</v>
      </c>
      <c r="I2">
        <v>4.6598177454552098E-3</v>
      </c>
      <c r="J2">
        <v>0.15561826796945702</v>
      </c>
      <c r="K2">
        <v>-52.967493489880894</v>
      </c>
      <c r="L2">
        <v>1.396838887608E-2</v>
      </c>
      <c r="M2">
        <v>0.367384671356628</v>
      </c>
      <c r="N2">
        <v>3.5835254727110801E-3</v>
      </c>
      <c r="O2">
        <v>-0.26998064795360299</v>
      </c>
      <c r="P2">
        <v>-0.370292324952535</v>
      </c>
      <c r="Q2">
        <v>-8.9773418687854503E-2</v>
      </c>
      <c r="R2">
        <v>0.28540721118059698</v>
      </c>
      <c r="S2">
        <v>0.42686766014810901</v>
      </c>
      <c r="T2">
        <v>0.25845808166397699</v>
      </c>
      <c r="U2" t="e">
        <f>VLOOKUP(B2,$Z$2:$AD$64,2,FALSE)</f>
        <v>#N/A</v>
      </c>
      <c r="V2" t="e">
        <f>VLOOKUP(B2,$Z$2:$AD$64,3,FALSE)</f>
        <v>#N/A</v>
      </c>
      <c r="W2" t="e">
        <f>VLOOKUP(B2,$Z$2:$AD$64,4,FALSE)</f>
        <v>#N/A</v>
      </c>
      <c r="X2" t="e">
        <f>VLOOKUP(B2,$Z$2:$AD$64,5,FALSE)</f>
        <v>#N/A</v>
      </c>
      <c r="Z2" s="3" t="s">
        <v>25</v>
      </c>
      <c r="AA2" s="4">
        <v>0.16</v>
      </c>
      <c r="AB2" s="5">
        <v>36.9</v>
      </c>
      <c r="AC2" s="5">
        <v>4.4000000000000004</v>
      </c>
      <c r="AD2" s="6">
        <v>3</v>
      </c>
      <c r="AE2" s="6"/>
      <c r="AF2" s="7">
        <v>0.16200000000000001</v>
      </c>
      <c r="AG2" s="7">
        <v>36.92</v>
      </c>
      <c r="AH2" s="7">
        <v>4.3499999999999996</v>
      </c>
      <c r="AI2" s="7">
        <v>3.294</v>
      </c>
    </row>
    <row r="3" spans="1:35">
      <c r="A3">
        <v>3</v>
      </c>
      <c r="B3" t="s">
        <v>24</v>
      </c>
      <c r="C3" t="s">
        <v>21</v>
      </c>
      <c r="D3" t="s">
        <v>22</v>
      </c>
      <c r="E3" t="s">
        <v>23</v>
      </c>
      <c r="F3">
        <v>1.43119987566216E-2</v>
      </c>
      <c r="G3">
        <v>0.86412924111286205</v>
      </c>
      <c r="H3">
        <v>0.43070074129305996</v>
      </c>
      <c r="I3">
        <v>3.9341077837398803E-3</v>
      </c>
      <c r="J3">
        <v>0.170389580904311</v>
      </c>
      <c r="K3">
        <v>-54.3466844288155</v>
      </c>
      <c r="L3">
        <v>6.05437595702428E-2</v>
      </c>
      <c r="M3">
        <v>0.28116915782627799</v>
      </c>
      <c r="N3">
        <v>5.4997266005471701E-3</v>
      </c>
      <c r="O3">
        <v>0.74670853760130895</v>
      </c>
      <c r="P3">
        <v>0.18752762602207201</v>
      </c>
      <c r="Q3">
        <v>0.23560955990966501</v>
      </c>
      <c r="R3">
        <v>0.45095604268778505</v>
      </c>
      <c r="S3">
        <v>0.60558607186454405</v>
      </c>
      <c r="T3">
        <v>0.23117990681964598</v>
      </c>
      <c r="U3" t="e">
        <f t="shared" ref="U3:U66" si="0">VLOOKUP(B3,$Z$2:$AD$64,2,FALSE)</f>
        <v>#N/A</v>
      </c>
      <c r="V3" t="e">
        <f t="shared" ref="V3:V66" si="1">VLOOKUP(B3,$Z$2:$AD$64,3,FALSE)</f>
        <v>#N/A</v>
      </c>
      <c r="W3" t="e">
        <f t="shared" ref="W3:W66" si="2">VLOOKUP(B3,$Z$2:$AD$64,4,FALSE)</f>
        <v>#N/A</v>
      </c>
      <c r="X3" t="e">
        <f t="shared" ref="X3:X66" si="3">VLOOKUP(B3,$Z$2:$AD$64,5,FALSE)</f>
        <v>#N/A</v>
      </c>
      <c r="Z3" s="3" t="s">
        <v>48</v>
      </c>
      <c r="AA3" s="4">
        <v>0.18</v>
      </c>
      <c r="AB3" s="5">
        <v>34.200000000000003</v>
      </c>
      <c r="AC3" s="5">
        <v>3.8</v>
      </c>
      <c r="AD3" s="6">
        <v>3</v>
      </c>
      <c r="AE3" s="6"/>
      <c r="AF3" s="7">
        <v>0.17699999999999999</v>
      </c>
      <c r="AG3" s="7">
        <v>34.173000000000002</v>
      </c>
      <c r="AH3" s="7">
        <v>3.78</v>
      </c>
      <c r="AI3" s="7">
        <v>2.911</v>
      </c>
    </row>
    <row r="4" spans="1:35">
      <c r="A4">
        <v>6</v>
      </c>
      <c r="B4" t="s">
        <v>25</v>
      </c>
      <c r="C4" t="s">
        <v>26</v>
      </c>
      <c r="D4" t="s">
        <v>22</v>
      </c>
      <c r="E4" t="s">
        <v>23</v>
      </c>
      <c r="F4">
        <v>2.8210094879561002E-2</v>
      </c>
      <c r="G4">
        <v>0.43310277458783297</v>
      </c>
      <c r="H4">
        <v>6.7367603628484193E-2</v>
      </c>
      <c r="I4">
        <v>4.0104982520832002E-3</v>
      </c>
      <c r="J4">
        <v>4.6285518945046698E-2</v>
      </c>
      <c r="K4">
        <v>-54.638034118725301</v>
      </c>
      <c r="L4">
        <v>0.168777797358209</v>
      </c>
      <c r="M4">
        <v>1.0440283455201</v>
      </c>
      <c r="N4">
        <v>1.33885739748726E-2</v>
      </c>
      <c r="O4">
        <v>-0.38933499338009503</v>
      </c>
      <c r="P4">
        <v>0.44452482934260501</v>
      </c>
      <c r="Q4">
        <v>5.4890755198800392</v>
      </c>
      <c r="R4">
        <v>0.58291634608309795</v>
      </c>
      <c r="S4">
        <v>0.17354113667000101</v>
      </c>
      <c r="T4">
        <v>0.120733315373413</v>
      </c>
      <c r="U4">
        <f t="shared" si="0"/>
        <v>0.16</v>
      </c>
      <c r="V4">
        <f t="shared" si="1"/>
        <v>36.9</v>
      </c>
      <c r="W4">
        <f t="shared" si="2"/>
        <v>4.4000000000000004</v>
      </c>
      <c r="X4">
        <f t="shared" si="3"/>
        <v>3</v>
      </c>
      <c r="Z4" s="3" t="s">
        <v>70</v>
      </c>
      <c r="AA4" s="4">
        <v>0.19</v>
      </c>
      <c r="AB4" s="5">
        <v>34.9</v>
      </c>
      <c r="AC4" s="5">
        <v>3.7</v>
      </c>
      <c r="AD4" s="6">
        <v>3</v>
      </c>
      <c r="AE4" s="6"/>
      <c r="AF4" s="7">
        <v>0.185</v>
      </c>
      <c r="AG4" s="7">
        <v>34.941000000000003</v>
      </c>
      <c r="AH4" s="7">
        <v>3.6960000000000002</v>
      </c>
      <c r="AI4" s="7">
        <v>2.8050000000000002</v>
      </c>
    </row>
    <row r="5" spans="1:35">
      <c r="A5">
        <v>10</v>
      </c>
      <c r="B5" t="s">
        <v>27</v>
      </c>
      <c r="C5" t="s">
        <v>28</v>
      </c>
      <c r="D5" t="s">
        <v>22</v>
      </c>
      <c r="E5" t="s">
        <v>29</v>
      </c>
      <c r="U5" t="e">
        <f t="shared" si="0"/>
        <v>#N/A</v>
      </c>
      <c r="V5" t="e">
        <f t="shared" si="1"/>
        <v>#N/A</v>
      </c>
      <c r="W5" t="e">
        <f t="shared" si="2"/>
        <v>#N/A</v>
      </c>
      <c r="X5" t="e">
        <f t="shared" si="3"/>
        <v>#N/A</v>
      </c>
      <c r="Z5" s="3" t="s">
        <v>105</v>
      </c>
      <c r="AA5" s="4">
        <v>0.2</v>
      </c>
      <c r="AB5" s="5">
        <v>33.4</v>
      </c>
      <c r="AC5" s="5">
        <v>1.9</v>
      </c>
      <c r="AD5" s="6">
        <v>2</v>
      </c>
      <c r="AE5" s="6"/>
      <c r="AF5" s="7">
        <v>0.20200000000000001</v>
      </c>
      <c r="AG5" s="7">
        <v>33.448</v>
      </c>
      <c r="AH5" s="7">
        <v>1.861</v>
      </c>
      <c r="AI5" s="7">
        <v>2.4940000000000002</v>
      </c>
    </row>
    <row r="6" spans="1:35">
      <c r="A6">
        <v>11</v>
      </c>
      <c r="B6" t="s">
        <v>30</v>
      </c>
      <c r="C6" t="s">
        <v>28</v>
      </c>
      <c r="D6" t="s">
        <v>22</v>
      </c>
      <c r="E6" t="s">
        <v>29</v>
      </c>
      <c r="U6" t="e">
        <f t="shared" si="0"/>
        <v>#N/A</v>
      </c>
      <c r="V6" t="e">
        <f t="shared" si="1"/>
        <v>#N/A</v>
      </c>
      <c r="W6" t="e">
        <f t="shared" si="2"/>
        <v>#N/A</v>
      </c>
      <c r="X6" t="e">
        <f t="shared" si="3"/>
        <v>#N/A</v>
      </c>
      <c r="Z6" s="8" t="s">
        <v>126</v>
      </c>
      <c r="AA6" s="4">
        <v>0.1</v>
      </c>
      <c r="AB6" s="5">
        <v>33.700000000000003</v>
      </c>
      <c r="AC6" s="5">
        <v>3.9</v>
      </c>
      <c r="AD6" s="6">
        <v>2</v>
      </c>
      <c r="AE6" s="6"/>
      <c r="AF6" s="7">
        <v>9.8000000000000004E-2</v>
      </c>
      <c r="AG6" s="7">
        <v>33.674999999999997</v>
      </c>
      <c r="AH6" s="7">
        <v>3.8559999999999999</v>
      </c>
      <c r="AI6" s="7">
        <v>2.4060000000000001</v>
      </c>
    </row>
    <row r="7" spans="1:35">
      <c r="A7">
        <v>12</v>
      </c>
      <c r="B7" t="s">
        <v>31</v>
      </c>
      <c r="C7" t="s">
        <v>28</v>
      </c>
      <c r="D7" t="s">
        <v>22</v>
      </c>
      <c r="E7" t="s">
        <v>29</v>
      </c>
      <c r="U7" t="e">
        <f t="shared" si="0"/>
        <v>#N/A</v>
      </c>
      <c r="V7" t="e">
        <f t="shared" si="1"/>
        <v>#N/A</v>
      </c>
      <c r="W7" t="e">
        <f t="shared" si="2"/>
        <v>#N/A</v>
      </c>
      <c r="X7" t="e">
        <f t="shared" si="3"/>
        <v>#N/A</v>
      </c>
      <c r="Z7" s="3" t="s">
        <v>33</v>
      </c>
      <c r="AA7" s="4">
        <v>0.24</v>
      </c>
      <c r="AB7" s="5">
        <v>2.1</v>
      </c>
      <c r="AC7" s="5">
        <v>0.6</v>
      </c>
      <c r="AD7" s="6">
        <v>8</v>
      </c>
      <c r="AE7" s="6"/>
      <c r="AF7" s="7">
        <v>0.24</v>
      </c>
      <c r="AG7" s="7">
        <v>2.1339999999999999</v>
      </c>
      <c r="AH7" s="7">
        <v>0.623</v>
      </c>
      <c r="AI7" s="7">
        <v>7.5010000000000003</v>
      </c>
    </row>
    <row r="8" spans="1:35">
      <c r="A8">
        <v>13</v>
      </c>
      <c r="B8" t="s">
        <v>32</v>
      </c>
      <c r="C8" t="s">
        <v>28</v>
      </c>
      <c r="D8" t="s">
        <v>22</v>
      </c>
      <c r="E8" t="s">
        <v>29</v>
      </c>
      <c r="U8" t="e">
        <f t="shared" si="0"/>
        <v>#N/A</v>
      </c>
      <c r="V8" t="e">
        <f t="shared" si="1"/>
        <v>#N/A</v>
      </c>
      <c r="W8" t="e">
        <f t="shared" si="2"/>
        <v>#N/A</v>
      </c>
      <c r="X8" t="e">
        <f t="shared" si="3"/>
        <v>#N/A</v>
      </c>
      <c r="Z8" s="3" t="s">
        <v>34</v>
      </c>
      <c r="AA8" s="4">
        <v>0.25</v>
      </c>
      <c r="AB8" s="5">
        <v>2.1</v>
      </c>
      <c r="AC8" s="5">
        <v>0.6</v>
      </c>
      <c r="AD8" s="6">
        <v>8</v>
      </c>
      <c r="AE8" s="6"/>
      <c r="AF8" s="7">
        <v>0.245</v>
      </c>
      <c r="AG8" s="7">
        <v>2.1419999999999999</v>
      </c>
      <c r="AH8" s="7">
        <v>0.623</v>
      </c>
      <c r="AI8" s="7">
        <v>7.55</v>
      </c>
    </row>
    <row r="9" spans="1:35">
      <c r="A9">
        <v>14</v>
      </c>
      <c r="B9" t="s">
        <v>33</v>
      </c>
      <c r="C9" t="s">
        <v>28</v>
      </c>
      <c r="D9" t="s">
        <v>22</v>
      </c>
      <c r="E9" t="s">
        <v>23</v>
      </c>
      <c r="F9">
        <v>9.6350333993392906E-2</v>
      </c>
      <c r="G9">
        <v>0.16785785147643897</v>
      </c>
      <c r="H9">
        <v>0.417717966871129</v>
      </c>
      <c r="I9">
        <v>3.4045374914555798E-3</v>
      </c>
      <c r="J9">
        <v>1.3177576010904499</v>
      </c>
      <c r="K9">
        <v>-21.543977632308202</v>
      </c>
      <c r="L9">
        <v>6.1327945154009002E-2</v>
      </c>
      <c r="M9">
        <v>2.8711299112419</v>
      </c>
      <c r="N9">
        <v>1.8207033105222701E-3</v>
      </c>
      <c r="O9">
        <v>8.730929583837959E-3</v>
      </c>
      <c r="P9">
        <v>90.623741704285408</v>
      </c>
      <c r="Q9">
        <v>0.35803805699447699</v>
      </c>
      <c r="R9">
        <v>0.15750175483370099</v>
      </c>
      <c r="S9">
        <v>0.22846341640905501</v>
      </c>
      <c r="T9">
        <v>0.74029013239206398</v>
      </c>
      <c r="U9">
        <f t="shared" si="0"/>
        <v>0.24</v>
      </c>
      <c r="V9">
        <f t="shared" si="1"/>
        <v>2.1</v>
      </c>
      <c r="W9">
        <f t="shared" si="2"/>
        <v>0.6</v>
      </c>
      <c r="X9">
        <f t="shared" si="3"/>
        <v>8</v>
      </c>
      <c r="Z9" s="3" t="s">
        <v>35</v>
      </c>
      <c r="AA9" s="4">
        <v>0.12</v>
      </c>
      <c r="AB9" s="5">
        <v>2.9</v>
      </c>
      <c r="AC9" s="5">
        <v>0.8</v>
      </c>
      <c r="AD9" s="6">
        <v>11</v>
      </c>
      <c r="AE9" s="6"/>
      <c r="AF9" s="7">
        <v>0.11700000000000001</v>
      </c>
      <c r="AG9" s="7">
        <v>2.923</v>
      </c>
      <c r="AH9" s="7">
        <v>0.79</v>
      </c>
      <c r="AI9" s="7">
        <v>10.968999999999999</v>
      </c>
    </row>
    <row r="10" spans="1:35">
      <c r="A10">
        <v>15</v>
      </c>
      <c r="B10" t="s">
        <v>34</v>
      </c>
      <c r="C10" t="s">
        <v>28</v>
      </c>
      <c r="D10" t="s">
        <v>22</v>
      </c>
      <c r="E10" t="s">
        <v>23</v>
      </c>
      <c r="F10">
        <v>0.186944227995374</v>
      </c>
      <c r="G10">
        <v>0.14979562315592501</v>
      </c>
      <c r="H10">
        <v>0.36853787912206099</v>
      </c>
      <c r="I10">
        <v>2.8190431578998198E-3</v>
      </c>
      <c r="J10">
        <v>1.46586196300428</v>
      </c>
      <c r="K10">
        <v>-21.737233983708698</v>
      </c>
      <c r="L10">
        <v>8.7181486387667095E-2</v>
      </c>
      <c r="M10">
        <v>3.8894241122245901</v>
      </c>
      <c r="N10">
        <v>2.91751479182433E-3</v>
      </c>
      <c r="O10">
        <v>-4.6511228955361798E-2</v>
      </c>
      <c r="P10">
        <v>79.356896635267603</v>
      </c>
      <c r="Q10">
        <v>1.94997726111874</v>
      </c>
      <c r="R10">
        <v>0.142390718776259</v>
      </c>
      <c r="S10">
        <v>0.27819507292880402</v>
      </c>
      <c r="T10">
        <v>0.73937707264722496</v>
      </c>
      <c r="U10">
        <f t="shared" si="0"/>
        <v>0.25</v>
      </c>
      <c r="V10">
        <f t="shared" si="1"/>
        <v>2.1</v>
      </c>
      <c r="W10">
        <f t="shared" si="2"/>
        <v>0.6</v>
      </c>
      <c r="X10">
        <f t="shared" si="3"/>
        <v>8</v>
      </c>
      <c r="Z10" s="3" t="s">
        <v>36</v>
      </c>
      <c r="AA10" s="4">
        <v>0.2</v>
      </c>
      <c r="AB10" s="5">
        <v>10.3</v>
      </c>
      <c r="AC10" s="5">
        <v>3.4</v>
      </c>
      <c r="AD10" s="6">
        <v>20</v>
      </c>
      <c r="AE10" s="6"/>
      <c r="AF10" s="7">
        <v>0.2</v>
      </c>
      <c r="AG10" s="7">
        <v>10.287000000000001</v>
      </c>
      <c r="AH10" s="7">
        <v>3.4390000000000001</v>
      </c>
      <c r="AI10" s="7">
        <v>20.07</v>
      </c>
    </row>
    <row r="11" spans="1:35">
      <c r="A11">
        <v>16</v>
      </c>
      <c r="B11" t="s">
        <v>35</v>
      </c>
      <c r="C11" t="s">
        <v>28</v>
      </c>
      <c r="D11" t="s">
        <v>22</v>
      </c>
      <c r="E11" t="s">
        <v>23</v>
      </c>
      <c r="F11">
        <v>0.10499840733063399</v>
      </c>
      <c r="G11">
        <v>0.192193232275401</v>
      </c>
      <c r="H11">
        <v>0.118040557945104</v>
      </c>
      <c r="I11">
        <v>1.4528909444991699E-3</v>
      </c>
      <c r="J11">
        <v>6.791479946847899E-2</v>
      </c>
      <c r="K11">
        <v>-21.095862081241801</v>
      </c>
      <c r="L11">
        <v>0.27573016805241202</v>
      </c>
      <c r="M11">
        <v>1.6580735758151199</v>
      </c>
      <c r="N11">
        <v>1.5903731477095E-3</v>
      </c>
      <c r="O11">
        <v>1.6362915622543999</v>
      </c>
      <c r="P11">
        <v>1.16400542086877</v>
      </c>
      <c r="Q11">
        <v>0.40989772390501999</v>
      </c>
      <c r="R11">
        <v>0.19449965266897901</v>
      </c>
      <c r="S11">
        <v>9.6158669221191012E-2</v>
      </c>
      <c r="T11">
        <v>0.52982659718833203</v>
      </c>
      <c r="U11">
        <f t="shared" si="0"/>
        <v>0.12</v>
      </c>
      <c r="V11">
        <f t="shared" si="1"/>
        <v>2.9</v>
      </c>
      <c r="W11">
        <f t="shared" si="2"/>
        <v>0.8</v>
      </c>
      <c r="X11">
        <f t="shared" si="3"/>
        <v>11</v>
      </c>
      <c r="Z11" s="9" t="s">
        <v>38</v>
      </c>
      <c r="AA11" s="4">
        <v>0.63</v>
      </c>
      <c r="AB11" s="5">
        <v>1.2</v>
      </c>
      <c r="AC11" s="5">
        <v>0.6</v>
      </c>
      <c r="AD11" s="6">
        <v>3</v>
      </c>
      <c r="AE11" s="6"/>
      <c r="AF11" s="7">
        <v>0.628</v>
      </c>
      <c r="AG11" s="7">
        <v>1.1559999999999999</v>
      </c>
      <c r="AH11" s="7">
        <v>0.59</v>
      </c>
      <c r="AI11" s="7">
        <v>3.4569999999999999</v>
      </c>
    </row>
    <row r="12" spans="1:35">
      <c r="A12">
        <v>38</v>
      </c>
      <c r="B12" t="s">
        <v>36</v>
      </c>
      <c r="C12" t="s">
        <v>37</v>
      </c>
      <c r="D12" t="s">
        <v>22</v>
      </c>
      <c r="E12" t="s">
        <v>23</v>
      </c>
      <c r="F12">
        <v>1.3026844515030899E-2</v>
      </c>
      <c r="G12">
        <v>0.26721588698805399</v>
      </c>
      <c r="H12">
        <v>0.118440249618949</v>
      </c>
      <c r="I12">
        <v>2.53747484589721E-3</v>
      </c>
      <c r="J12">
        <v>6.5306701075802207E-2</v>
      </c>
      <c r="K12">
        <v>-23.583208673382501</v>
      </c>
      <c r="L12">
        <v>3.7010773138939801E-2</v>
      </c>
      <c r="M12">
        <v>0.57031202925901903</v>
      </c>
      <c r="N12">
        <v>4.6047507167278397E-3</v>
      </c>
      <c r="O12">
        <v>-0.19219163124559399</v>
      </c>
      <c r="P12">
        <v>2.4338552933471997</v>
      </c>
      <c r="Q12">
        <v>0.59963704114592398</v>
      </c>
      <c r="R12">
        <v>5.9429271770850001</v>
      </c>
      <c r="S12">
        <v>0.27673151487973902</v>
      </c>
      <c r="T12">
        <v>9.8140431940411998E-2</v>
      </c>
      <c r="U12">
        <f t="shared" si="0"/>
        <v>0.2</v>
      </c>
      <c r="V12">
        <f t="shared" si="1"/>
        <v>10.3</v>
      </c>
      <c r="W12">
        <f t="shared" si="2"/>
        <v>3.4</v>
      </c>
      <c r="X12">
        <f t="shared" si="3"/>
        <v>20</v>
      </c>
      <c r="Z12" s="9" t="s">
        <v>39</v>
      </c>
      <c r="AA12" s="4">
        <v>0.1</v>
      </c>
      <c r="AB12" s="5">
        <v>0.6</v>
      </c>
      <c r="AC12" s="5">
        <v>0.7</v>
      </c>
      <c r="AD12" s="6">
        <v>2</v>
      </c>
      <c r="AE12" s="6"/>
      <c r="AF12" s="7">
        <v>0.10100000000000001</v>
      </c>
      <c r="AG12" s="7">
        <v>0.63500000000000001</v>
      </c>
      <c r="AH12" s="7">
        <v>0.73899999999999999</v>
      </c>
      <c r="AI12" s="7">
        <v>2.1970000000000001</v>
      </c>
    </row>
    <row r="13" spans="1:35">
      <c r="A13">
        <v>39</v>
      </c>
      <c r="B13" t="s">
        <v>38</v>
      </c>
      <c r="C13" t="s">
        <v>37</v>
      </c>
      <c r="D13" t="s">
        <v>22</v>
      </c>
      <c r="E13" t="s">
        <v>23</v>
      </c>
      <c r="F13">
        <v>0.16692940011532198</v>
      </c>
      <c r="G13">
        <v>0.25989323333437198</v>
      </c>
      <c r="H13">
        <v>3.0984667751648702E-2</v>
      </c>
      <c r="I13">
        <v>2.25811956258829E-3</v>
      </c>
      <c r="J13">
        <v>0.21730009239133199</v>
      </c>
      <c r="K13">
        <v>-22.8662224951246</v>
      </c>
      <c r="L13">
        <v>0.14538599739164101</v>
      </c>
      <c r="M13">
        <v>2.8443741913740599</v>
      </c>
      <c r="N13">
        <v>4.9970852383740202E-3</v>
      </c>
      <c r="O13">
        <v>0.35959125444669499</v>
      </c>
      <c r="P13">
        <v>6.2232838032224702</v>
      </c>
      <c r="Q13">
        <v>1.15369744488913</v>
      </c>
      <c r="R13">
        <v>4.6635751907365901E-2</v>
      </c>
      <c r="S13">
        <v>1.9562250742780103</v>
      </c>
      <c r="T13">
        <v>0.23656448903400298</v>
      </c>
      <c r="U13">
        <f t="shared" si="0"/>
        <v>0.63</v>
      </c>
      <c r="V13">
        <f t="shared" si="1"/>
        <v>1.2</v>
      </c>
      <c r="W13">
        <f t="shared" si="2"/>
        <v>0.6</v>
      </c>
      <c r="X13">
        <f t="shared" si="3"/>
        <v>3</v>
      </c>
      <c r="Z13" s="9" t="s">
        <v>41</v>
      </c>
      <c r="AA13" s="4">
        <v>0.15</v>
      </c>
      <c r="AB13" s="5">
        <v>7.3</v>
      </c>
      <c r="AC13" s="5">
        <v>0.5</v>
      </c>
      <c r="AD13" s="6">
        <v>5</v>
      </c>
      <c r="AE13" s="6"/>
      <c r="AF13" s="7">
        <v>0.14799999999999999</v>
      </c>
      <c r="AG13" s="7">
        <v>7.3010000000000002</v>
      </c>
      <c r="AH13" s="7">
        <v>0.46100000000000002</v>
      </c>
      <c r="AI13" s="7">
        <v>4.8689999999999998</v>
      </c>
    </row>
    <row r="14" spans="1:35">
      <c r="A14">
        <v>46</v>
      </c>
      <c r="B14" t="s">
        <v>39</v>
      </c>
      <c r="C14" t="s">
        <v>40</v>
      </c>
      <c r="D14" t="s">
        <v>22</v>
      </c>
      <c r="E14" t="s">
        <v>23</v>
      </c>
      <c r="F14">
        <v>7.1074443132412693E-2</v>
      </c>
      <c r="G14">
        <v>0.26885488753467601</v>
      </c>
      <c r="H14">
        <v>9.2983868863208089E-3</v>
      </c>
      <c r="I14">
        <v>4.7864781394367202E-3</v>
      </c>
      <c r="J14">
        <v>4.7791676621454497E-2</v>
      </c>
      <c r="K14">
        <v>-28.480126024214798</v>
      </c>
      <c r="L14">
        <v>0.15501657778242001</v>
      </c>
      <c r="M14">
        <v>1.2396283069175802</v>
      </c>
      <c r="N14">
        <v>1.5920647254981001E-2</v>
      </c>
      <c r="O14">
        <v>1.88765766889103</v>
      </c>
      <c r="P14">
        <v>0.92442743326922905</v>
      </c>
      <c r="Q14">
        <v>3.6906458463069503</v>
      </c>
      <c r="R14">
        <v>0.74043458464316703</v>
      </c>
      <c r="S14">
        <v>0.48721790517526004</v>
      </c>
      <c r="T14">
        <v>3.4889331066295805E-2</v>
      </c>
      <c r="U14">
        <f t="shared" si="0"/>
        <v>0.1</v>
      </c>
      <c r="V14">
        <f t="shared" si="1"/>
        <v>0.6</v>
      </c>
      <c r="W14">
        <f t="shared" si="2"/>
        <v>0.7</v>
      </c>
      <c r="X14">
        <f t="shared" si="3"/>
        <v>2</v>
      </c>
      <c r="Z14" s="9" t="s">
        <v>42</v>
      </c>
      <c r="AA14" s="10">
        <v>0.16</v>
      </c>
      <c r="AB14" s="5">
        <v>11.1</v>
      </c>
      <c r="AC14" s="5">
        <v>1.4</v>
      </c>
      <c r="AD14" s="6">
        <v>4</v>
      </c>
      <c r="AE14" s="6"/>
      <c r="AF14" s="7">
        <v>0.157</v>
      </c>
      <c r="AG14" s="7">
        <v>11.141</v>
      </c>
      <c r="AH14" s="7">
        <v>1.3779999999999999</v>
      </c>
      <c r="AI14" s="7">
        <v>3.6520000000000001</v>
      </c>
    </row>
    <row r="15" spans="1:35">
      <c r="A15">
        <v>47</v>
      </c>
      <c r="B15" t="s">
        <v>41</v>
      </c>
      <c r="C15" t="s">
        <v>40</v>
      </c>
      <c r="D15" t="s">
        <v>22</v>
      </c>
      <c r="E15" t="s">
        <v>23</v>
      </c>
      <c r="F15">
        <v>1.35307033788657E-4</v>
      </c>
      <c r="G15">
        <v>6.3178154046024204</v>
      </c>
      <c r="H15">
        <v>0.21391562161079</v>
      </c>
      <c r="I15">
        <v>5.1974386792666598E-3</v>
      </c>
      <c r="J15">
        <v>6.0117317886324004E-2</v>
      </c>
      <c r="K15">
        <v>-28.491003116244798</v>
      </c>
      <c r="L15">
        <v>0.27160905787346001</v>
      </c>
      <c r="M15">
        <v>1.0814525402336401</v>
      </c>
      <c r="N15">
        <v>2.6053831712911E-3</v>
      </c>
      <c r="O15">
        <v>1.77082489017567E-2</v>
      </c>
      <c r="P15">
        <v>21.156035933067699</v>
      </c>
      <c r="Q15">
        <v>9.7020274260751087</v>
      </c>
      <c r="R15">
        <v>5.6113399888398901E-3</v>
      </c>
      <c r="S15">
        <v>0.401809123141674</v>
      </c>
      <c r="T15">
        <v>0.41758460608660103</v>
      </c>
      <c r="U15">
        <f t="shared" si="0"/>
        <v>0.15</v>
      </c>
      <c r="V15">
        <f t="shared" si="1"/>
        <v>7.3</v>
      </c>
      <c r="W15">
        <f t="shared" si="2"/>
        <v>0.5</v>
      </c>
      <c r="X15">
        <f t="shared" si="3"/>
        <v>5</v>
      </c>
      <c r="Z15" s="9" t="s">
        <v>43</v>
      </c>
      <c r="AA15" s="10">
        <v>0.14000000000000001</v>
      </c>
      <c r="AB15" s="5">
        <v>5.8</v>
      </c>
      <c r="AC15" s="5">
        <v>2</v>
      </c>
      <c r="AD15" s="6">
        <v>9</v>
      </c>
      <c r="AE15" s="6"/>
      <c r="AF15" s="7">
        <v>0.14000000000000001</v>
      </c>
      <c r="AG15" s="7">
        <v>5.7549999999999999</v>
      </c>
      <c r="AH15" s="7">
        <v>2.0409999999999999</v>
      </c>
      <c r="AI15" s="7">
        <v>8.7880000000000003</v>
      </c>
    </row>
    <row r="16" spans="1:35">
      <c r="A16">
        <v>48</v>
      </c>
      <c r="B16" t="s">
        <v>42</v>
      </c>
      <c r="C16" t="s">
        <v>40</v>
      </c>
      <c r="D16" t="s">
        <v>22</v>
      </c>
      <c r="E16" t="s">
        <v>23</v>
      </c>
      <c r="F16">
        <v>5.2019117800625396E-2</v>
      </c>
      <c r="G16">
        <v>0.22760286105340899</v>
      </c>
      <c r="H16">
        <v>2.32602921404364E-2</v>
      </c>
      <c r="I16">
        <v>1.98227686364413E-3</v>
      </c>
      <c r="J16">
        <v>5.4038302012473401E-2</v>
      </c>
      <c r="K16">
        <v>-29.899397448738799</v>
      </c>
      <c r="L16">
        <v>0.13018953464586103</v>
      </c>
      <c r="M16">
        <v>1.3532859906789698</v>
      </c>
      <c r="N16">
        <v>4.6574199252627903E-3</v>
      </c>
      <c r="O16">
        <v>0.30213532908063395</v>
      </c>
      <c r="P16">
        <v>3.8138452473889703</v>
      </c>
      <c r="Q16">
        <v>2.20044615971312</v>
      </c>
      <c r="R16">
        <v>0.135018334463642</v>
      </c>
      <c r="S16">
        <v>0.34877933813623802</v>
      </c>
      <c r="T16">
        <v>8.3594171077405105E-2</v>
      </c>
      <c r="U16">
        <f t="shared" si="0"/>
        <v>0.16</v>
      </c>
      <c r="V16">
        <f t="shared" si="1"/>
        <v>11.1</v>
      </c>
      <c r="W16">
        <f t="shared" si="2"/>
        <v>1.4</v>
      </c>
      <c r="X16">
        <f t="shared" si="3"/>
        <v>4</v>
      </c>
      <c r="Z16" s="9" t="s">
        <v>50</v>
      </c>
      <c r="AA16" s="10">
        <v>0.62</v>
      </c>
      <c r="AB16" s="5">
        <v>3.9</v>
      </c>
      <c r="AC16" s="5">
        <v>4.4000000000000004</v>
      </c>
      <c r="AD16" s="6">
        <v>5</v>
      </c>
      <c r="AE16" s="6"/>
      <c r="AF16" s="7">
        <v>0.624</v>
      </c>
      <c r="AG16" s="7">
        <v>3.8919999999999999</v>
      </c>
      <c r="AH16" s="7">
        <v>4.37</v>
      </c>
      <c r="AI16" s="7">
        <v>5.1710000000000003</v>
      </c>
    </row>
    <row r="17" spans="1:35">
      <c r="A17">
        <v>49</v>
      </c>
      <c r="B17" t="s">
        <v>43</v>
      </c>
      <c r="C17" t="s">
        <v>40</v>
      </c>
      <c r="D17" t="s">
        <v>22</v>
      </c>
      <c r="E17" t="s">
        <v>23</v>
      </c>
      <c r="F17">
        <v>3.3203074033057903E-2</v>
      </c>
      <c r="G17">
        <v>0.1039789031261</v>
      </c>
      <c r="H17">
        <v>0.16193173287025001</v>
      </c>
      <c r="I17">
        <v>5.8017835339626092E-4</v>
      </c>
      <c r="J17">
        <v>-4.0163290391778596E-3</v>
      </c>
      <c r="K17">
        <v>-30.109945110859698</v>
      </c>
      <c r="L17">
        <v>3.18837074085832</v>
      </c>
      <c r="M17">
        <v>0.203560611169495</v>
      </c>
      <c r="N17">
        <v>2.8820614260039201E-3</v>
      </c>
      <c r="O17">
        <v>0.45067429977151496</v>
      </c>
      <c r="P17">
        <v>3.1160205315276803</v>
      </c>
      <c r="Q17">
        <v>0.258264830982328</v>
      </c>
      <c r="R17">
        <v>1.23632642477031E-2</v>
      </c>
      <c r="S17">
        <v>0.13346062091007499</v>
      </c>
      <c r="T17">
        <v>0.32980058085534802</v>
      </c>
      <c r="U17">
        <f t="shared" si="0"/>
        <v>0.14000000000000001</v>
      </c>
      <c r="V17">
        <f t="shared" si="1"/>
        <v>5.8</v>
      </c>
      <c r="W17">
        <f t="shared" si="2"/>
        <v>2</v>
      </c>
      <c r="X17">
        <f t="shared" si="3"/>
        <v>9</v>
      </c>
      <c r="Z17" s="9" t="s">
        <v>52</v>
      </c>
      <c r="AA17" s="4">
        <v>0.59</v>
      </c>
      <c r="AB17" s="5">
        <v>2.6</v>
      </c>
      <c r="AC17" s="5">
        <v>3.8</v>
      </c>
      <c r="AD17" s="6">
        <v>5</v>
      </c>
      <c r="AE17" s="6"/>
      <c r="AF17" s="7">
        <v>0.58499999999999996</v>
      </c>
      <c r="AG17" s="7">
        <v>2.5670000000000002</v>
      </c>
      <c r="AH17" s="7">
        <v>3.7519999999999998</v>
      </c>
      <c r="AI17" s="7">
        <v>4.9740000000000002</v>
      </c>
    </row>
    <row r="18" spans="1:35">
      <c r="A18">
        <v>50</v>
      </c>
      <c r="B18" t="s">
        <v>44</v>
      </c>
      <c r="C18" t="s">
        <v>40</v>
      </c>
      <c r="D18" t="s">
        <v>22</v>
      </c>
      <c r="E18" t="s">
        <v>29</v>
      </c>
      <c r="U18" t="e">
        <f t="shared" si="0"/>
        <v>#N/A</v>
      </c>
      <c r="V18" t="e">
        <f t="shared" si="1"/>
        <v>#N/A</v>
      </c>
      <c r="W18" t="e">
        <f t="shared" si="2"/>
        <v>#N/A</v>
      </c>
      <c r="X18" t="e">
        <f t="shared" si="3"/>
        <v>#N/A</v>
      </c>
      <c r="Z18" s="11" t="s">
        <v>53</v>
      </c>
      <c r="AA18" s="4">
        <v>0.59</v>
      </c>
      <c r="AB18" s="5">
        <v>2.6</v>
      </c>
      <c r="AC18" s="5">
        <v>3.8</v>
      </c>
      <c r="AD18" s="6">
        <v>5</v>
      </c>
      <c r="AE18" s="6"/>
      <c r="AF18" s="7">
        <v>0.13500000000000001</v>
      </c>
      <c r="AG18" s="7">
        <v>2.2080000000000002</v>
      </c>
      <c r="AH18" s="7">
        <v>0.45800000000000002</v>
      </c>
      <c r="AI18" s="7">
        <v>7.6390000000000002</v>
      </c>
    </row>
    <row r="19" spans="1:35">
      <c r="A19">
        <v>51</v>
      </c>
      <c r="B19" t="s">
        <v>45</v>
      </c>
      <c r="C19" t="s">
        <v>40</v>
      </c>
      <c r="D19" t="s">
        <v>22</v>
      </c>
      <c r="E19" t="s">
        <v>29</v>
      </c>
      <c r="U19" t="e">
        <f t="shared" si="0"/>
        <v>#N/A</v>
      </c>
      <c r="V19" t="e">
        <f t="shared" si="1"/>
        <v>#N/A</v>
      </c>
      <c r="W19" t="e">
        <f t="shared" si="2"/>
        <v>#N/A</v>
      </c>
      <c r="X19" t="e">
        <f t="shared" si="3"/>
        <v>#N/A</v>
      </c>
      <c r="Z19" s="11" t="s">
        <v>55</v>
      </c>
      <c r="AA19" s="4">
        <v>0.59</v>
      </c>
      <c r="AB19" s="5">
        <v>2.6</v>
      </c>
      <c r="AC19" s="5">
        <v>3.8</v>
      </c>
      <c r="AD19" s="6">
        <v>5</v>
      </c>
      <c r="AE19" s="6"/>
      <c r="AF19" s="7">
        <v>0.14599999999999999</v>
      </c>
      <c r="AG19" s="7">
        <v>7.9720000000000004</v>
      </c>
      <c r="AH19" s="7">
        <v>1.341</v>
      </c>
      <c r="AI19" s="7">
        <v>3.2410000000000001</v>
      </c>
    </row>
    <row r="20" spans="1:35">
      <c r="A20">
        <v>52</v>
      </c>
      <c r="B20" t="s">
        <v>46</v>
      </c>
      <c r="C20" t="s">
        <v>40</v>
      </c>
      <c r="D20" t="s">
        <v>22</v>
      </c>
      <c r="E20" t="s">
        <v>29</v>
      </c>
      <c r="U20" t="e">
        <f t="shared" si="0"/>
        <v>#N/A</v>
      </c>
      <c r="V20" t="e">
        <f t="shared" si="1"/>
        <v>#N/A</v>
      </c>
      <c r="W20" t="e">
        <f t="shared" si="2"/>
        <v>#N/A</v>
      </c>
      <c r="X20" t="e">
        <f t="shared" si="3"/>
        <v>#N/A</v>
      </c>
      <c r="Z20" s="11" t="s">
        <v>56</v>
      </c>
      <c r="AA20" s="4">
        <v>0.59</v>
      </c>
      <c r="AB20" s="5">
        <v>2.6</v>
      </c>
      <c r="AC20" s="5">
        <v>3.8</v>
      </c>
      <c r="AD20" s="6">
        <v>5</v>
      </c>
      <c r="AE20" s="6"/>
      <c r="AF20" s="7">
        <v>0.15</v>
      </c>
      <c r="AG20" s="7">
        <v>11.875999999999999</v>
      </c>
      <c r="AH20" s="7">
        <v>3.0019999999999998</v>
      </c>
      <c r="AI20" s="7">
        <v>11.03</v>
      </c>
    </row>
    <row r="21" spans="1:35">
      <c r="A21">
        <v>53</v>
      </c>
      <c r="B21" t="s">
        <v>47</v>
      </c>
      <c r="C21" t="s">
        <v>40</v>
      </c>
      <c r="D21" t="s">
        <v>22</v>
      </c>
      <c r="E21" t="s">
        <v>29</v>
      </c>
      <c r="U21" t="e">
        <f t="shared" si="0"/>
        <v>#N/A</v>
      </c>
      <c r="V21" t="e">
        <f t="shared" si="1"/>
        <v>#N/A</v>
      </c>
      <c r="W21" t="e">
        <f t="shared" si="2"/>
        <v>#N/A</v>
      </c>
      <c r="X21" t="e">
        <f t="shared" si="3"/>
        <v>#N/A</v>
      </c>
      <c r="Z21" s="11" t="s">
        <v>57</v>
      </c>
      <c r="AA21" s="4">
        <v>0.59</v>
      </c>
      <c r="AB21" s="5">
        <v>2.6</v>
      </c>
      <c r="AC21" s="5">
        <v>3.8</v>
      </c>
      <c r="AD21" s="6">
        <v>5</v>
      </c>
      <c r="AE21" s="6"/>
      <c r="AF21" s="7">
        <v>0.7</v>
      </c>
      <c r="AG21" s="7">
        <v>24.664000000000001</v>
      </c>
      <c r="AH21" s="7">
        <v>0.60399999999999998</v>
      </c>
      <c r="AI21" s="7">
        <v>22.616</v>
      </c>
    </row>
    <row r="22" spans="1:35">
      <c r="A22">
        <v>55</v>
      </c>
      <c r="B22" t="s">
        <v>48</v>
      </c>
      <c r="C22" t="s">
        <v>49</v>
      </c>
      <c r="D22" t="s">
        <v>22</v>
      </c>
      <c r="E22" t="s">
        <v>23</v>
      </c>
      <c r="F22">
        <v>1.3350496882967999E-2</v>
      </c>
      <c r="G22">
        <v>0.445520671414394</v>
      </c>
      <c r="H22">
        <v>3.76404152315283E-2</v>
      </c>
      <c r="I22">
        <v>9.4278992312089697E-4</v>
      </c>
      <c r="J22">
        <v>3.7139644092714197E-2</v>
      </c>
      <c r="K22">
        <v>-31.1718874610951</v>
      </c>
      <c r="L22">
        <v>9.4644804601403704E-2</v>
      </c>
      <c r="M22">
        <v>1.52065547381468</v>
      </c>
      <c r="N22">
        <v>9.4416751723206509E-3</v>
      </c>
      <c r="O22">
        <v>-0.21798486287147201</v>
      </c>
      <c r="P22">
        <v>0.27769144028686005</v>
      </c>
      <c r="Q22">
        <v>2.6135214784545799</v>
      </c>
      <c r="R22">
        <v>2.2323721463543897</v>
      </c>
      <c r="S22">
        <v>0.21827905038345902</v>
      </c>
      <c r="T22">
        <v>0.18970476692572702</v>
      </c>
      <c r="U22">
        <f t="shared" si="0"/>
        <v>0.18</v>
      </c>
      <c r="V22">
        <f t="shared" si="1"/>
        <v>34.200000000000003</v>
      </c>
      <c r="W22">
        <f t="shared" si="2"/>
        <v>3.8</v>
      </c>
      <c r="X22">
        <f t="shared" si="3"/>
        <v>3</v>
      </c>
      <c r="Z22" s="9" t="s">
        <v>127</v>
      </c>
      <c r="AA22" s="4">
        <v>0.34</v>
      </c>
      <c r="AB22" s="5">
        <v>4</v>
      </c>
      <c r="AC22" s="5">
        <v>2</v>
      </c>
      <c r="AD22" s="6">
        <v>10</v>
      </c>
      <c r="AE22" s="6"/>
      <c r="AF22" s="7">
        <v>0.33700000000000002</v>
      </c>
      <c r="AG22" s="7">
        <v>3.952</v>
      </c>
      <c r="AH22" s="7">
        <v>2.028</v>
      </c>
      <c r="AI22" s="7">
        <v>10.471</v>
      </c>
    </row>
    <row r="23" spans="1:35">
      <c r="A23">
        <v>61</v>
      </c>
      <c r="B23" t="s">
        <v>50</v>
      </c>
      <c r="C23" t="s">
        <v>51</v>
      </c>
      <c r="D23" t="s">
        <v>22</v>
      </c>
      <c r="E23" t="s">
        <v>23</v>
      </c>
      <c r="F23">
        <v>4.4973674769485696E-3</v>
      </c>
      <c r="G23">
        <v>0.25392555492456503</v>
      </c>
      <c r="H23">
        <v>2.70928441738384E-2</v>
      </c>
      <c r="I23">
        <v>9.6696400543232013E-4</v>
      </c>
      <c r="J23">
        <v>1.5202902992321E-2</v>
      </c>
      <c r="K23">
        <v>-31.6904295491161</v>
      </c>
      <c r="L23">
        <v>6.60444014597492E-2</v>
      </c>
      <c r="M23">
        <v>0.85197440740547703</v>
      </c>
      <c r="N23">
        <v>6.8593246641409202E-3</v>
      </c>
      <c r="O23">
        <v>-0.15487367109768702</v>
      </c>
      <c r="P23">
        <v>0.76187601466168597</v>
      </c>
      <c r="Q23">
        <v>3.2985667027336203</v>
      </c>
      <c r="R23">
        <v>0.79618733681729392</v>
      </c>
      <c r="S23">
        <v>1.77786181277683</v>
      </c>
      <c r="T23">
        <v>7.3450275280234706E-2</v>
      </c>
      <c r="U23">
        <f t="shared" si="0"/>
        <v>0.62</v>
      </c>
      <c r="V23">
        <f t="shared" si="1"/>
        <v>3.9</v>
      </c>
      <c r="W23">
        <f t="shared" si="2"/>
        <v>4.4000000000000004</v>
      </c>
      <c r="X23">
        <f t="shared" si="3"/>
        <v>5</v>
      </c>
      <c r="Z23" s="9" t="s">
        <v>128</v>
      </c>
      <c r="AA23" s="4">
        <v>0.71</v>
      </c>
      <c r="AB23" s="5">
        <v>1.1000000000000001</v>
      </c>
      <c r="AC23" s="5">
        <v>0.6</v>
      </c>
      <c r="AD23" s="6">
        <v>3</v>
      </c>
      <c r="AE23" s="6"/>
      <c r="AF23" s="7">
        <v>0.70599999999999996</v>
      </c>
      <c r="AG23" s="7">
        <v>1.1160000000000001</v>
      </c>
      <c r="AH23" s="7">
        <v>0.63800000000000001</v>
      </c>
      <c r="AI23" s="7">
        <v>3.3</v>
      </c>
    </row>
    <row r="24" spans="1:35">
      <c r="A24">
        <v>62</v>
      </c>
      <c r="B24" t="s">
        <v>52</v>
      </c>
      <c r="C24" t="s">
        <v>51</v>
      </c>
      <c r="D24" t="s">
        <v>22</v>
      </c>
      <c r="E24" t="s">
        <v>23</v>
      </c>
      <c r="F24">
        <v>1.7732028528024101E-2</v>
      </c>
      <c r="G24">
        <v>0.322024492314466</v>
      </c>
      <c r="H24">
        <v>3.9811377751753897E-2</v>
      </c>
      <c r="I24">
        <v>1.16035693918634E-3</v>
      </c>
      <c r="J24">
        <v>0.10764986715562799</v>
      </c>
      <c r="K24">
        <v>-30.880638947131601</v>
      </c>
      <c r="L24">
        <v>0.13393093195190001</v>
      </c>
      <c r="M24">
        <v>0.80619194820014894</v>
      </c>
      <c r="N24">
        <v>8.6346896741618401E-3</v>
      </c>
      <c r="O24">
        <v>0.22773851903624601</v>
      </c>
      <c r="P24">
        <v>4.0467839520094397</v>
      </c>
      <c r="Q24">
        <v>1.0858435767525001</v>
      </c>
      <c r="R24">
        <v>0.189532325278955</v>
      </c>
      <c r="S24">
        <v>2.2113243480606202</v>
      </c>
      <c r="T24">
        <v>0.21471146590029599</v>
      </c>
      <c r="U24">
        <f t="shared" si="0"/>
        <v>0.59</v>
      </c>
      <c r="V24">
        <f t="shared" si="1"/>
        <v>2.6</v>
      </c>
      <c r="W24">
        <f t="shared" si="2"/>
        <v>3.8</v>
      </c>
      <c r="X24">
        <f t="shared" si="3"/>
        <v>5</v>
      </c>
      <c r="Z24" s="9" t="s">
        <v>63</v>
      </c>
      <c r="AA24" s="4">
        <v>0.19</v>
      </c>
      <c r="AB24" s="5">
        <v>11.3</v>
      </c>
      <c r="AC24" s="5">
        <v>1.5</v>
      </c>
      <c r="AD24" s="6">
        <v>4</v>
      </c>
      <c r="AE24" s="6"/>
      <c r="AF24" s="7">
        <v>0.189</v>
      </c>
      <c r="AG24" s="7">
        <v>11.257</v>
      </c>
      <c r="AH24" s="7">
        <v>1.4690000000000001</v>
      </c>
      <c r="AI24" s="7">
        <v>3.5230000000000001</v>
      </c>
    </row>
    <row r="25" spans="1:35">
      <c r="A25">
        <v>69</v>
      </c>
      <c r="B25" t="s">
        <v>53</v>
      </c>
      <c r="C25" t="s">
        <v>54</v>
      </c>
      <c r="D25" t="s">
        <v>22</v>
      </c>
      <c r="E25" t="s">
        <v>23</v>
      </c>
      <c r="F25">
        <v>3.7100347729659401E-2</v>
      </c>
      <c r="G25">
        <v>0.59451442977536195</v>
      </c>
      <c r="H25">
        <v>0.39662149774254801</v>
      </c>
      <c r="I25">
        <v>2.40218514743714E-3</v>
      </c>
      <c r="J25">
        <v>0.45207218869539101</v>
      </c>
      <c r="K25">
        <v>-14.0686082429387</v>
      </c>
      <c r="L25">
        <v>5.3126379876411001E-2</v>
      </c>
      <c r="M25">
        <v>0.96874765535907403</v>
      </c>
      <c r="N25">
        <v>4.8649950399662798E-3</v>
      </c>
      <c r="O25">
        <v>0.75328242738503803</v>
      </c>
      <c r="P25">
        <v>0.74866896829008001</v>
      </c>
      <c r="Q25">
        <v>0.98834952354259997</v>
      </c>
      <c r="R25">
        <v>0.48313048599837399</v>
      </c>
      <c r="S25">
        <v>0.88560980942220002</v>
      </c>
      <c r="T25">
        <v>0.34073631181229103</v>
      </c>
      <c r="U25">
        <f t="shared" si="0"/>
        <v>0.59</v>
      </c>
      <c r="V25">
        <f t="shared" si="1"/>
        <v>2.6</v>
      </c>
      <c r="W25">
        <f t="shared" si="2"/>
        <v>3.8</v>
      </c>
      <c r="X25">
        <f t="shared" si="3"/>
        <v>5</v>
      </c>
      <c r="Z25" s="9" t="s">
        <v>65</v>
      </c>
      <c r="AA25" s="4">
        <v>0.14000000000000001</v>
      </c>
      <c r="AB25" s="5">
        <v>5.4</v>
      </c>
      <c r="AC25" s="5">
        <v>1.3</v>
      </c>
      <c r="AD25" s="6">
        <v>7</v>
      </c>
      <c r="AE25" s="6"/>
      <c r="AF25" s="7">
        <v>0.13500000000000001</v>
      </c>
      <c r="AG25" s="7">
        <v>5.4489999999999998</v>
      </c>
      <c r="AH25" s="7">
        <v>1.325</v>
      </c>
      <c r="AI25" s="7">
        <v>6.6180000000000003</v>
      </c>
    </row>
    <row r="26" spans="1:35">
      <c r="A26">
        <v>70</v>
      </c>
      <c r="B26" t="s">
        <v>55</v>
      </c>
      <c r="C26" t="s">
        <v>54</v>
      </c>
      <c r="D26" t="s">
        <v>22</v>
      </c>
      <c r="E26" t="s">
        <v>23</v>
      </c>
      <c r="F26">
        <v>6.1059384424177701E-2</v>
      </c>
      <c r="G26">
        <v>0.24462325936833998</v>
      </c>
      <c r="H26">
        <v>4.1702484283863202E-2</v>
      </c>
      <c r="I26">
        <v>2.8747464091064801E-3</v>
      </c>
      <c r="J26">
        <v>0.120853928178944</v>
      </c>
      <c r="K26">
        <v>-13.727356175930801</v>
      </c>
      <c r="L26">
        <v>0.13778621136706098</v>
      </c>
      <c r="M26">
        <v>1.49127738876627</v>
      </c>
      <c r="N26">
        <v>3.4417237199060699E-3</v>
      </c>
      <c r="O26">
        <v>-1.1064557493001099E-3</v>
      </c>
      <c r="P26">
        <v>3.29083724233235</v>
      </c>
      <c r="Q26">
        <v>1.1077321209981998</v>
      </c>
      <c r="R26">
        <v>0.25486944529967198</v>
      </c>
      <c r="S26">
        <v>0.10094048170545601</v>
      </c>
      <c r="T26">
        <v>0.10857277433700699</v>
      </c>
      <c r="U26">
        <f t="shared" si="0"/>
        <v>0.59</v>
      </c>
      <c r="V26">
        <f t="shared" si="1"/>
        <v>2.6</v>
      </c>
      <c r="W26">
        <f t="shared" si="2"/>
        <v>3.8</v>
      </c>
      <c r="X26">
        <f t="shared" si="3"/>
        <v>5</v>
      </c>
      <c r="Z26" s="9" t="s">
        <v>66</v>
      </c>
      <c r="AA26" s="4">
        <v>0.32</v>
      </c>
      <c r="AB26" s="5">
        <v>4.0999999999999996</v>
      </c>
      <c r="AC26" s="5">
        <v>1.4</v>
      </c>
      <c r="AD26" s="6">
        <v>5</v>
      </c>
      <c r="AE26" s="6"/>
      <c r="AF26" s="7">
        <v>0.32100000000000001</v>
      </c>
      <c r="AG26" s="7">
        <v>4.1029999999999998</v>
      </c>
      <c r="AH26" s="7">
        <v>1.429</v>
      </c>
      <c r="AI26" s="7">
        <v>4.5759999999999996</v>
      </c>
    </row>
    <row r="27" spans="1:35">
      <c r="A27">
        <v>71</v>
      </c>
      <c r="B27" t="s">
        <v>56</v>
      </c>
      <c r="C27" t="s">
        <v>54</v>
      </c>
      <c r="D27" t="s">
        <v>22</v>
      </c>
      <c r="E27" t="s">
        <v>23</v>
      </c>
      <c r="F27">
        <v>3.3320467943756996E-2</v>
      </c>
      <c r="G27">
        <v>0.66946037223493693</v>
      </c>
      <c r="H27">
        <v>0.12891469805905501</v>
      </c>
      <c r="I27">
        <v>3.3079277363933599E-3</v>
      </c>
      <c r="J27">
        <v>8.6194229595150301E-2</v>
      </c>
      <c r="K27">
        <v>-14.0938738650028</v>
      </c>
      <c r="L27">
        <v>0.110486125368564</v>
      </c>
      <c r="M27">
        <v>1.8958201589043899</v>
      </c>
      <c r="N27">
        <v>1.84767059421043E-2</v>
      </c>
      <c r="O27">
        <v>-0.463166567410985</v>
      </c>
      <c r="P27">
        <v>1.9255478563088702</v>
      </c>
      <c r="Q27">
        <v>2.6042468285921001</v>
      </c>
      <c r="R27">
        <v>0.98815202715379302</v>
      </c>
      <c r="S27">
        <v>0.48171522480866602</v>
      </c>
      <c r="T27">
        <v>0.26561973405704598</v>
      </c>
      <c r="U27">
        <f t="shared" si="0"/>
        <v>0.59</v>
      </c>
      <c r="V27">
        <f t="shared" si="1"/>
        <v>2.6</v>
      </c>
      <c r="W27">
        <f t="shared" si="2"/>
        <v>3.8</v>
      </c>
      <c r="X27">
        <f t="shared" si="3"/>
        <v>5</v>
      </c>
      <c r="Z27" s="9" t="s">
        <v>67</v>
      </c>
      <c r="AA27" s="4">
        <v>0.15</v>
      </c>
      <c r="AB27" s="5">
        <v>6.3</v>
      </c>
      <c r="AC27" s="5">
        <v>2.2000000000000002</v>
      </c>
      <c r="AD27" s="6">
        <v>9</v>
      </c>
      <c r="AE27" s="6"/>
      <c r="AF27" s="7">
        <v>0.14899999999999999</v>
      </c>
      <c r="AG27" s="7">
        <v>6.2869999999999999</v>
      </c>
      <c r="AH27" s="7">
        <v>2.218</v>
      </c>
      <c r="AI27" s="7">
        <v>8.7579999999999991</v>
      </c>
    </row>
    <row r="28" spans="1:35">
      <c r="A28">
        <v>72</v>
      </c>
      <c r="B28" t="s">
        <v>57</v>
      </c>
      <c r="C28" t="s">
        <v>54</v>
      </c>
      <c r="D28" t="s">
        <v>22</v>
      </c>
      <c r="E28" t="s">
        <v>23</v>
      </c>
      <c r="F28">
        <v>0.101273465714129</v>
      </c>
      <c r="G28">
        <v>0.415149547897537</v>
      </c>
      <c r="H28">
        <v>0.38475342018251601</v>
      </c>
      <c r="I28">
        <v>1.53582322612133E-3</v>
      </c>
      <c r="J28">
        <v>0.116688809052233</v>
      </c>
      <c r="K28">
        <v>-14.836133738289201</v>
      </c>
      <c r="L28">
        <v>3.82911889273685</v>
      </c>
      <c r="M28">
        <v>1.1620924835038098</v>
      </c>
      <c r="N28">
        <v>1.1075648218525101E-2</v>
      </c>
      <c r="O28">
        <v>-0.38390998939486198</v>
      </c>
      <c r="P28">
        <v>2.3978907603226602</v>
      </c>
      <c r="Q28">
        <v>1.3360503127797199</v>
      </c>
      <c r="R28">
        <v>2.8259116235986101</v>
      </c>
      <c r="S28">
        <v>2.5318143396982999</v>
      </c>
      <c r="T28">
        <v>0.23956476549550698</v>
      </c>
      <c r="U28">
        <f t="shared" si="0"/>
        <v>0.59</v>
      </c>
      <c r="V28">
        <f t="shared" si="1"/>
        <v>2.6</v>
      </c>
      <c r="W28">
        <f t="shared" si="2"/>
        <v>3.8</v>
      </c>
      <c r="X28">
        <f t="shared" si="3"/>
        <v>5</v>
      </c>
      <c r="Z28" s="9" t="s">
        <v>69</v>
      </c>
      <c r="AA28" s="4">
        <v>0.18</v>
      </c>
      <c r="AB28" s="5">
        <v>10.199999999999999</v>
      </c>
      <c r="AC28" s="5">
        <v>1.8</v>
      </c>
      <c r="AD28" s="6">
        <v>4</v>
      </c>
      <c r="AE28" s="6"/>
      <c r="AF28" s="7">
        <v>0.184</v>
      </c>
      <c r="AG28" s="7">
        <v>10.236000000000001</v>
      </c>
      <c r="AH28" s="7">
        <v>1.796</v>
      </c>
      <c r="AI28" s="7">
        <v>4</v>
      </c>
    </row>
    <row r="29" spans="1:35">
      <c r="A29">
        <v>82</v>
      </c>
      <c r="B29" t="s">
        <v>58</v>
      </c>
      <c r="C29" t="s">
        <v>59</v>
      </c>
      <c r="D29" t="s">
        <v>22</v>
      </c>
      <c r="E29" t="s">
        <v>23</v>
      </c>
      <c r="F29">
        <v>-1.4537454409703999E-3</v>
      </c>
      <c r="G29">
        <v>0.83758108026696598</v>
      </c>
      <c r="H29">
        <v>0.24583449633590099</v>
      </c>
      <c r="I29">
        <v>3.46544817593978E-3</v>
      </c>
      <c r="J29">
        <v>0.470742814952821</v>
      </c>
      <c r="K29">
        <v>-13.9309785978976</v>
      </c>
      <c r="L29">
        <v>1.29283184789437E-2</v>
      </c>
      <c r="M29">
        <v>0.70181045992625302</v>
      </c>
      <c r="N29">
        <v>4.8649951281229701E-3</v>
      </c>
      <c r="O29">
        <v>-0.38943179710112902</v>
      </c>
      <c r="P29">
        <v>6.6045590999713699</v>
      </c>
      <c r="Q29">
        <v>0.173007951650612</v>
      </c>
      <c r="R29">
        <v>0.18292801566744199</v>
      </c>
      <c r="S29">
        <v>2.1642934529274402</v>
      </c>
      <c r="T29">
        <v>0.77061526314605699</v>
      </c>
      <c r="U29">
        <f t="shared" si="0"/>
        <v>0.34</v>
      </c>
      <c r="V29">
        <f t="shared" si="1"/>
        <v>4</v>
      </c>
      <c r="W29">
        <f t="shared" si="2"/>
        <v>2</v>
      </c>
      <c r="X29">
        <f t="shared" si="3"/>
        <v>10</v>
      </c>
      <c r="Z29" s="9" t="s">
        <v>71</v>
      </c>
      <c r="AA29" s="4">
        <v>0.14000000000000001</v>
      </c>
      <c r="AB29" s="5">
        <v>5.8</v>
      </c>
      <c r="AC29" s="5">
        <v>0.5</v>
      </c>
      <c r="AD29" s="6">
        <v>2</v>
      </c>
      <c r="AE29" s="6"/>
      <c r="AF29" s="7">
        <v>0.13600000000000001</v>
      </c>
      <c r="AG29" s="7">
        <v>5.7859999999999996</v>
      </c>
      <c r="AH29" s="7">
        <v>0.50900000000000001</v>
      </c>
      <c r="AI29" s="7">
        <v>2.1120000000000001</v>
      </c>
    </row>
    <row r="30" spans="1:35">
      <c r="A30">
        <v>83</v>
      </c>
      <c r="B30" t="s">
        <v>60</v>
      </c>
      <c r="C30" t="s">
        <v>59</v>
      </c>
      <c r="D30" t="s">
        <v>22</v>
      </c>
      <c r="E30" t="s">
        <v>29</v>
      </c>
      <c r="U30" t="e">
        <f t="shared" si="0"/>
        <v>#N/A</v>
      </c>
      <c r="V30" t="e">
        <f t="shared" si="1"/>
        <v>#N/A</v>
      </c>
      <c r="W30" t="e">
        <f t="shared" si="2"/>
        <v>#N/A</v>
      </c>
      <c r="X30" t="e">
        <f t="shared" si="3"/>
        <v>#N/A</v>
      </c>
      <c r="Z30" s="9" t="s">
        <v>72</v>
      </c>
      <c r="AA30" s="4">
        <v>0.18</v>
      </c>
      <c r="AB30" s="5">
        <v>2.5</v>
      </c>
      <c r="AC30" s="5">
        <v>2.6</v>
      </c>
      <c r="AD30" s="6">
        <v>7</v>
      </c>
      <c r="AE30" s="6"/>
      <c r="AF30" s="7">
        <v>0.17799999999999999</v>
      </c>
      <c r="AG30" s="7">
        <v>2.5019999999999998</v>
      </c>
      <c r="AH30" s="7">
        <v>2.5880000000000001</v>
      </c>
      <c r="AI30" s="7">
        <v>7.3879999999999999</v>
      </c>
    </row>
    <row r="31" spans="1:35">
      <c r="A31">
        <v>97</v>
      </c>
      <c r="B31" t="s">
        <v>61</v>
      </c>
      <c r="C31" t="s">
        <v>62</v>
      </c>
      <c r="D31" t="s">
        <v>22</v>
      </c>
      <c r="E31" t="s">
        <v>23</v>
      </c>
      <c r="F31">
        <v>6.1534110744781703E-3</v>
      </c>
      <c r="G31">
        <v>0.47328221765608003</v>
      </c>
      <c r="H31">
        <v>0.17542345635208201</v>
      </c>
      <c r="I31">
        <v>9.5466280271686611E-3</v>
      </c>
      <c r="J31">
        <v>0.33899748075916802</v>
      </c>
      <c r="K31">
        <v>-26.935118747030799</v>
      </c>
      <c r="L31">
        <v>1.31362318008729</v>
      </c>
      <c r="M31">
        <v>3.34295349770299</v>
      </c>
      <c r="N31">
        <v>1.0830701041020201E-2</v>
      </c>
      <c r="O31">
        <v>0.54258075812002393</v>
      </c>
      <c r="P31">
        <v>4.17802534400019</v>
      </c>
      <c r="Q31">
        <v>32.757121437899897</v>
      </c>
      <c r="R31">
        <v>5.8469859289071599E-2</v>
      </c>
      <c r="S31">
        <v>2.7323655385708596</v>
      </c>
      <c r="T31">
        <v>0.238033092576071</v>
      </c>
      <c r="U31">
        <f t="shared" si="0"/>
        <v>0.71</v>
      </c>
      <c r="V31">
        <f t="shared" si="1"/>
        <v>1.1000000000000001</v>
      </c>
      <c r="W31">
        <f t="shared" si="2"/>
        <v>0.6</v>
      </c>
      <c r="X31">
        <f t="shared" si="3"/>
        <v>3</v>
      </c>
      <c r="Z31" s="9" t="s">
        <v>73</v>
      </c>
      <c r="AA31" s="4">
        <v>0.15</v>
      </c>
      <c r="AB31" s="5">
        <v>6.2</v>
      </c>
      <c r="AC31" s="5">
        <v>2.2000000000000002</v>
      </c>
      <c r="AD31" s="6">
        <v>9</v>
      </c>
      <c r="AE31" s="6"/>
      <c r="AF31" s="7">
        <v>0.14699999999999999</v>
      </c>
      <c r="AG31" s="7">
        <v>6.2290000000000001</v>
      </c>
      <c r="AH31" s="7">
        <v>2.2200000000000002</v>
      </c>
      <c r="AI31" s="7">
        <v>8.7379999999999995</v>
      </c>
    </row>
    <row r="32" spans="1:35">
      <c r="A32">
        <v>98</v>
      </c>
      <c r="B32" t="s">
        <v>63</v>
      </c>
      <c r="C32" t="s">
        <v>62</v>
      </c>
      <c r="D32" t="s">
        <v>22</v>
      </c>
      <c r="E32" t="s">
        <v>64</v>
      </c>
      <c r="F32">
        <v>4.93109367513863E-2</v>
      </c>
      <c r="G32">
        <v>0.47253004879177396</v>
      </c>
      <c r="H32">
        <v>8.5233345284875597E-2</v>
      </c>
      <c r="I32">
        <v>1.6098542353781001E-2</v>
      </c>
      <c r="J32">
        <v>0.248425050468946</v>
      </c>
      <c r="K32">
        <v>-27.395749908164099</v>
      </c>
      <c r="L32">
        <v>0.20662976001453201</v>
      </c>
      <c r="M32">
        <v>2.1975228361300103</v>
      </c>
      <c r="N32">
        <v>5.2316704747301405E-3</v>
      </c>
      <c r="O32">
        <v>5.3722150506388601E-2</v>
      </c>
      <c r="P32">
        <v>7.99533526489732E-2</v>
      </c>
      <c r="Q32">
        <v>5.2994579368647798</v>
      </c>
      <c r="R32">
        <v>1.50759605743553</v>
      </c>
      <c r="S32">
        <v>9.4158266217399103E-2</v>
      </c>
      <c r="T32">
        <v>0.10375480131469701</v>
      </c>
      <c r="U32">
        <f t="shared" si="0"/>
        <v>0.19</v>
      </c>
      <c r="V32">
        <f t="shared" si="1"/>
        <v>11.3</v>
      </c>
      <c r="W32">
        <f t="shared" si="2"/>
        <v>1.5</v>
      </c>
      <c r="X32">
        <f t="shared" si="3"/>
        <v>4</v>
      </c>
      <c r="Z32" s="9" t="s">
        <v>75</v>
      </c>
      <c r="AA32" s="4">
        <v>0.7</v>
      </c>
      <c r="AB32" s="5">
        <v>1.2</v>
      </c>
      <c r="AC32" s="5">
        <v>0.6</v>
      </c>
      <c r="AD32" s="6">
        <v>3</v>
      </c>
      <c r="AE32" s="6"/>
      <c r="AF32" s="7">
        <v>0.69899999999999995</v>
      </c>
      <c r="AG32" s="7">
        <v>1.2170000000000001</v>
      </c>
      <c r="AH32" s="7">
        <v>0.60799999999999998</v>
      </c>
      <c r="AI32" s="7">
        <v>3.379</v>
      </c>
    </row>
    <row r="33" spans="1:35">
      <c r="A33">
        <v>99</v>
      </c>
      <c r="B33" t="s">
        <v>65</v>
      </c>
      <c r="C33" t="s">
        <v>62</v>
      </c>
      <c r="D33" t="s">
        <v>22</v>
      </c>
      <c r="E33" t="s">
        <v>23</v>
      </c>
      <c r="F33">
        <v>8.4463896063686705E-2</v>
      </c>
      <c r="G33">
        <v>0.637033676062839</v>
      </c>
      <c r="H33">
        <v>0.75806003920486198</v>
      </c>
      <c r="I33">
        <v>8.4831695379370096E-3</v>
      </c>
      <c r="J33">
        <v>0.250296091484286</v>
      </c>
      <c r="K33">
        <v>-27.916212791916703</v>
      </c>
      <c r="L33">
        <v>0.14437075942812899</v>
      </c>
      <c r="M33">
        <v>1.0729264385648001</v>
      </c>
      <c r="N33">
        <v>4.3878499169588102E-3</v>
      </c>
      <c r="O33">
        <v>0.16040717306431299</v>
      </c>
      <c r="P33">
        <v>-4.6086505288990596</v>
      </c>
      <c r="Q33">
        <v>2.1233502276743002</v>
      </c>
      <c r="R33">
        <v>0.29783769757012901</v>
      </c>
      <c r="S33">
        <v>0.39502632442303304</v>
      </c>
      <c r="T33">
        <v>0.199718040622236</v>
      </c>
      <c r="U33">
        <f t="shared" si="0"/>
        <v>0.14000000000000001</v>
      </c>
      <c r="V33">
        <f t="shared" si="1"/>
        <v>5.4</v>
      </c>
      <c r="W33">
        <f t="shared" si="2"/>
        <v>1.3</v>
      </c>
      <c r="X33">
        <f t="shared" si="3"/>
        <v>7</v>
      </c>
      <c r="Z33" s="9" t="s">
        <v>76</v>
      </c>
      <c r="AA33" s="4">
        <v>0.13</v>
      </c>
      <c r="AB33" s="5">
        <v>5.7</v>
      </c>
      <c r="AC33" s="5">
        <v>0.6</v>
      </c>
      <c r="AD33" s="6">
        <v>2</v>
      </c>
      <c r="AE33" s="6"/>
      <c r="AF33" s="7">
        <v>0.13400000000000001</v>
      </c>
      <c r="AG33" s="7">
        <v>5.7190000000000003</v>
      </c>
      <c r="AH33" s="7">
        <v>0.64400000000000002</v>
      </c>
      <c r="AI33" s="7">
        <v>2.0609999999999999</v>
      </c>
    </row>
    <row r="34" spans="1:35">
      <c r="A34">
        <v>100</v>
      </c>
      <c r="B34" t="s">
        <v>66</v>
      </c>
      <c r="C34" t="s">
        <v>62</v>
      </c>
      <c r="D34" t="s">
        <v>22</v>
      </c>
      <c r="E34" t="s">
        <v>23</v>
      </c>
      <c r="F34">
        <v>8.1602458093507912E-2</v>
      </c>
      <c r="G34">
        <v>0.79092705799626595</v>
      </c>
      <c r="H34">
        <v>9.7708433462435004E-2</v>
      </c>
      <c r="I34">
        <v>6.97966153092379E-3</v>
      </c>
      <c r="J34">
        <v>0.10864122127369601</v>
      </c>
      <c r="K34">
        <v>-27.557198268772702</v>
      </c>
      <c r="L34">
        <v>0.165229454764898</v>
      </c>
      <c r="M34">
        <v>0.77377807473365401</v>
      </c>
      <c r="N34">
        <v>2.00235333420648E-2</v>
      </c>
      <c r="O34">
        <v>0.28734911371588301</v>
      </c>
      <c r="P34">
        <v>-3.7689648475695399</v>
      </c>
      <c r="Q34">
        <v>3.2653510131677299</v>
      </c>
      <c r="R34">
        <v>6.6445852131269501</v>
      </c>
      <c r="S34">
        <v>1.0053965027260401</v>
      </c>
      <c r="T34">
        <v>0.27348623381772497</v>
      </c>
      <c r="U34">
        <f t="shared" si="0"/>
        <v>0.32</v>
      </c>
      <c r="V34">
        <f t="shared" si="1"/>
        <v>4.0999999999999996</v>
      </c>
      <c r="W34">
        <f t="shared" si="2"/>
        <v>1.4</v>
      </c>
      <c r="X34">
        <f t="shared" si="3"/>
        <v>5</v>
      </c>
      <c r="Z34" s="9" t="s">
        <v>77</v>
      </c>
      <c r="AA34" s="4">
        <v>0.19</v>
      </c>
      <c r="AB34" s="5">
        <v>1.5</v>
      </c>
      <c r="AC34" s="5">
        <v>0.5</v>
      </c>
      <c r="AD34" s="6">
        <v>3</v>
      </c>
      <c r="AE34" s="6"/>
      <c r="AF34" s="7">
        <v>0.185</v>
      </c>
      <c r="AG34" s="7">
        <v>1.53</v>
      </c>
      <c r="AH34" s="7">
        <v>0.502</v>
      </c>
      <c r="AI34" s="7">
        <v>3.0529999999999999</v>
      </c>
    </row>
    <row r="35" spans="1:35">
      <c r="A35">
        <v>125</v>
      </c>
      <c r="B35" t="s">
        <v>67</v>
      </c>
      <c r="C35" t="s">
        <v>68</v>
      </c>
      <c r="D35" t="s">
        <v>22</v>
      </c>
      <c r="E35" t="s">
        <v>23</v>
      </c>
      <c r="F35">
        <v>5.3810357955878504E-2</v>
      </c>
      <c r="G35">
        <v>0.10650531476783101</v>
      </c>
      <c r="H35">
        <v>0.125367245206571</v>
      </c>
      <c r="I35">
        <v>1.8806671551489201E-3</v>
      </c>
      <c r="J35">
        <v>-2.1087410545367301E-3</v>
      </c>
      <c r="K35">
        <v>-20.140778150534601</v>
      </c>
      <c r="L35">
        <v>0.56502070478539501</v>
      </c>
      <c r="M35">
        <v>0.54579118436338792</v>
      </c>
      <c r="N35">
        <v>5.7004616211009801E-3</v>
      </c>
      <c r="O35">
        <v>1.3640337370976601</v>
      </c>
      <c r="P35">
        <v>0.66823923748401604</v>
      </c>
      <c r="Q35">
        <v>0.67074443592799693</v>
      </c>
      <c r="R35">
        <v>6.4778519394702694E-2</v>
      </c>
      <c r="S35">
        <v>3.5247299205598603E-2</v>
      </c>
      <c r="T35">
        <v>0.162031734302157</v>
      </c>
      <c r="U35">
        <f t="shared" si="0"/>
        <v>0.15</v>
      </c>
      <c r="V35">
        <f t="shared" si="1"/>
        <v>6.3</v>
      </c>
      <c r="W35">
        <f t="shared" si="2"/>
        <v>2.2000000000000002</v>
      </c>
      <c r="X35">
        <f t="shared" si="3"/>
        <v>9</v>
      </c>
      <c r="Z35" s="9" t="s">
        <v>129</v>
      </c>
      <c r="AA35" s="4">
        <v>0.17</v>
      </c>
      <c r="AB35" s="5">
        <v>2.7</v>
      </c>
      <c r="AC35" s="5">
        <v>0.6</v>
      </c>
      <c r="AD35" s="6">
        <v>9</v>
      </c>
      <c r="AE35" s="6"/>
      <c r="AF35" s="7">
        <v>0.17299999999999999</v>
      </c>
      <c r="AG35" s="7">
        <v>2.6619999999999999</v>
      </c>
      <c r="AH35" s="7">
        <v>0.59099999999999997</v>
      </c>
      <c r="AI35" s="7">
        <v>9.3949999999999996</v>
      </c>
    </row>
    <row r="36" spans="1:35">
      <c r="A36">
        <v>126</v>
      </c>
      <c r="B36" t="s">
        <v>69</v>
      </c>
      <c r="C36" t="s">
        <v>68</v>
      </c>
      <c r="D36" t="s">
        <v>22</v>
      </c>
      <c r="E36" t="s">
        <v>64</v>
      </c>
      <c r="F36">
        <v>1.92844339983308E-2</v>
      </c>
      <c r="G36">
        <v>0.27159554854616097</v>
      </c>
      <c r="H36">
        <v>2.1232168260799E-2</v>
      </c>
      <c r="I36">
        <v>1.78860647939078E-3</v>
      </c>
      <c r="J36">
        <v>0.14039907089661399</v>
      </c>
      <c r="K36">
        <v>-19.9796030590783</v>
      </c>
      <c r="L36">
        <v>3.2966160041204E-2</v>
      </c>
      <c r="M36">
        <v>0.36440030425084102</v>
      </c>
      <c r="N36">
        <v>4.3222026564198705E-3</v>
      </c>
      <c r="O36">
        <v>0.126864930299077</v>
      </c>
      <c r="P36">
        <v>2.0460237750558701</v>
      </c>
      <c r="Q36">
        <v>0.322129360965005</v>
      </c>
      <c r="R36">
        <v>1.2320265399216801</v>
      </c>
      <c r="S36">
        <v>6.3973841190869393E-2</v>
      </c>
      <c r="T36">
        <v>6.8437030680850802E-2</v>
      </c>
      <c r="U36">
        <f t="shared" si="0"/>
        <v>0.18</v>
      </c>
      <c r="V36">
        <f t="shared" si="1"/>
        <v>10.199999999999999</v>
      </c>
      <c r="W36">
        <f t="shared" si="2"/>
        <v>1.8</v>
      </c>
      <c r="X36">
        <f t="shared" si="3"/>
        <v>4</v>
      </c>
      <c r="Z36" s="9" t="s">
        <v>130</v>
      </c>
      <c r="AA36" s="4">
        <v>0.18</v>
      </c>
      <c r="AB36" s="5">
        <v>11</v>
      </c>
      <c r="AC36" s="5">
        <v>1.5</v>
      </c>
      <c r="AD36" s="6">
        <v>4</v>
      </c>
      <c r="AE36" s="6"/>
      <c r="AF36" s="7">
        <v>0.183</v>
      </c>
      <c r="AG36" s="7">
        <v>11.016999999999999</v>
      </c>
      <c r="AH36" s="7">
        <v>1.492</v>
      </c>
      <c r="AI36" s="7">
        <v>3.645</v>
      </c>
    </row>
    <row r="37" spans="1:35">
      <c r="A37">
        <v>131</v>
      </c>
      <c r="B37" t="s">
        <v>70</v>
      </c>
      <c r="C37" t="s">
        <v>68</v>
      </c>
      <c r="D37" t="s">
        <v>22</v>
      </c>
      <c r="E37" t="s">
        <v>23</v>
      </c>
      <c r="F37">
        <v>1.6485661391797E-2</v>
      </c>
      <c r="G37">
        <v>0.56800301817082599</v>
      </c>
      <c r="H37">
        <v>-3.3485045203595902E-2</v>
      </c>
      <c r="I37">
        <v>5.3789818080791701E-3</v>
      </c>
      <c r="J37">
        <v>4.08133854296149E-2</v>
      </c>
      <c r="K37">
        <v>-19.648318503844699</v>
      </c>
      <c r="L37">
        <v>9.1666977808563407E-2</v>
      </c>
      <c r="M37">
        <v>1.1543744806066099</v>
      </c>
      <c r="N37">
        <v>1.3076956084372999E-2</v>
      </c>
      <c r="O37">
        <v>0.19476527931837098</v>
      </c>
      <c r="P37">
        <v>-8.5146717888130011E-2</v>
      </c>
      <c r="Q37">
        <v>3.2061546020619298</v>
      </c>
      <c r="R37">
        <v>3.38270533179361</v>
      </c>
      <c r="S37">
        <v>0.25974992070844499</v>
      </c>
      <c r="T37">
        <v>0.21427710034702099</v>
      </c>
      <c r="U37">
        <f t="shared" si="0"/>
        <v>0.19</v>
      </c>
      <c r="V37">
        <f t="shared" si="1"/>
        <v>34.9</v>
      </c>
      <c r="W37">
        <f t="shared" si="2"/>
        <v>3.7</v>
      </c>
      <c r="X37">
        <f t="shared" si="3"/>
        <v>3</v>
      </c>
      <c r="Z37" s="9" t="s">
        <v>82</v>
      </c>
      <c r="AA37" s="4">
        <v>0.9</v>
      </c>
      <c r="AB37" s="5">
        <v>28.9</v>
      </c>
      <c r="AC37" s="5">
        <v>0.7</v>
      </c>
      <c r="AD37" s="6">
        <v>26</v>
      </c>
      <c r="AE37" s="6"/>
      <c r="AF37" s="7">
        <v>0.89800000000000002</v>
      </c>
      <c r="AG37" s="7">
        <v>28.867000000000001</v>
      </c>
      <c r="AH37" s="7">
        <v>0.66400000000000003</v>
      </c>
      <c r="AI37" s="7">
        <v>25.640999999999998</v>
      </c>
    </row>
    <row r="38" spans="1:35">
      <c r="A38">
        <v>132</v>
      </c>
      <c r="B38" t="s">
        <v>71</v>
      </c>
      <c r="C38" t="s">
        <v>68</v>
      </c>
      <c r="D38" t="s">
        <v>22</v>
      </c>
      <c r="E38" t="s">
        <v>23</v>
      </c>
      <c r="F38">
        <v>8.8799503033426611E-3</v>
      </c>
      <c r="G38">
        <v>0.37372982711712999</v>
      </c>
      <c r="H38">
        <v>0.10111518971927801</v>
      </c>
      <c r="I38">
        <v>8.54848337247431E-4</v>
      </c>
      <c r="J38">
        <v>0.15938549913810099</v>
      </c>
      <c r="K38">
        <v>-19.808885439740699</v>
      </c>
      <c r="L38">
        <v>4.3821114617423003E-2</v>
      </c>
      <c r="M38">
        <v>0.17491128636175299</v>
      </c>
      <c r="N38">
        <v>4.2229681499617493E-3</v>
      </c>
      <c r="O38">
        <v>0.93594715818420293</v>
      </c>
      <c r="P38">
        <v>2.8899317024232301</v>
      </c>
      <c r="Q38">
        <v>5.2767836398616197</v>
      </c>
      <c r="R38">
        <v>1.7766541919015399E-2</v>
      </c>
      <c r="S38">
        <v>0.40738841375610102</v>
      </c>
      <c r="T38">
        <v>0.23131459151809303</v>
      </c>
      <c r="U38">
        <f t="shared" si="0"/>
        <v>0.14000000000000001</v>
      </c>
      <c r="V38">
        <f t="shared" si="1"/>
        <v>5.8</v>
      </c>
      <c r="W38">
        <f t="shared" si="2"/>
        <v>0.5</v>
      </c>
      <c r="X38">
        <f t="shared" si="3"/>
        <v>2</v>
      </c>
      <c r="Z38" s="9" t="s">
        <v>84</v>
      </c>
      <c r="AA38" s="4">
        <v>0.17</v>
      </c>
      <c r="AB38" s="5">
        <v>15.2</v>
      </c>
      <c r="AC38" s="5">
        <v>3.3</v>
      </c>
      <c r="AD38" s="6">
        <v>12</v>
      </c>
      <c r="AE38" s="6"/>
      <c r="AF38" s="7">
        <v>0.17100000000000001</v>
      </c>
      <c r="AG38" s="7">
        <v>15.231</v>
      </c>
      <c r="AH38" s="7">
        <v>3.3279999999999998</v>
      </c>
      <c r="AI38" s="7">
        <v>11.881</v>
      </c>
    </row>
    <row r="39" spans="1:35">
      <c r="A39">
        <v>133</v>
      </c>
      <c r="B39" t="s">
        <v>72</v>
      </c>
      <c r="C39" t="s">
        <v>68</v>
      </c>
      <c r="D39" t="s">
        <v>22</v>
      </c>
      <c r="E39" t="s">
        <v>23</v>
      </c>
      <c r="F39">
        <v>5.9186696473244697E-3</v>
      </c>
      <c r="G39">
        <v>1.6740365802999999</v>
      </c>
      <c r="H39">
        <v>0.15953597060321001</v>
      </c>
      <c r="I39">
        <v>3.55090732963293E-4</v>
      </c>
      <c r="J39">
        <v>3.3616355835781798E-2</v>
      </c>
      <c r="K39">
        <v>-19.890735785809401</v>
      </c>
      <c r="L39">
        <v>2.7699952714019899E-2</v>
      </c>
      <c r="M39">
        <v>0.20951185812400699</v>
      </c>
      <c r="N39">
        <v>3.1534411675422E-3</v>
      </c>
      <c r="O39">
        <v>-6.4315327821703488E-2</v>
      </c>
      <c r="P39">
        <v>1.25324060564396</v>
      </c>
      <c r="Q39">
        <v>0.27902692539612101</v>
      </c>
      <c r="R39">
        <v>9.1789642882363104E-2</v>
      </c>
      <c r="S39">
        <v>0.27899557667840802</v>
      </c>
      <c r="T39">
        <v>0.176370855064094</v>
      </c>
      <c r="U39">
        <f t="shared" si="0"/>
        <v>0.18</v>
      </c>
      <c r="V39">
        <f t="shared" si="1"/>
        <v>2.5</v>
      </c>
      <c r="W39">
        <f t="shared" si="2"/>
        <v>2.6</v>
      </c>
      <c r="X39">
        <f t="shared" si="3"/>
        <v>7</v>
      </c>
      <c r="Z39" s="9" t="s">
        <v>85</v>
      </c>
      <c r="AA39" s="4">
        <v>0.22</v>
      </c>
      <c r="AB39" s="5">
        <v>2.5</v>
      </c>
      <c r="AC39" s="5">
        <v>0.6</v>
      </c>
      <c r="AD39" s="6">
        <v>10</v>
      </c>
      <c r="AE39" s="6"/>
      <c r="AF39" s="7">
        <v>0.217</v>
      </c>
      <c r="AG39" s="7">
        <v>2.532</v>
      </c>
      <c r="AH39" s="7">
        <v>0.622</v>
      </c>
      <c r="AI39" s="7">
        <v>9.5850000000000009</v>
      </c>
    </row>
    <row r="40" spans="1:35">
      <c r="A40">
        <v>142</v>
      </c>
      <c r="B40" t="s">
        <v>73</v>
      </c>
      <c r="C40" t="s">
        <v>74</v>
      </c>
      <c r="D40" t="s">
        <v>22</v>
      </c>
      <c r="E40" t="s">
        <v>23</v>
      </c>
      <c r="F40">
        <v>4.4860684049864402E-2</v>
      </c>
      <c r="G40">
        <v>8.2914577600702102E-2</v>
      </c>
      <c r="H40">
        <v>0.14215367505447299</v>
      </c>
      <c r="I40">
        <v>-1.8280569058457599E-3</v>
      </c>
      <c r="J40">
        <v>-2.1055790952481E-3</v>
      </c>
      <c r="K40">
        <v>-20.1390595080499</v>
      </c>
      <c r="L40">
        <v>0.31492222957743798</v>
      </c>
      <c r="M40">
        <v>4.59676470837527E-2</v>
      </c>
      <c r="N40">
        <v>2.6462434901897E-3</v>
      </c>
      <c r="O40">
        <v>1.3331088711752901</v>
      </c>
      <c r="P40">
        <v>0.87734771575618997</v>
      </c>
      <c r="Q40">
        <v>0.16386333416261101</v>
      </c>
      <c r="R40">
        <v>1.5308524747254899E-2</v>
      </c>
      <c r="S40">
        <v>2.68184944743163E-2</v>
      </c>
      <c r="T40">
        <v>0.167104779686955</v>
      </c>
      <c r="U40">
        <f t="shared" si="0"/>
        <v>0.15</v>
      </c>
      <c r="V40">
        <f t="shared" si="1"/>
        <v>6.2</v>
      </c>
      <c r="W40">
        <f t="shared" si="2"/>
        <v>2.2000000000000002</v>
      </c>
      <c r="X40">
        <f t="shared" si="3"/>
        <v>9</v>
      </c>
      <c r="Z40" s="9" t="s">
        <v>87</v>
      </c>
      <c r="AA40" s="4">
        <v>0.22</v>
      </c>
      <c r="AB40" s="5">
        <v>10.3</v>
      </c>
      <c r="AC40" s="5">
        <v>1.9</v>
      </c>
      <c r="AD40" s="6">
        <v>4</v>
      </c>
      <c r="AE40" s="6"/>
      <c r="AF40" s="7">
        <v>0.223</v>
      </c>
      <c r="AG40" s="7">
        <v>10.279</v>
      </c>
      <c r="AH40" s="7">
        <v>1.9079999999999999</v>
      </c>
      <c r="AI40" s="7">
        <v>3.99</v>
      </c>
    </row>
    <row r="41" spans="1:35">
      <c r="A41">
        <v>143</v>
      </c>
      <c r="B41" t="s">
        <v>75</v>
      </c>
      <c r="C41" t="s">
        <v>74</v>
      </c>
      <c r="D41" t="s">
        <v>22</v>
      </c>
      <c r="E41" t="s">
        <v>23</v>
      </c>
      <c r="F41">
        <v>1.0695313157455699E-2</v>
      </c>
      <c r="G41">
        <v>0.27552756768724401</v>
      </c>
      <c r="H41">
        <v>5.2711555848861301E-2</v>
      </c>
      <c r="I41">
        <v>-1.0915738909046001E-3</v>
      </c>
      <c r="J41">
        <v>0.16042650205949699</v>
      </c>
      <c r="K41">
        <v>-19.8305295640365</v>
      </c>
      <c r="L41">
        <v>2.4061215617459799E-2</v>
      </c>
      <c r="M41">
        <v>1.84289755724521</v>
      </c>
      <c r="N41">
        <v>4.1127075470383297E-3</v>
      </c>
      <c r="O41">
        <v>0.86236341776590597</v>
      </c>
      <c r="P41">
        <v>4.9874398486064901</v>
      </c>
      <c r="Q41">
        <v>14.976493672204599</v>
      </c>
      <c r="R41">
        <v>0.135965075504072</v>
      </c>
      <c r="S41">
        <v>1.4636678402375101</v>
      </c>
      <c r="T41">
        <v>0.16987340954747399</v>
      </c>
      <c r="U41">
        <f t="shared" si="0"/>
        <v>0.7</v>
      </c>
      <c r="V41">
        <f t="shared" si="1"/>
        <v>1.2</v>
      </c>
      <c r="W41">
        <f t="shared" si="2"/>
        <v>0.6</v>
      </c>
      <c r="X41">
        <f t="shared" si="3"/>
        <v>3</v>
      </c>
      <c r="Z41" s="9" t="s">
        <v>88</v>
      </c>
      <c r="AA41" s="4">
        <v>0.28999999999999998</v>
      </c>
      <c r="AB41" s="5">
        <v>13.8</v>
      </c>
      <c r="AC41" s="5">
        <v>3.8</v>
      </c>
      <c r="AD41" s="6">
        <v>25</v>
      </c>
      <c r="AE41" s="6"/>
      <c r="AF41" s="7">
        <v>0.28499999999999998</v>
      </c>
      <c r="AG41" s="7">
        <v>13.776</v>
      </c>
      <c r="AH41" s="7">
        <v>3.7869999999999999</v>
      </c>
      <c r="AI41" s="7">
        <v>24.951000000000001</v>
      </c>
    </row>
    <row r="42" spans="1:35">
      <c r="A42">
        <v>144</v>
      </c>
      <c r="B42" t="s">
        <v>76</v>
      </c>
      <c r="C42" t="s">
        <v>74</v>
      </c>
      <c r="D42" t="s">
        <v>22</v>
      </c>
      <c r="E42" t="s">
        <v>23</v>
      </c>
      <c r="F42">
        <v>-3.9028392434901004E-3</v>
      </c>
      <c r="G42">
        <v>0.31011952742136201</v>
      </c>
      <c r="H42">
        <v>0.11630544057846801</v>
      </c>
      <c r="I42">
        <v>-1.1704829488796201E-3</v>
      </c>
      <c r="J42">
        <v>0.13279053667552101</v>
      </c>
      <c r="K42">
        <v>-20.005858631133901</v>
      </c>
      <c r="L42">
        <v>-5.02970959635635E-3</v>
      </c>
      <c r="M42">
        <v>-3.9594861066102396E-2</v>
      </c>
      <c r="N42">
        <v>1.6318490107328199E-3</v>
      </c>
      <c r="O42">
        <v>0.80068323426300902</v>
      </c>
      <c r="P42">
        <v>2.6576089461869898</v>
      </c>
      <c r="Q42">
        <v>0.63350773441910702</v>
      </c>
      <c r="R42">
        <v>9.2005190374779902E-3</v>
      </c>
      <c r="S42">
        <v>0.28563809968493298</v>
      </c>
      <c r="T42">
        <v>0.215781566928891</v>
      </c>
      <c r="U42">
        <f t="shared" si="0"/>
        <v>0.13</v>
      </c>
      <c r="V42">
        <f t="shared" si="1"/>
        <v>5.7</v>
      </c>
      <c r="W42">
        <f t="shared" si="2"/>
        <v>0.6</v>
      </c>
      <c r="X42">
        <f t="shared" si="3"/>
        <v>2</v>
      </c>
      <c r="Z42" s="9" t="s">
        <v>90</v>
      </c>
      <c r="AA42" s="4">
        <v>0.18</v>
      </c>
      <c r="AB42" s="5">
        <v>5.9</v>
      </c>
      <c r="AC42" s="5">
        <v>0.6</v>
      </c>
      <c r="AD42" s="6">
        <v>2</v>
      </c>
      <c r="AE42" s="6"/>
      <c r="AF42" s="7">
        <v>0.17599999999999999</v>
      </c>
      <c r="AG42" s="7">
        <v>5.8550000000000004</v>
      </c>
      <c r="AH42" s="7">
        <v>0.61499999999999999</v>
      </c>
      <c r="AI42" s="7">
        <v>2.1150000000000002</v>
      </c>
    </row>
    <row r="43" spans="1:35">
      <c r="A43">
        <v>145</v>
      </c>
      <c r="B43" t="s">
        <v>77</v>
      </c>
      <c r="C43" t="s">
        <v>74</v>
      </c>
      <c r="D43" t="s">
        <v>22</v>
      </c>
      <c r="E43" t="s">
        <v>23</v>
      </c>
      <c r="F43">
        <v>5.3946560121046698E-2</v>
      </c>
      <c r="G43">
        <v>2.1456707773722004</v>
      </c>
      <c r="H43">
        <v>9.343560983988361E-2</v>
      </c>
      <c r="I43">
        <v>-9.2060463404566297E-4</v>
      </c>
      <c r="J43">
        <v>0.116925605640935</v>
      </c>
      <c r="K43">
        <v>-20.127540151368301</v>
      </c>
      <c r="L43">
        <v>1.46973178945337E-2</v>
      </c>
      <c r="M43">
        <v>1.47966981164222</v>
      </c>
      <c r="N43">
        <v>1.6869791431648399E-3</v>
      </c>
      <c r="O43">
        <v>3.12700657717029</v>
      </c>
      <c r="P43">
        <v>-0.38935045570934501</v>
      </c>
      <c r="Q43">
        <v>0.70552917200405096</v>
      </c>
      <c r="R43">
        <v>0.15198511008556098</v>
      </c>
      <c r="S43">
        <v>0.67505590105750002</v>
      </c>
      <c r="T43">
        <v>0.26543936592577499</v>
      </c>
      <c r="U43">
        <f t="shared" si="0"/>
        <v>0.19</v>
      </c>
      <c r="V43">
        <f t="shared" si="1"/>
        <v>1.5</v>
      </c>
      <c r="W43">
        <f t="shared" si="2"/>
        <v>0.5</v>
      </c>
      <c r="X43">
        <f t="shared" si="3"/>
        <v>3</v>
      </c>
      <c r="Z43" s="9" t="s">
        <v>91</v>
      </c>
      <c r="AA43" s="4">
        <v>0.22</v>
      </c>
      <c r="AB43" s="5">
        <v>10.199999999999999</v>
      </c>
      <c r="AC43" s="5">
        <v>1.8</v>
      </c>
      <c r="AD43" s="6">
        <v>4</v>
      </c>
      <c r="AE43" s="6"/>
      <c r="AF43" s="7">
        <v>0.223</v>
      </c>
      <c r="AG43" s="7">
        <v>10.180999999999999</v>
      </c>
      <c r="AH43" s="7">
        <v>1.8069999999999999</v>
      </c>
      <c r="AI43" s="7">
        <v>3.8639999999999999</v>
      </c>
    </row>
    <row r="44" spans="1:35">
      <c r="A44">
        <v>173</v>
      </c>
      <c r="B44" t="s">
        <v>78</v>
      </c>
      <c r="C44" t="s">
        <v>79</v>
      </c>
      <c r="D44" t="s">
        <v>22</v>
      </c>
      <c r="E44" t="s">
        <v>80</v>
      </c>
      <c r="F44">
        <v>4.0618601857996504E-2</v>
      </c>
      <c r="G44">
        <v>0.25984817232009599</v>
      </c>
      <c r="H44">
        <v>7.0685792349661297E-2</v>
      </c>
      <c r="I44">
        <v>8.6227810115115707E-3</v>
      </c>
      <c r="J44">
        <v>0.14896897610121701</v>
      </c>
      <c r="K44">
        <v>-19.411975084098401</v>
      </c>
      <c r="L44">
        <v>7.4910431743080395E-3</v>
      </c>
      <c r="M44">
        <v>0.66433440832832202</v>
      </c>
      <c r="N44">
        <v>4.9153811922067704E-3</v>
      </c>
      <c r="O44">
        <v>-0.15339729012606501</v>
      </c>
      <c r="P44">
        <v>3.6153988944894899</v>
      </c>
      <c r="Q44">
        <v>0.402053701234593</v>
      </c>
      <c r="R44">
        <v>1.5536580532948401</v>
      </c>
      <c r="S44">
        <v>8.0638572344401194E-2</v>
      </c>
      <c r="T44">
        <v>9.5361694365188598E-2</v>
      </c>
      <c r="U44">
        <f t="shared" si="0"/>
        <v>0.18</v>
      </c>
      <c r="V44">
        <f t="shared" si="1"/>
        <v>11</v>
      </c>
      <c r="W44">
        <f t="shared" si="2"/>
        <v>1.5</v>
      </c>
      <c r="X44">
        <f t="shared" si="3"/>
        <v>4</v>
      </c>
      <c r="Z44" s="9" t="s">
        <v>93</v>
      </c>
      <c r="AA44" s="4">
        <v>0.15</v>
      </c>
      <c r="AB44" s="5">
        <v>4.5999999999999996</v>
      </c>
      <c r="AC44" s="5">
        <v>2.8</v>
      </c>
      <c r="AD44" s="6">
        <v>7</v>
      </c>
      <c r="AE44" s="6"/>
      <c r="AF44" s="7">
        <v>0.14899999999999999</v>
      </c>
      <c r="AG44" s="7">
        <v>4.5510000000000002</v>
      </c>
      <c r="AH44" s="7">
        <v>2.758</v>
      </c>
      <c r="AI44" s="7">
        <v>7.0149999999999997</v>
      </c>
    </row>
    <row r="45" spans="1:35">
      <c r="A45">
        <v>174</v>
      </c>
      <c r="B45" t="s">
        <v>81</v>
      </c>
      <c r="C45" t="s">
        <v>79</v>
      </c>
      <c r="D45" t="s">
        <v>22</v>
      </c>
      <c r="E45" t="s">
        <v>23</v>
      </c>
      <c r="F45">
        <v>6.3584168541138105E-3</v>
      </c>
      <c r="G45">
        <v>0.77509643451154897</v>
      </c>
      <c r="H45">
        <v>0.42191695983322902</v>
      </c>
      <c r="I45">
        <v>4.3325491137516407E-3</v>
      </c>
      <c r="J45">
        <v>0.20558719589326999</v>
      </c>
      <c r="K45">
        <v>-20.066542683716499</v>
      </c>
      <c r="L45">
        <v>0.11121617340562399</v>
      </c>
      <c r="M45">
        <v>0.44877646808141503</v>
      </c>
      <c r="N45">
        <v>3.0878645186539501E-3</v>
      </c>
      <c r="O45">
        <v>1.0610156677938201</v>
      </c>
      <c r="P45">
        <v>0.62486308475224306</v>
      </c>
      <c r="Q45">
        <v>2.1856039165063699</v>
      </c>
      <c r="R45">
        <v>0.49213817873411597</v>
      </c>
      <c r="S45">
        <v>0.54743995513579391</v>
      </c>
      <c r="T45">
        <v>0.25957465223955001</v>
      </c>
      <c r="U45" t="e">
        <f t="shared" si="0"/>
        <v>#N/A</v>
      </c>
      <c r="V45" t="e">
        <f t="shared" si="1"/>
        <v>#N/A</v>
      </c>
      <c r="W45" t="e">
        <f t="shared" si="2"/>
        <v>#N/A</v>
      </c>
      <c r="X45" t="e">
        <f t="shared" si="3"/>
        <v>#N/A</v>
      </c>
      <c r="Z45" s="9" t="s">
        <v>97</v>
      </c>
      <c r="AA45" s="4">
        <v>0.19</v>
      </c>
      <c r="AB45" s="5">
        <v>25.3</v>
      </c>
      <c r="AC45" s="5">
        <v>2.4</v>
      </c>
      <c r="AD45" s="6">
        <v>7</v>
      </c>
      <c r="AE45" s="6"/>
      <c r="AF45" s="7">
        <v>0.189</v>
      </c>
      <c r="AG45" s="7">
        <v>25.273</v>
      </c>
      <c r="AH45" s="7">
        <v>2.415</v>
      </c>
      <c r="AI45" s="7">
        <v>7.4109999999999996</v>
      </c>
    </row>
    <row r="46" spans="1:35">
      <c r="A46">
        <v>175</v>
      </c>
      <c r="B46" t="s">
        <v>82</v>
      </c>
      <c r="C46" t="s">
        <v>83</v>
      </c>
      <c r="D46" t="s">
        <v>22</v>
      </c>
      <c r="E46" t="s">
        <v>23</v>
      </c>
      <c r="F46">
        <v>4.0044988908810697E-2</v>
      </c>
      <c r="G46">
        <v>0.42411256146201698</v>
      </c>
      <c r="H46">
        <v>0.46683362019891</v>
      </c>
      <c r="I46">
        <v>2.2297783965677599E-3</v>
      </c>
      <c r="J46">
        <v>5.5384271611940802E-2</v>
      </c>
      <c r="K46">
        <v>-20.987069145879701</v>
      </c>
      <c r="L46">
        <v>0.24421358634085599</v>
      </c>
      <c r="M46">
        <v>1.0423901122437602</v>
      </c>
      <c r="N46">
        <v>1.1957650537373899E-2</v>
      </c>
      <c r="O46">
        <v>-0.25994712115076901</v>
      </c>
      <c r="P46">
        <v>2.5316227178629198</v>
      </c>
      <c r="Q46">
        <v>3.3824131094938301</v>
      </c>
      <c r="R46">
        <v>2.81467649355689</v>
      </c>
      <c r="S46">
        <v>1.8781461625037299</v>
      </c>
      <c r="T46">
        <v>0.22945321529670501</v>
      </c>
      <c r="U46">
        <f t="shared" si="0"/>
        <v>0.9</v>
      </c>
      <c r="V46">
        <f t="shared" si="1"/>
        <v>28.9</v>
      </c>
      <c r="W46">
        <f t="shared" si="2"/>
        <v>0.7</v>
      </c>
      <c r="X46">
        <f t="shared" si="3"/>
        <v>26</v>
      </c>
      <c r="Z46" s="7" t="s">
        <v>98</v>
      </c>
      <c r="AA46" s="4">
        <v>0.59</v>
      </c>
      <c r="AB46" s="5">
        <v>2.7</v>
      </c>
      <c r="AC46" s="5">
        <v>2.2000000000000002</v>
      </c>
      <c r="AD46" s="6">
        <v>5</v>
      </c>
      <c r="AE46" s="6"/>
      <c r="AF46" s="7">
        <v>0.58899999999999997</v>
      </c>
      <c r="AG46" s="7">
        <v>2.6640000000000001</v>
      </c>
      <c r="AH46" s="7">
        <v>2.1850000000000001</v>
      </c>
      <c r="AI46" s="7">
        <v>5.1369999999999996</v>
      </c>
    </row>
    <row r="47" spans="1:35">
      <c r="A47">
        <v>176</v>
      </c>
      <c r="B47" t="s">
        <v>84</v>
      </c>
      <c r="C47" t="s">
        <v>83</v>
      </c>
      <c r="D47" t="s">
        <v>22</v>
      </c>
      <c r="E47" t="s">
        <v>23</v>
      </c>
      <c r="F47">
        <v>9.4722601886247593E-2</v>
      </c>
      <c r="G47">
        <v>0.711461687499787</v>
      </c>
      <c r="H47">
        <v>0.11086155861984</v>
      </c>
      <c r="I47">
        <v>5.1510786818302597E-3</v>
      </c>
      <c r="J47">
        <v>5.09783953368231E-2</v>
      </c>
      <c r="K47">
        <v>-19.797858391089399</v>
      </c>
      <c r="L47">
        <v>1.41038973172578E-3</v>
      </c>
      <c r="M47">
        <v>4.2361178999703597</v>
      </c>
      <c r="N47">
        <v>1.29501890104702E-2</v>
      </c>
      <c r="O47">
        <v>-8.8520969301064095E-2</v>
      </c>
      <c r="P47">
        <v>1.8161149736234401</v>
      </c>
      <c r="Q47">
        <v>1.9254795960213098</v>
      </c>
      <c r="R47">
        <v>0.67408450271762399</v>
      </c>
      <c r="S47">
        <v>0.25053392144480502</v>
      </c>
      <c r="T47">
        <v>0.22311778319876602</v>
      </c>
      <c r="U47">
        <f t="shared" si="0"/>
        <v>0.17</v>
      </c>
      <c r="V47">
        <f t="shared" si="1"/>
        <v>15.2</v>
      </c>
      <c r="W47">
        <f t="shared" si="2"/>
        <v>3.3</v>
      </c>
      <c r="X47">
        <f t="shared" si="3"/>
        <v>12</v>
      </c>
      <c r="Z47" s="7" t="s">
        <v>100</v>
      </c>
      <c r="AA47" s="4">
        <v>0.14000000000000001</v>
      </c>
      <c r="AB47" s="5">
        <v>5.7</v>
      </c>
      <c r="AC47" s="5">
        <v>0.6</v>
      </c>
      <c r="AD47" s="6">
        <v>2</v>
      </c>
      <c r="AE47" s="6"/>
      <c r="AF47" s="7">
        <v>0.14099999999999999</v>
      </c>
      <c r="AG47" s="7">
        <v>5.6539999999999999</v>
      </c>
      <c r="AH47" s="7">
        <v>0.56599999999999995</v>
      </c>
      <c r="AI47" s="7">
        <v>2.0059999999999998</v>
      </c>
    </row>
    <row r="48" spans="1:35">
      <c r="A48">
        <v>180</v>
      </c>
      <c r="B48" t="s">
        <v>85</v>
      </c>
      <c r="C48" t="s">
        <v>86</v>
      </c>
      <c r="D48" t="s">
        <v>22</v>
      </c>
      <c r="E48" t="s">
        <v>23</v>
      </c>
      <c r="F48">
        <v>5.3152290186954899E-3</v>
      </c>
      <c r="G48">
        <v>0.90889238458709598</v>
      </c>
      <c r="H48">
        <v>0.49342564831106295</v>
      </c>
      <c r="I48">
        <v>1.08666349654598E-3</v>
      </c>
      <c r="J48">
        <v>0.20322193521891499</v>
      </c>
      <c r="K48">
        <v>-20.1075388125807</v>
      </c>
      <c r="L48">
        <v>-1.0943524964813799E-3</v>
      </c>
      <c r="M48">
        <v>0.43431082635764201</v>
      </c>
      <c r="N48">
        <v>1.85901936562417E-3</v>
      </c>
      <c r="O48">
        <v>2.0116414902129001</v>
      </c>
      <c r="P48">
        <v>0.66986553771981905</v>
      </c>
      <c r="Q48">
        <v>0.69713013872295604</v>
      </c>
      <c r="R48">
        <v>0.55451727717106192</v>
      </c>
      <c r="S48">
        <v>0.54182050932755699</v>
      </c>
      <c r="T48">
        <v>0.29706485566630203</v>
      </c>
      <c r="U48">
        <f t="shared" si="0"/>
        <v>0.22</v>
      </c>
      <c r="V48">
        <f t="shared" si="1"/>
        <v>2.5</v>
      </c>
      <c r="W48">
        <f t="shared" si="2"/>
        <v>0.6</v>
      </c>
      <c r="X48">
        <f t="shared" si="3"/>
        <v>10</v>
      </c>
      <c r="Z48" s="7" t="s">
        <v>102</v>
      </c>
      <c r="AA48" s="4">
        <v>0.19</v>
      </c>
      <c r="AB48" s="5">
        <v>2.2999999999999998</v>
      </c>
      <c r="AC48" s="5">
        <v>0.6</v>
      </c>
      <c r="AD48" s="6">
        <v>10</v>
      </c>
      <c r="AE48" s="6"/>
      <c r="AF48" s="7">
        <v>0.189</v>
      </c>
      <c r="AG48" s="7">
        <v>2.2909999999999999</v>
      </c>
      <c r="AH48" s="7">
        <v>0.58799999999999997</v>
      </c>
      <c r="AI48" s="7">
        <v>9.8989999999999991</v>
      </c>
    </row>
    <row r="49" spans="1:35">
      <c r="A49">
        <v>181</v>
      </c>
      <c r="B49" t="s">
        <v>87</v>
      </c>
      <c r="C49" t="s">
        <v>86</v>
      </c>
      <c r="D49" t="s">
        <v>22</v>
      </c>
      <c r="E49" t="s">
        <v>23</v>
      </c>
      <c r="F49">
        <v>3.55401394509383E-3</v>
      </c>
      <c r="G49">
        <v>0.28179911607938601</v>
      </c>
      <c r="H49">
        <v>3.3835906072089604E-2</v>
      </c>
      <c r="I49">
        <v>2.6954922760674196E-3</v>
      </c>
      <c r="J49">
        <v>0.193661383075032</v>
      </c>
      <c r="K49">
        <v>-20.9278113593796</v>
      </c>
      <c r="L49">
        <v>-1.18766763211152E-2</v>
      </c>
      <c r="M49">
        <v>-1.62829110008758E-2</v>
      </c>
      <c r="N49">
        <v>7.4045645532534504E-4</v>
      </c>
      <c r="O49">
        <v>-0.20931009963074801</v>
      </c>
      <c r="P49">
        <v>2.6476002532828202</v>
      </c>
      <c r="Q49">
        <v>0.23912765091034299</v>
      </c>
      <c r="R49">
        <v>1.34940703841839</v>
      </c>
      <c r="S49">
        <v>5.8262234544989001E-2</v>
      </c>
      <c r="T49">
        <v>7.4268095821670696E-2</v>
      </c>
      <c r="U49">
        <f t="shared" si="0"/>
        <v>0.22</v>
      </c>
      <c r="V49">
        <f t="shared" si="1"/>
        <v>10.3</v>
      </c>
      <c r="W49">
        <f t="shared" si="2"/>
        <v>1.9</v>
      </c>
      <c r="X49">
        <f t="shared" si="3"/>
        <v>4</v>
      </c>
      <c r="Z49" s="11" t="s">
        <v>110</v>
      </c>
      <c r="AA49" s="4">
        <v>0.19</v>
      </c>
      <c r="AB49" s="5">
        <v>2.2999999999999998</v>
      </c>
      <c r="AC49" s="5">
        <v>0.6</v>
      </c>
      <c r="AD49" s="6">
        <v>10</v>
      </c>
      <c r="AE49" s="6"/>
      <c r="AF49" s="7">
        <v>0.49099999999999999</v>
      </c>
      <c r="AG49" s="7">
        <v>3.1709999999999998</v>
      </c>
      <c r="AH49" s="7">
        <v>0.39</v>
      </c>
      <c r="AI49" s="7">
        <v>14.805</v>
      </c>
    </row>
    <row r="50" spans="1:35">
      <c r="A50">
        <v>185</v>
      </c>
      <c r="B50" t="s">
        <v>88</v>
      </c>
      <c r="C50" t="s">
        <v>89</v>
      </c>
      <c r="D50" t="s">
        <v>22</v>
      </c>
      <c r="E50" t="s">
        <v>23</v>
      </c>
      <c r="F50">
        <v>-3.8791069603638902E-3</v>
      </c>
      <c r="G50">
        <v>0.37336895628309602</v>
      </c>
      <c r="H50">
        <v>0.11804756097670301</v>
      </c>
      <c r="I50">
        <v>1.7217271858075301E-3</v>
      </c>
      <c r="J50">
        <v>0.18639775547747101</v>
      </c>
      <c r="K50">
        <v>-20.525581471852302</v>
      </c>
      <c r="L50">
        <v>-3.5121669999197497E-2</v>
      </c>
      <c r="M50">
        <v>-6.0253658486029496E-2</v>
      </c>
      <c r="N50">
        <v>7.2470204384071201E-4</v>
      </c>
      <c r="O50">
        <v>0.94409132587696509</v>
      </c>
      <c r="P50">
        <v>3.2391617239212303</v>
      </c>
      <c r="Q50">
        <v>0.74686301278679001</v>
      </c>
      <c r="R50">
        <v>2.6424628916846601E-2</v>
      </c>
      <c r="S50">
        <v>0.43806430294512499</v>
      </c>
      <c r="T50">
        <v>0.267883599922489</v>
      </c>
      <c r="U50">
        <f t="shared" si="0"/>
        <v>0.28999999999999998</v>
      </c>
      <c r="V50">
        <f t="shared" si="1"/>
        <v>13.8</v>
      </c>
      <c r="W50">
        <f t="shared" si="2"/>
        <v>3.8</v>
      </c>
      <c r="X50">
        <f t="shared" si="3"/>
        <v>25</v>
      </c>
      <c r="Z50" s="12" t="s">
        <v>111</v>
      </c>
      <c r="AA50" s="4">
        <v>0.65</v>
      </c>
      <c r="AB50" s="5">
        <v>2.4</v>
      </c>
      <c r="AC50" s="5">
        <v>0.1</v>
      </c>
      <c r="AD50" s="6">
        <v>3</v>
      </c>
      <c r="AE50" s="6"/>
      <c r="AF50" s="7">
        <v>0.65400000000000003</v>
      </c>
      <c r="AG50" s="7">
        <v>2.375</v>
      </c>
      <c r="AH50" s="7">
        <v>7.0999999999999994E-2</v>
      </c>
      <c r="AI50" s="7">
        <v>2.81</v>
      </c>
    </row>
    <row r="51" spans="1:35">
      <c r="A51">
        <v>186</v>
      </c>
      <c r="B51" t="s">
        <v>90</v>
      </c>
      <c r="C51" t="s">
        <v>89</v>
      </c>
      <c r="D51" t="s">
        <v>22</v>
      </c>
      <c r="E51" t="s">
        <v>23</v>
      </c>
      <c r="F51">
        <v>2.0453110701896902E-2</v>
      </c>
      <c r="G51">
        <v>0.31080217097834101</v>
      </c>
      <c r="H51">
        <v>5.6112648492450505E-2</v>
      </c>
      <c r="I51">
        <v>1.80640244566623E-3</v>
      </c>
      <c r="J51">
        <v>0.141848287712701</v>
      </c>
      <c r="K51">
        <v>-20.670161742520399</v>
      </c>
      <c r="L51">
        <v>0.40189655863072704</v>
      </c>
      <c r="M51">
        <v>5.6410797275621906E-2</v>
      </c>
      <c r="N51">
        <v>5.0886797523559896E-3</v>
      </c>
      <c r="O51">
        <v>-0.109422160904074</v>
      </c>
      <c r="P51">
        <v>2.84733561984876</v>
      </c>
      <c r="Q51">
        <v>1.3690821725306399</v>
      </c>
      <c r="R51">
        <v>1.3809593436609999</v>
      </c>
      <c r="S51">
        <v>6.5325906667138403E-2</v>
      </c>
      <c r="T51">
        <v>9.4182099460426202E-2</v>
      </c>
      <c r="U51">
        <f t="shared" si="0"/>
        <v>0.18</v>
      </c>
      <c r="V51">
        <f t="shared" si="1"/>
        <v>5.9</v>
      </c>
      <c r="W51">
        <f t="shared" si="2"/>
        <v>0.6</v>
      </c>
      <c r="X51">
        <f t="shared" si="3"/>
        <v>2</v>
      </c>
      <c r="Z51" s="12" t="s">
        <v>113</v>
      </c>
      <c r="AA51" s="4">
        <v>0.09</v>
      </c>
      <c r="AB51" s="5">
        <v>4.5999999999999996</v>
      </c>
      <c r="AC51" s="5">
        <v>1.9</v>
      </c>
      <c r="AD51" s="6">
        <v>3</v>
      </c>
      <c r="AE51" s="6"/>
      <c r="AF51" s="7">
        <v>9.1999999999999998E-2</v>
      </c>
      <c r="AG51" s="7">
        <v>4.5579999999999998</v>
      </c>
      <c r="AH51" s="7">
        <v>1.873</v>
      </c>
      <c r="AI51" s="7">
        <v>2.944</v>
      </c>
    </row>
    <row r="52" spans="1:35">
      <c r="A52">
        <v>187</v>
      </c>
      <c r="B52" t="s">
        <v>91</v>
      </c>
      <c r="C52" t="s">
        <v>89</v>
      </c>
      <c r="D52" t="s">
        <v>22</v>
      </c>
      <c r="E52" t="s">
        <v>23</v>
      </c>
      <c r="F52">
        <v>2.81804021707102E-2</v>
      </c>
      <c r="G52">
        <v>1.7094976835264899</v>
      </c>
      <c r="H52">
        <v>0.182363002343671</v>
      </c>
      <c r="I52">
        <v>1.1318299035812E-2</v>
      </c>
      <c r="J52">
        <v>1.4496128760135001E-2</v>
      </c>
      <c r="K52">
        <v>-20.080630372979499</v>
      </c>
      <c r="L52">
        <v>-9.8870371665163402E-3</v>
      </c>
      <c r="M52">
        <v>0.38217553032526402</v>
      </c>
      <c r="N52">
        <v>1.4194802676385801E-2</v>
      </c>
      <c r="O52">
        <v>1.6620354532316699</v>
      </c>
      <c r="P52">
        <v>0.76921858180779901</v>
      </c>
      <c r="Q52">
        <v>0.53812415785326395</v>
      </c>
      <c r="R52">
        <v>2.9036409383974098</v>
      </c>
      <c r="S52">
        <v>5.9166248496797005</v>
      </c>
      <c r="T52">
        <v>0.55437981601852004</v>
      </c>
      <c r="U52">
        <f t="shared" si="0"/>
        <v>0.22</v>
      </c>
      <c r="V52">
        <f t="shared" si="1"/>
        <v>10.199999999999999</v>
      </c>
      <c r="W52">
        <f t="shared" si="2"/>
        <v>1.8</v>
      </c>
      <c r="X52">
        <f t="shared" si="3"/>
        <v>4</v>
      </c>
      <c r="Z52" s="12" t="s">
        <v>114</v>
      </c>
      <c r="AA52" s="4">
        <v>0.53</v>
      </c>
      <c r="AB52" s="5">
        <v>3.5</v>
      </c>
      <c r="AC52" s="5">
        <v>0.6</v>
      </c>
      <c r="AD52" s="6">
        <v>14</v>
      </c>
      <c r="AE52" s="6"/>
      <c r="AF52" s="7">
        <v>0.52500000000000002</v>
      </c>
      <c r="AG52" s="7">
        <v>3.48</v>
      </c>
      <c r="AH52" s="7">
        <v>0.56499999999999995</v>
      </c>
      <c r="AI52" s="7">
        <v>14.218</v>
      </c>
    </row>
    <row r="53" spans="1:35">
      <c r="A53">
        <v>191</v>
      </c>
      <c r="B53" t="s">
        <v>92</v>
      </c>
      <c r="C53" t="s">
        <v>89</v>
      </c>
      <c r="D53" t="s">
        <v>22</v>
      </c>
      <c r="E53" t="s">
        <v>29</v>
      </c>
      <c r="U53" t="e">
        <f t="shared" si="0"/>
        <v>#N/A</v>
      </c>
      <c r="V53" t="e">
        <f t="shared" si="1"/>
        <v>#N/A</v>
      </c>
      <c r="W53" t="e">
        <f t="shared" si="2"/>
        <v>#N/A</v>
      </c>
      <c r="X53" t="e">
        <f t="shared" si="3"/>
        <v>#N/A</v>
      </c>
      <c r="Z53" s="12" t="s">
        <v>115</v>
      </c>
      <c r="AA53" s="4">
        <v>0.05</v>
      </c>
      <c r="AB53" s="5">
        <v>12.9</v>
      </c>
      <c r="AC53" s="5">
        <v>0.2</v>
      </c>
      <c r="AD53" s="6">
        <v>4</v>
      </c>
      <c r="AE53" s="6"/>
      <c r="AF53" s="7">
        <v>4.4999999999999998E-2</v>
      </c>
      <c r="AG53" s="7">
        <v>12.911</v>
      </c>
      <c r="AH53" s="7">
        <v>0.20799999999999999</v>
      </c>
      <c r="AI53" s="7">
        <v>3.54</v>
      </c>
    </row>
    <row r="54" spans="1:35">
      <c r="A54">
        <v>232</v>
      </c>
      <c r="B54" t="s">
        <v>93</v>
      </c>
      <c r="C54" t="s">
        <v>94</v>
      </c>
      <c r="D54" t="s">
        <v>95</v>
      </c>
      <c r="E54" t="s">
        <v>96</v>
      </c>
      <c r="F54">
        <v>-2.9427848764683202E-3</v>
      </c>
      <c r="G54">
        <v>0.68643181767445804</v>
      </c>
      <c r="H54">
        <v>3.3451932757002201E-2</v>
      </c>
      <c r="I54">
        <v>2.8825476975555801E-4</v>
      </c>
      <c r="J54">
        <v>0.10170396596848499</v>
      </c>
      <c r="K54">
        <v>-27.583770016945401</v>
      </c>
      <c r="L54">
        <v>4.23768507081538E-2</v>
      </c>
      <c r="M54">
        <v>0.9494765513887149</v>
      </c>
      <c r="N54">
        <v>2.4207286507732799E-3</v>
      </c>
      <c r="O54">
        <v>-0.20648527239223499</v>
      </c>
      <c r="P54">
        <v>1.6770639678107599</v>
      </c>
      <c r="Q54">
        <v>0.77499207472863096</v>
      </c>
      <c r="R54">
        <v>3.2106882319046501E-2</v>
      </c>
      <c r="S54">
        <v>0.18538279025854798</v>
      </c>
      <c r="T54">
        <v>7.3381842780034595E-2</v>
      </c>
      <c r="U54">
        <f t="shared" si="0"/>
        <v>0.15</v>
      </c>
      <c r="V54">
        <f t="shared" si="1"/>
        <v>4.5999999999999996</v>
      </c>
      <c r="W54">
        <f t="shared" si="2"/>
        <v>2.8</v>
      </c>
      <c r="X54">
        <f t="shared" si="3"/>
        <v>7</v>
      </c>
      <c r="Z54" s="12" t="s">
        <v>116</v>
      </c>
      <c r="AA54" s="4">
        <v>0.04</v>
      </c>
      <c r="AB54" s="5">
        <v>12.6</v>
      </c>
      <c r="AC54" s="5">
        <v>0</v>
      </c>
      <c r="AD54" s="6">
        <v>3</v>
      </c>
      <c r="AE54" s="6"/>
      <c r="AF54" s="7">
        <v>3.6999999999999998E-2</v>
      </c>
      <c r="AG54" s="7">
        <v>12.555</v>
      </c>
      <c r="AH54" s="7">
        <v>1.0999999999999999E-2</v>
      </c>
      <c r="AI54" s="7">
        <v>2.8050000000000002</v>
      </c>
    </row>
    <row r="55" spans="1:35">
      <c r="A55">
        <v>233</v>
      </c>
      <c r="B55" t="s">
        <v>97</v>
      </c>
      <c r="C55" t="s">
        <v>94</v>
      </c>
      <c r="D55" t="s">
        <v>22</v>
      </c>
      <c r="E55" t="s">
        <v>23</v>
      </c>
      <c r="F55">
        <v>-1.87936346637963E-3</v>
      </c>
      <c r="G55">
        <v>2.5737618366886799</v>
      </c>
      <c r="H55">
        <v>9.8318970775850903E-2</v>
      </c>
      <c r="I55">
        <v>1.04924783565489E-3</v>
      </c>
      <c r="J55">
        <v>3.3751772800478801E-2</v>
      </c>
      <c r="K55">
        <v>-27.7839149574983</v>
      </c>
      <c r="L55">
        <v>0.197235195668932</v>
      </c>
      <c r="M55">
        <v>0.78830965706936995</v>
      </c>
      <c r="N55">
        <v>4.1519693231263201E-3</v>
      </c>
      <c r="O55">
        <v>0.123651353432396</v>
      </c>
      <c r="P55">
        <v>1.8758404709393499</v>
      </c>
      <c r="Q55">
        <v>4.20044418622403</v>
      </c>
      <c r="R55">
        <v>7.9105640398000193E-2</v>
      </c>
      <c r="S55">
        <v>0.30811397895492398</v>
      </c>
      <c r="T55">
        <v>0.21145671304892702</v>
      </c>
      <c r="U55">
        <f t="shared" si="0"/>
        <v>0.19</v>
      </c>
      <c r="V55">
        <f t="shared" si="1"/>
        <v>25.3</v>
      </c>
      <c r="W55">
        <f t="shared" si="2"/>
        <v>2.4</v>
      </c>
      <c r="X55">
        <f t="shared" si="3"/>
        <v>7</v>
      </c>
      <c r="Z55" s="12" t="s">
        <v>117</v>
      </c>
      <c r="AA55" s="4">
        <v>0.04</v>
      </c>
      <c r="AB55" s="5">
        <v>12.6</v>
      </c>
      <c r="AC55" s="5">
        <v>0</v>
      </c>
      <c r="AD55" s="6">
        <v>3</v>
      </c>
      <c r="AE55" s="6"/>
      <c r="AF55" s="7">
        <v>3.9E-2</v>
      </c>
      <c r="AG55" s="7">
        <v>12.622</v>
      </c>
      <c r="AH55" s="7">
        <v>8.9999999999999993E-3</v>
      </c>
      <c r="AI55" s="7">
        <v>2.6619999999999999</v>
      </c>
    </row>
    <row r="56" spans="1:35">
      <c r="A56">
        <v>247</v>
      </c>
      <c r="B56" t="s">
        <v>98</v>
      </c>
      <c r="C56" t="s">
        <v>99</v>
      </c>
      <c r="D56" t="s">
        <v>22</v>
      </c>
      <c r="E56" t="s">
        <v>23</v>
      </c>
      <c r="F56">
        <v>-7.9796770478910411E-3</v>
      </c>
      <c r="G56">
        <v>0.22564356581780801</v>
      </c>
      <c r="H56">
        <v>1.3934118050285601E-2</v>
      </c>
      <c r="I56">
        <v>4.8426805100538502E-4</v>
      </c>
      <c r="J56">
        <v>8.556761527798969E-3</v>
      </c>
      <c r="K56">
        <v>-28.479334842483503</v>
      </c>
      <c r="L56">
        <v>2.5124437798082599E-2</v>
      </c>
      <c r="M56">
        <v>7.5587227859930203E-2</v>
      </c>
      <c r="N56">
        <v>3.1851717846212301E-3</v>
      </c>
      <c r="O56">
        <v>-0.20660929279687801</v>
      </c>
      <c r="P56">
        <v>0.57546816371229403</v>
      </c>
      <c r="Q56">
        <v>0.54740197301979399</v>
      </c>
      <c r="R56">
        <v>0.57371429188825007</v>
      </c>
      <c r="S56">
        <v>0.97285215573920403</v>
      </c>
      <c r="T56">
        <v>0.177551458804794</v>
      </c>
      <c r="U56">
        <f t="shared" si="0"/>
        <v>0.59</v>
      </c>
      <c r="V56">
        <f t="shared" si="1"/>
        <v>2.7</v>
      </c>
      <c r="W56">
        <f t="shared" si="2"/>
        <v>2.2000000000000002</v>
      </c>
      <c r="X56">
        <f t="shared" si="3"/>
        <v>5</v>
      </c>
      <c r="Z56" s="13" t="s">
        <v>131</v>
      </c>
      <c r="AA56" s="14">
        <v>0.14000000000000001</v>
      </c>
      <c r="AB56" s="15">
        <v>17.2</v>
      </c>
      <c r="AC56" s="15">
        <v>3.5</v>
      </c>
      <c r="AD56" s="16">
        <v>24</v>
      </c>
      <c r="AE56" s="16"/>
      <c r="AF56" s="17">
        <v>0.14099999999999999</v>
      </c>
      <c r="AG56" s="17">
        <v>17.216000000000001</v>
      </c>
      <c r="AH56" s="17">
        <v>3.5059999999999998</v>
      </c>
      <c r="AI56" s="17">
        <v>24.260999999999999</v>
      </c>
    </row>
    <row r="57" spans="1:35">
      <c r="A57">
        <v>250</v>
      </c>
      <c r="B57" t="s">
        <v>100</v>
      </c>
      <c r="C57" t="s">
        <v>101</v>
      </c>
      <c r="D57" t="s">
        <v>22</v>
      </c>
      <c r="E57" t="s">
        <v>23</v>
      </c>
      <c r="F57">
        <v>-7.54997008704215E-3</v>
      </c>
      <c r="G57">
        <v>0.37633990150128199</v>
      </c>
      <c r="H57">
        <v>8.0958235125601602E-2</v>
      </c>
      <c r="I57">
        <v>2.6519435713884102E-4</v>
      </c>
      <c r="J57">
        <v>0.15278879385642599</v>
      </c>
      <c r="K57">
        <v>-28.181102555504999</v>
      </c>
      <c r="L57">
        <v>4.3398263773741598E-2</v>
      </c>
      <c r="M57">
        <v>5.0966509137280305E-2</v>
      </c>
      <c r="N57">
        <v>2.5856084491492899E-3</v>
      </c>
      <c r="O57">
        <v>0.85834110558707999</v>
      </c>
      <c r="P57">
        <v>3.4016204741060196</v>
      </c>
      <c r="Q57">
        <v>0.88822087643283298</v>
      </c>
      <c r="R57">
        <v>3.2511620944166798E-2</v>
      </c>
      <c r="S57">
        <v>0.32630453058244496</v>
      </c>
      <c r="T57">
        <v>0.239416991960713</v>
      </c>
      <c r="U57">
        <f t="shared" si="0"/>
        <v>0.14000000000000001</v>
      </c>
      <c r="V57">
        <f t="shared" si="1"/>
        <v>5.7</v>
      </c>
      <c r="W57">
        <f t="shared" si="2"/>
        <v>0.6</v>
      </c>
      <c r="X57">
        <f t="shared" si="3"/>
        <v>2</v>
      </c>
      <c r="Z57" s="13" t="s">
        <v>132</v>
      </c>
      <c r="AA57" s="14">
        <v>0.42</v>
      </c>
      <c r="AB57" s="15">
        <v>43.4</v>
      </c>
      <c r="AC57" s="15">
        <v>3.2</v>
      </c>
      <c r="AD57" s="16">
        <v>6</v>
      </c>
      <c r="AE57" s="16"/>
      <c r="AF57" s="17">
        <v>0.42299999999999999</v>
      </c>
      <c r="AG57" s="17">
        <v>43.445</v>
      </c>
      <c r="AH57" s="17">
        <v>3.1749999999999998</v>
      </c>
      <c r="AI57" s="17">
        <v>5.556</v>
      </c>
    </row>
    <row r="58" spans="1:35">
      <c r="A58">
        <v>251</v>
      </c>
      <c r="B58" t="s">
        <v>102</v>
      </c>
      <c r="C58" t="s">
        <v>101</v>
      </c>
      <c r="D58" t="s">
        <v>22</v>
      </c>
      <c r="E58" t="s">
        <v>23</v>
      </c>
      <c r="F58">
        <v>-3.4731308544930397E-3</v>
      </c>
      <c r="G58">
        <v>0.78723363143967406</v>
      </c>
      <c r="H58">
        <v>0.33963632793978998</v>
      </c>
      <c r="I58">
        <v>-1.0953670364349701E-3</v>
      </c>
      <c r="J58">
        <v>0.15760752181767901</v>
      </c>
      <c r="K58">
        <v>-28.690779638172298</v>
      </c>
      <c r="L58">
        <v>2.2335441590947899E-2</v>
      </c>
      <c r="M58">
        <v>0.15386242741147099</v>
      </c>
      <c r="N58">
        <v>2.1883981081541101E-3</v>
      </c>
      <c r="O58">
        <v>0.40344384834803704</v>
      </c>
      <c r="P58">
        <v>0.144126816211882</v>
      </c>
      <c r="Q58">
        <v>13.329554137550101</v>
      </c>
      <c r="R58">
        <v>0.54329648153603494</v>
      </c>
      <c r="S58">
        <v>0.40637196066831499</v>
      </c>
      <c r="T58">
        <v>0.212216497681677</v>
      </c>
      <c r="U58">
        <f t="shared" si="0"/>
        <v>0.19</v>
      </c>
      <c r="V58">
        <f t="shared" si="1"/>
        <v>2.2999999999999998</v>
      </c>
      <c r="W58">
        <f t="shared" si="2"/>
        <v>0.6</v>
      </c>
      <c r="X58">
        <f t="shared" si="3"/>
        <v>10</v>
      </c>
      <c r="Z58" s="13" t="s">
        <v>133</v>
      </c>
      <c r="AA58" s="18">
        <v>0.08</v>
      </c>
      <c r="AB58" s="15">
        <v>10.6</v>
      </c>
      <c r="AC58" s="15">
        <v>2.9</v>
      </c>
      <c r="AD58" s="16">
        <v>10</v>
      </c>
      <c r="AE58" s="16"/>
      <c r="AF58" s="17">
        <v>8.3000000000000004E-2</v>
      </c>
      <c r="AG58" s="17">
        <v>10.585000000000001</v>
      </c>
      <c r="AH58" s="17">
        <v>2.8580000000000001</v>
      </c>
      <c r="AI58" s="17">
        <v>10.234999999999999</v>
      </c>
    </row>
    <row r="59" spans="1:35">
      <c r="A59">
        <v>264</v>
      </c>
      <c r="B59" t="s">
        <v>103</v>
      </c>
      <c r="C59" t="s">
        <v>104</v>
      </c>
      <c r="D59" t="s">
        <v>22</v>
      </c>
      <c r="E59" t="s">
        <v>29</v>
      </c>
      <c r="F59">
        <v>-3.30570979866739E-3</v>
      </c>
      <c r="G59">
        <v>0.40973147778229502</v>
      </c>
      <c r="H59">
        <v>0.127447448912511</v>
      </c>
      <c r="I59">
        <v>-2.4466156660347201E-4</v>
      </c>
      <c r="J59">
        <v>-1.4148656301272802E-3</v>
      </c>
      <c r="K59">
        <v>-22.884108997493698</v>
      </c>
      <c r="L59">
        <v>0.28189427606884704</v>
      </c>
      <c r="M59">
        <v>0.815931786796536</v>
      </c>
      <c r="N59">
        <v>5.7485666392567102E-3</v>
      </c>
      <c r="O59">
        <v>0.190782809594915</v>
      </c>
      <c r="P59">
        <v>-12.662306885614399</v>
      </c>
      <c r="Q59">
        <v>3.4626279503136601</v>
      </c>
      <c r="R59">
        <v>0.177203111938776</v>
      </c>
      <c r="S59">
        <v>5.6045127858235802E-2</v>
      </c>
      <c r="T59">
        <v>0.210045879908099</v>
      </c>
      <c r="U59" t="e">
        <f t="shared" si="0"/>
        <v>#N/A</v>
      </c>
      <c r="V59" t="e">
        <f t="shared" si="1"/>
        <v>#N/A</v>
      </c>
      <c r="W59" t="e">
        <f t="shared" si="2"/>
        <v>#N/A</v>
      </c>
      <c r="X59" t="e">
        <f t="shared" si="3"/>
        <v>#N/A</v>
      </c>
      <c r="Z59" s="13" t="s">
        <v>134</v>
      </c>
      <c r="AA59" s="18">
        <v>0.05</v>
      </c>
      <c r="AB59" s="15">
        <v>6.6</v>
      </c>
      <c r="AC59" s="15">
        <v>2.2000000000000002</v>
      </c>
      <c r="AD59" s="16">
        <v>9</v>
      </c>
      <c r="AE59" s="16"/>
      <c r="AF59" s="17">
        <v>5.1999999999999998E-2</v>
      </c>
      <c r="AG59" s="17">
        <v>6.5590000000000002</v>
      </c>
      <c r="AH59" s="17">
        <v>2.1589999999999998</v>
      </c>
      <c r="AI59" s="17">
        <v>9.1549999999999994</v>
      </c>
    </row>
    <row r="60" spans="1:35">
      <c r="A60">
        <v>265</v>
      </c>
      <c r="B60" t="s">
        <v>105</v>
      </c>
      <c r="C60" t="s">
        <v>104</v>
      </c>
      <c r="D60" t="s">
        <v>22</v>
      </c>
      <c r="E60" t="s">
        <v>23</v>
      </c>
      <c r="F60">
        <v>-5.5863119967102101E-3</v>
      </c>
      <c r="G60">
        <v>0.411111451924287</v>
      </c>
      <c r="H60">
        <v>0.10356853486531301</v>
      </c>
      <c r="I60">
        <v>4.0776913283862297E-5</v>
      </c>
      <c r="J60">
        <v>-6.7731365130266697E-3</v>
      </c>
      <c r="K60">
        <v>-22.885328722698201</v>
      </c>
      <c r="L60">
        <v>0.24661150721870501</v>
      </c>
      <c r="M60">
        <v>0.70469494567069102</v>
      </c>
      <c r="N60">
        <v>5.3873159308579508E-3</v>
      </c>
      <c r="O60">
        <v>0.40410315160493698</v>
      </c>
      <c r="P60">
        <v>-12.9479666065711</v>
      </c>
      <c r="Q60">
        <v>2.3177810374732299</v>
      </c>
      <c r="R60">
        <v>0.13309115052685602</v>
      </c>
      <c r="S60">
        <v>5.0735700117181697E-2</v>
      </c>
      <c r="T60">
        <v>0.19881344566082101</v>
      </c>
      <c r="U60">
        <f t="shared" si="0"/>
        <v>0.2</v>
      </c>
      <c r="V60">
        <f t="shared" si="1"/>
        <v>33.4</v>
      </c>
      <c r="W60">
        <f t="shared" si="2"/>
        <v>1.9</v>
      </c>
      <c r="X60">
        <f t="shared" si="3"/>
        <v>2</v>
      </c>
      <c r="Z60" s="13" t="s">
        <v>135</v>
      </c>
      <c r="AA60" s="18">
        <v>0.1</v>
      </c>
      <c r="AB60" s="15">
        <v>2.4</v>
      </c>
      <c r="AC60" s="15">
        <v>0.3</v>
      </c>
      <c r="AD60" s="16">
        <v>8</v>
      </c>
      <c r="AE60" s="16"/>
      <c r="AF60" s="17">
        <v>9.6000000000000002E-2</v>
      </c>
      <c r="AG60" s="17">
        <v>2.3849999999999998</v>
      </c>
      <c r="AH60" s="17">
        <v>0.33400000000000002</v>
      </c>
      <c r="AI60" s="17">
        <v>8.1449999999999996</v>
      </c>
    </row>
    <row r="61" spans="1:35">
      <c r="A61">
        <v>382</v>
      </c>
      <c r="B61" t="s">
        <v>106</v>
      </c>
      <c r="C61" t="s">
        <v>107</v>
      </c>
      <c r="D61" t="s">
        <v>22</v>
      </c>
      <c r="E61" t="s">
        <v>29</v>
      </c>
      <c r="U61" t="e">
        <f t="shared" si="0"/>
        <v>#N/A</v>
      </c>
      <c r="V61" t="e">
        <f t="shared" si="1"/>
        <v>#N/A</v>
      </c>
      <c r="W61" t="e">
        <f t="shared" si="2"/>
        <v>#N/A</v>
      </c>
      <c r="X61" t="e">
        <f t="shared" si="3"/>
        <v>#N/A</v>
      </c>
      <c r="Z61" s="13" t="s">
        <v>136</v>
      </c>
      <c r="AA61" s="18">
        <v>0.96</v>
      </c>
      <c r="AB61" s="15">
        <v>32.5</v>
      </c>
      <c r="AC61" s="15">
        <v>0.1</v>
      </c>
      <c r="AD61" s="16">
        <v>25</v>
      </c>
      <c r="AE61" s="16"/>
      <c r="AF61" s="17">
        <v>0.95599999999999996</v>
      </c>
      <c r="AG61" s="17">
        <v>32.530999999999999</v>
      </c>
      <c r="AH61" s="17">
        <v>7.6999999999999999E-2</v>
      </c>
      <c r="AI61" s="17">
        <v>25.184999999999999</v>
      </c>
    </row>
    <row r="62" spans="1:35">
      <c r="A62">
        <v>383</v>
      </c>
      <c r="B62" t="s">
        <v>108</v>
      </c>
      <c r="C62" t="s">
        <v>107</v>
      </c>
      <c r="D62" t="s">
        <v>22</v>
      </c>
      <c r="E62" t="s">
        <v>29</v>
      </c>
      <c r="U62" t="e">
        <f t="shared" si="0"/>
        <v>#N/A</v>
      </c>
      <c r="V62" t="e">
        <f t="shared" si="1"/>
        <v>#N/A</v>
      </c>
      <c r="W62" t="e">
        <f t="shared" si="2"/>
        <v>#N/A</v>
      </c>
      <c r="X62" t="e">
        <f t="shared" si="3"/>
        <v>#N/A</v>
      </c>
      <c r="Z62" s="13" t="s">
        <v>137</v>
      </c>
      <c r="AA62" s="14">
        <v>0.05</v>
      </c>
      <c r="AB62" s="15">
        <v>3.3</v>
      </c>
      <c r="AC62" s="15">
        <v>0.8</v>
      </c>
      <c r="AD62" s="16">
        <v>6</v>
      </c>
      <c r="AE62" s="16"/>
      <c r="AF62" s="17">
        <v>4.4999999999999998E-2</v>
      </c>
      <c r="AG62" s="17">
        <v>3.3220000000000001</v>
      </c>
      <c r="AH62" s="17">
        <v>0.78700000000000003</v>
      </c>
      <c r="AI62" s="17">
        <v>6.4770000000000003</v>
      </c>
    </row>
    <row r="63" spans="1:35">
      <c r="A63">
        <v>384</v>
      </c>
      <c r="B63" t="s">
        <v>109</v>
      </c>
      <c r="C63" t="s">
        <v>107</v>
      </c>
      <c r="D63" t="s">
        <v>22</v>
      </c>
      <c r="E63" t="s">
        <v>29</v>
      </c>
      <c r="U63" t="e">
        <f t="shared" si="0"/>
        <v>#N/A</v>
      </c>
      <c r="V63" t="e">
        <f t="shared" si="1"/>
        <v>#N/A</v>
      </c>
      <c r="W63" t="e">
        <f t="shared" si="2"/>
        <v>#N/A</v>
      </c>
      <c r="X63" t="e">
        <f t="shared" si="3"/>
        <v>#N/A</v>
      </c>
      <c r="Z63" s="13" t="s">
        <v>138</v>
      </c>
      <c r="AA63" s="14">
        <v>0.17</v>
      </c>
      <c r="AB63" s="15">
        <v>16.899999999999999</v>
      </c>
      <c r="AC63" s="15">
        <v>3.5</v>
      </c>
      <c r="AD63" s="16">
        <v>28</v>
      </c>
      <c r="AE63" s="16"/>
      <c r="AF63" s="17">
        <v>0.16900000000000001</v>
      </c>
      <c r="AG63" s="17">
        <v>16.899999999999999</v>
      </c>
      <c r="AH63" s="17">
        <v>3.5430000000000001</v>
      </c>
      <c r="AI63" s="17">
        <v>27.760999999999999</v>
      </c>
    </row>
    <row r="64" spans="1:35">
      <c r="A64">
        <v>385</v>
      </c>
      <c r="B64" t="s">
        <v>110</v>
      </c>
      <c r="C64" t="s">
        <v>107</v>
      </c>
      <c r="D64" t="s">
        <v>22</v>
      </c>
      <c r="E64" t="s">
        <v>23</v>
      </c>
      <c r="F64">
        <v>-1.47278078207412E-2</v>
      </c>
      <c r="G64">
        <v>1.2589044261482001</v>
      </c>
      <c r="H64">
        <v>0.202843657712864</v>
      </c>
      <c r="I64">
        <v>1.41602761014393E-3</v>
      </c>
      <c r="J64">
        <v>-1.8101014657991201E-3</v>
      </c>
      <c r="K64">
        <v>-25.1343690904617</v>
      </c>
      <c r="L64">
        <v>-9.0450402471418598E-2</v>
      </c>
      <c r="M64">
        <v>0.71771873278617493</v>
      </c>
      <c r="N64">
        <v>9.5683807275852191E-3</v>
      </c>
      <c r="O64">
        <v>0.15804401419580399</v>
      </c>
      <c r="P64">
        <v>-9.4993465931788794</v>
      </c>
      <c r="Q64">
        <v>1.1547656754813</v>
      </c>
      <c r="R64">
        <v>2.5879030856395002</v>
      </c>
      <c r="S64">
        <v>4.6133543319685604</v>
      </c>
      <c r="T64">
        <v>0.158938183746548</v>
      </c>
      <c r="U64">
        <f t="shared" si="0"/>
        <v>0.19</v>
      </c>
      <c r="V64">
        <f t="shared" si="1"/>
        <v>2.2999999999999998</v>
      </c>
      <c r="W64">
        <f t="shared" si="2"/>
        <v>0.6</v>
      </c>
      <c r="X64">
        <f t="shared" si="3"/>
        <v>10</v>
      </c>
      <c r="Z64" s="13" t="s">
        <v>139</v>
      </c>
      <c r="AA64" s="14">
        <v>0.05</v>
      </c>
      <c r="AB64" s="15">
        <v>5.4</v>
      </c>
      <c r="AC64" s="15">
        <v>0.3</v>
      </c>
      <c r="AD64" s="16">
        <v>1</v>
      </c>
      <c r="AE64" s="16"/>
      <c r="AF64" s="17">
        <v>4.4999999999999998E-2</v>
      </c>
      <c r="AG64" s="17">
        <v>5.415</v>
      </c>
      <c r="AH64" s="17">
        <v>0.26200000000000001</v>
      </c>
      <c r="AI64" s="17">
        <v>1.2330000000000001</v>
      </c>
    </row>
    <row r="65" spans="1:24">
      <c r="A65">
        <v>386</v>
      </c>
      <c r="B65" t="s">
        <v>111</v>
      </c>
      <c r="C65" t="s">
        <v>112</v>
      </c>
      <c r="D65" t="s">
        <v>22</v>
      </c>
      <c r="E65" t="s">
        <v>23</v>
      </c>
      <c r="F65">
        <v>-2.59410614702652E-2</v>
      </c>
      <c r="G65">
        <v>0.266827421895178</v>
      </c>
      <c r="H65">
        <v>1.51930846296455E-2</v>
      </c>
      <c r="I65">
        <v>-8.3633697619268001E-3</v>
      </c>
      <c r="J65">
        <v>-3.0156784376957999E-2</v>
      </c>
      <c r="K65">
        <v>-25.373260685458501</v>
      </c>
      <c r="L65">
        <v>0.50524916850694701</v>
      </c>
      <c r="M65">
        <v>9.3025546806924393E-3</v>
      </c>
      <c r="N65">
        <v>4.9835000404646103E-4</v>
      </c>
      <c r="O65">
        <v>-1.88892045793624</v>
      </c>
      <c r="P65">
        <v>-11.068807032339599</v>
      </c>
      <c r="Q65">
        <v>-7.6122412906860698E-2</v>
      </c>
      <c r="R65">
        <v>0.112121028488447</v>
      </c>
      <c r="S65">
        <v>1.9440701105440602E-2</v>
      </c>
      <c r="T65">
        <v>0.110295423894508</v>
      </c>
      <c r="U65">
        <f t="shared" si="0"/>
        <v>0.65</v>
      </c>
      <c r="V65">
        <f t="shared" si="1"/>
        <v>2.4</v>
      </c>
      <c r="W65">
        <f t="shared" si="2"/>
        <v>0.1</v>
      </c>
      <c r="X65">
        <f t="shared" si="3"/>
        <v>3</v>
      </c>
    </row>
    <row r="66" spans="1:24">
      <c r="A66">
        <v>387</v>
      </c>
      <c r="B66" t="s">
        <v>113</v>
      </c>
      <c r="C66" t="s">
        <v>112</v>
      </c>
      <c r="D66" t="s">
        <v>22</v>
      </c>
      <c r="E66" t="s">
        <v>23</v>
      </c>
      <c r="F66">
        <v>-5.4034496263027998E-3</v>
      </c>
      <c r="G66">
        <v>9.4871061287803898E-2</v>
      </c>
      <c r="H66">
        <v>0.113427940133338</v>
      </c>
      <c r="I66">
        <v>-8.3781199167963609E-3</v>
      </c>
      <c r="J66">
        <v>4.5865909528891101E-2</v>
      </c>
      <c r="K66">
        <v>-25.404404902826499</v>
      </c>
      <c r="L66">
        <v>-9.5790657864614492E-2</v>
      </c>
      <c r="M66">
        <v>4.0327195682354801E-2</v>
      </c>
      <c r="N66">
        <v>-2.2148923178043402E-5</v>
      </c>
      <c r="O66">
        <v>-1.93809544073051</v>
      </c>
      <c r="P66">
        <v>-10.125723043648</v>
      </c>
      <c r="Q66">
        <v>-0.38853288556515603</v>
      </c>
      <c r="R66">
        <v>0.11001219361037801</v>
      </c>
      <c r="S66">
        <v>0.10495509657762901</v>
      </c>
      <c r="T66">
        <v>0.13856807889824299</v>
      </c>
      <c r="U66">
        <f t="shared" si="0"/>
        <v>0.09</v>
      </c>
      <c r="V66">
        <f t="shared" si="1"/>
        <v>4.5999999999999996</v>
      </c>
      <c r="W66">
        <f t="shared" si="2"/>
        <v>1.9</v>
      </c>
      <c r="X66">
        <f t="shared" si="3"/>
        <v>3</v>
      </c>
    </row>
    <row r="67" spans="1:24">
      <c r="A67">
        <v>388</v>
      </c>
      <c r="B67" t="s">
        <v>114</v>
      </c>
      <c r="C67" t="s">
        <v>112</v>
      </c>
      <c r="D67" t="s">
        <v>22</v>
      </c>
      <c r="E67" t="s">
        <v>23</v>
      </c>
      <c r="F67">
        <v>2.7986310134657699E-3</v>
      </c>
      <c r="G67">
        <v>0.93525496408685804</v>
      </c>
      <c r="H67">
        <v>0.17866365205318699</v>
      </c>
      <c r="I67">
        <v>1.9617890143619099E-3</v>
      </c>
      <c r="J67">
        <v>-1.1960543371711199E-2</v>
      </c>
      <c r="K67">
        <v>-25.586442829847197</v>
      </c>
      <c r="L67">
        <v>-0.103868473220596</v>
      </c>
      <c r="M67">
        <v>0.99310416130631796</v>
      </c>
      <c r="N67">
        <v>7.741075606611891E-3</v>
      </c>
      <c r="O67">
        <v>1.0077762308369</v>
      </c>
      <c r="P67">
        <v>-10.513339245993</v>
      </c>
      <c r="Q67">
        <v>0.82098618950793101</v>
      </c>
      <c r="R67">
        <v>2.4740212737129803</v>
      </c>
      <c r="S67">
        <v>3.8901907282785499</v>
      </c>
      <c r="T67">
        <v>0.24372706919977502</v>
      </c>
      <c r="U67">
        <f t="shared" ref="U67:U71" si="4">VLOOKUP(B67,$Z$2:$AD$64,2,FALSE)</f>
        <v>0.53</v>
      </c>
      <c r="V67">
        <f t="shared" ref="V67:V71" si="5">VLOOKUP(B67,$Z$2:$AD$64,3,FALSE)</f>
        <v>3.5</v>
      </c>
      <c r="W67">
        <f t="shared" ref="W67:W71" si="6">VLOOKUP(B67,$Z$2:$AD$64,4,FALSE)</f>
        <v>0.6</v>
      </c>
      <c r="X67">
        <f t="shared" ref="X67:X71" si="7">VLOOKUP(B67,$Z$2:$AD$64,5,FALSE)</f>
        <v>14</v>
      </c>
    </row>
    <row r="68" spans="1:24">
      <c r="A68">
        <v>389</v>
      </c>
      <c r="B68" t="s">
        <v>115</v>
      </c>
      <c r="C68" t="s">
        <v>112</v>
      </c>
      <c r="D68" t="s">
        <v>22</v>
      </c>
      <c r="E68" t="s">
        <v>23</v>
      </c>
      <c r="F68">
        <v>-3.1201725765758501E-2</v>
      </c>
      <c r="G68">
        <v>0.13086127103124101</v>
      </c>
      <c r="H68">
        <v>0.17398590680909401</v>
      </c>
      <c r="I68">
        <v>-7.9798657731769192E-3</v>
      </c>
      <c r="J68">
        <v>0.231628401718285</v>
      </c>
      <c r="K68">
        <v>-25.3914256304936</v>
      </c>
      <c r="L68">
        <v>-0.10354569613124</v>
      </c>
      <c r="M68">
        <v>0.70698551632030804</v>
      </c>
      <c r="N68">
        <v>-5.86945095711204E-4</v>
      </c>
      <c r="O68">
        <v>2.26527450691282</v>
      </c>
      <c r="P68">
        <v>-8.4285224450021694</v>
      </c>
      <c r="Q68">
        <v>1.0640368861774698</v>
      </c>
      <c r="R68">
        <v>3.2730672045139801E-3</v>
      </c>
      <c r="S68">
        <v>5.0514236010746796E-2</v>
      </c>
      <c r="T68">
        <v>0.42849683680818601</v>
      </c>
      <c r="U68">
        <f t="shared" si="4"/>
        <v>0.05</v>
      </c>
      <c r="V68">
        <f t="shared" si="5"/>
        <v>12.9</v>
      </c>
      <c r="W68">
        <f t="shared" si="6"/>
        <v>0.2</v>
      </c>
      <c r="X68">
        <f t="shared" si="7"/>
        <v>4</v>
      </c>
    </row>
    <row r="69" spans="1:24">
      <c r="A69">
        <v>390</v>
      </c>
      <c r="B69" t="s">
        <v>116</v>
      </c>
      <c r="C69" t="s">
        <v>112</v>
      </c>
      <c r="D69" t="s">
        <v>22</v>
      </c>
      <c r="E69" t="s">
        <v>23</v>
      </c>
      <c r="F69">
        <v>-3.1845957069226799E-2</v>
      </c>
      <c r="G69">
        <v>0.14314785902365401</v>
      </c>
      <c r="H69">
        <v>0.19406311086028599</v>
      </c>
      <c r="I69">
        <v>-7.7881139113076805E-3</v>
      </c>
      <c r="J69">
        <v>0.22886047145853999</v>
      </c>
      <c r="K69">
        <v>-25.381273620547098</v>
      </c>
      <c r="L69">
        <v>-0.115876489752156</v>
      </c>
      <c r="M69">
        <v>0.13378704688992199</v>
      </c>
      <c r="N69">
        <v>-4.20828627183469E-4</v>
      </c>
      <c r="O69">
        <v>2.1835058887187602</v>
      </c>
      <c r="P69">
        <v>-8.3353686583183801</v>
      </c>
      <c r="Q69">
        <v>0.98664268461064708</v>
      </c>
      <c r="R69">
        <v>3.5193142984336202E-3</v>
      </c>
      <c r="S69">
        <v>5.0413603649827304E-2</v>
      </c>
      <c r="T69">
        <v>0.32585233388986096</v>
      </c>
      <c r="U69">
        <f t="shared" si="4"/>
        <v>0.04</v>
      </c>
      <c r="V69">
        <f t="shared" si="5"/>
        <v>12.6</v>
      </c>
      <c r="W69">
        <f t="shared" si="6"/>
        <v>0</v>
      </c>
      <c r="X69">
        <f t="shared" si="7"/>
        <v>3</v>
      </c>
    </row>
    <row r="70" spans="1:24">
      <c r="A70">
        <v>391</v>
      </c>
      <c r="B70" t="s">
        <v>117</v>
      </c>
      <c r="C70" t="s">
        <v>112</v>
      </c>
      <c r="D70" t="s">
        <v>22</v>
      </c>
      <c r="E70" t="s">
        <v>23</v>
      </c>
      <c r="F70">
        <v>-3.57626911662733E-2</v>
      </c>
      <c r="G70">
        <v>0.14297398969705799</v>
      </c>
      <c r="H70">
        <v>0.18076908838818201</v>
      </c>
      <c r="I70">
        <v>-8.525621387021079E-3</v>
      </c>
      <c r="J70">
        <v>0.212451176403438</v>
      </c>
      <c r="K70">
        <v>-25.335686323984799</v>
      </c>
      <c r="L70">
        <v>-9.8222971265580605E-2</v>
      </c>
      <c r="M70">
        <v>1.38508123585741E-2</v>
      </c>
      <c r="N70">
        <v>-7.1983825440901403E-4</v>
      </c>
      <c r="O70">
        <v>2.28545956888214</v>
      </c>
      <c r="P70">
        <v>-8.1361523522421493</v>
      </c>
      <c r="Q70">
        <v>0.93631706995490194</v>
      </c>
      <c r="R70">
        <v>3.9075598282797405E-3</v>
      </c>
      <c r="S70">
        <v>4.4033808161433402E-2</v>
      </c>
      <c r="T70">
        <v>0.33243799924939399</v>
      </c>
      <c r="U70">
        <f t="shared" si="4"/>
        <v>0.04</v>
      </c>
      <c r="V70">
        <f t="shared" si="5"/>
        <v>12.6</v>
      </c>
      <c r="W70">
        <f t="shared" si="6"/>
        <v>0</v>
      </c>
      <c r="X70">
        <f t="shared" si="7"/>
        <v>3</v>
      </c>
    </row>
    <row r="71" spans="1:24">
      <c r="A71">
        <v>409</v>
      </c>
      <c r="B71" t="s">
        <v>118</v>
      </c>
      <c r="C71" t="s">
        <v>119</v>
      </c>
      <c r="D71" t="s">
        <v>22</v>
      </c>
      <c r="E71" t="s">
        <v>23</v>
      </c>
      <c r="F71">
        <v>-6.2917877992609405E-3</v>
      </c>
      <c r="G71">
        <v>0.37430831892925104</v>
      </c>
      <c r="H71">
        <v>0.25267941512077596</v>
      </c>
      <c r="I71">
        <v>-1.2739142666174099E-2</v>
      </c>
      <c r="J71">
        <v>-2.8998785100873999E-2</v>
      </c>
      <c r="K71">
        <v>-14.820093775953399</v>
      </c>
      <c r="L71">
        <v>0.59148938679848195</v>
      </c>
      <c r="M71">
        <v>0.62096384769116397</v>
      </c>
      <c r="N71">
        <v>1.4076075481791199E-2</v>
      </c>
      <c r="O71">
        <v>-0.18276986244947999</v>
      </c>
      <c r="P71">
        <v>0.47972090008219104</v>
      </c>
      <c r="Q71">
        <v>3.4285404300957096</v>
      </c>
      <c r="R71">
        <v>0.28012060721210996</v>
      </c>
      <c r="S71">
        <v>0.12531500269656701</v>
      </c>
      <c r="T71">
        <v>0.20556965854836298</v>
      </c>
      <c r="U71">
        <f t="shared" si="4"/>
        <v>0.1</v>
      </c>
      <c r="V71">
        <f t="shared" si="5"/>
        <v>33.700000000000003</v>
      </c>
      <c r="W71">
        <f t="shared" si="6"/>
        <v>3.9</v>
      </c>
      <c r="X71">
        <f t="shared" si="7"/>
        <v>2</v>
      </c>
    </row>
  </sheetData>
  <mergeCells count="1">
    <mergeCell ref="AF1:A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abSelected="1"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25.5" customHeight="1"/>
  <cols>
    <col min="1" max="1" width="15" style="26" bestFit="1" customWidth="1"/>
    <col min="2" max="2" width="14.75" style="26" bestFit="1" customWidth="1"/>
    <col min="3" max="3" width="9.625" style="21" bestFit="1" customWidth="1"/>
    <col min="4" max="4" width="9.25" style="21" bestFit="1" customWidth="1"/>
    <col min="5" max="7" width="9.625" style="21" bestFit="1" customWidth="1"/>
    <col min="8" max="8" width="10.625" style="21" bestFit="1" customWidth="1"/>
    <col min="9" max="12" width="9.625" style="21" bestFit="1" customWidth="1"/>
    <col min="13" max="13" width="10.625" style="21" bestFit="1" customWidth="1"/>
    <col min="14" max="14" width="9.875" style="21" bestFit="1" customWidth="1"/>
    <col min="15" max="18" width="9.25" style="21" bestFit="1" customWidth="1"/>
    <col min="19" max="19" width="9.875" style="21" bestFit="1" customWidth="1"/>
    <col min="20" max="20" width="9.25" style="21" bestFit="1" customWidth="1"/>
    <col min="21" max="21" width="9.875" style="21" bestFit="1" customWidth="1"/>
    <col min="22" max="16384" width="9" style="21"/>
  </cols>
  <sheetData>
    <row r="1" spans="1:25" ht="25.5" customHeight="1">
      <c r="A1" s="28" t="s">
        <v>147</v>
      </c>
      <c r="B1" s="27" t="s">
        <v>1</v>
      </c>
      <c r="C1" s="27" t="s">
        <v>5</v>
      </c>
      <c r="D1" s="27" t="s">
        <v>6</v>
      </c>
      <c r="E1" s="27" t="s">
        <v>7</v>
      </c>
      <c r="F1" s="27" t="s">
        <v>8</v>
      </c>
      <c r="G1" s="27" t="s">
        <v>9</v>
      </c>
      <c r="H1" s="27" t="s">
        <v>10</v>
      </c>
      <c r="I1" s="27" t="s">
        <v>11</v>
      </c>
      <c r="J1" s="27" t="s">
        <v>12</v>
      </c>
      <c r="K1" s="27" t="s">
        <v>13</v>
      </c>
      <c r="L1" s="27" t="s">
        <v>14</v>
      </c>
      <c r="M1" s="27" t="s">
        <v>15</v>
      </c>
      <c r="N1" s="27" t="s">
        <v>16</v>
      </c>
      <c r="O1" s="27" t="s">
        <v>17</v>
      </c>
      <c r="P1" s="27" t="s">
        <v>18</v>
      </c>
      <c r="Q1" s="27" t="s">
        <v>19</v>
      </c>
      <c r="R1" s="27" t="s">
        <v>140</v>
      </c>
      <c r="S1" s="27" t="s">
        <v>141</v>
      </c>
      <c r="T1" s="27" t="s">
        <v>142</v>
      </c>
      <c r="U1" s="27" t="s">
        <v>143</v>
      </c>
      <c r="V1" s="27" t="s">
        <v>144</v>
      </c>
      <c r="W1" s="27" t="s">
        <v>145</v>
      </c>
      <c r="X1" s="27" t="s">
        <v>146</v>
      </c>
      <c r="Y1" s="29" t="s">
        <v>156</v>
      </c>
    </row>
    <row r="2" spans="1:25" ht="25.5" customHeight="1">
      <c r="A2" s="24" t="s">
        <v>148</v>
      </c>
      <c r="B2" s="24" t="s">
        <v>25</v>
      </c>
      <c r="C2" s="23">
        <v>2.8210094879561002E-2</v>
      </c>
      <c r="D2" s="23">
        <v>0.43310277458783297</v>
      </c>
      <c r="E2" s="23">
        <v>6.7367603628484193E-2</v>
      </c>
      <c r="F2" s="23">
        <v>4.0104982520832002E-3</v>
      </c>
      <c r="G2" s="23">
        <v>4.6285518945046698E-2</v>
      </c>
      <c r="H2" s="23">
        <v>-54.638034118725301</v>
      </c>
      <c r="I2" s="23">
        <v>0.168777797358209</v>
      </c>
      <c r="J2" s="23">
        <v>1.0440283455201</v>
      </c>
      <c r="K2" s="23">
        <v>1.33885739748726E-2</v>
      </c>
      <c r="L2" s="23">
        <v>-0.38933499338009503</v>
      </c>
      <c r="M2" s="23">
        <v>0.44452482934260501</v>
      </c>
      <c r="N2" s="23">
        <v>5.4890755198800392</v>
      </c>
      <c r="O2" s="23">
        <v>0.58291634608309795</v>
      </c>
      <c r="P2" s="23">
        <v>0.17354113667000101</v>
      </c>
      <c r="Q2" s="23">
        <v>0.120733315373413</v>
      </c>
      <c r="R2" s="23">
        <v>0.16</v>
      </c>
      <c r="S2" s="23">
        <v>36.9</v>
      </c>
      <c r="T2" s="23">
        <v>4.4000000000000004</v>
      </c>
      <c r="U2" s="23">
        <v>3</v>
      </c>
      <c r="V2" s="22">
        <v>70</v>
      </c>
      <c r="W2" s="22">
        <v>0.92</v>
      </c>
      <c r="X2" s="22">
        <v>7.1</v>
      </c>
      <c r="Y2" s="22"/>
    </row>
    <row r="3" spans="1:25" ht="25.5" customHeight="1">
      <c r="A3" s="24" t="s">
        <v>149</v>
      </c>
      <c r="B3" s="25" t="s">
        <v>33</v>
      </c>
      <c r="C3" s="23">
        <v>9.6350333993392906E-2</v>
      </c>
      <c r="D3" s="23">
        <v>0.16785785147643897</v>
      </c>
      <c r="E3" s="23">
        <v>0.417717966871129</v>
      </c>
      <c r="F3" s="23">
        <v>3.4045374914555798E-3</v>
      </c>
      <c r="G3" s="23">
        <v>1.3177576010904499</v>
      </c>
      <c r="H3" s="23">
        <v>-21.543977632308202</v>
      </c>
      <c r="I3" s="23">
        <v>6.1327945154009002E-2</v>
      </c>
      <c r="J3" s="23">
        <v>2.8711299112419</v>
      </c>
      <c r="K3" s="23">
        <v>1.8207033105222701E-3</v>
      </c>
      <c r="L3" s="23">
        <v>8.730929583837959E-3</v>
      </c>
      <c r="M3" s="23">
        <v>90.623741704285408</v>
      </c>
      <c r="N3" s="23">
        <v>0.35803805699447699</v>
      </c>
      <c r="O3" s="23">
        <v>0.15750175483370099</v>
      </c>
      <c r="P3" s="23">
        <v>0.22846341640905501</v>
      </c>
      <c r="Q3" s="23">
        <v>0.74029013239206398</v>
      </c>
      <c r="R3" s="23">
        <v>0.24</v>
      </c>
      <c r="S3" s="23">
        <v>2.1</v>
      </c>
      <c r="T3" s="23">
        <v>0.6</v>
      </c>
      <c r="U3" s="23">
        <v>8</v>
      </c>
      <c r="V3" s="22">
        <v>239</v>
      </c>
      <c r="W3" s="22">
        <v>0.54</v>
      </c>
      <c r="X3" s="22">
        <v>6.9</v>
      </c>
      <c r="Y3" s="22"/>
    </row>
    <row r="4" spans="1:25" ht="25.5" customHeight="1">
      <c r="A4" s="24" t="s">
        <v>149</v>
      </c>
      <c r="B4" s="25" t="s">
        <v>34</v>
      </c>
      <c r="C4" s="23">
        <v>0.186944227995374</v>
      </c>
      <c r="D4" s="23">
        <v>0.14979562315592501</v>
      </c>
      <c r="E4" s="23">
        <v>0.36853787912206099</v>
      </c>
      <c r="F4" s="23">
        <v>2.8190431578998198E-3</v>
      </c>
      <c r="G4" s="23">
        <v>1.46586196300428</v>
      </c>
      <c r="H4" s="23">
        <v>-21.737233983708698</v>
      </c>
      <c r="I4" s="23">
        <v>8.7181486387667095E-2</v>
      </c>
      <c r="J4" s="23">
        <v>3.8894241122245901</v>
      </c>
      <c r="K4" s="23">
        <v>2.91751479182433E-3</v>
      </c>
      <c r="L4" s="23">
        <v>-4.6511228955361798E-2</v>
      </c>
      <c r="M4" s="23">
        <v>79.356896635267603</v>
      </c>
      <c r="N4" s="23">
        <v>1.94997726111874</v>
      </c>
      <c r="O4" s="23">
        <v>0.142390718776259</v>
      </c>
      <c r="P4" s="23">
        <v>0.27819507292880402</v>
      </c>
      <c r="Q4" s="23">
        <v>0.73937707264722496</v>
      </c>
      <c r="R4" s="23">
        <v>0.25</v>
      </c>
      <c r="S4" s="23">
        <v>2.1</v>
      </c>
      <c r="T4" s="23">
        <v>0.6</v>
      </c>
      <c r="U4" s="23">
        <v>8</v>
      </c>
      <c r="V4" s="22">
        <v>267</v>
      </c>
      <c r="W4" s="22">
        <v>0.44</v>
      </c>
      <c r="X4" s="22">
        <v>6.9</v>
      </c>
      <c r="Y4" s="22"/>
    </row>
    <row r="5" spans="1:25" ht="25.5" customHeight="1">
      <c r="A5" s="24" t="s">
        <v>150</v>
      </c>
      <c r="B5" s="25" t="s">
        <v>35</v>
      </c>
      <c r="C5" s="23">
        <v>0.10499840733063399</v>
      </c>
      <c r="D5" s="23">
        <v>0.192193232275401</v>
      </c>
      <c r="E5" s="23">
        <v>0.118040557945104</v>
      </c>
      <c r="F5" s="23">
        <v>1.4528909444991699E-3</v>
      </c>
      <c r="G5" s="23">
        <v>6.791479946847899E-2</v>
      </c>
      <c r="H5" s="23">
        <v>-21.095862081241801</v>
      </c>
      <c r="I5" s="23">
        <v>0.27573016805241202</v>
      </c>
      <c r="J5" s="23">
        <v>1.6580735758151199</v>
      </c>
      <c r="K5" s="23">
        <v>1.5903731477095E-3</v>
      </c>
      <c r="L5" s="23">
        <v>1.6362915622543999</v>
      </c>
      <c r="M5" s="23">
        <v>1.16400542086877</v>
      </c>
      <c r="N5" s="23">
        <v>0.40989772390501999</v>
      </c>
      <c r="O5" s="23">
        <v>0.19449965266897901</v>
      </c>
      <c r="P5" s="23">
        <v>9.6158669221191012E-2</v>
      </c>
      <c r="Q5" s="23">
        <v>0.52982659718833203</v>
      </c>
      <c r="R5" s="23">
        <v>0.12</v>
      </c>
      <c r="S5" s="23">
        <v>2.9</v>
      </c>
      <c r="T5" s="23">
        <v>0.8</v>
      </c>
      <c r="U5" s="23">
        <v>11</v>
      </c>
      <c r="V5" s="22">
        <v>168</v>
      </c>
      <c r="W5" s="22">
        <v>0.5</v>
      </c>
      <c r="X5" s="22">
        <v>7.1</v>
      </c>
      <c r="Y5" s="22"/>
    </row>
    <row r="6" spans="1:25" ht="25.5" customHeight="1">
      <c r="A6" s="24" t="s">
        <v>151</v>
      </c>
      <c r="B6" s="25" t="s">
        <v>36</v>
      </c>
      <c r="C6" s="23">
        <v>1.3026844515030899E-2</v>
      </c>
      <c r="D6" s="23">
        <v>0.26721588698805399</v>
      </c>
      <c r="E6" s="23">
        <v>0.118440249618949</v>
      </c>
      <c r="F6" s="23">
        <v>2.53747484589721E-3</v>
      </c>
      <c r="G6" s="23">
        <v>6.5306701075802207E-2</v>
      </c>
      <c r="H6" s="23">
        <v>-23.583208673382501</v>
      </c>
      <c r="I6" s="23">
        <v>3.7010773138939801E-2</v>
      </c>
      <c r="J6" s="23">
        <v>0.57031202925901903</v>
      </c>
      <c r="K6" s="23">
        <v>4.6047507167278397E-3</v>
      </c>
      <c r="L6" s="23">
        <v>-0.19219163124559399</v>
      </c>
      <c r="M6" s="23">
        <v>2.4338552933471997</v>
      </c>
      <c r="N6" s="23">
        <v>0.59963704114592398</v>
      </c>
      <c r="O6" s="23">
        <v>5.9429271770850001</v>
      </c>
      <c r="P6" s="23">
        <v>0.27673151487973902</v>
      </c>
      <c r="Q6" s="23">
        <v>9.8140431940411998E-2</v>
      </c>
      <c r="R6" s="23">
        <v>0.2</v>
      </c>
      <c r="S6" s="23">
        <v>10.3</v>
      </c>
      <c r="T6" s="23">
        <v>3.4</v>
      </c>
      <c r="U6" s="23">
        <v>20</v>
      </c>
      <c r="V6" s="22">
        <v>93</v>
      </c>
      <c r="W6" s="22">
        <v>0.56999999999999995</v>
      </c>
      <c r="X6" s="22">
        <v>7</v>
      </c>
      <c r="Y6" s="22"/>
    </row>
    <row r="7" spans="1:25" ht="25.5" customHeight="1">
      <c r="A7" s="24" t="s">
        <v>152</v>
      </c>
      <c r="B7" s="25" t="s">
        <v>38</v>
      </c>
      <c r="C7" s="23">
        <v>0.16692940011532198</v>
      </c>
      <c r="D7" s="23">
        <v>0.25989323333437198</v>
      </c>
      <c r="E7" s="23">
        <v>3.0984667751648702E-2</v>
      </c>
      <c r="F7" s="23">
        <v>2.25811956258829E-3</v>
      </c>
      <c r="G7" s="23">
        <v>0.21730009239133199</v>
      </c>
      <c r="H7" s="23">
        <v>-22.8662224951246</v>
      </c>
      <c r="I7" s="23">
        <v>0.14538599739164101</v>
      </c>
      <c r="J7" s="23">
        <v>2.8443741913740599</v>
      </c>
      <c r="K7" s="23">
        <v>4.9970852383740202E-3</v>
      </c>
      <c r="L7" s="23">
        <v>0.35959125444669499</v>
      </c>
      <c r="M7" s="23">
        <v>6.2232838032224702</v>
      </c>
      <c r="N7" s="23">
        <v>1.15369744488913</v>
      </c>
      <c r="O7" s="23">
        <v>4.6635751907365901E-2</v>
      </c>
      <c r="P7" s="23">
        <v>1.9562250742780103</v>
      </c>
      <c r="Q7" s="23">
        <v>0.23656448903400298</v>
      </c>
      <c r="R7" s="23">
        <v>0.63</v>
      </c>
      <c r="S7" s="23">
        <v>1.2</v>
      </c>
      <c r="T7" s="23">
        <v>0.6</v>
      </c>
      <c r="U7" s="23">
        <v>3</v>
      </c>
      <c r="V7" s="22">
        <v>32</v>
      </c>
      <c r="W7" s="22">
        <v>1.17</v>
      </c>
      <c r="X7" s="22">
        <v>6.9</v>
      </c>
      <c r="Y7" s="22"/>
    </row>
    <row r="8" spans="1:25" ht="25.5" customHeight="1">
      <c r="A8" s="24" t="s">
        <v>153</v>
      </c>
      <c r="B8" s="25" t="s">
        <v>39</v>
      </c>
      <c r="C8" s="23">
        <v>7.1074443132412693E-2</v>
      </c>
      <c r="D8" s="23">
        <v>0.26885488753467601</v>
      </c>
      <c r="E8" s="23">
        <v>9.2983868863208089E-3</v>
      </c>
      <c r="F8" s="23">
        <v>4.7864781394367202E-3</v>
      </c>
      <c r="G8" s="23">
        <v>4.7791676621454497E-2</v>
      </c>
      <c r="H8" s="23">
        <v>-28.480126024214798</v>
      </c>
      <c r="I8" s="23">
        <v>0.15501657778242001</v>
      </c>
      <c r="J8" s="23">
        <v>1.2396283069175802</v>
      </c>
      <c r="K8" s="23">
        <v>1.5920647254981001E-2</v>
      </c>
      <c r="L8" s="23">
        <v>1.88765766889103</v>
      </c>
      <c r="M8" s="23">
        <v>0.92442743326922905</v>
      </c>
      <c r="N8" s="23">
        <v>3.6906458463069503</v>
      </c>
      <c r="O8" s="23">
        <v>0.74043458464316703</v>
      </c>
      <c r="P8" s="23">
        <v>0.48721790517526004</v>
      </c>
      <c r="Q8" s="23">
        <v>3.4889331066295805E-2</v>
      </c>
      <c r="R8" s="23">
        <v>0.1</v>
      </c>
      <c r="S8" s="23">
        <v>0.6</v>
      </c>
      <c r="T8" s="23">
        <v>0.7</v>
      </c>
      <c r="U8" s="23">
        <v>2</v>
      </c>
      <c r="V8" s="22">
        <v>22</v>
      </c>
      <c r="W8" s="22">
        <v>1.1000000000000001</v>
      </c>
      <c r="X8" s="22">
        <v>6.7</v>
      </c>
      <c r="Y8" s="22"/>
    </row>
    <row r="9" spans="1:25" ht="25.5" customHeight="1">
      <c r="A9" s="24" t="s">
        <v>154</v>
      </c>
      <c r="B9" s="25" t="s">
        <v>41</v>
      </c>
      <c r="C9" s="23">
        <v>1.35307033788657E-4</v>
      </c>
      <c r="D9" s="23">
        <v>6.3178154046024204</v>
      </c>
      <c r="E9" s="23">
        <v>0.21391562161079</v>
      </c>
      <c r="F9" s="23">
        <v>5.1974386792666598E-3</v>
      </c>
      <c r="G9" s="23">
        <v>6.0117317886324004E-2</v>
      </c>
      <c r="H9" s="23">
        <v>-28.491003116244798</v>
      </c>
      <c r="I9" s="23">
        <v>0.27160905787346001</v>
      </c>
      <c r="J9" s="23">
        <v>1.0814525402336401</v>
      </c>
      <c r="K9" s="23">
        <v>2.6053831712911E-3</v>
      </c>
      <c r="L9" s="23">
        <v>1.77082489017567E-2</v>
      </c>
      <c r="M9" s="23">
        <v>21.156035933067699</v>
      </c>
      <c r="N9" s="23">
        <v>9.7020274260751087</v>
      </c>
      <c r="O9" s="23">
        <v>5.6113399888398901E-3</v>
      </c>
      <c r="P9" s="23">
        <v>0.401809123141674</v>
      </c>
      <c r="Q9" s="23">
        <v>0.41758460608660103</v>
      </c>
      <c r="R9" s="23">
        <v>0.15</v>
      </c>
      <c r="S9" s="23">
        <v>7.3</v>
      </c>
      <c r="T9" s="23">
        <v>0.5</v>
      </c>
      <c r="U9" s="23">
        <v>5</v>
      </c>
      <c r="V9" s="22">
        <v>19</v>
      </c>
      <c r="W9" s="22">
        <v>0.6</v>
      </c>
      <c r="X9" s="22">
        <v>6.5</v>
      </c>
      <c r="Y9" s="22"/>
    </row>
    <row r="10" spans="1:25" ht="25.5" customHeight="1">
      <c r="A10" s="24" t="s">
        <v>155</v>
      </c>
      <c r="B10" s="25" t="s">
        <v>42</v>
      </c>
      <c r="C10" s="23">
        <v>5.2019117800625396E-2</v>
      </c>
      <c r="D10" s="23">
        <v>0.22760286105340899</v>
      </c>
      <c r="E10" s="23">
        <v>2.32602921404364E-2</v>
      </c>
      <c r="F10" s="23">
        <v>1.98227686364413E-3</v>
      </c>
      <c r="G10" s="23">
        <v>5.4038302012473401E-2</v>
      </c>
      <c r="H10" s="23">
        <v>-29.899397448738799</v>
      </c>
      <c r="I10" s="23">
        <v>0.13018953464586103</v>
      </c>
      <c r="J10" s="23">
        <v>1.3532859906789698</v>
      </c>
      <c r="K10" s="23">
        <v>4.6574199252627903E-3</v>
      </c>
      <c r="L10" s="23">
        <v>0.30213532908063395</v>
      </c>
      <c r="M10" s="23">
        <v>3.8138452473889703</v>
      </c>
      <c r="N10" s="23">
        <v>2.20044615971312</v>
      </c>
      <c r="O10" s="23">
        <v>0.135018334463642</v>
      </c>
      <c r="P10" s="23">
        <v>0.34877933813623802</v>
      </c>
      <c r="Q10" s="23">
        <v>8.3594171077405105E-2</v>
      </c>
      <c r="R10" s="23">
        <v>0.16</v>
      </c>
      <c r="S10" s="23">
        <v>11.1</v>
      </c>
      <c r="T10" s="23">
        <v>1.4</v>
      </c>
      <c r="U10" s="23">
        <v>4</v>
      </c>
      <c r="V10" s="22">
        <v>52</v>
      </c>
      <c r="W10" s="22">
        <v>0.25</v>
      </c>
      <c r="X10" s="22">
        <v>6.3</v>
      </c>
      <c r="Y10" s="22">
        <v>1.4E-3</v>
      </c>
    </row>
    <row r="11" spans="1:25" ht="25.5" customHeight="1">
      <c r="A11" s="24" t="s">
        <v>157</v>
      </c>
      <c r="B11" s="25" t="s">
        <v>43</v>
      </c>
      <c r="C11" s="23">
        <v>3.3203074033057903E-2</v>
      </c>
      <c r="D11" s="23">
        <v>0.1039789031261</v>
      </c>
      <c r="E11" s="23">
        <v>0.16193173287025001</v>
      </c>
      <c r="F11" s="23">
        <v>5.8017835339626092E-4</v>
      </c>
      <c r="G11" s="23">
        <v>-4.0163290391778596E-3</v>
      </c>
      <c r="H11" s="23">
        <v>-30.109945110859698</v>
      </c>
      <c r="I11" s="23">
        <v>3.18837074085832</v>
      </c>
      <c r="J11" s="23">
        <v>0.203560611169495</v>
      </c>
      <c r="K11" s="23">
        <v>2.8820614260039201E-3</v>
      </c>
      <c r="L11" s="23">
        <v>0.45067429977151496</v>
      </c>
      <c r="M11" s="23">
        <v>3.1160205315276803</v>
      </c>
      <c r="N11" s="23">
        <v>0.258264830982328</v>
      </c>
      <c r="O11" s="23">
        <v>1.23632642477031E-2</v>
      </c>
      <c r="P11" s="23">
        <v>0.13346062091007499</v>
      </c>
      <c r="Q11" s="23">
        <v>0.32980058085534802</v>
      </c>
      <c r="R11" s="23">
        <v>0.14000000000000001</v>
      </c>
      <c r="S11" s="23">
        <v>5.8</v>
      </c>
      <c r="T11" s="23">
        <v>2</v>
      </c>
      <c r="U11" s="23">
        <v>9</v>
      </c>
      <c r="V11" s="22">
        <v>86</v>
      </c>
      <c r="W11" s="22">
        <v>0.19</v>
      </c>
      <c r="X11" s="22">
        <v>6.3</v>
      </c>
      <c r="Y11" s="22">
        <v>2.0000000000000001E-4</v>
      </c>
    </row>
    <row r="12" spans="1:25" ht="25.5" customHeight="1">
      <c r="A12" s="24"/>
      <c r="B12" s="24" t="s">
        <v>48</v>
      </c>
      <c r="C12" s="23">
        <v>1.3350496882967999E-2</v>
      </c>
      <c r="D12" s="23">
        <v>0.445520671414394</v>
      </c>
      <c r="E12" s="23">
        <v>3.76404152315283E-2</v>
      </c>
      <c r="F12" s="23">
        <v>9.4278992312089697E-4</v>
      </c>
      <c r="G12" s="23">
        <v>3.7139644092714197E-2</v>
      </c>
      <c r="H12" s="23">
        <v>-31.1718874610951</v>
      </c>
      <c r="I12" s="23">
        <v>9.4644804601403704E-2</v>
      </c>
      <c r="J12" s="23">
        <v>1.52065547381468</v>
      </c>
      <c r="K12" s="23">
        <v>9.4416751723206509E-3</v>
      </c>
      <c r="L12" s="23">
        <v>-0.21798486287147201</v>
      </c>
      <c r="M12" s="23">
        <v>0.27769144028686005</v>
      </c>
      <c r="N12" s="23">
        <v>2.6135214784545799</v>
      </c>
      <c r="O12" s="23">
        <v>2.2323721463543897</v>
      </c>
      <c r="P12" s="23">
        <v>0.21827905038345902</v>
      </c>
      <c r="Q12" s="23">
        <v>0.18970476692572702</v>
      </c>
      <c r="R12" s="23">
        <v>0.18</v>
      </c>
      <c r="S12" s="23">
        <v>34.200000000000003</v>
      </c>
      <c r="T12" s="23">
        <v>3.8</v>
      </c>
      <c r="U12" s="23">
        <v>3</v>
      </c>
      <c r="V12" s="22"/>
      <c r="W12" s="22"/>
      <c r="X12" s="22"/>
      <c r="Y12" s="22"/>
    </row>
    <row r="13" spans="1:25" ht="25.5" customHeight="1">
      <c r="A13" s="24"/>
      <c r="B13" s="24" t="s">
        <v>50</v>
      </c>
      <c r="C13" s="23">
        <v>4.4973674769485696E-3</v>
      </c>
      <c r="D13" s="23">
        <v>0.25392555492456503</v>
      </c>
      <c r="E13" s="23">
        <v>2.70928441738384E-2</v>
      </c>
      <c r="F13" s="23">
        <v>9.6696400543232013E-4</v>
      </c>
      <c r="G13" s="23">
        <v>1.5202902992321E-2</v>
      </c>
      <c r="H13" s="23">
        <v>-31.6904295491161</v>
      </c>
      <c r="I13" s="23">
        <v>6.60444014597492E-2</v>
      </c>
      <c r="J13" s="23">
        <v>0.85197440740547703</v>
      </c>
      <c r="K13" s="23">
        <v>6.8593246641409202E-3</v>
      </c>
      <c r="L13" s="23">
        <v>-0.15487367109768702</v>
      </c>
      <c r="M13" s="23">
        <v>0.76187601466168597</v>
      </c>
      <c r="N13" s="23">
        <v>3.2985667027336203</v>
      </c>
      <c r="O13" s="23">
        <v>0.79618733681729392</v>
      </c>
      <c r="P13" s="23">
        <v>1.77786181277683</v>
      </c>
      <c r="Q13" s="23">
        <v>7.3450275280234706E-2</v>
      </c>
      <c r="R13" s="23">
        <v>0.62</v>
      </c>
      <c r="S13" s="23">
        <v>3.9</v>
      </c>
      <c r="T13" s="23">
        <v>4.4000000000000004</v>
      </c>
      <c r="U13" s="23">
        <v>5</v>
      </c>
      <c r="V13" s="22"/>
      <c r="W13" s="22"/>
      <c r="X13" s="22"/>
      <c r="Y13" s="22"/>
    </row>
    <row r="14" spans="1:25" ht="25.5" customHeight="1">
      <c r="A14" s="24"/>
      <c r="B14" s="24" t="s">
        <v>52</v>
      </c>
      <c r="C14" s="23">
        <v>1.7732028528024101E-2</v>
      </c>
      <c r="D14" s="23">
        <v>0.322024492314466</v>
      </c>
      <c r="E14" s="23">
        <v>3.9811377751753897E-2</v>
      </c>
      <c r="F14" s="23">
        <v>1.16035693918634E-3</v>
      </c>
      <c r="G14" s="23">
        <v>0.10764986715562799</v>
      </c>
      <c r="H14" s="23">
        <v>-30.880638947131601</v>
      </c>
      <c r="I14" s="23">
        <v>0.13393093195190001</v>
      </c>
      <c r="J14" s="23">
        <v>0.80619194820014894</v>
      </c>
      <c r="K14" s="23">
        <v>8.6346896741618401E-3</v>
      </c>
      <c r="L14" s="23">
        <v>0.22773851903624601</v>
      </c>
      <c r="M14" s="23">
        <v>4.0467839520094397</v>
      </c>
      <c r="N14" s="23">
        <v>1.0858435767525001</v>
      </c>
      <c r="O14" s="23">
        <v>0.189532325278955</v>
      </c>
      <c r="P14" s="23">
        <v>2.2113243480606202</v>
      </c>
      <c r="Q14" s="23">
        <v>0.21471146590029599</v>
      </c>
      <c r="R14" s="23">
        <v>0.59</v>
      </c>
      <c r="S14" s="23">
        <v>2.6</v>
      </c>
      <c r="T14" s="23">
        <v>3.8</v>
      </c>
      <c r="U14" s="23">
        <v>5</v>
      </c>
      <c r="V14" s="22"/>
      <c r="W14" s="22"/>
      <c r="X14" s="22"/>
      <c r="Y14" s="22"/>
    </row>
    <row r="15" spans="1:25" ht="25.5" customHeight="1">
      <c r="A15" s="24"/>
      <c r="B15" s="24" t="s">
        <v>53</v>
      </c>
      <c r="C15" s="23">
        <v>3.7100347729659401E-2</v>
      </c>
      <c r="D15" s="23">
        <v>0.59451442977536195</v>
      </c>
      <c r="E15" s="23">
        <v>0.39662149774254801</v>
      </c>
      <c r="F15" s="23">
        <v>2.40218514743714E-3</v>
      </c>
      <c r="G15" s="23">
        <v>0.45207218869539101</v>
      </c>
      <c r="H15" s="23">
        <v>-14.0686082429387</v>
      </c>
      <c r="I15" s="23">
        <v>5.3126379876411001E-2</v>
      </c>
      <c r="J15" s="23">
        <v>0.96874765535907403</v>
      </c>
      <c r="K15" s="23">
        <v>4.8649950399662798E-3</v>
      </c>
      <c r="L15" s="23">
        <v>0.75328242738503803</v>
      </c>
      <c r="M15" s="23">
        <v>0.74866896829008001</v>
      </c>
      <c r="N15" s="23">
        <v>0.98834952354259997</v>
      </c>
      <c r="O15" s="23">
        <v>0.48313048599837399</v>
      </c>
      <c r="P15" s="23">
        <v>0.88560980942220002</v>
      </c>
      <c r="Q15" s="23">
        <v>0.34073631181229103</v>
      </c>
      <c r="R15" s="23">
        <v>0.59</v>
      </c>
      <c r="S15" s="23">
        <v>2.6</v>
      </c>
      <c r="T15" s="23">
        <v>3.8</v>
      </c>
      <c r="U15" s="23">
        <v>5</v>
      </c>
      <c r="V15" s="22"/>
      <c r="W15" s="22"/>
      <c r="X15" s="22"/>
      <c r="Y15" s="22"/>
    </row>
    <row r="16" spans="1:25" ht="25.5" customHeight="1">
      <c r="A16" s="24"/>
      <c r="B16" s="24" t="s">
        <v>55</v>
      </c>
      <c r="C16" s="23">
        <v>6.1059384424177701E-2</v>
      </c>
      <c r="D16" s="23">
        <v>0.24462325936833998</v>
      </c>
      <c r="E16" s="23">
        <v>4.1702484283863202E-2</v>
      </c>
      <c r="F16" s="23">
        <v>2.8747464091064801E-3</v>
      </c>
      <c r="G16" s="23">
        <v>0.120853928178944</v>
      </c>
      <c r="H16" s="23">
        <v>-13.727356175930801</v>
      </c>
      <c r="I16" s="23">
        <v>0.13778621136706098</v>
      </c>
      <c r="J16" s="23">
        <v>1.49127738876627</v>
      </c>
      <c r="K16" s="23">
        <v>3.4417237199060699E-3</v>
      </c>
      <c r="L16" s="23">
        <v>-1.1064557493001099E-3</v>
      </c>
      <c r="M16" s="23">
        <v>3.29083724233235</v>
      </c>
      <c r="N16" s="23">
        <v>1.1077321209981998</v>
      </c>
      <c r="O16" s="23">
        <v>0.25486944529967198</v>
      </c>
      <c r="P16" s="23">
        <v>0.10094048170545601</v>
      </c>
      <c r="Q16" s="23">
        <v>0.10857277433700699</v>
      </c>
      <c r="R16" s="23">
        <v>0.59</v>
      </c>
      <c r="S16" s="23">
        <v>2.6</v>
      </c>
      <c r="T16" s="23">
        <v>3.8</v>
      </c>
      <c r="U16" s="23">
        <v>5</v>
      </c>
      <c r="V16" s="22"/>
      <c r="W16" s="22"/>
      <c r="X16" s="22"/>
      <c r="Y16" s="22"/>
    </row>
    <row r="17" spans="1:25" ht="25.5" customHeight="1">
      <c r="A17" s="24"/>
      <c r="B17" s="24" t="s">
        <v>56</v>
      </c>
      <c r="C17" s="23">
        <v>3.3320467943756996E-2</v>
      </c>
      <c r="D17" s="23">
        <v>0.66946037223493693</v>
      </c>
      <c r="E17" s="23">
        <v>0.12891469805905501</v>
      </c>
      <c r="F17" s="23">
        <v>3.3079277363933599E-3</v>
      </c>
      <c r="G17" s="23">
        <v>8.6194229595150301E-2</v>
      </c>
      <c r="H17" s="23">
        <v>-14.0938738650028</v>
      </c>
      <c r="I17" s="23">
        <v>0.110486125368564</v>
      </c>
      <c r="J17" s="23">
        <v>1.8958201589043899</v>
      </c>
      <c r="K17" s="23">
        <v>1.84767059421043E-2</v>
      </c>
      <c r="L17" s="23">
        <v>-0.463166567410985</v>
      </c>
      <c r="M17" s="23">
        <v>1.9255478563088702</v>
      </c>
      <c r="N17" s="23">
        <v>2.6042468285921001</v>
      </c>
      <c r="O17" s="23">
        <v>0.98815202715379302</v>
      </c>
      <c r="P17" s="23">
        <v>0.48171522480866602</v>
      </c>
      <c r="Q17" s="23">
        <v>0.26561973405704598</v>
      </c>
      <c r="R17" s="23">
        <v>0.59</v>
      </c>
      <c r="S17" s="23">
        <v>2.6</v>
      </c>
      <c r="T17" s="23">
        <v>3.8</v>
      </c>
      <c r="U17" s="23">
        <v>5</v>
      </c>
      <c r="V17" s="22"/>
      <c r="W17" s="22"/>
      <c r="X17" s="22"/>
      <c r="Y17" s="22"/>
    </row>
    <row r="18" spans="1:25" ht="25.5" customHeight="1">
      <c r="A18" s="24"/>
      <c r="B18" s="24" t="s">
        <v>57</v>
      </c>
      <c r="C18" s="23">
        <v>0.101273465714129</v>
      </c>
      <c r="D18" s="23">
        <v>0.415149547897537</v>
      </c>
      <c r="E18" s="23">
        <v>0.38475342018251601</v>
      </c>
      <c r="F18" s="23">
        <v>1.53582322612133E-3</v>
      </c>
      <c r="G18" s="23">
        <v>0.116688809052233</v>
      </c>
      <c r="H18" s="23">
        <v>-14.836133738289201</v>
      </c>
      <c r="I18" s="23">
        <v>3.82911889273685</v>
      </c>
      <c r="J18" s="23">
        <v>1.1620924835038098</v>
      </c>
      <c r="K18" s="23">
        <v>1.1075648218525101E-2</v>
      </c>
      <c r="L18" s="23">
        <v>-0.38390998939486198</v>
      </c>
      <c r="M18" s="23">
        <v>2.3978907603226602</v>
      </c>
      <c r="N18" s="23">
        <v>1.3360503127797199</v>
      </c>
      <c r="O18" s="23">
        <v>2.8259116235986101</v>
      </c>
      <c r="P18" s="23">
        <v>2.5318143396982999</v>
      </c>
      <c r="Q18" s="23">
        <v>0.23956476549550698</v>
      </c>
      <c r="R18" s="23">
        <v>0.59</v>
      </c>
      <c r="S18" s="23">
        <v>2.6</v>
      </c>
      <c r="T18" s="23">
        <v>3.8</v>
      </c>
      <c r="U18" s="23">
        <v>5</v>
      </c>
      <c r="V18" s="22"/>
      <c r="W18" s="22"/>
      <c r="X18" s="22"/>
      <c r="Y18" s="22"/>
    </row>
    <row r="19" spans="1:25" ht="25.5" customHeight="1">
      <c r="A19" s="24"/>
      <c r="B19" s="24" t="s">
        <v>58</v>
      </c>
      <c r="C19" s="23">
        <v>-1.4537454409703999E-3</v>
      </c>
      <c r="D19" s="23">
        <v>0.83758108026696598</v>
      </c>
      <c r="E19" s="23">
        <v>0.24583449633590099</v>
      </c>
      <c r="F19" s="23">
        <v>3.46544817593978E-3</v>
      </c>
      <c r="G19" s="23">
        <v>0.470742814952821</v>
      </c>
      <c r="H19" s="23">
        <v>-13.9309785978976</v>
      </c>
      <c r="I19" s="23">
        <v>1.29283184789437E-2</v>
      </c>
      <c r="J19" s="23">
        <v>0.70181045992625302</v>
      </c>
      <c r="K19" s="23">
        <v>4.8649951281229701E-3</v>
      </c>
      <c r="L19" s="23">
        <v>-0.38943179710112902</v>
      </c>
      <c r="M19" s="23">
        <v>6.6045590999713699</v>
      </c>
      <c r="N19" s="23">
        <v>0.173007951650612</v>
      </c>
      <c r="O19" s="23">
        <v>0.18292801566744199</v>
      </c>
      <c r="P19" s="23">
        <v>2.1642934529274402</v>
      </c>
      <c r="Q19" s="23">
        <v>0.77061526314605699</v>
      </c>
      <c r="R19" s="23">
        <v>0.34</v>
      </c>
      <c r="S19" s="23">
        <v>4</v>
      </c>
      <c r="T19" s="23">
        <v>2</v>
      </c>
      <c r="U19" s="23">
        <v>10</v>
      </c>
      <c r="V19" s="22"/>
      <c r="W19" s="22"/>
      <c r="X19" s="22"/>
      <c r="Y19" s="22"/>
    </row>
    <row r="20" spans="1:25" ht="25.5" customHeight="1">
      <c r="A20" s="24"/>
      <c r="B20" s="24" t="s">
        <v>61</v>
      </c>
      <c r="C20" s="23">
        <v>6.1534110744781703E-3</v>
      </c>
      <c r="D20" s="23">
        <v>0.47328221765608003</v>
      </c>
      <c r="E20" s="23">
        <v>0.17542345635208201</v>
      </c>
      <c r="F20" s="23">
        <v>9.5466280271686611E-3</v>
      </c>
      <c r="G20" s="23">
        <v>0.33899748075916802</v>
      </c>
      <c r="H20" s="23">
        <v>-26.935118747030799</v>
      </c>
      <c r="I20" s="23">
        <v>1.31362318008729</v>
      </c>
      <c r="J20" s="23">
        <v>3.34295349770299</v>
      </c>
      <c r="K20" s="23">
        <v>1.0830701041020201E-2</v>
      </c>
      <c r="L20" s="23">
        <v>0.54258075812002393</v>
      </c>
      <c r="M20" s="23">
        <v>4.17802534400019</v>
      </c>
      <c r="N20" s="23">
        <v>32.757121437899897</v>
      </c>
      <c r="O20" s="23">
        <v>5.8469859289071599E-2</v>
      </c>
      <c r="P20" s="23">
        <v>2.7323655385708596</v>
      </c>
      <c r="Q20" s="23">
        <v>0.238033092576071</v>
      </c>
      <c r="R20" s="23">
        <v>0.71</v>
      </c>
      <c r="S20" s="23">
        <v>1.1000000000000001</v>
      </c>
      <c r="T20" s="23">
        <v>0.6</v>
      </c>
      <c r="U20" s="23">
        <v>3</v>
      </c>
      <c r="V20" s="22"/>
      <c r="W20" s="22"/>
      <c r="X20" s="22"/>
      <c r="Y20" s="22"/>
    </row>
    <row r="21" spans="1:25" ht="25.5" customHeight="1">
      <c r="A21" s="24"/>
      <c r="B21" s="24" t="s">
        <v>63</v>
      </c>
      <c r="C21" s="23">
        <v>4.93109367513863E-2</v>
      </c>
      <c r="D21" s="23">
        <v>0.47253004879177396</v>
      </c>
      <c r="E21" s="23">
        <v>8.5233345284875597E-2</v>
      </c>
      <c r="F21" s="23">
        <v>1.6098542353781001E-2</v>
      </c>
      <c r="G21" s="23">
        <v>0.248425050468946</v>
      </c>
      <c r="H21" s="23">
        <v>-27.395749908164099</v>
      </c>
      <c r="I21" s="23">
        <v>0.20662976001453201</v>
      </c>
      <c r="J21" s="23">
        <v>2.1975228361300103</v>
      </c>
      <c r="K21" s="23">
        <v>5.2316704747301405E-3</v>
      </c>
      <c r="L21" s="23">
        <v>5.3722150506388601E-2</v>
      </c>
      <c r="M21" s="23">
        <v>7.99533526489732E-2</v>
      </c>
      <c r="N21" s="23">
        <v>5.2994579368647798</v>
      </c>
      <c r="O21" s="23">
        <v>1.50759605743553</v>
      </c>
      <c r="P21" s="23">
        <v>9.4158266217399103E-2</v>
      </c>
      <c r="Q21" s="23">
        <v>0.10375480131469701</v>
      </c>
      <c r="R21" s="23">
        <v>0.19</v>
      </c>
      <c r="S21" s="23">
        <v>11.3</v>
      </c>
      <c r="T21" s="23">
        <v>1.5</v>
      </c>
      <c r="U21" s="23">
        <v>4</v>
      </c>
      <c r="V21" s="22"/>
      <c r="W21" s="22"/>
      <c r="X21" s="22"/>
      <c r="Y21" s="22"/>
    </row>
    <row r="22" spans="1:25" ht="25.5" customHeight="1">
      <c r="A22" s="24"/>
      <c r="B22" s="24" t="s">
        <v>65</v>
      </c>
      <c r="C22" s="23">
        <v>8.4463896063686705E-2</v>
      </c>
      <c r="D22" s="23">
        <v>0.637033676062839</v>
      </c>
      <c r="E22" s="23">
        <v>0.75806003920486198</v>
      </c>
      <c r="F22" s="23">
        <v>8.4831695379370096E-3</v>
      </c>
      <c r="G22" s="23">
        <v>0.250296091484286</v>
      </c>
      <c r="H22" s="23">
        <v>-27.916212791916703</v>
      </c>
      <c r="I22" s="23">
        <v>0.14437075942812899</v>
      </c>
      <c r="J22" s="23">
        <v>1.0729264385648001</v>
      </c>
      <c r="K22" s="23">
        <v>4.3878499169588102E-3</v>
      </c>
      <c r="L22" s="23">
        <v>0.16040717306431299</v>
      </c>
      <c r="M22" s="23">
        <v>-4.6086505288990596</v>
      </c>
      <c r="N22" s="23">
        <v>2.1233502276743002</v>
      </c>
      <c r="O22" s="23">
        <v>0.29783769757012901</v>
      </c>
      <c r="P22" s="23">
        <v>0.39502632442303304</v>
      </c>
      <c r="Q22" s="23">
        <v>0.199718040622236</v>
      </c>
      <c r="R22" s="23">
        <v>0.14000000000000001</v>
      </c>
      <c r="S22" s="23">
        <v>5.4</v>
      </c>
      <c r="T22" s="23">
        <v>1.3</v>
      </c>
      <c r="U22" s="23">
        <v>7</v>
      </c>
      <c r="V22" s="22"/>
      <c r="W22" s="22"/>
      <c r="X22" s="22"/>
      <c r="Y22" s="22"/>
    </row>
    <row r="23" spans="1:25" ht="25.5" customHeight="1">
      <c r="A23" s="24"/>
      <c r="B23" s="24" t="s">
        <v>66</v>
      </c>
      <c r="C23" s="23">
        <v>8.1602458093507912E-2</v>
      </c>
      <c r="D23" s="23">
        <v>0.79092705799626595</v>
      </c>
      <c r="E23" s="23">
        <v>9.7708433462435004E-2</v>
      </c>
      <c r="F23" s="23">
        <v>6.97966153092379E-3</v>
      </c>
      <c r="G23" s="23">
        <v>0.10864122127369601</v>
      </c>
      <c r="H23" s="23">
        <v>-27.557198268772702</v>
      </c>
      <c r="I23" s="23">
        <v>0.165229454764898</v>
      </c>
      <c r="J23" s="23">
        <v>0.77377807473365401</v>
      </c>
      <c r="K23" s="23">
        <v>2.00235333420648E-2</v>
      </c>
      <c r="L23" s="23">
        <v>0.28734911371588301</v>
      </c>
      <c r="M23" s="23">
        <v>-3.7689648475695399</v>
      </c>
      <c r="N23" s="23">
        <v>3.2653510131677299</v>
      </c>
      <c r="O23" s="23">
        <v>6.6445852131269501</v>
      </c>
      <c r="P23" s="23">
        <v>1.0053965027260401</v>
      </c>
      <c r="Q23" s="23">
        <v>0.27348623381772497</v>
      </c>
      <c r="R23" s="23">
        <v>0.32</v>
      </c>
      <c r="S23" s="23">
        <v>4.0999999999999996</v>
      </c>
      <c r="T23" s="23">
        <v>1.4</v>
      </c>
      <c r="U23" s="23">
        <v>5</v>
      </c>
      <c r="V23" s="22"/>
      <c r="W23" s="22"/>
      <c r="X23" s="22"/>
      <c r="Y23" s="22"/>
    </row>
    <row r="24" spans="1:25" ht="25.5" customHeight="1">
      <c r="A24" s="24"/>
      <c r="B24" s="24" t="s">
        <v>67</v>
      </c>
      <c r="C24" s="23">
        <v>5.3810357955878504E-2</v>
      </c>
      <c r="D24" s="23">
        <v>0.10650531476783101</v>
      </c>
      <c r="E24" s="23">
        <v>0.125367245206571</v>
      </c>
      <c r="F24" s="23">
        <v>1.8806671551489201E-3</v>
      </c>
      <c r="G24" s="23">
        <v>-2.1087410545367301E-3</v>
      </c>
      <c r="H24" s="23">
        <v>-20.140778150534601</v>
      </c>
      <c r="I24" s="23">
        <v>0.56502070478539501</v>
      </c>
      <c r="J24" s="23">
        <v>0.54579118436338792</v>
      </c>
      <c r="K24" s="23">
        <v>5.7004616211009801E-3</v>
      </c>
      <c r="L24" s="23">
        <v>1.3640337370976601</v>
      </c>
      <c r="M24" s="23">
        <v>0.66823923748401604</v>
      </c>
      <c r="N24" s="23">
        <v>0.67074443592799693</v>
      </c>
      <c r="O24" s="23">
        <v>6.4778519394702694E-2</v>
      </c>
      <c r="P24" s="23">
        <v>3.5247299205598603E-2</v>
      </c>
      <c r="Q24" s="23">
        <v>0.162031734302157</v>
      </c>
      <c r="R24" s="23">
        <v>0.15</v>
      </c>
      <c r="S24" s="23">
        <v>6.3</v>
      </c>
      <c r="T24" s="23">
        <v>2.2000000000000002</v>
      </c>
      <c r="U24" s="23">
        <v>9</v>
      </c>
      <c r="V24" s="22"/>
      <c r="W24" s="22"/>
      <c r="X24" s="22"/>
      <c r="Y24" s="22"/>
    </row>
    <row r="25" spans="1:25" ht="25.5" customHeight="1">
      <c r="A25" s="24"/>
      <c r="B25" s="24" t="s">
        <v>69</v>
      </c>
      <c r="C25" s="23">
        <v>1.92844339983308E-2</v>
      </c>
      <c r="D25" s="23">
        <v>0.27159554854616097</v>
      </c>
      <c r="E25" s="23">
        <v>2.1232168260799E-2</v>
      </c>
      <c r="F25" s="23">
        <v>1.78860647939078E-3</v>
      </c>
      <c r="G25" s="23">
        <v>0.14039907089661399</v>
      </c>
      <c r="H25" s="23">
        <v>-19.9796030590783</v>
      </c>
      <c r="I25" s="23">
        <v>3.2966160041204E-2</v>
      </c>
      <c r="J25" s="23">
        <v>0.36440030425084102</v>
      </c>
      <c r="K25" s="23">
        <v>4.3222026564198705E-3</v>
      </c>
      <c r="L25" s="23">
        <v>0.126864930299077</v>
      </c>
      <c r="M25" s="23">
        <v>2.0460237750558701</v>
      </c>
      <c r="N25" s="23">
        <v>0.322129360965005</v>
      </c>
      <c r="O25" s="23">
        <v>1.2320265399216801</v>
      </c>
      <c r="P25" s="23">
        <v>6.3973841190869393E-2</v>
      </c>
      <c r="Q25" s="23">
        <v>6.8437030680850802E-2</v>
      </c>
      <c r="R25" s="23">
        <v>0.18</v>
      </c>
      <c r="S25" s="23">
        <v>10.199999999999999</v>
      </c>
      <c r="T25" s="23">
        <v>1.8</v>
      </c>
      <c r="U25" s="23">
        <v>4</v>
      </c>
      <c r="V25" s="22"/>
      <c r="W25" s="22"/>
      <c r="X25" s="22"/>
      <c r="Y25" s="22"/>
    </row>
    <row r="26" spans="1:25" ht="25.5" customHeight="1">
      <c r="A26" s="24"/>
      <c r="B26" s="24" t="s">
        <v>70</v>
      </c>
      <c r="C26" s="23">
        <v>1.6485661391797E-2</v>
      </c>
      <c r="D26" s="23">
        <v>0.56800301817082599</v>
      </c>
      <c r="E26" s="23">
        <v>-3.3485045203595902E-2</v>
      </c>
      <c r="F26" s="23">
        <v>5.3789818080791701E-3</v>
      </c>
      <c r="G26" s="23">
        <v>4.08133854296149E-2</v>
      </c>
      <c r="H26" s="23">
        <v>-19.648318503844699</v>
      </c>
      <c r="I26" s="23">
        <v>9.1666977808563407E-2</v>
      </c>
      <c r="J26" s="23">
        <v>1.1543744806066099</v>
      </c>
      <c r="K26" s="23">
        <v>1.3076956084372999E-2</v>
      </c>
      <c r="L26" s="23">
        <v>0.19476527931837098</v>
      </c>
      <c r="M26" s="23">
        <v>-8.5146717888130011E-2</v>
      </c>
      <c r="N26" s="23">
        <v>3.2061546020619298</v>
      </c>
      <c r="O26" s="23">
        <v>3.38270533179361</v>
      </c>
      <c r="P26" s="23">
        <v>0.25974992070844499</v>
      </c>
      <c r="Q26" s="23">
        <v>0.21427710034702099</v>
      </c>
      <c r="R26" s="23">
        <v>0.19</v>
      </c>
      <c r="S26" s="23">
        <v>34.9</v>
      </c>
      <c r="T26" s="23">
        <v>3.7</v>
      </c>
      <c r="U26" s="23">
        <v>3</v>
      </c>
      <c r="V26" s="22"/>
      <c r="W26" s="22"/>
      <c r="X26" s="22"/>
      <c r="Y26" s="22"/>
    </row>
    <row r="27" spans="1:25" ht="25.5" customHeight="1">
      <c r="A27" s="24"/>
      <c r="B27" s="24" t="s">
        <v>71</v>
      </c>
      <c r="C27" s="23">
        <v>8.8799503033426611E-3</v>
      </c>
      <c r="D27" s="23">
        <v>0.37372982711712999</v>
      </c>
      <c r="E27" s="23">
        <v>0.10111518971927801</v>
      </c>
      <c r="F27" s="23">
        <v>8.54848337247431E-4</v>
      </c>
      <c r="G27" s="23">
        <v>0.15938549913810099</v>
      </c>
      <c r="H27" s="23">
        <v>-19.808885439740699</v>
      </c>
      <c r="I27" s="23">
        <v>4.3821114617423003E-2</v>
      </c>
      <c r="J27" s="23">
        <v>0.17491128636175299</v>
      </c>
      <c r="K27" s="23">
        <v>4.2229681499617493E-3</v>
      </c>
      <c r="L27" s="23">
        <v>0.93594715818420293</v>
      </c>
      <c r="M27" s="23">
        <v>2.8899317024232301</v>
      </c>
      <c r="N27" s="23">
        <v>5.2767836398616197</v>
      </c>
      <c r="O27" s="23">
        <v>1.7766541919015399E-2</v>
      </c>
      <c r="P27" s="23">
        <v>0.40738841375610102</v>
      </c>
      <c r="Q27" s="23">
        <v>0.23131459151809303</v>
      </c>
      <c r="R27" s="23">
        <v>0.14000000000000001</v>
      </c>
      <c r="S27" s="23">
        <v>5.8</v>
      </c>
      <c r="T27" s="23">
        <v>0.5</v>
      </c>
      <c r="U27" s="23">
        <v>2</v>
      </c>
      <c r="V27" s="22"/>
      <c r="W27" s="22"/>
      <c r="X27" s="22"/>
      <c r="Y27" s="22"/>
    </row>
    <row r="28" spans="1:25" ht="25.5" customHeight="1">
      <c r="A28" s="24"/>
      <c r="B28" s="24" t="s">
        <v>72</v>
      </c>
      <c r="C28" s="23">
        <v>5.9186696473244697E-3</v>
      </c>
      <c r="D28" s="23">
        <v>1.6740365802999999</v>
      </c>
      <c r="E28" s="23">
        <v>0.15953597060321001</v>
      </c>
      <c r="F28" s="23">
        <v>3.55090732963293E-4</v>
      </c>
      <c r="G28" s="23">
        <v>3.3616355835781798E-2</v>
      </c>
      <c r="H28" s="23">
        <v>-19.890735785809401</v>
      </c>
      <c r="I28" s="23">
        <v>2.7699952714019899E-2</v>
      </c>
      <c r="J28" s="23">
        <v>0.20951185812400699</v>
      </c>
      <c r="K28" s="23">
        <v>3.1534411675422E-3</v>
      </c>
      <c r="L28" s="23">
        <v>-6.4315327821703488E-2</v>
      </c>
      <c r="M28" s="23">
        <v>1.25324060564396</v>
      </c>
      <c r="N28" s="23">
        <v>0.27902692539612101</v>
      </c>
      <c r="O28" s="23">
        <v>9.1789642882363104E-2</v>
      </c>
      <c r="P28" s="23">
        <v>0.27899557667840802</v>
      </c>
      <c r="Q28" s="23">
        <v>0.176370855064094</v>
      </c>
      <c r="R28" s="23">
        <v>0.18</v>
      </c>
      <c r="S28" s="23">
        <v>2.5</v>
      </c>
      <c r="T28" s="23">
        <v>2.6</v>
      </c>
      <c r="U28" s="23">
        <v>7</v>
      </c>
      <c r="V28" s="22"/>
      <c r="W28" s="22"/>
      <c r="X28" s="22"/>
      <c r="Y28" s="22"/>
    </row>
    <row r="29" spans="1:25" ht="25.5" customHeight="1">
      <c r="A29" s="24"/>
      <c r="B29" s="24" t="s">
        <v>73</v>
      </c>
      <c r="C29" s="23">
        <v>4.4860684049864402E-2</v>
      </c>
      <c r="D29" s="23">
        <v>8.2914577600702102E-2</v>
      </c>
      <c r="E29" s="23">
        <v>0.14215367505447299</v>
      </c>
      <c r="F29" s="23">
        <v>-1.8280569058457599E-3</v>
      </c>
      <c r="G29" s="23">
        <v>-2.1055790952481E-3</v>
      </c>
      <c r="H29" s="23">
        <v>-20.1390595080499</v>
      </c>
      <c r="I29" s="23">
        <v>0.31492222957743798</v>
      </c>
      <c r="J29" s="23">
        <v>4.59676470837527E-2</v>
      </c>
      <c r="K29" s="23">
        <v>2.6462434901897E-3</v>
      </c>
      <c r="L29" s="23">
        <v>1.3331088711752901</v>
      </c>
      <c r="M29" s="23">
        <v>0.87734771575618997</v>
      </c>
      <c r="N29" s="23">
        <v>0.16386333416261101</v>
      </c>
      <c r="O29" s="23">
        <v>1.5308524747254899E-2</v>
      </c>
      <c r="P29" s="23">
        <v>2.68184944743163E-2</v>
      </c>
      <c r="Q29" s="23">
        <v>0.167104779686955</v>
      </c>
      <c r="R29" s="23">
        <v>0.15</v>
      </c>
      <c r="S29" s="23">
        <v>6.2</v>
      </c>
      <c r="T29" s="23">
        <v>2.2000000000000002</v>
      </c>
      <c r="U29" s="23">
        <v>9</v>
      </c>
      <c r="V29" s="22"/>
      <c r="W29" s="22"/>
      <c r="X29" s="22"/>
      <c r="Y29" s="22"/>
    </row>
    <row r="30" spans="1:25" ht="25.5" customHeight="1">
      <c r="A30" s="24"/>
      <c r="B30" s="24" t="s">
        <v>75</v>
      </c>
      <c r="C30" s="23">
        <v>1.0695313157455699E-2</v>
      </c>
      <c r="D30" s="23">
        <v>0.27552756768724401</v>
      </c>
      <c r="E30" s="23">
        <v>5.2711555848861301E-2</v>
      </c>
      <c r="F30" s="23">
        <v>-1.0915738909046001E-3</v>
      </c>
      <c r="G30" s="23">
        <v>0.16042650205949699</v>
      </c>
      <c r="H30" s="23">
        <v>-19.8305295640365</v>
      </c>
      <c r="I30" s="23">
        <v>2.4061215617459799E-2</v>
      </c>
      <c r="J30" s="23">
        <v>1.84289755724521</v>
      </c>
      <c r="K30" s="23">
        <v>4.1127075470383297E-3</v>
      </c>
      <c r="L30" s="23">
        <v>0.86236341776590597</v>
      </c>
      <c r="M30" s="23">
        <v>4.9874398486064901</v>
      </c>
      <c r="N30" s="23">
        <v>14.976493672204599</v>
      </c>
      <c r="O30" s="23">
        <v>0.135965075504072</v>
      </c>
      <c r="P30" s="23">
        <v>1.4636678402375101</v>
      </c>
      <c r="Q30" s="23">
        <v>0.16987340954747399</v>
      </c>
      <c r="R30" s="23">
        <v>0.7</v>
      </c>
      <c r="S30" s="23">
        <v>1.2</v>
      </c>
      <c r="T30" s="23">
        <v>0.6</v>
      </c>
      <c r="U30" s="23">
        <v>3</v>
      </c>
      <c r="V30" s="22"/>
      <c r="W30" s="22"/>
      <c r="X30" s="22"/>
      <c r="Y30" s="22"/>
    </row>
    <row r="31" spans="1:25" ht="25.5" customHeight="1">
      <c r="A31" s="24"/>
      <c r="B31" s="24" t="s">
        <v>76</v>
      </c>
      <c r="C31" s="23">
        <v>-3.9028392434901004E-3</v>
      </c>
      <c r="D31" s="23">
        <v>0.31011952742136201</v>
      </c>
      <c r="E31" s="23">
        <v>0.11630544057846801</v>
      </c>
      <c r="F31" s="23">
        <v>-1.1704829488796201E-3</v>
      </c>
      <c r="G31" s="23">
        <v>0.13279053667552101</v>
      </c>
      <c r="H31" s="23">
        <v>-20.005858631133901</v>
      </c>
      <c r="I31" s="23">
        <v>-5.02970959635635E-3</v>
      </c>
      <c r="J31" s="23">
        <v>-3.9594861066102396E-2</v>
      </c>
      <c r="K31" s="23">
        <v>1.6318490107328199E-3</v>
      </c>
      <c r="L31" s="23">
        <v>0.80068323426300902</v>
      </c>
      <c r="M31" s="23">
        <v>2.6576089461869898</v>
      </c>
      <c r="N31" s="23">
        <v>0.63350773441910702</v>
      </c>
      <c r="O31" s="23">
        <v>9.2005190374779902E-3</v>
      </c>
      <c r="P31" s="23">
        <v>0.28563809968493298</v>
      </c>
      <c r="Q31" s="23">
        <v>0.215781566928891</v>
      </c>
      <c r="R31" s="23">
        <v>0.13</v>
      </c>
      <c r="S31" s="23">
        <v>5.7</v>
      </c>
      <c r="T31" s="23">
        <v>0.6</v>
      </c>
      <c r="U31" s="23">
        <v>2</v>
      </c>
      <c r="V31" s="22"/>
      <c r="W31" s="22"/>
      <c r="X31" s="22"/>
      <c r="Y31" s="22"/>
    </row>
    <row r="32" spans="1:25" ht="25.5" customHeight="1">
      <c r="A32" s="24"/>
      <c r="B32" s="24" t="s">
        <v>77</v>
      </c>
      <c r="C32" s="23">
        <v>5.3946560121046698E-2</v>
      </c>
      <c r="D32" s="23">
        <v>2.1456707773722004</v>
      </c>
      <c r="E32" s="23">
        <v>9.343560983988361E-2</v>
      </c>
      <c r="F32" s="23">
        <v>-9.2060463404566297E-4</v>
      </c>
      <c r="G32" s="23">
        <v>0.116925605640935</v>
      </c>
      <c r="H32" s="23">
        <v>-20.127540151368301</v>
      </c>
      <c r="I32" s="23">
        <v>1.46973178945337E-2</v>
      </c>
      <c r="J32" s="23">
        <v>1.47966981164222</v>
      </c>
      <c r="K32" s="23">
        <v>1.6869791431648399E-3</v>
      </c>
      <c r="L32" s="23">
        <v>3.12700657717029</v>
      </c>
      <c r="M32" s="23">
        <v>-0.38935045570934501</v>
      </c>
      <c r="N32" s="23">
        <v>0.70552917200405096</v>
      </c>
      <c r="O32" s="23">
        <v>0.15198511008556098</v>
      </c>
      <c r="P32" s="23">
        <v>0.67505590105750002</v>
      </c>
      <c r="Q32" s="23">
        <v>0.26543936592577499</v>
      </c>
      <c r="R32" s="23">
        <v>0.19</v>
      </c>
      <c r="S32" s="23">
        <v>1.5</v>
      </c>
      <c r="T32" s="23">
        <v>0.5</v>
      </c>
      <c r="U32" s="23">
        <v>3</v>
      </c>
      <c r="V32" s="22"/>
      <c r="W32" s="22"/>
      <c r="X32" s="22"/>
      <c r="Y32" s="22"/>
    </row>
    <row r="33" spans="1:25" ht="25.5" customHeight="1">
      <c r="A33" s="24"/>
      <c r="B33" s="24" t="s">
        <v>78</v>
      </c>
      <c r="C33" s="23">
        <v>4.0618601857996504E-2</v>
      </c>
      <c r="D33" s="23">
        <v>0.25984817232009599</v>
      </c>
      <c r="E33" s="23">
        <v>7.0685792349661297E-2</v>
      </c>
      <c r="F33" s="23">
        <v>8.6227810115115707E-3</v>
      </c>
      <c r="G33" s="23">
        <v>0.14896897610121701</v>
      </c>
      <c r="H33" s="23">
        <v>-19.411975084098401</v>
      </c>
      <c r="I33" s="23">
        <v>7.4910431743080395E-3</v>
      </c>
      <c r="J33" s="23">
        <v>0.66433440832832202</v>
      </c>
      <c r="K33" s="23">
        <v>4.9153811922067704E-3</v>
      </c>
      <c r="L33" s="23">
        <v>-0.15339729012606501</v>
      </c>
      <c r="M33" s="23">
        <v>3.6153988944894899</v>
      </c>
      <c r="N33" s="23">
        <v>0.402053701234593</v>
      </c>
      <c r="O33" s="23">
        <v>1.5536580532948401</v>
      </c>
      <c r="P33" s="23">
        <v>8.0638572344401194E-2</v>
      </c>
      <c r="Q33" s="23">
        <v>9.5361694365188598E-2</v>
      </c>
      <c r="R33" s="23">
        <v>0.18</v>
      </c>
      <c r="S33" s="23">
        <v>11</v>
      </c>
      <c r="T33" s="23">
        <v>1.5</v>
      </c>
      <c r="U33" s="23">
        <v>4</v>
      </c>
      <c r="V33" s="22"/>
      <c r="W33" s="22"/>
      <c r="X33" s="22"/>
      <c r="Y33" s="22"/>
    </row>
    <row r="34" spans="1:25" ht="25.5" customHeight="1">
      <c r="A34" s="24"/>
      <c r="B34" s="24" t="s">
        <v>81</v>
      </c>
      <c r="C34" s="23">
        <v>6.3584168541138105E-3</v>
      </c>
      <c r="D34" s="23">
        <v>0.77509643451154897</v>
      </c>
      <c r="E34" s="23">
        <v>0.42191695983322902</v>
      </c>
      <c r="F34" s="23">
        <v>4.3325491137516407E-3</v>
      </c>
      <c r="G34" s="23">
        <v>0.20558719589326999</v>
      </c>
      <c r="H34" s="23">
        <v>-20.066542683716499</v>
      </c>
      <c r="I34" s="23">
        <v>0.11121617340562399</v>
      </c>
      <c r="J34" s="23">
        <v>0.44877646808141503</v>
      </c>
      <c r="K34" s="23">
        <v>3.0878645186539501E-3</v>
      </c>
      <c r="L34" s="23">
        <v>1.0610156677938201</v>
      </c>
      <c r="M34" s="23">
        <v>0.62486308475224306</v>
      </c>
      <c r="N34" s="23">
        <v>2.1856039165063699</v>
      </c>
      <c r="O34" s="23">
        <v>0.49213817873411597</v>
      </c>
      <c r="P34" s="23">
        <v>0.54743995513579391</v>
      </c>
      <c r="Q34" s="23">
        <v>0.25957465223955001</v>
      </c>
      <c r="R34" s="23">
        <v>0</v>
      </c>
      <c r="S34" s="23">
        <v>0</v>
      </c>
      <c r="T34" s="23">
        <v>0</v>
      </c>
      <c r="U34" s="23">
        <v>0</v>
      </c>
      <c r="V34" s="22"/>
      <c r="W34" s="22"/>
      <c r="X34" s="22"/>
      <c r="Y34" s="22"/>
    </row>
    <row r="35" spans="1:25" ht="25.5" customHeight="1">
      <c r="A35" s="24"/>
      <c r="B35" s="24" t="s">
        <v>82</v>
      </c>
      <c r="C35" s="23">
        <v>4.0044988908810697E-2</v>
      </c>
      <c r="D35" s="23">
        <v>0.42411256146201698</v>
      </c>
      <c r="E35" s="23">
        <v>0.46683362019891</v>
      </c>
      <c r="F35" s="23">
        <v>2.2297783965677599E-3</v>
      </c>
      <c r="G35" s="23">
        <v>5.5384271611940802E-2</v>
      </c>
      <c r="H35" s="23">
        <v>-20.987069145879701</v>
      </c>
      <c r="I35" s="23">
        <v>0.24421358634085599</v>
      </c>
      <c r="J35" s="23">
        <v>1.0423901122437602</v>
      </c>
      <c r="K35" s="23">
        <v>1.1957650537373899E-2</v>
      </c>
      <c r="L35" s="23">
        <v>-0.25994712115076901</v>
      </c>
      <c r="M35" s="23">
        <v>2.5316227178629198</v>
      </c>
      <c r="N35" s="23">
        <v>3.3824131094938301</v>
      </c>
      <c r="O35" s="23">
        <v>2.81467649355689</v>
      </c>
      <c r="P35" s="23">
        <v>1.8781461625037299</v>
      </c>
      <c r="Q35" s="23">
        <v>0.22945321529670501</v>
      </c>
      <c r="R35" s="23">
        <v>0.9</v>
      </c>
      <c r="S35" s="23">
        <v>28.9</v>
      </c>
      <c r="T35" s="23">
        <v>0.7</v>
      </c>
      <c r="U35" s="23">
        <v>26</v>
      </c>
      <c r="V35" s="22"/>
      <c r="W35" s="22"/>
      <c r="X35" s="22"/>
      <c r="Y35" s="22"/>
    </row>
    <row r="36" spans="1:25" ht="25.5" customHeight="1">
      <c r="A36" s="24"/>
      <c r="B36" s="24" t="s">
        <v>84</v>
      </c>
      <c r="C36" s="23">
        <v>9.4722601886247593E-2</v>
      </c>
      <c r="D36" s="23">
        <v>0.711461687499787</v>
      </c>
      <c r="E36" s="23">
        <v>0.11086155861984</v>
      </c>
      <c r="F36" s="23">
        <v>5.1510786818302597E-3</v>
      </c>
      <c r="G36" s="23">
        <v>5.09783953368231E-2</v>
      </c>
      <c r="H36" s="23">
        <v>-19.797858391089399</v>
      </c>
      <c r="I36" s="23">
        <v>1.41038973172578E-3</v>
      </c>
      <c r="J36" s="23">
        <v>4.2361178999703597</v>
      </c>
      <c r="K36" s="23">
        <v>1.29501890104702E-2</v>
      </c>
      <c r="L36" s="23">
        <v>-8.8520969301064095E-2</v>
      </c>
      <c r="M36" s="23">
        <v>1.8161149736234401</v>
      </c>
      <c r="N36" s="23">
        <v>1.9254795960213098</v>
      </c>
      <c r="O36" s="23">
        <v>0.67408450271762399</v>
      </c>
      <c r="P36" s="23">
        <v>0.25053392144480502</v>
      </c>
      <c r="Q36" s="23">
        <v>0.22311778319876602</v>
      </c>
      <c r="R36" s="23">
        <v>0.17</v>
      </c>
      <c r="S36" s="23">
        <v>15.2</v>
      </c>
      <c r="T36" s="23">
        <v>3.3</v>
      </c>
      <c r="U36" s="23">
        <v>12</v>
      </c>
      <c r="V36" s="22"/>
      <c r="W36" s="22"/>
      <c r="X36" s="22"/>
      <c r="Y36" s="22"/>
    </row>
    <row r="37" spans="1:25" ht="25.5" customHeight="1">
      <c r="A37" s="24"/>
      <c r="B37" s="24" t="s">
        <v>85</v>
      </c>
      <c r="C37" s="23">
        <v>5.3152290186954899E-3</v>
      </c>
      <c r="D37" s="23">
        <v>0.90889238458709598</v>
      </c>
      <c r="E37" s="23">
        <v>0.49342564831106295</v>
      </c>
      <c r="F37" s="23">
        <v>1.08666349654598E-3</v>
      </c>
      <c r="G37" s="23">
        <v>0.20322193521891499</v>
      </c>
      <c r="H37" s="23">
        <v>-20.1075388125807</v>
      </c>
      <c r="I37" s="23">
        <v>-1.0943524964813799E-3</v>
      </c>
      <c r="J37" s="23">
        <v>0.43431082635764201</v>
      </c>
      <c r="K37" s="23">
        <v>1.85901936562417E-3</v>
      </c>
      <c r="L37" s="23">
        <v>2.0116414902129001</v>
      </c>
      <c r="M37" s="23">
        <v>0.66986553771981905</v>
      </c>
      <c r="N37" s="23">
        <v>0.69713013872295604</v>
      </c>
      <c r="O37" s="23">
        <v>0.55451727717106192</v>
      </c>
      <c r="P37" s="23">
        <v>0.54182050932755699</v>
      </c>
      <c r="Q37" s="23">
        <v>0.29706485566630203</v>
      </c>
      <c r="R37" s="23">
        <v>0.22</v>
      </c>
      <c r="S37" s="23">
        <v>2.5</v>
      </c>
      <c r="T37" s="23">
        <v>0.6</v>
      </c>
      <c r="U37" s="23">
        <v>10</v>
      </c>
      <c r="V37" s="22"/>
      <c r="W37" s="22"/>
      <c r="X37" s="22"/>
      <c r="Y37" s="22"/>
    </row>
    <row r="38" spans="1:25" ht="25.5" customHeight="1">
      <c r="A38" s="24"/>
      <c r="B38" s="24" t="s">
        <v>87</v>
      </c>
      <c r="C38" s="23">
        <v>3.55401394509383E-3</v>
      </c>
      <c r="D38" s="23">
        <v>0.28179911607938601</v>
      </c>
      <c r="E38" s="23">
        <v>3.3835906072089604E-2</v>
      </c>
      <c r="F38" s="23">
        <v>2.6954922760674196E-3</v>
      </c>
      <c r="G38" s="23">
        <v>0.193661383075032</v>
      </c>
      <c r="H38" s="23">
        <v>-20.9278113593796</v>
      </c>
      <c r="I38" s="23">
        <v>-1.18766763211152E-2</v>
      </c>
      <c r="J38" s="23">
        <v>-1.62829110008758E-2</v>
      </c>
      <c r="K38" s="23">
        <v>7.4045645532534504E-4</v>
      </c>
      <c r="L38" s="23">
        <v>-0.20931009963074801</v>
      </c>
      <c r="M38" s="23">
        <v>2.6476002532828202</v>
      </c>
      <c r="N38" s="23">
        <v>0.23912765091034299</v>
      </c>
      <c r="O38" s="23">
        <v>1.34940703841839</v>
      </c>
      <c r="P38" s="23">
        <v>5.8262234544989001E-2</v>
      </c>
      <c r="Q38" s="23">
        <v>7.4268095821670696E-2</v>
      </c>
      <c r="R38" s="23">
        <v>0.22</v>
      </c>
      <c r="S38" s="23">
        <v>10.3</v>
      </c>
      <c r="T38" s="23">
        <v>1.9</v>
      </c>
      <c r="U38" s="23">
        <v>4</v>
      </c>
      <c r="V38" s="22"/>
      <c r="W38" s="22"/>
      <c r="X38" s="22"/>
      <c r="Y38" s="22"/>
    </row>
    <row r="39" spans="1:25" ht="25.5" customHeight="1">
      <c r="A39" s="24"/>
      <c r="B39" s="24" t="s">
        <v>88</v>
      </c>
      <c r="C39" s="23">
        <v>-3.8791069603638902E-3</v>
      </c>
      <c r="D39" s="23">
        <v>0.37336895628309602</v>
      </c>
      <c r="E39" s="23">
        <v>0.11804756097670301</v>
      </c>
      <c r="F39" s="23">
        <v>1.7217271858075301E-3</v>
      </c>
      <c r="G39" s="23">
        <v>0.18639775547747101</v>
      </c>
      <c r="H39" s="23">
        <v>-20.525581471852302</v>
      </c>
      <c r="I39" s="23">
        <v>-3.5121669999197497E-2</v>
      </c>
      <c r="J39" s="23">
        <v>-6.0253658486029496E-2</v>
      </c>
      <c r="K39" s="23">
        <v>7.2470204384071201E-4</v>
      </c>
      <c r="L39" s="23">
        <v>0.94409132587696509</v>
      </c>
      <c r="M39" s="23">
        <v>3.2391617239212303</v>
      </c>
      <c r="N39" s="23">
        <v>0.74686301278679001</v>
      </c>
      <c r="O39" s="23">
        <v>2.6424628916846601E-2</v>
      </c>
      <c r="P39" s="23">
        <v>0.43806430294512499</v>
      </c>
      <c r="Q39" s="23">
        <v>0.267883599922489</v>
      </c>
      <c r="R39" s="23">
        <v>0.28999999999999998</v>
      </c>
      <c r="S39" s="23">
        <v>13.8</v>
      </c>
      <c r="T39" s="23">
        <v>3.8</v>
      </c>
      <c r="U39" s="23">
        <v>25</v>
      </c>
      <c r="V39" s="22"/>
      <c r="W39" s="22"/>
      <c r="X39" s="22"/>
      <c r="Y39" s="22"/>
    </row>
    <row r="40" spans="1:25" ht="25.5" customHeight="1">
      <c r="A40" s="24"/>
      <c r="B40" s="24" t="s">
        <v>90</v>
      </c>
      <c r="C40" s="23">
        <v>2.0453110701896902E-2</v>
      </c>
      <c r="D40" s="23">
        <v>0.31080217097834101</v>
      </c>
      <c r="E40" s="23">
        <v>5.6112648492450505E-2</v>
      </c>
      <c r="F40" s="23">
        <v>1.80640244566623E-3</v>
      </c>
      <c r="G40" s="23">
        <v>0.141848287712701</v>
      </c>
      <c r="H40" s="23">
        <v>-20.670161742520399</v>
      </c>
      <c r="I40" s="23">
        <v>0.40189655863072704</v>
      </c>
      <c r="J40" s="23">
        <v>5.6410797275621906E-2</v>
      </c>
      <c r="K40" s="23">
        <v>5.0886797523559896E-3</v>
      </c>
      <c r="L40" s="23">
        <v>-0.109422160904074</v>
      </c>
      <c r="M40" s="23">
        <v>2.84733561984876</v>
      </c>
      <c r="N40" s="23">
        <v>1.3690821725306399</v>
      </c>
      <c r="O40" s="23">
        <v>1.3809593436609999</v>
      </c>
      <c r="P40" s="23">
        <v>6.5325906667138403E-2</v>
      </c>
      <c r="Q40" s="23">
        <v>9.4182099460426202E-2</v>
      </c>
      <c r="R40" s="23">
        <v>0.18</v>
      </c>
      <c r="S40" s="23">
        <v>5.9</v>
      </c>
      <c r="T40" s="23">
        <v>0.6</v>
      </c>
      <c r="U40" s="23">
        <v>2</v>
      </c>
      <c r="V40" s="22"/>
      <c r="W40" s="22"/>
      <c r="X40" s="22"/>
      <c r="Y40" s="22"/>
    </row>
    <row r="41" spans="1:25" ht="25.5" customHeight="1">
      <c r="A41" s="24"/>
      <c r="B41" s="24" t="s">
        <v>91</v>
      </c>
      <c r="C41" s="23">
        <v>2.81804021707102E-2</v>
      </c>
      <c r="D41" s="23">
        <v>1.7094976835264899</v>
      </c>
      <c r="E41" s="23">
        <v>0.182363002343671</v>
      </c>
      <c r="F41" s="23">
        <v>1.1318299035812E-2</v>
      </c>
      <c r="G41" s="23">
        <v>1.4496128760135001E-2</v>
      </c>
      <c r="H41" s="23">
        <v>-20.080630372979499</v>
      </c>
      <c r="I41" s="23">
        <v>-9.8870371665163402E-3</v>
      </c>
      <c r="J41" s="23">
        <v>0.38217553032526402</v>
      </c>
      <c r="K41" s="23">
        <v>1.4194802676385801E-2</v>
      </c>
      <c r="L41" s="23">
        <v>1.6620354532316699</v>
      </c>
      <c r="M41" s="23">
        <v>0.76921858180779901</v>
      </c>
      <c r="N41" s="23">
        <v>0.53812415785326395</v>
      </c>
      <c r="O41" s="23">
        <v>2.9036409383974098</v>
      </c>
      <c r="P41" s="23">
        <v>5.9166248496797005</v>
      </c>
      <c r="Q41" s="23">
        <v>0.55437981601852004</v>
      </c>
      <c r="R41" s="23">
        <v>0.22</v>
      </c>
      <c r="S41" s="23">
        <v>10.199999999999999</v>
      </c>
      <c r="T41" s="23">
        <v>1.8</v>
      </c>
      <c r="U41" s="23">
        <v>4</v>
      </c>
      <c r="V41" s="22"/>
      <c r="W41" s="22"/>
      <c r="X41" s="22"/>
      <c r="Y41" s="22"/>
    </row>
    <row r="42" spans="1:25" ht="25.5" customHeight="1">
      <c r="A42" s="24"/>
      <c r="B42" s="24" t="s">
        <v>93</v>
      </c>
      <c r="C42" s="23">
        <v>-2.9427848764683202E-3</v>
      </c>
      <c r="D42" s="23">
        <v>0.68643181767445804</v>
      </c>
      <c r="E42" s="23">
        <v>3.3451932757002201E-2</v>
      </c>
      <c r="F42" s="23">
        <v>2.8825476975555801E-4</v>
      </c>
      <c r="G42" s="23">
        <v>0.10170396596848499</v>
      </c>
      <c r="H42" s="23">
        <v>-27.583770016945401</v>
      </c>
      <c r="I42" s="23">
        <v>4.23768507081538E-2</v>
      </c>
      <c r="J42" s="23">
        <v>0.9494765513887149</v>
      </c>
      <c r="K42" s="23">
        <v>2.4207286507732799E-3</v>
      </c>
      <c r="L42" s="23">
        <v>-0.20648527239223499</v>
      </c>
      <c r="M42" s="23">
        <v>1.6770639678107599</v>
      </c>
      <c r="N42" s="23">
        <v>0.77499207472863096</v>
      </c>
      <c r="O42" s="23">
        <v>3.2106882319046501E-2</v>
      </c>
      <c r="P42" s="23">
        <v>0.18538279025854798</v>
      </c>
      <c r="Q42" s="23">
        <v>7.3381842780034595E-2</v>
      </c>
      <c r="R42" s="23">
        <v>0.15</v>
      </c>
      <c r="S42" s="23">
        <v>4.5999999999999996</v>
      </c>
      <c r="T42" s="23">
        <v>2.8</v>
      </c>
      <c r="U42" s="23">
        <v>7</v>
      </c>
      <c r="V42" s="22"/>
      <c r="W42" s="22"/>
      <c r="X42" s="22"/>
      <c r="Y42" s="22"/>
    </row>
    <row r="43" spans="1:25" ht="25.5" customHeight="1">
      <c r="A43" s="24"/>
      <c r="B43" s="24" t="s">
        <v>97</v>
      </c>
      <c r="C43" s="23">
        <v>-1.87936346637963E-3</v>
      </c>
      <c r="D43" s="23">
        <v>2.5737618366886799</v>
      </c>
      <c r="E43" s="23">
        <v>9.8318970775850903E-2</v>
      </c>
      <c r="F43" s="23">
        <v>1.04924783565489E-3</v>
      </c>
      <c r="G43" s="23">
        <v>3.3751772800478801E-2</v>
      </c>
      <c r="H43" s="23">
        <v>-27.7839149574983</v>
      </c>
      <c r="I43" s="23">
        <v>0.197235195668932</v>
      </c>
      <c r="J43" s="23">
        <v>0.78830965706936995</v>
      </c>
      <c r="K43" s="23">
        <v>4.1519693231263201E-3</v>
      </c>
      <c r="L43" s="23">
        <v>0.123651353432396</v>
      </c>
      <c r="M43" s="23">
        <v>1.8758404709393499</v>
      </c>
      <c r="N43" s="23">
        <v>4.20044418622403</v>
      </c>
      <c r="O43" s="23">
        <v>7.9105640398000193E-2</v>
      </c>
      <c r="P43" s="23">
        <v>0.30811397895492398</v>
      </c>
      <c r="Q43" s="23">
        <v>0.21145671304892702</v>
      </c>
      <c r="R43" s="23">
        <v>0.19</v>
      </c>
      <c r="S43" s="23">
        <v>25.3</v>
      </c>
      <c r="T43" s="23">
        <v>2.4</v>
      </c>
      <c r="U43" s="23">
        <v>7</v>
      </c>
      <c r="V43" s="22"/>
      <c r="W43" s="22"/>
      <c r="X43" s="22"/>
      <c r="Y43" s="22"/>
    </row>
    <row r="44" spans="1:25" ht="25.5" customHeight="1">
      <c r="A44" s="24"/>
      <c r="B44" s="24" t="s">
        <v>98</v>
      </c>
      <c r="C44" s="23">
        <v>-7.9796770478910411E-3</v>
      </c>
      <c r="D44" s="23">
        <v>0.22564356581780801</v>
      </c>
      <c r="E44" s="23">
        <v>1.3934118050285601E-2</v>
      </c>
      <c r="F44" s="23">
        <v>4.8426805100538502E-4</v>
      </c>
      <c r="G44" s="23">
        <v>8.556761527798969E-3</v>
      </c>
      <c r="H44" s="23">
        <v>-28.479334842483503</v>
      </c>
      <c r="I44" s="23">
        <v>2.5124437798082599E-2</v>
      </c>
      <c r="J44" s="23">
        <v>7.5587227859930203E-2</v>
      </c>
      <c r="K44" s="23">
        <v>3.1851717846212301E-3</v>
      </c>
      <c r="L44" s="23">
        <v>-0.20660929279687801</v>
      </c>
      <c r="M44" s="23">
        <v>0.57546816371229403</v>
      </c>
      <c r="N44" s="23">
        <v>0.54740197301979399</v>
      </c>
      <c r="O44" s="23">
        <v>0.57371429188825007</v>
      </c>
      <c r="P44" s="23">
        <v>0.97285215573920403</v>
      </c>
      <c r="Q44" s="23">
        <v>0.177551458804794</v>
      </c>
      <c r="R44" s="23">
        <v>0.59</v>
      </c>
      <c r="S44" s="23">
        <v>2.7</v>
      </c>
      <c r="T44" s="23">
        <v>2.2000000000000002</v>
      </c>
      <c r="U44" s="23">
        <v>5</v>
      </c>
      <c r="V44" s="22"/>
      <c r="W44" s="22"/>
      <c r="X44" s="22"/>
      <c r="Y44" s="22"/>
    </row>
    <row r="45" spans="1:25" ht="25.5" customHeight="1">
      <c r="A45" s="24"/>
      <c r="B45" s="24" t="s">
        <v>100</v>
      </c>
      <c r="C45" s="23">
        <v>-7.54997008704215E-3</v>
      </c>
      <c r="D45" s="23">
        <v>0.37633990150128199</v>
      </c>
      <c r="E45" s="23">
        <v>8.0958235125601602E-2</v>
      </c>
      <c r="F45" s="23">
        <v>2.6519435713884102E-4</v>
      </c>
      <c r="G45" s="23">
        <v>0.15278879385642599</v>
      </c>
      <c r="H45" s="23">
        <v>-28.181102555504999</v>
      </c>
      <c r="I45" s="23">
        <v>4.3398263773741598E-2</v>
      </c>
      <c r="J45" s="23">
        <v>5.0966509137280305E-2</v>
      </c>
      <c r="K45" s="23">
        <v>2.5856084491492899E-3</v>
      </c>
      <c r="L45" s="23">
        <v>0.85834110558707999</v>
      </c>
      <c r="M45" s="23">
        <v>3.4016204741060196</v>
      </c>
      <c r="N45" s="23">
        <v>0.88822087643283298</v>
      </c>
      <c r="O45" s="23">
        <v>3.2511620944166798E-2</v>
      </c>
      <c r="P45" s="23">
        <v>0.32630453058244496</v>
      </c>
      <c r="Q45" s="23">
        <v>0.239416991960713</v>
      </c>
      <c r="R45" s="23">
        <v>0.14000000000000001</v>
      </c>
      <c r="S45" s="23">
        <v>5.7</v>
      </c>
      <c r="T45" s="23">
        <v>0.6</v>
      </c>
      <c r="U45" s="23">
        <v>2</v>
      </c>
      <c r="V45" s="22"/>
      <c r="W45" s="22"/>
      <c r="X45" s="22"/>
      <c r="Y45" s="22"/>
    </row>
    <row r="46" spans="1:25" ht="25.5" customHeight="1">
      <c r="A46" s="24"/>
      <c r="B46" s="24" t="s">
        <v>102</v>
      </c>
      <c r="C46" s="23">
        <v>-3.4731308544930397E-3</v>
      </c>
      <c r="D46" s="23">
        <v>0.78723363143967406</v>
      </c>
      <c r="E46" s="23">
        <v>0.33963632793978998</v>
      </c>
      <c r="F46" s="23">
        <v>-1.0953670364349701E-3</v>
      </c>
      <c r="G46" s="23">
        <v>0.15760752181767901</v>
      </c>
      <c r="H46" s="23">
        <v>-28.690779638172298</v>
      </c>
      <c r="I46" s="23">
        <v>2.2335441590947899E-2</v>
      </c>
      <c r="J46" s="23">
        <v>0.15386242741147099</v>
      </c>
      <c r="K46" s="23">
        <v>2.1883981081541101E-3</v>
      </c>
      <c r="L46" s="23">
        <v>0.40344384834803704</v>
      </c>
      <c r="M46" s="23">
        <v>0.144126816211882</v>
      </c>
      <c r="N46" s="23">
        <v>13.329554137550101</v>
      </c>
      <c r="O46" s="23">
        <v>0.54329648153603494</v>
      </c>
      <c r="P46" s="23">
        <v>0.40637196066831499</v>
      </c>
      <c r="Q46" s="23">
        <v>0.212216497681677</v>
      </c>
      <c r="R46" s="23">
        <v>0.19</v>
      </c>
      <c r="S46" s="23">
        <v>2.2999999999999998</v>
      </c>
      <c r="T46" s="23">
        <v>0.6</v>
      </c>
      <c r="U46" s="23">
        <v>10</v>
      </c>
      <c r="V46" s="22"/>
      <c r="W46" s="22"/>
      <c r="X46" s="22"/>
      <c r="Y46" s="22"/>
    </row>
    <row r="47" spans="1:25" ht="25.5" customHeight="1">
      <c r="A47" s="24"/>
      <c r="B47" s="24" t="s">
        <v>103</v>
      </c>
      <c r="C47" s="23">
        <v>-3.30570979866739E-3</v>
      </c>
      <c r="D47" s="23">
        <v>0.40973147778229502</v>
      </c>
      <c r="E47" s="23">
        <v>0.127447448912511</v>
      </c>
      <c r="F47" s="23">
        <v>-2.4466156660347201E-4</v>
      </c>
      <c r="G47" s="23">
        <v>-1.4148656301272802E-3</v>
      </c>
      <c r="H47" s="23">
        <v>-22.884108997493698</v>
      </c>
      <c r="I47" s="23">
        <v>0.28189427606884704</v>
      </c>
      <c r="J47" s="23">
        <v>0.815931786796536</v>
      </c>
      <c r="K47" s="23">
        <v>5.7485666392567102E-3</v>
      </c>
      <c r="L47" s="23">
        <v>0.190782809594915</v>
      </c>
      <c r="M47" s="23">
        <v>-12.662306885614399</v>
      </c>
      <c r="N47" s="23">
        <v>3.4626279503136601</v>
      </c>
      <c r="O47" s="23">
        <v>0.177203111938776</v>
      </c>
      <c r="P47" s="23">
        <v>5.6045127858235802E-2</v>
      </c>
      <c r="Q47" s="23">
        <v>0.210045879908099</v>
      </c>
      <c r="R47" s="23">
        <v>0</v>
      </c>
      <c r="S47" s="23">
        <v>0</v>
      </c>
      <c r="T47" s="23">
        <v>0</v>
      </c>
      <c r="U47" s="23">
        <v>0</v>
      </c>
      <c r="V47" s="22"/>
      <c r="W47" s="22"/>
      <c r="X47" s="22"/>
      <c r="Y47" s="22"/>
    </row>
    <row r="48" spans="1:25" ht="25.5" customHeight="1">
      <c r="A48" s="24"/>
      <c r="B48" s="24" t="s">
        <v>105</v>
      </c>
      <c r="C48" s="23">
        <v>-5.5863119967102101E-3</v>
      </c>
      <c r="D48" s="23">
        <v>0.411111451924287</v>
      </c>
      <c r="E48" s="23">
        <v>0.10356853486531301</v>
      </c>
      <c r="F48" s="23">
        <v>4.0776913283862297E-5</v>
      </c>
      <c r="G48" s="23">
        <v>-6.7731365130266697E-3</v>
      </c>
      <c r="H48" s="23">
        <v>-22.885328722698201</v>
      </c>
      <c r="I48" s="23">
        <v>0.24661150721870501</v>
      </c>
      <c r="J48" s="23">
        <v>0.70469494567069102</v>
      </c>
      <c r="K48" s="23">
        <v>5.3873159308579508E-3</v>
      </c>
      <c r="L48" s="23">
        <v>0.40410315160493698</v>
      </c>
      <c r="M48" s="23">
        <v>-12.9479666065711</v>
      </c>
      <c r="N48" s="23">
        <v>2.3177810374732299</v>
      </c>
      <c r="O48" s="23">
        <v>0.13309115052685602</v>
      </c>
      <c r="P48" s="23">
        <v>5.0735700117181697E-2</v>
      </c>
      <c r="Q48" s="23">
        <v>0.19881344566082101</v>
      </c>
      <c r="R48" s="23">
        <v>0.2</v>
      </c>
      <c r="S48" s="23">
        <v>33.4</v>
      </c>
      <c r="T48" s="23">
        <v>1.9</v>
      </c>
      <c r="U48" s="23">
        <v>2</v>
      </c>
      <c r="V48" s="22"/>
      <c r="W48" s="22"/>
      <c r="X48" s="22"/>
      <c r="Y48" s="22"/>
    </row>
    <row r="49" spans="1:25" ht="25.5" customHeight="1">
      <c r="A49" s="24"/>
      <c r="B49" s="24" t="s">
        <v>110</v>
      </c>
      <c r="C49" s="23">
        <v>-1.47278078207412E-2</v>
      </c>
      <c r="D49" s="23">
        <v>1.2589044261482001</v>
      </c>
      <c r="E49" s="23">
        <v>0.202843657712864</v>
      </c>
      <c r="F49" s="23">
        <v>1.41602761014393E-3</v>
      </c>
      <c r="G49" s="23">
        <v>-1.8101014657991201E-3</v>
      </c>
      <c r="H49" s="23">
        <v>-25.1343690904617</v>
      </c>
      <c r="I49" s="23">
        <v>-9.0450402471418598E-2</v>
      </c>
      <c r="J49" s="23">
        <v>0.71771873278617493</v>
      </c>
      <c r="K49" s="23">
        <v>9.5683807275852191E-3</v>
      </c>
      <c r="L49" s="23">
        <v>0.15804401419580399</v>
      </c>
      <c r="M49" s="23">
        <v>-9.4993465931788794</v>
      </c>
      <c r="N49" s="23">
        <v>1.1547656754813</v>
      </c>
      <c r="O49" s="23">
        <v>2.5879030856395002</v>
      </c>
      <c r="P49" s="23">
        <v>4.6133543319685604</v>
      </c>
      <c r="Q49" s="23">
        <v>0.158938183746548</v>
      </c>
      <c r="R49" s="23">
        <v>0.19</v>
      </c>
      <c r="S49" s="23">
        <v>2.2999999999999998</v>
      </c>
      <c r="T49" s="23">
        <v>0.6</v>
      </c>
      <c r="U49" s="23">
        <v>10</v>
      </c>
      <c r="V49" s="22"/>
      <c r="W49" s="22"/>
      <c r="X49" s="22"/>
      <c r="Y49" s="22"/>
    </row>
    <row r="50" spans="1:25" ht="25.5" customHeight="1">
      <c r="A50" s="24"/>
      <c r="B50" s="24" t="s">
        <v>111</v>
      </c>
      <c r="C50" s="23">
        <v>-2.59410614702652E-2</v>
      </c>
      <c r="D50" s="23">
        <v>0.266827421895178</v>
      </c>
      <c r="E50" s="23">
        <v>1.51930846296455E-2</v>
      </c>
      <c r="F50" s="23">
        <v>-8.3633697619268001E-3</v>
      </c>
      <c r="G50" s="23">
        <v>-3.0156784376957999E-2</v>
      </c>
      <c r="H50" s="23">
        <v>-25.373260685458501</v>
      </c>
      <c r="I50" s="23">
        <v>0.50524916850694701</v>
      </c>
      <c r="J50" s="23">
        <v>9.3025546806924393E-3</v>
      </c>
      <c r="K50" s="23">
        <v>4.9835000404646103E-4</v>
      </c>
      <c r="L50" s="23">
        <v>-1.88892045793624</v>
      </c>
      <c r="M50" s="23">
        <v>-11.068807032339599</v>
      </c>
      <c r="N50" s="23">
        <v>-7.6122412906860698E-2</v>
      </c>
      <c r="O50" s="23">
        <v>0.112121028488447</v>
      </c>
      <c r="P50" s="23">
        <v>1.9440701105440602E-2</v>
      </c>
      <c r="Q50" s="23">
        <v>0.110295423894508</v>
      </c>
      <c r="R50" s="23">
        <v>0.65</v>
      </c>
      <c r="S50" s="23">
        <v>2.4</v>
      </c>
      <c r="T50" s="23">
        <v>0.1</v>
      </c>
      <c r="U50" s="23">
        <v>3</v>
      </c>
      <c r="V50" s="22"/>
      <c r="W50" s="22"/>
      <c r="X50" s="22"/>
      <c r="Y50" s="22"/>
    </row>
    <row r="51" spans="1:25" ht="25.5" customHeight="1">
      <c r="A51" s="24"/>
      <c r="B51" s="24" t="s">
        <v>113</v>
      </c>
      <c r="C51" s="23">
        <v>-5.4034496263027998E-3</v>
      </c>
      <c r="D51" s="23">
        <v>9.4871061287803898E-2</v>
      </c>
      <c r="E51" s="23">
        <v>0.113427940133338</v>
      </c>
      <c r="F51" s="23">
        <v>-8.3781199167963609E-3</v>
      </c>
      <c r="G51" s="23">
        <v>4.5865909528891101E-2</v>
      </c>
      <c r="H51" s="23">
        <v>-25.404404902826499</v>
      </c>
      <c r="I51" s="23">
        <v>-9.5790657864614492E-2</v>
      </c>
      <c r="J51" s="23">
        <v>4.0327195682354801E-2</v>
      </c>
      <c r="K51" s="23">
        <v>-2.2148923178043402E-5</v>
      </c>
      <c r="L51" s="23">
        <v>-1.93809544073051</v>
      </c>
      <c r="M51" s="23">
        <v>-10.125723043648</v>
      </c>
      <c r="N51" s="23">
        <v>-0.38853288556515603</v>
      </c>
      <c r="O51" s="23">
        <v>0.11001219361037801</v>
      </c>
      <c r="P51" s="23">
        <v>0.10495509657762901</v>
      </c>
      <c r="Q51" s="23">
        <v>0.13856807889824299</v>
      </c>
      <c r="R51" s="23">
        <v>0.09</v>
      </c>
      <c r="S51" s="23">
        <v>4.5999999999999996</v>
      </c>
      <c r="T51" s="23">
        <v>1.9</v>
      </c>
      <c r="U51" s="23">
        <v>3</v>
      </c>
      <c r="V51" s="22"/>
      <c r="W51" s="22"/>
      <c r="X51" s="22"/>
      <c r="Y51" s="22"/>
    </row>
    <row r="52" spans="1:25" ht="25.5" customHeight="1">
      <c r="A52" s="24"/>
      <c r="B52" s="24" t="s">
        <v>114</v>
      </c>
      <c r="C52" s="23">
        <v>2.7986310134657699E-3</v>
      </c>
      <c r="D52" s="23">
        <v>0.93525496408685804</v>
      </c>
      <c r="E52" s="23">
        <v>0.17866365205318699</v>
      </c>
      <c r="F52" s="23">
        <v>1.9617890143619099E-3</v>
      </c>
      <c r="G52" s="23">
        <v>-1.1960543371711199E-2</v>
      </c>
      <c r="H52" s="23">
        <v>-25.586442829847197</v>
      </c>
      <c r="I52" s="23">
        <v>-0.103868473220596</v>
      </c>
      <c r="J52" s="23">
        <v>0.99310416130631796</v>
      </c>
      <c r="K52" s="23">
        <v>7.741075606611891E-3</v>
      </c>
      <c r="L52" s="23">
        <v>1.0077762308369</v>
      </c>
      <c r="M52" s="23">
        <v>-10.513339245993</v>
      </c>
      <c r="N52" s="23">
        <v>0.82098618950793101</v>
      </c>
      <c r="O52" s="23">
        <v>2.4740212737129803</v>
      </c>
      <c r="P52" s="23">
        <v>3.8901907282785499</v>
      </c>
      <c r="Q52" s="23">
        <v>0.24372706919977502</v>
      </c>
      <c r="R52" s="23">
        <v>0.53</v>
      </c>
      <c r="S52" s="23">
        <v>3.5</v>
      </c>
      <c r="T52" s="23">
        <v>0.6</v>
      </c>
      <c r="U52" s="23">
        <v>14</v>
      </c>
      <c r="V52" s="22"/>
      <c r="W52" s="22"/>
      <c r="X52" s="22"/>
      <c r="Y52" s="22"/>
    </row>
    <row r="53" spans="1:25" ht="25.5" customHeight="1">
      <c r="A53" s="24"/>
      <c r="B53" s="24" t="s">
        <v>115</v>
      </c>
      <c r="C53" s="23">
        <v>-3.1201725765758501E-2</v>
      </c>
      <c r="D53" s="23">
        <v>0.13086127103124101</v>
      </c>
      <c r="E53" s="23">
        <v>0.17398590680909401</v>
      </c>
      <c r="F53" s="23">
        <v>-7.9798657731769192E-3</v>
      </c>
      <c r="G53" s="23">
        <v>0.231628401718285</v>
      </c>
      <c r="H53" s="23">
        <v>-25.3914256304936</v>
      </c>
      <c r="I53" s="23">
        <v>-0.10354569613124</v>
      </c>
      <c r="J53" s="23">
        <v>0.70698551632030804</v>
      </c>
      <c r="K53" s="23">
        <v>-5.86945095711204E-4</v>
      </c>
      <c r="L53" s="23">
        <v>2.26527450691282</v>
      </c>
      <c r="M53" s="23">
        <v>-8.4285224450021694</v>
      </c>
      <c r="N53" s="23">
        <v>1.0640368861774698</v>
      </c>
      <c r="O53" s="23">
        <v>3.2730672045139801E-3</v>
      </c>
      <c r="P53" s="23">
        <v>5.0514236010746796E-2</v>
      </c>
      <c r="Q53" s="23">
        <v>0.42849683680818601</v>
      </c>
      <c r="R53" s="23">
        <v>0.05</v>
      </c>
      <c r="S53" s="23">
        <v>12.9</v>
      </c>
      <c r="T53" s="23">
        <v>0.2</v>
      </c>
      <c r="U53" s="23">
        <v>4</v>
      </c>
      <c r="V53" s="22"/>
      <c r="W53" s="22"/>
      <c r="X53" s="22"/>
      <c r="Y53" s="22"/>
    </row>
    <row r="54" spans="1:25" ht="25.5" customHeight="1">
      <c r="A54" s="24"/>
      <c r="B54" s="24" t="s">
        <v>116</v>
      </c>
      <c r="C54" s="23">
        <v>-3.1845957069226799E-2</v>
      </c>
      <c r="D54" s="23">
        <v>0.14314785902365401</v>
      </c>
      <c r="E54" s="23">
        <v>0.19406311086028599</v>
      </c>
      <c r="F54" s="23">
        <v>-7.7881139113076805E-3</v>
      </c>
      <c r="G54" s="23">
        <v>0.22886047145853999</v>
      </c>
      <c r="H54" s="23">
        <v>-25.381273620547098</v>
      </c>
      <c r="I54" s="23">
        <v>-0.115876489752156</v>
      </c>
      <c r="J54" s="23">
        <v>0.13378704688992199</v>
      </c>
      <c r="K54" s="23">
        <v>-4.20828627183469E-4</v>
      </c>
      <c r="L54" s="23">
        <v>2.1835058887187602</v>
      </c>
      <c r="M54" s="23">
        <v>-8.3353686583183801</v>
      </c>
      <c r="N54" s="23">
        <v>0.98664268461064708</v>
      </c>
      <c r="O54" s="23">
        <v>3.5193142984336202E-3</v>
      </c>
      <c r="P54" s="23">
        <v>5.0413603649827304E-2</v>
      </c>
      <c r="Q54" s="23">
        <v>0.32585233388986096</v>
      </c>
      <c r="R54" s="23">
        <v>0.04</v>
      </c>
      <c r="S54" s="23">
        <v>12.6</v>
      </c>
      <c r="T54" s="23">
        <v>0</v>
      </c>
      <c r="U54" s="23">
        <v>3</v>
      </c>
      <c r="V54" s="22"/>
      <c r="W54" s="22"/>
      <c r="X54" s="22"/>
      <c r="Y54" s="22"/>
    </row>
    <row r="55" spans="1:25" ht="25.5" customHeight="1">
      <c r="A55" s="24"/>
      <c r="B55" s="24" t="s">
        <v>117</v>
      </c>
      <c r="C55" s="23">
        <v>-3.57626911662733E-2</v>
      </c>
      <c r="D55" s="23">
        <v>0.14297398969705799</v>
      </c>
      <c r="E55" s="23">
        <v>0.18076908838818201</v>
      </c>
      <c r="F55" s="23">
        <v>-8.525621387021079E-3</v>
      </c>
      <c r="G55" s="23">
        <v>0.212451176403438</v>
      </c>
      <c r="H55" s="23">
        <v>-25.335686323984799</v>
      </c>
      <c r="I55" s="23">
        <v>-9.8222971265580605E-2</v>
      </c>
      <c r="J55" s="23">
        <v>1.38508123585741E-2</v>
      </c>
      <c r="K55" s="23">
        <v>-7.1983825440901403E-4</v>
      </c>
      <c r="L55" s="23">
        <v>2.28545956888214</v>
      </c>
      <c r="M55" s="23">
        <v>-8.1361523522421493</v>
      </c>
      <c r="N55" s="23">
        <v>0.93631706995490194</v>
      </c>
      <c r="O55" s="23">
        <v>3.9075598282797405E-3</v>
      </c>
      <c r="P55" s="23">
        <v>4.4033808161433402E-2</v>
      </c>
      <c r="Q55" s="23">
        <v>0.33243799924939399</v>
      </c>
      <c r="R55" s="23">
        <v>0.04</v>
      </c>
      <c r="S55" s="23">
        <v>12.6</v>
      </c>
      <c r="T55" s="23">
        <v>0</v>
      </c>
      <c r="U55" s="23">
        <v>3</v>
      </c>
      <c r="V55" s="22"/>
      <c r="W55" s="22"/>
      <c r="X55" s="22"/>
      <c r="Y55" s="22"/>
    </row>
    <row r="56" spans="1:25" ht="25.5" customHeight="1">
      <c r="A56" s="24"/>
      <c r="B56" s="24" t="s">
        <v>118</v>
      </c>
      <c r="C56" s="23">
        <v>-6.2917877992609405E-3</v>
      </c>
      <c r="D56" s="23">
        <v>0.37430831892925104</v>
      </c>
      <c r="E56" s="23">
        <v>0.25267941512077596</v>
      </c>
      <c r="F56" s="23">
        <v>-1.2739142666174099E-2</v>
      </c>
      <c r="G56" s="23">
        <v>-2.8998785100873999E-2</v>
      </c>
      <c r="H56" s="23">
        <v>-14.820093775953399</v>
      </c>
      <c r="I56" s="23">
        <v>0.59148938679848195</v>
      </c>
      <c r="J56" s="23">
        <v>0.62096384769116397</v>
      </c>
      <c r="K56" s="23">
        <v>1.4076075481791199E-2</v>
      </c>
      <c r="L56" s="23">
        <v>-0.18276986244947999</v>
      </c>
      <c r="M56" s="23">
        <v>0.47972090008219104</v>
      </c>
      <c r="N56" s="23">
        <v>3.4285404300957096</v>
      </c>
      <c r="O56" s="23">
        <v>0.28012060721210996</v>
      </c>
      <c r="P56" s="23">
        <v>0.12531500269656701</v>
      </c>
      <c r="Q56" s="23">
        <v>0.20556965854836298</v>
      </c>
      <c r="R56" s="23">
        <v>0.1</v>
      </c>
      <c r="S56" s="23">
        <v>33.700000000000003</v>
      </c>
      <c r="T56" s="23">
        <v>3.9</v>
      </c>
      <c r="U56" s="23">
        <v>2</v>
      </c>
      <c r="V56" s="22"/>
      <c r="W56" s="22"/>
      <c r="X56" s="22"/>
      <c r="Y56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2023-06-22T00:01:25Z</dcterms:created>
  <dcterms:modified xsi:type="dcterms:W3CDTF">2023-06-29T06:07:52Z</dcterms:modified>
</cp:coreProperties>
</file>