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"/>
    </mc:Choice>
  </mc:AlternateContent>
  <bookViews>
    <workbookView xWindow="0" yWindow="0" windowWidth="21570" windowHeight="8010" activeTab="1"/>
  </bookViews>
  <sheets>
    <sheet name="Sheet1" sheetId="1" r:id="rId1"/>
    <sheet name="Sheet2" sheetId="3" r:id="rId2"/>
  </sheets>
  <definedNames>
    <definedName name="_xlnm._FilterDatabase" localSheetId="1" hidden="1">Sheet2!$A$1:$Q$104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3" l="1"/>
  <c r="M54" i="3"/>
  <c r="O54" i="3" s="1"/>
  <c r="H54" i="3"/>
  <c r="G54" i="3"/>
  <c r="I54" i="3" s="1"/>
  <c r="N35" i="3"/>
  <c r="O35" i="3" s="1"/>
  <c r="M35" i="3"/>
  <c r="H35" i="3"/>
  <c r="G35" i="3"/>
  <c r="N37" i="3"/>
  <c r="M37" i="3"/>
  <c r="O37" i="3" s="1"/>
  <c r="H37" i="3"/>
  <c r="G37" i="3"/>
  <c r="N55" i="3"/>
  <c r="M55" i="3"/>
  <c r="O55" i="3" s="1"/>
  <c r="H55" i="3"/>
  <c r="G55" i="3"/>
  <c r="I55" i="3" s="1"/>
  <c r="N29" i="3"/>
  <c r="M29" i="3"/>
  <c r="H29" i="3"/>
  <c r="G29" i="3"/>
  <c r="N32" i="3"/>
  <c r="M32" i="3"/>
  <c r="H32" i="3"/>
  <c r="G32" i="3"/>
  <c r="N46" i="3"/>
  <c r="M46" i="3"/>
  <c r="O46" i="3" s="1"/>
  <c r="H46" i="3"/>
  <c r="G46" i="3"/>
  <c r="I46" i="3" s="1"/>
  <c r="N39" i="3"/>
  <c r="M39" i="3"/>
  <c r="O39" i="3" s="1"/>
  <c r="H39" i="3"/>
  <c r="G39" i="3"/>
  <c r="N33" i="3"/>
  <c r="M33" i="3"/>
  <c r="O33" i="3" s="1"/>
  <c r="H33" i="3"/>
  <c r="G33" i="3"/>
  <c r="N57" i="3"/>
  <c r="M57" i="3"/>
  <c r="O57" i="3" s="1"/>
  <c r="H57" i="3"/>
  <c r="G57" i="3"/>
  <c r="I57" i="3" s="1"/>
  <c r="N38" i="3"/>
  <c r="M38" i="3"/>
  <c r="O38" i="3" s="1"/>
  <c r="H38" i="3"/>
  <c r="G38" i="3"/>
  <c r="N17" i="3"/>
  <c r="M17" i="3"/>
  <c r="O17" i="3" s="1"/>
  <c r="H17" i="3"/>
  <c r="G17" i="3"/>
  <c r="N2" i="3"/>
  <c r="M2" i="3"/>
  <c r="H2" i="3"/>
  <c r="G2" i="3"/>
  <c r="N4" i="3"/>
  <c r="M4" i="3"/>
  <c r="O4" i="3" s="1"/>
  <c r="H4" i="3"/>
  <c r="G4" i="3"/>
  <c r="I4" i="3" s="1"/>
  <c r="N5" i="3"/>
  <c r="M5" i="3"/>
  <c r="O5" i="3" s="1"/>
  <c r="H5" i="3"/>
  <c r="G5" i="3"/>
  <c r="N3" i="3"/>
  <c r="M3" i="3"/>
  <c r="O3" i="3" s="1"/>
  <c r="H3" i="3"/>
  <c r="G3" i="3"/>
  <c r="N92" i="3"/>
  <c r="M92" i="3"/>
  <c r="O92" i="3" s="1"/>
  <c r="H92" i="3"/>
  <c r="G92" i="3"/>
  <c r="I92" i="3" s="1"/>
  <c r="N103" i="3"/>
  <c r="M103" i="3"/>
  <c r="H103" i="3"/>
  <c r="G103" i="3"/>
  <c r="N104" i="3"/>
  <c r="M104" i="3"/>
  <c r="H104" i="3"/>
  <c r="G104" i="3"/>
  <c r="N61" i="3"/>
  <c r="M61" i="3"/>
  <c r="O61" i="3" s="1"/>
  <c r="H61" i="3"/>
  <c r="G61" i="3"/>
  <c r="I61" i="3" s="1"/>
  <c r="P61" i="3" s="1"/>
  <c r="Q61" i="3" s="1"/>
  <c r="N24" i="3"/>
  <c r="M24" i="3"/>
  <c r="H24" i="3"/>
  <c r="G24" i="3"/>
  <c r="N62" i="3"/>
  <c r="M62" i="3"/>
  <c r="H62" i="3"/>
  <c r="G62" i="3"/>
  <c r="I62" i="3" s="1"/>
  <c r="N41" i="3"/>
  <c r="M41" i="3"/>
  <c r="O41" i="3" s="1"/>
  <c r="H41" i="3"/>
  <c r="G41" i="3"/>
  <c r="I41" i="3" s="1"/>
  <c r="P41" i="3" s="1"/>
  <c r="Q41" i="3" s="1"/>
  <c r="N53" i="3"/>
  <c r="M53" i="3"/>
  <c r="H53" i="3"/>
  <c r="G53" i="3"/>
  <c r="N27" i="3"/>
  <c r="M27" i="3"/>
  <c r="H27" i="3"/>
  <c r="G27" i="3"/>
  <c r="N58" i="3"/>
  <c r="M58" i="3"/>
  <c r="O58" i="3" s="1"/>
  <c r="H58" i="3"/>
  <c r="G58" i="3"/>
  <c r="I58" i="3" s="1"/>
  <c r="P58" i="3" s="1"/>
  <c r="Q58" i="3" s="1"/>
  <c r="N40" i="3"/>
  <c r="M40" i="3"/>
  <c r="H40" i="3"/>
  <c r="G40" i="3"/>
  <c r="N81" i="3"/>
  <c r="M81" i="3"/>
  <c r="H81" i="3"/>
  <c r="G81" i="3"/>
  <c r="I81" i="3" s="1"/>
  <c r="N51" i="3"/>
  <c r="M51" i="3"/>
  <c r="O51" i="3" s="1"/>
  <c r="H51" i="3"/>
  <c r="I51" i="3" s="1"/>
  <c r="G51" i="3"/>
  <c r="N52" i="3"/>
  <c r="M52" i="3"/>
  <c r="O52" i="3" s="1"/>
  <c r="H52" i="3"/>
  <c r="G52" i="3"/>
  <c r="N56" i="3"/>
  <c r="O56" i="3" s="1"/>
  <c r="M56" i="3"/>
  <c r="H56" i="3"/>
  <c r="G56" i="3"/>
  <c r="N15" i="3"/>
  <c r="M15" i="3"/>
  <c r="H15" i="3"/>
  <c r="G15" i="3"/>
  <c r="N14" i="3"/>
  <c r="M14" i="3"/>
  <c r="O14" i="3" s="1"/>
  <c r="H14" i="3"/>
  <c r="I14" i="3" s="1"/>
  <c r="G14" i="3"/>
  <c r="N12" i="3"/>
  <c r="M12" i="3"/>
  <c r="O12" i="3" s="1"/>
  <c r="H12" i="3"/>
  <c r="G12" i="3"/>
  <c r="I12" i="3" s="1"/>
  <c r="N13" i="3"/>
  <c r="M13" i="3"/>
  <c r="H13" i="3"/>
  <c r="G13" i="3"/>
  <c r="I13" i="3" s="1"/>
  <c r="N6" i="3"/>
  <c r="M6" i="3"/>
  <c r="O6" i="3" s="1"/>
  <c r="H6" i="3"/>
  <c r="I6" i="3" s="1"/>
  <c r="G6" i="3"/>
  <c r="N7" i="3"/>
  <c r="M7" i="3"/>
  <c r="H7" i="3"/>
  <c r="G7" i="3"/>
  <c r="I7" i="3" s="1"/>
  <c r="N9" i="3"/>
  <c r="O9" i="3" s="1"/>
  <c r="M9" i="3"/>
  <c r="H9" i="3"/>
  <c r="G9" i="3"/>
  <c r="N8" i="3"/>
  <c r="M8" i="3"/>
  <c r="O8" i="3" s="1"/>
  <c r="H8" i="3"/>
  <c r="G8" i="3"/>
  <c r="N11" i="3"/>
  <c r="O11" i="3" s="1"/>
  <c r="M11" i="3"/>
  <c r="H11" i="3"/>
  <c r="G11" i="3"/>
  <c r="I11" i="3" s="1"/>
  <c r="N101" i="3"/>
  <c r="M101" i="3"/>
  <c r="H101" i="3"/>
  <c r="G101" i="3"/>
  <c r="N99" i="3"/>
  <c r="M99" i="3"/>
  <c r="O99" i="3" s="1"/>
  <c r="H99" i="3"/>
  <c r="G99" i="3"/>
  <c r="N100" i="3"/>
  <c r="O100" i="3" s="1"/>
  <c r="M100" i="3"/>
  <c r="H100" i="3"/>
  <c r="G100" i="3"/>
  <c r="I100" i="3" s="1"/>
  <c r="N102" i="3"/>
  <c r="M102" i="3"/>
  <c r="O102" i="3" s="1"/>
  <c r="H102" i="3"/>
  <c r="G102" i="3"/>
  <c r="N96" i="3"/>
  <c r="M96" i="3"/>
  <c r="H96" i="3"/>
  <c r="G96" i="3"/>
  <c r="N98" i="3"/>
  <c r="M98" i="3"/>
  <c r="H98" i="3"/>
  <c r="G98" i="3"/>
  <c r="N50" i="3"/>
  <c r="M50" i="3"/>
  <c r="O50" i="3" s="1"/>
  <c r="H50" i="3"/>
  <c r="G50" i="3"/>
  <c r="I50" i="3" s="1"/>
  <c r="N31" i="3"/>
  <c r="M31" i="3"/>
  <c r="O31" i="3" s="1"/>
  <c r="H31" i="3"/>
  <c r="G31" i="3"/>
  <c r="N36" i="3"/>
  <c r="M36" i="3"/>
  <c r="O36" i="3" s="1"/>
  <c r="H36" i="3"/>
  <c r="G36" i="3"/>
  <c r="I36" i="3" s="1"/>
  <c r="N28" i="3"/>
  <c r="M28" i="3"/>
  <c r="O28" i="3" s="1"/>
  <c r="H28" i="3"/>
  <c r="G28" i="3"/>
  <c r="I28" i="3" s="1"/>
  <c r="N26" i="3"/>
  <c r="M26" i="3"/>
  <c r="H26" i="3"/>
  <c r="I26" i="3" s="1"/>
  <c r="G26" i="3"/>
  <c r="N68" i="3"/>
  <c r="M68" i="3"/>
  <c r="H68" i="3"/>
  <c r="G68" i="3"/>
  <c r="I68" i="3" s="1"/>
  <c r="N69" i="3"/>
  <c r="M69" i="3"/>
  <c r="O69" i="3" s="1"/>
  <c r="H69" i="3"/>
  <c r="G69" i="3"/>
  <c r="I69" i="3" s="1"/>
  <c r="N67" i="3"/>
  <c r="M67" i="3"/>
  <c r="O67" i="3" s="1"/>
  <c r="H67" i="3"/>
  <c r="G67" i="3"/>
  <c r="N60" i="3"/>
  <c r="M60" i="3"/>
  <c r="O60" i="3" s="1"/>
  <c r="H60" i="3"/>
  <c r="G60" i="3"/>
  <c r="N34" i="3"/>
  <c r="M34" i="3"/>
  <c r="O34" i="3" s="1"/>
  <c r="H34" i="3"/>
  <c r="G34" i="3"/>
  <c r="N43" i="3"/>
  <c r="M43" i="3"/>
  <c r="H43" i="3"/>
  <c r="G43" i="3"/>
  <c r="N73" i="3"/>
  <c r="M73" i="3"/>
  <c r="O73" i="3" s="1"/>
  <c r="H73" i="3"/>
  <c r="G73" i="3"/>
  <c r="I73" i="3" s="1"/>
  <c r="P73" i="3" s="1"/>
  <c r="Q73" i="3" s="1"/>
  <c r="N23" i="3"/>
  <c r="M23" i="3"/>
  <c r="H23" i="3"/>
  <c r="G23" i="3"/>
  <c r="I23" i="3" s="1"/>
  <c r="N20" i="3"/>
  <c r="M20" i="3"/>
  <c r="H20" i="3"/>
  <c r="G20" i="3"/>
  <c r="N71" i="3"/>
  <c r="M71" i="3"/>
  <c r="H71" i="3"/>
  <c r="G71" i="3"/>
  <c r="I71" i="3" s="1"/>
  <c r="N42" i="3"/>
  <c r="M42" i="3"/>
  <c r="O42" i="3" s="1"/>
  <c r="H42" i="3"/>
  <c r="G42" i="3"/>
  <c r="N63" i="3"/>
  <c r="M63" i="3"/>
  <c r="H63" i="3"/>
  <c r="G63" i="3"/>
  <c r="N80" i="3"/>
  <c r="M80" i="3"/>
  <c r="H80" i="3"/>
  <c r="G80" i="3"/>
  <c r="I80" i="3" s="1"/>
  <c r="N59" i="3"/>
  <c r="M59" i="3"/>
  <c r="H59" i="3"/>
  <c r="G59" i="3"/>
  <c r="I59" i="3" s="1"/>
  <c r="N66" i="3"/>
  <c r="M66" i="3"/>
  <c r="O66" i="3" s="1"/>
  <c r="H66" i="3"/>
  <c r="G66" i="3"/>
  <c r="N10" i="3"/>
  <c r="M10" i="3"/>
  <c r="H10" i="3"/>
  <c r="G10" i="3"/>
  <c r="N22" i="3"/>
  <c r="M22" i="3"/>
  <c r="H22" i="3"/>
  <c r="G22" i="3"/>
  <c r="I22" i="3" s="1"/>
  <c r="N25" i="3"/>
  <c r="M25" i="3"/>
  <c r="O25" i="3" s="1"/>
  <c r="H25" i="3"/>
  <c r="G25" i="3"/>
  <c r="N21" i="3"/>
  <c r="M21" i="3"/>
  <c r="H21" i="3"/>
  <c r="G21" i="3"/>
  <c r="N83" i="3"/>
  <c r="M83" i="3"/>
  <c r="H83" i="3"/>
  <c r="G83" i="3"/>
  <c r="N82" i="3"/>
  <c r="M82" i="3"/>
  <c r="H82" i="3"/>
  <c r="G82" i="3"/>
  <c r="N44" i="3"/>
  <c r="M44" i="3"/>
  <c r="H44" i="3"/>
  <c r="G44" i="3"/>
  <c r="I44" i="3" s="1"/>
  <c r="N45" i="3"/>
  <c r="M45" i="3"/>
  <c r="H45" i="3"/>
  <c r="G45" i="3"/>
  <c r="N84" i="3"/>
  <c r="M84" i="3"/>
  <c r="H84" i="3"/>
  <c r="G84" i="3"/>
  <c r="N74" i="3"/>
  <c r="M74" i="3"/>
  <c r="H74" i="3"/>
  <c r="G74" i="3"/>
  <c r="I74" i="3" s="1"/>
  <c r="N49" i="3"/>
  <c r="M49" i="3"/>
  <c r="H49" i="3"/>
  <c r="G49" i="3"/>
  <c r="N48" i="3"/>
  <c r="M48" i="3"/>
  <c r="O48" i="3" s="1"/>
  <c r="H48" i="3"/>
  <c r="G48" i="3"/>
  <c r="N75" i="3"/>
  <c r="M75" i="3"/>
  <c r="O75" i="3" s="1"/>
  <c r="H75" i="3"/>
  <c r="G75" i="3"/>
  <c r="I75" i="3" s="1"/>
  <c r="N77" i="3"/>
  <c r="O77" i="3" s="1"/>
  <c r="M77" i="3"/>
  <c r="H77" i="3"/>
  <c r="G77" i="3"/>
  <c r="N19" i="3"/>
  <c r="M19" i="3"/>
  <c r="O19" i="3" s="1"/>
  <c r="H19" i="3"/>
  <c r="G19" i="3"/>
  <c r="N85" i="3"/>
  <c r="M85" i="3"/>
  <c r="O85" i="3" s="1"/>
  <c r="H85" i="3"/>
  <c r="G85" i="3"/>
  <c r="N16" i="3"/>
  <c r="M16" i="3"/>
  <c r="H16" i="3"/>
  <c r="G16" i="3"/>
  <c r="I16" i="3" s="1"/>
  <c r="N72" i="3"/>
  <c r="M72" i="3"/>
  <c r="O72" i="3" s="1"/>
  <c r="H72" i="3"/>
  <c r="G72" i="3"/>
  <c r="N88" i="3"/>
  <c r="M88" i="3"/>
  <c r="O88" i="3" s="1"/>
  <c r="H88" i="3"/>
  <c r="G88" i="3"/>
  <c r="N95" i="3"/>
  <c r="O95" i="3" s="1"/>
  <c r="M95" i="3"/>
  <c r="H95" i="3"/>
  <c r="G95" i="3"/>
  <c r="I95" i="3" s="1"/>
  <c r="P95" i="3" s="1"/>
  <c r="Q95" i="3" s="1"/>
  <c r="N89" i="3"/>
  <c r="M89" i="3"/>
  <c r="O89" i="3" s="1"/>
  <c r="H89" i="3"/>
  <c r="G89" i="3"/>
  <c r="N90" i="3"/>
  <c r="M90" i="3"/>
  <c r="H90" i="3"/>
  <c r="G90" i="3"/>
  <c r="N47" i="3"/>
  <c r="M47" i="3"/>
  <c r="H47" i="3"/>
  <c r="G47" i="3"/>
  <c r="I47" i="3" s="1"/>
  <c r="N93" i="3"/>
  <c r="M93" i="3"/>
  <c r="O93" i="3" s="1"/>
  <c r="H93" i="3"/>
  <c r="G93" i="3"/>
  <c r="N76" i="3"/>
  <c r="M76" i="3"/>
  <c r="H76" i="3"/>
  <c r="G76" i="3"/>
  <c r="N78" i="3"/>
  <c r="M78" i="3"/>
  <c r="H78" i="3"/>
  <c r="G78" i="3"/>
  <c r="I78" i="3" s="1"/>
  <c r="N94" i="3"/>
  <c r="M94" i="3"/>
  <c r="O94" i="3" s="1"/>
  <c r="H94" i="3"/>
  <c r="G94" i="3"/>
  <c r="N70" i="3"/>
  <c r="M70" i="3"/>
  <c r="H70" i="3"/>
  <c r="I70" i="3" s="1"/>
  <c r="G70" i="3"/>
  <c r="N79" i="3"/>
  <c r="M79" i="3"/>
  <c r="H79" i="3"/>
  <c r="G79" i="3"/>
  <c r="N87" i="3"/>
  <c r="M87" i="3"/>
  <c r="H87" i="3"/>
  <c r="G87" i="3"/>
  <c r="N18" i="3"/>
  <c r="M18" i="3"/>
  <c r="I18" i="3"/>
  <c r="H18" i="3"/>
  <c r="G18" i="3"/>
  <c r="N64" i="3"/>
  <c r="M64" i="3"/>
  <c r="H64" i="3"/>
  <c r="G64" i="3"/>
  <c r="I64" i="3" s="1"/>
  <c r="N65" i="3"/>
  <c r="M65" i="3"/>
  <c r="O65" i="3" s="1"/>
  <c r="H65" i="3"/>
  <c r="G65" i="3"/>
  <c r="I65" i="3" s="1"/>
  <c r="N86" i="3"/>
  <c r="M86" i="3"/>
  <c r="O86" i="3" s="1"/>
  <c r="H86" i="3"/>
  <c r="G86" i="3"/>
  <c r="I86" i="3" s="1"/>
  <c r="N97" i="3"/>
  <c r="M97" i="3"/>
  <c r="H97" i="3"/>
  <c r="G97" i="3"/>
  <c r="I97" i="3" s="1"/>
  <c r="N30" i="3"/>
  <c r="M30" i="3"/>
  <c r="H30" i="3"/>
  <c r="G30" i="3"/>
  <c r="I30" i="3" s="1"/>
  <c r="N91" i="3"/>
  <c r="M91" i="3"/>
  <c r="H91" i="3"/>
  <c r="G91" i="3"/>
  <c r="I91" i="3" s="1"/>
  <c r="I94" i="3" l="1"/>
  <c r="I19" i="3"/>
  <c r="I48" i="3"/>
  <c r="I84" i="3"/>
  <c r="I82" i="3"/>
  <c r="I63" i="3"/>
  <c r="I43" i="3"/>
  <c r="I31" i="3"/>
  <c r="I96" i="3"/>
  <c r="I52" i="3"/>
  <c r="P52" i="3" s="1"/>
  <c r="Q52" i="3" s="1"/>
  <c r="I40" i="3"/>
  <c r="I53" i="3"/>
  <c r="P53" i="3" s="1"/>
  <c r="Q53" i="3" s="1"/>
  <c r="I5" i="3"/>
  <c r="P5" i="3" s="1"/>
  <c r="Q5" i="3" s="1"/>
  <c r="O87" i="3"/>
  <c r="P50" i="3"/>
  <c r="Q50" i="3" s="1"/>
  <c r="O47" i="3"/>
  <c r="O101" i="3"/>
  <c r="O59" i="3"/>
  <c r="P59" i="3" s="1"/>
  <c r="Q59" i="3" s="1"/>
  <c r="O98" i="3"/>
  <c r="P94" i="3"/>
  <c r="Q94" i="3" s="1"/>
  <c r="O90" i="3"/>
  <c r="O103" i="3"/>
  <c r="O18" i="3"/>
  <c r="P18" i="3" s="1"/>
  <c r="Q18" i="3" s="1"/>
  <c r="O21" i="3"/>
  <c r="O10" i="3"/>
  <c r="I102" i="3"/>
  <c r="P102" i="3" s="1"/>
  <c r="Q102" i="3" s="1"/>
  <c r="I39" i="3"/>
  <c r="I35" i="3"/>
  <c r="P35" i="3" s="1"/>
  <c r="Q35" i="3" s="1"/>
  <c r="I8" i="3"/>
  <c r="I27" i="3"/>
  <c r="O29" i="3"/>
  <c r="I98" i="3"/>
  <c r="P98" i="3" s="1"/>
  <c r="Q98" i="3" s="1"/>
  <c r="P6" i="3"/>
  <c r="Q6" i="3" s="1"/>
  <c r="I34" i="3"/>
  <c r="O79" i="3"/>
  <c r="O82" i="3"/>
  <c r="P82" i="3" s="1"/>
  <c r="Q82" i="3" s="1"/>
  <c r="I49" i="3"/>
  <c r="I42" i="3"/>
  <c r="I67" i="3"/>
  <c r="P67" i="3" s="1"/>
  <c r="Q67" i="3" s="1"/>
  <c r="I9" i="3"/>
  <c r="P9" i="3" s="1"/>
  <c r="Q9" i="3" s="1"/>
  <c r="I76" i="3"/>
  <c r="I90" i="3"/>
  <c r="I88" i="3"/>
  <c r="P88" i="3" s="1"/>
  <c r="Q88" i="3" s="1"/>
  <c r="O49" i="3"/>
  <c r="O45" i="3"/>
  <c r="O83" i="3"/>
  <c r="O22" i="3"/>
  <c r="P22" i="3" s="1"/>
  <c r="Q22" i="3" s="1"/>
  <c r="O13" i="3"/>
  <c r="P13" i="3" s="1"/>
  <c r="Q13" i="3" s="1"/>
  <c r="I15" i="3"/>
  <c r="O40" i="3"/>
  <c r="O53" i="3"/>
  <c r="O24" i="3"/>
  <c r="I103" i="3"/>
  <c r="I3" i="3"/>
  <c r="P3" i="3" s="1"/>
  <c r="Q3" i="3" s="1"/>
  <c r="I33" i="3"/>
  <c r="I32" i="3"/>
  <c r="I72" i="3"/>
  <c r="P72" i="3" s="1"/>
  <c r="Q72" i="3" s="1"/>
  <c r="P49" i="3"/>
  <c r="Q49" i="3" s="1"/>
  <c r="P69" i="3"/>
  <c r="Q69" i="3" s="1"/>
  <c r="I85" i="3"/>
  <c r="P85" i="3" s="1"/>
  <c r="Q85" i="3" s="1"/>
  <c r="I45" i="3"/>
  <c r="P28" i="3"/>
  <c r="Q28" i="3" s="1"/>
  <c r="P57" i="3"/>
  <c r="Q57" i="3" s="1"/>
  <c r="I29" i="3"/>
  <c r="P75" i="3"/>
  <c r="Q75" i="3" s="1"/>
  <c r="I83" i="3"/>
  <c r="P83" i="3" s="1"/>
  <c r="Q83" i="3" s="1"/>
  <c r="O71" i="3"/>
  <c r="P71" i="3" s="1"/>
  <c r="Q71" i="3" s="1"/>
  <c r="O96" i="3"/>
  <c r="I99" i="3"/>
  <c r="P99" i="3" s="1"/>
  <c r="Q99" i="3" s="1"/>
  <c r="O7" i="3"/>
  <c r="P7" i="3" s="1"/>
  <c r="Q7" i="3" s="1"/>
  <c r="O81" i="3"/>
  <c r="P81" i="3" s="1"/>
  <c r="Q81" i="3" s="1"/>
  <c r="O27" i="3"/>
  <c r="O62" i="3"/>
  <c r="P62" i="3" s="1"/>
  <c r="Q62" i="3" s="1"/>
  <c r="I104" i="3"/>
  <c r="I2" i="3"/>
  <c r="O97" i="3"/>
  <c r="P97" i="3" s="1"/>
  <c r="Q97" i="3" s="1"/>
  <c r="I87" i="3"/>
  <c r="P87" i="3" s="1"/>
  <c r="Q87" i="3" s="1"/>
  <c r="O70" i="3"/>
  <c r="P70" i="3" s="1"/>
  <c r="Q70" i="3" s="1"/>
  <c r="O63" i="3"/>
  <c r="P63" i="3" s="1"/>
  <c r="Q63" i="3" s="1"/>
  <c r="P46" i="3"/>
  <c r="Q46" i="3" s="1"/>
  <c r="P19" i="3"/>
  <c r="Q19" i="3" s="1"/>
  <c r="I20" i="3"/>
  <c r="I60" i="3"/>
  <c r="P60" i="3" s="1"/>
  <c r="Q60" i="3" s="1"/>
  <c r="I24" i="3"/>
  <c r="O104" i="3"/>
  <c r="O2" i="3"/>
  <c r="O91" i="3"/>
  <c r="P91" i="3" s="1"/>
  <c r="Q91" i="3" s="1"/>
  <c r="O64" i="3"/>
  <c r="P64" i="3" s="1"/>
  <c r="Q64" i="3" s="1"/>
  <c r="O76" i="3"/>
  <c r="P76" i="3" s="1"/>
  <c r="Q76" i="3" s="1"/>
  <c r="P42" i="3"/>
  <c r="Q42" i="3" s="1"/>
  <c r="P11" i="3"/>
  <c r="Q11" i="3" s="1"/>
  <c r="O15" i="3"/>
  <c r="P55" i="3"/>
  <c r="Q55" i="3" s="1"/>
  <c r="I93" i="3"/>
  <c r="P48" i="3"/>
  <c r="Q48" i="3" s="1"/>
  <c r="O74" i="3"/>
  <c r="P74" i="3" s="1"/>
  <c r="Q74" i="3" s="1"/>
  <c r="I21" i="3"/>
  <c r="O20" i="3"/>
  <c r="P4" i="3"/>
  <c r="Q4" i="3" s="1"/>
  <c r="I79" i="3"/>
  <c r="P79" i="3" s="1"/>
  <c r="Q79" i="3" s="1"/>
  <c r="I89" i="3"/>
  <c r="P89" i="3" s="1"/>
  <c r="Q89" i="3" s="1"/>
  <c r="O44" i="3"/>
  <c r="P44" i="3" s="1"/>
  <c r="Q44" i="3" s="1"/>
  <c r="I10" i="3"/>
  <c r="P10" i="3" s="1"/>
  <c r="Q10" i="3" s="1"/>
  <c r="O43" i="3"/>
  <c r="O68" i="3"/>
  <c r="P68" i="3" s="1"/>
  <c r="Q68" i="3" s="1"/>
  <c r="I101" i="3"/>
  <c r="P101" i="3" s="1"/>
  <c r="Q101" i="3" s="1"/>
  <c r="I56" i="3"/>
  <c r="P56" i="3" s="1"/>
  <c r="Q56" i="3" s="1"/>
  <c r="I17" i="3"/>
  <c r="P17" i="3" s="1"/>
  <c r="Q17" i="3" s="1"/>
  <c r="P54" i="3"/>
  <c r="Q54" i="3" s="1"/>
  <c r="P14" i="3"/>
  <c r="Q14" i="3" s="1"/>
  <c r="P51" i="3"/>
  <c r="Q51" i="3" s="1"/>
  <c r="P32" i="3"/>
  <c r="Q32" i="3" s="1"/>
  <c r="O16" i="3"/>
  <c r="P16" i="3" s="1"/>
  <c r="Q16" i="3" s="1"/>
  <c r="P100" i="3"/>
  <c r="Q100" i="3" s="1"/>
  <c r="I38" i="3"/>
  <c r="P38" i="3" s="1"/>
  <c r="Q38" i="3" s="1"/>
  <c r="O30" i="3"/>
  <c r="P30" i="3" s="1"/>
  <c r="Q30" i="3" s="1"/>
  <c r="I77" i="3"/>
  <c r="P77" i="3" s="1"/>
  <c r="Q77" i="3" s="1"/>
  <c r="O84" i="3"/>
  <c r="P84" i="3" s="1"/>
  <c r="Q84" i="3" s="1"/>
  <c r="I25" i="3"/>
  <c r="P25" i="3" s="1"/>
  <c r="Q25" i="3" s="1"/>
  <c r="O32" i="3"/>
  <c r="I37" i="3"/>
  <c r="P37" i="3" s="1"/>
  <c r="Q37" i="3" s="1"/>
  <c r="O78" i="3"/>
  <c r="P78" i="3" s="1"/>
  <c r="Q78" i="3" s="1"/>
  <c r="I66" i="3"/>
  <c r="P66" i="3" s="1"/>
  <c r="Q66" i="3" s="1"/>
  <c r="O80" i="3"/>
  <c r="P80" i="3" s="1"/>
  <c r="Q80" i="3" s="1"/>
  <c r="O23" i="3"/>
  <c r="P23" i="3" s="1"/>
  <c r="Q23" i="3" s="1"/>
  <c r="O26" i="3"/>
  <c r="P26" i="3" s="1"/>
  <c r="Q26" i="3" s="1"/>
  <c r="P39" i="3"/>
  <c r="Q39" i="3" s="1"/>
  <c r="P12" i="3"/>
  <c r="Q12" i="3" s="1"/>
  <c r="P86" i="3"/>
  <c r="Q86" i="3" s="1"/>
  <c r="P90" i="3"/>
  <c r="Q90" i="3" s="1"/>
  <c r="P40" i="3"/>
  <c r="Q40" i="3" s="1"/>
  <c r="P24" i="3"/>
  <c r="Q24" i="3" s="1"/>
  <c r="P93" i="3"/>
  <c r="Q93" i="3" s="1"/>
  <c r="P36" i="3"/>
  <c r="Q36" i="3" s="1"/>
  <c r="P33" i="3"/>
  <c r="Q33" i="3" s="1"/>
  <c r="P47" i="3"/>
  <c r="Q47" i="3" s="1"/>
  <c r="P31" i="3"/>
  <c r="Q31" i="3" s="1"/>
  <c r="P8" i="3"/>
  <c r="Q8" i="3" s="1"/>
  <c r="P92" i="3"/>
  <c r="Q92" i="3" s="1"/>
  <c r="P65" i="3"/>
  <c r="Q65" i="3" s="1"/>
  <c r="P34" i="3"/>
  <c r="Q34" i="3" s="1"/>
  <c r="P21" i="3" l="1"/>
  <c r="Q21" i="3" s="1"/>
  <c r="P103" i="3"/>
  <c r="Q103" i="3" s="1"/>
  <c r="P27" i="3"/>
  <c r="Q27" i="3" s="1"/>
  <c r="P20" i="3"/>
  <c r="Q20" i="3" s="1"/>
  <c r="P43" i="3"/>
  <c r="Q43" i="3" s="1"/>
  <c r="P96" i="3"/>
  <c r="Q96" i="3" s="1"/>
  <c r="P29" i="3"/>
  <c r="Q29" i="3" s="1"/>
  <c r="P15" i="3"/>
  <c r="Q15" i="3" s="1"/>
  <c r="P45" i="3"/>
  <c r="Q45" i="3" s="1"/>
  <c r="P2" i="3"/>
  <c r="Q2" i="3" s="1"/>
  <c r="P104" i="3"/>
  <c r="Q104" i="3" s="1"/>
  <c r="Q3" i="1"/>
  <c r="Q4" i="1"/>
  <c r="Q5" i="1"/>
  <c r="Q8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6" i="1"/>
  <c r="Q57" i="1"/>
  <c r="Q58" i="1"/>
  <c r="Q59" i="1"/>
  <c r="Q60" i="1"/>
  <c r="Q61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86" i="1"/>
  <c r="Q87" i="1"/>
  <c r="Q88" i="1"/>
  <c r="Q89" i="1"/>
  <c r="Q90" i="1"/>
  <c r="Q91" i="1"/>
  <c r="Q92" i="1"/>
  <c r="Q93" i="1"/>
  <c r="Q94" i="1"/>
  <c r="Q96" i="1"/>
  <c r="Q97" i="1"/>
  <c r="Q98" i="1"/>
  <c r="Q99" i="1"/>
  <c r="Q101" i="1"/>
  <c r="Q102" i="1"/>
  <c r="Q103" i="1"/>
  <c r="Q104" i="1"/>
  <c r="Q105" i="1"/>
  <c r="Q106" i="1"/>
  <c r="Q107" i="1"/>
  <c r="Q108" i="1"/>
  <c r="Q109" i="1"/>
  <c r="Q111" i="1"/>
  <c r="Q112" i="1"/>
  <c r="Q113" i="1"/>
  <c r="Q116" i="1"/>
  <c r="Q117" i="1"/>
  <c r="Q118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2" i="1"/>
  <c r="P3" i="1"/>
  <c r="P4" i="1"/>
  <c r="P5" i="1"/>
  <c r="P8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86" i="1"/>
  <c r="P87" i="1"/>
  <c r="P88" i="1"/>
  <c r="P89" i="1"/>
  <c r="P90" i="1"/>
  <c r="P91" i="1"/>
  <c r="P92" i="1"/>
  <c r="P93" i="1"/>
  <c r="P94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1" i="1"/>
  <c r="P112" i="1"/>
  <c r="P113" i="1"/>
  <c r="P116" i="1"/>
  <c r="P117" i="1"/>
  <c r="P118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2" i="1"/>
  <c r="M3" i="1"/>
  <c r="O3" i="1" s="1"/>
  <c r="N3" i="1"/>
  <c r="M4" i="1"/>
  <c r="N4" i="1"/>
  <c r="O4" i="1" s="1"/>
  <c r="M5" i="1"/>
  <c r="N5" i="1"/>
  <c r="O5" i="1"/>
  <c r="M8" i="1"/>
  <c r="N8" i="1"/>
  <c r="O8" i="1" s="1"/>
  <c r="M11" i="1"/>
  <c r="N11" i="1"/>
  <c r="O11" i="1" s="1"/>
  <c r="M12" i="1"/>
  <c r="N12" i="1"/>
  <c r="O12" i="1" s="1"/>
  <c r="M13" i="1"/>
  <c r="N13" i="1"/>
  <c r="O13" i="1"/>
  <c r="M14" i="1"/>
  <c r="N14" i="1"/>
  <c r="O14" i="1" s="1"/>
  <c r="M15" i="1"/>
  <c r="N15" i="1"/>
  <c r="O15" i="1" s="1"/>
  <c r="M16" i="1"/>
  <c r="N16" i="1"/>
  <c r="O16" i="1" s="1"/>
  <c r="M17" i="1"/>
  <c r="N17" i="1"/>
  <c r="O17" i="1"/>
  <c r="M18" i="1"/>
  <c r="N18" i="1"/>
  <c r="O18" i="1" s="1"/>
  <c r="M19" i="1"/>
  <c r="O19" i="1" s="1"/>
  <c r="N19" i="1"/>
  <c r="M20" i="1"/>
  <c r="N20" i="1"/>
  <c r="O20" i="1" s="1"/>
  <c r="M21" i="1"/>
  <c r="N21" i="1"/>
  <c r="O21" i="1"/>
  <c r="M22" i="1"/>
  <c r="N22" i="1"/>
  <c r="O22" i="1" s="1"/>
  <c r="M23" i="1"/>
  <c r="O23" i="1" s="1"/>
  <c r="N23" i="1"/>
  <c r="M24" i="1"/>
  <c r="N24" i="1"/>
  <c r="O24" i="1" s="1"/>
  <c r="M25" i="1"/>
  <c r="N25" i="1"/>
  <c r="O25" i="1"/>
  <c r="M26" i="1"/>
  <c r="N26" i="1"/>
  <c r="O26" i="1" s="1"/>
  <c r="M27" i="1"/>
  <c r="O27" i="1" s="1"/>
  <c r="N27" i="1"/>
  <c r="M28" i="1"/>
  <c r="N28" i="1"/>
  <c r="O28" i="1" s="1"/>
  <c r="M29" i="1"/>
  <c r="N29" i="1"/>
  <c r="O29" i="1"/>
  <c r="M30" i="1"/>
  <c r="N30" i="1"/>
  <c r="O30" i="1" s="1"/>
  <c r="M31" i="1"/>
  <c r="N31" i="1"/>
  <c r="O31" i="1" s="1"/>
  <c r="M32" i="1"/>
  <c r="N32" i="1"/>
  <c r="O32" i="1" s="1"/>
  <c r="M34" i="1"/>
  <c r="N34" i="1"/>
  <c r="O34" i="1" s="1"/>
  <c r="M35" i="1"/>
  <c r="O35" i="1" s="1"/>
  <c r="N35" i="1"/>
  <c r="M36" i="1"/>
  <c r="N36" i="1"/>
  <c r="O36" i="1" s="1"/>
  <c r="M37" i="1"/>
  <c r="N37" i="1"/>
  <c r="O37" i="1"/>
  <c r="M38" i="1"/>
  <c r="N38" i="1"/>
  <c r="O38" i="1" s="1"/>
  <c r="M39" i="1"/>
  <c r="O39" i="1" s="1"/>
  <c r="N39" i="1"/>
  <c r="M40" i="1"/>
  <c r="N40" i="1"/>
  <c r="O40" i="1" s="1"/>
  <c r="M41" i="1"/>
  <c r="N41" i="1"/>
  <c r="O41" i="1"/>
  <c r="M42" i="1"/>
  <c r="N42" i="1"/>
  <c r="O42" i="1" s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/>
  <c r="M50" i="1"/>
  <c r="N50" i="1"/>
  <c r="O50" i="1" s="1"/>
  <c r="M51" i="1"/>
  <c r="N51" i="1"/>
  <c r="O51" i="1" s="1"/>
  <c r="M52" i="1"/>
  <c r="O52" i="1" s="1"/>
  <c r="N52" i="1"/>
  <c r="M53" i="1"/>
  <c r="N53" i="1"/>
  <c r="O53" i="1"/>
  <c r="M54" i="1"/>
  <c r="N54" i="1"/>
  <c r="O54" i="1" s="1"/>
  <c r="M56" i="1"/>
  <c r="O56" i="1" s="1"/>
  <c r="N56" i="1"/>
  <c r="M57" i="1"/>
  <c r="N57" i="1"/>
  <c r="O57" i="1"/>
  <c r="M58" i="1"/>
  <c r="N58" i="1"/>
  <c r="O58" i="1" s="1"/>
  <c r="M59" i="1"/>
  <c r="N59" i="1"/>
  <c r="O59" i="1" s="1"/>
  <c r="M60" i="1"/>
  <c r="O60" i="1" s="1"/>
  <c r="N60" i="1"/>
  <c r="M61" i="1"/>
  <c r="N61" i="1"/>
  <c r="O61" i="1"/>
  <c r="M63" i="1"/>
  <c r="N63" i="1"/>
  <c r="O63" i="1" s="1"/>
  <c r="M64" i="1"/>
  <c r="O64" i="1" s="1"/>
  <c r="N64" i="1"/>
  <c r="M65" i="1"/>
  <c r="N65" i="1"/>
  <c r="O65" i="1"/>
  <c r="M66" i="1"/>
  <c r="N66" i="1"/>
  <c r="O66" i="1" s="1"/>
  <c r="M67" i="1"/>
  <c r="O67" i="1" s="1"/>
  <c r="N67" i="1"/>
  <c r="M68" i="1"/>
  <c r="O68" i="1" s="1"/>
  <c r="N68" i="1"/>
  <c r="M69" i="1"/>
  <c r="N69" i="1"/>
  <c r="O69" i="1"/>
  <c r="M70" i="1"/>
  <c r="N70" i="1"/>
  <c r="O70" i="1" s="1"/>
  <c r="M71" i="1"/>
  <c r="N71" i="1"/>
  <c r="O71" i="1" s="1"/>
  <c r="M72" i="1"/>
  <c r="O72" i="1" s="1"/>
  <c r="N72" i="1"/>
  <c r="M73" i="1"/>
  <c r="N73" i="1"/>
  <c r="O73" i="1"/>
  <c r="M74" i="1"/>
  <c r="N74" i="1"/>
  <c r="O74" i="1" s="1"/>
  <c r="M75" i="1"/>
  <c r="N75" i="1"/>
  <c r="O75" i="1" s="1"/>
  <c r="M76" i="1"/>
  <c r="O76" i="1" s="1"/>
  <c r="N76" i="1"/>
  <c r="M77" i="1"/>
  <c r="N77" i="1"/>
  <c r="O77" i="1"/>
  <c r="M86" i="1"/>
  <c r="N86" i="1"/>
  <c r="O86" i="1" s="1"/>
  <c r="M87" i="1"/>
  <c r="O87" i="1" s="1"/>
  <c r="N87" i="1"/>
  <c r="M88" i="1"/>
  <c r="O88" i="1" s="1"/>
  <c r="N88" i="1"/>
  <c r="M89" i="1"/>
  <c r="N89" i="1"/>
  <c r="O89" i="1"/>
  <c r="M90" i="1"/>
  <c r="N90" i="1"/>
  <c r="O90" i="1" s="1"/>
  <c r="M91" i="1"/>
  <c r="O91" i="1" s="1"/>
  <c r="N91" i="1"/>
  <c r="M92" i="1"/>
  <c r="O92" i="1" s="1"/>
  <c r="N92" i="1"/>
  <c r="M93" i="1"/>
  <c r="N93" i="1"/>
  <c r="O93" i="1"/>
  <c r="M94" i="1"/>
  <c r="N94" i="1"/>
  <c r="O94" i="1" s="1"/>
  <c r="M96" i="1"/>
  <c r="O96" i="1" s="1"/>
  <c r="N96" i="1"/>
  <c r="M97" i="1"/>
  <c r="N97" i="1"/>
  <c r="O97" i="1"/>
  <c r="M98" i="1"/>
  <c r="N98" i="1"/>
  <c r="O98" i="1" s="1"/>
  <c r="M99" i="1"/>
  <c r="O99" i="1" s="1"/>
  <c r="N99" i="1"/>
  <c r="M101" i="1"/>
  <c r="N101" i="1"/>
  <c r="O101" i="1"/>
  <c r="M102" i="1"/>
  <c r="N102" i="1"/>
  <c r="O102" i="1" s="1"/>
  <c r="M103" i="1"/>
  <c r="O103" i="1" s="1"/>
  <c r="N103" i="1"/>
  <c r="M104" i="1"/>
  <c r="O104" i="1" s="1"/>
  <c r="N104" i="1"/>
  <c r="M105" i="1"/>
  <c r="N105" i="1"/>
  <c r="O105" i="1"/>
  <c r="M106" i="1"/>
  <c r="N106" i="1"/>
  <c r="O106" i="1" s="1"/>
  <c r="M107" i="1"/>
  <c r="O107" i="1" s="1"/>
  <c r="N107" i="1"/>
  <c r="M108" i="1"/>
  <c r="N108" i="1"/>
  <c r="O108" i="1" s="1"/>
  <c r="M109" i="1"/>
  <c r="N109" i="1"/>
  <c r="O109" i="1"/>
  <c r="M111" i="1"/>
  <c r="O111" i="1" s="1"/>
  <c r="N111" i="1"/>
  <c r="M112" i="1"/>
  <c r="N112" i="1"/>
  <c r="O112" i="1" s="1"/>
  <c r="M113" i="1"/>
  <c r="N113" i="1"/>
  <c r="O113" i="1"/>
  <c r="M116" i="1"/>
  <c r="N116" i="1"/>
  <c r="O116" i="1" s="1"/>
  <c r="M117" i="1"/>
  <c r="N117" i="1"/>
  <c r="O117" i="1"/>
  <c r="M118" i="1"/>
  <c r="N118" i="1"/>
  <c r="O118" i="1" s="1"/>
  <c r="M122" i="1"/>
  <c r="N122" i="1"/>
  <c r="O122" i="1" s="1"/>
  <c r="M123" i="1"/>
  <c r="O123" i="1" s="1"/>
  <c r="N123" i="1"/>
  <c r="M124" i="1"/>
  <c r="O124" i="1" s="1"/>
  <c r="N124" i="1"/>
  <c r="M125" i="1"/>
  <c r="N125" i="1"/>
  <c r="O125" i="1"/>
  <c r="M126" i="1"/>
  <c r="N126" i="1"/>
  <c r="O126" i="1" s="1"/>
  <c r="M127" i="1"/>
  <c r="O127" i="1" s="1"/>
  <c r="N127" i="1"/>
  <c r="M128" i="1"/>
  <c r="O128" i="1" s="1"/>
  <c r="N128" i="1"/>
  <c r="M129" i="1"/>
  <c r="N129" i="1"/>
  <c r="O129" i="1"/>
  <c r="M130" i="1"/>
  <c r="N130" i="1"/>
  <c r="O130" i="1" s="1"/>
  <c r="M131" i="1"/>
  <c r="O131" i="1" s="1"/>
  <c r="N131" i="1"/>
  <c r="M132" i="1"/>
  <c r="O132" i="1" s="1"/>
  <c r="N132" i="1"/>
  <c r="M133" i="1"/>
  <c r="N133" i="1"/>
  <c r="O133" i="1"/>
  <c r="M134" i="1"/>
  <c r="N134" i="1"/>
  <c r="O134" i="1" s="1"/>
  <c r="M135" i="1"/>
  <c r="O135" i="1" s="1"/>
  <c r="N135" i="1"/>
  <c r="M136" i="1"/>
  <c r="N136" i="1"/>
  <c r="O136" i="1" s="1"/>
  <c r="O2" i="1"/>
  <c r="N2" i="1"/>
  <c r="M2" i="1"/>
  <c r="G3" i="1"/>
  <c r="H3" i="1"/>
  <c r="I3" i="1" s="1"/>
  <c r="G4" i="1"/>
  <c r="I4" i="1" s="1"/>
  <c r="H4" i="1"/>
  <c r="G5" i="1"/>
  <c r="H5" i="1"/>
  <c r="I5" i="1"/>
  <c r="G6" i="1"/>
  <c r="H6" i="1"/>
  <c r="G7" i="1"/>
  <c r="H7" i="1"/>
  <c r="G8" i="1"/>
  <c r="H8" i="1"/>
  <c r="G9" i="1"/>
  <c r="H9" i="1"/>
  <c r="I9" i="1" s="1"/>
  <c r="G10" i="1"/>
  <c r="H10" i="1"/>
  <c r="I10" i="1" s="1"/>
  <c r="G11" i="1"/>
  <c r="I11" i="1" s="1"/>
  <c r="H11" i="1"/>
  <c r="G12" i="1"/>
  <c r="I12" i="1" s="1"/>
  <c r="H12" i="1"/>
  <c r="G13" i="1"/>
  <c r="H13" i="1"/>
  <c r="I13" i="1"/>
  <c r="G14" i="1"/>
  <c r="H14" i="1"/>
  <c r="I14" i="1" s="1"/>
  <c r="G15" i="1"/>
  <c r="H15" i="1"/>
  <c r="I15" i="1"/>
  <c r="G16" i="1"/>
  <c r="I16" i="1" s="1"/>
  <c r="H16" i="1"/>
  <c r="G17" i="1"/>
  <c r="H17" i="1"/>
  <c r="I17" i="1"/>
  <c r="G18" i="1"/>
  <c r="H18" i="1"/>
  <c r="I18" i="1" s="1"/>
  <c r="G19" i="1"/>
  <c r="I19" i="1" s="1"/>
  <c r="H19" i="1"/>
  <c r="G20" i="1"/>
  <c r="H20" i="1"/>
  <c r="G21" i="1"/>
  <c r="I21" i="1" s="1"/>
  <c r="H21" i="1"/>
  <c r="G22" i="1"/>
  <c r="H22" i="1"/>
  <c r="I22" i="1" s="1"/>
  <c r="G23" i="1"/>
  <c r="H23" i="1"/>
  <c r="I23" i="1" s="1"/>
  <c r="G24" i="1"/>
  <c r="H24" i="1"/>
  <c r="G25" i="1"/>
  <c r="H25" i="1"/>
  <c r="I25" i="1"/>
  <c r="G26" i="1"/>
  <c r="H26" i="1"/>
  <c r="G27" i="1"/>
  <c r="H27" i="1"/>
  <c r="I27" i="1"/>
  <c r="G28" i="1"/>
  <c r="H28" i="1"/>
  <c r="G29" i="1"/>
  <c r="I29" i="1" s="1"/>
  <c r="H29" i="1"/>
  <c r="G30" i="1"/>
  <c r="H30" i="1"/>
  <c r="I30" i="1" s="1"/>
  <c r="G31" i="1"/>
  <c r="H31" i="1"/>
  <c r="G32" i="1"/>
  <c r="I32" i="1" s="1"/>
  <c r="H32" i="1"/>
  <c r="G33" i="1"/>
  <c r="H33" i="1"/>
  <c r="I33" i="1"/>
  <c r="G34" i="1"/>
  <c r="H34" i="1"/>
  <c r="G35" i="1"/>
  <c r="H35" i="1"/>
  <c r="I35" i="1" s="1"/>
  <c r="G36" i="1"/>
  <c r="H36" i="1"/>
  <c r="G37" i="1"/>
  <c r="H37" i="1"/>
  <c r="I37" i="1" s="1"/>
  <c r="G38" i="1"/>
  <c r="H38" i="1"/>
  <c r="I38" i="1" s="1"/>
  <c r="G39" i="1"/>
  <c r="H39" i="1"/>
  <c r="I39" i="1" s="1"/>
  <c r="G40" i="1"/>
  <c r="H40" i="1"/>
  <c r="G41" i="1"/>
  <c r="I41" i="1" s="1"/>
  <c r="H41" i="1"/>
  <c r="G42" i="1"/>
  <c r="H42" i="1"/>
  <c r="G43" i="1"/>
  <c r="H43" i="1"/>
  <c r="I43" i="1"/>
  <c r="G44" i="1"/>
  <c r="H44" i="1"/>
  <c r="G45" i="1"/>
  <c r="H45" i="1"/>
  <c r="I45" i="1"/>
  <c r="G46" i="1"/>
  <c r="H46" i="1"/>
  <c r="G47" i="1"/>
  <c r="H47" i="1"/>
  <c r="I47" i="1"/>
  <c r="G48" i="1"/>
  <c r="H48" i="1"/>
  <c r="G49" i="1"/>
  <c r="I49" i="1" s="1"/>
  <c r="H49" i="1"/>
  <c r="G50" i="1"/>
  <c r="H50" i="1"/>
  <c r="I50" i="1" s="1"/>
  <c r="G51" i="1"/>
  <c r="I51" i="1" s="1"/>
  <c r="H51" i="1"/>
  <c r="G52" i="1"/>
  <c r="H52" i="1"/>
  <c r="G53" i="1"/>
  <c r="H53" i="1"/>
  <c r="I53" i="1"/>
  <c r="G54" i="1"/>
  <c r="H54" i="1"/>
  <c r="G55" i="1"/>
  <c r="H55" i="1"/>
  <c r="I55" i="1"/>
  <c r="G56" i="1"/>
  <c r="H56" i="1"/>
  <c r="G57" i="1"/>
  <c r="H57" i="1"/>
  <c r="I57" i="1"/>
  <c r="G58" i="1"/>
  <c r="H58" i="1"/>
  <c r="I58" i="1" s="1"/>
  <c r="G59" i="1"/>
  <c r="I59" i="1" s="1"/>
  <c r="H59" i="1"/>
  <c r="G60" i="1"/>
  <c r="H60" i="1"/>
  <c r="G61" i="1"/>
  <c r="H61" i="1"/>
  <c r="I61" i="1" s="1"/>
  <c r="G62" i="1"/>
  <c r="H62" i="1"/>
  <c r="I62" i="1" s="1"/>
  <c r="G63" i="1"/>
  <c r="H63" i="1"/>
  <c r="I63" i="1" s="1"/>
  <c r="G64" i="1"/>
  <c r="H64" i="1"/>
  <c r="G65" i="1"/>
  <c r="I65" i="1" s="1"/>
  <c r="H65" i="1"/>
  <c r="G66" i="1"/>
  <c r="H66" i="1"/>
  <c r="G67" i="1"/>
  <c r="H67" i="1"/>
  <c r="I67" i="1"/>
  <c r="G68" i="1"/>
  <c r="H68" i="1"/>
  <c r="G69" i="1"/>
  <c r="H69" i="1"/>
  <c r="I69" i="1"/>
  <c r="G70" i="1"/>
  <c r="H70" i="1"/>
  <c r="G71" i="1"/>
  <c r="H71" i="1"/>
  <c r="I71" i="1"/>
  <c r="G72" i="1"/>
  <c r="H72" i="1"/>
  <c r="G73" i="1"/>
  <c r="I73" i="1" s="1"/>
  <c r="H73" i="1"/>
  <c r="G74" i="1"/>
  <c r="H74" i="1"/>
  <c r="I74" i="1" s="1"/>
  <c r="G75" i="1"/>
  <c r="I75" i="1" s="1"/>
  <c r="H75" i="1"/>
  <c r="G76" i="1"/>
  <c r="H76" i="1"/>
  <c r="I76" i="1"/>
  <c r="G77" i="1"/>
  <c r="H77" i="1"/>
  <c r="I77" i="1"/>
  <c r="G78" i="1"/>
  <c r="H78" i="1"/>
  <c r="I78" i="1" s="1"/>
  <c r="G79" i="1"/>
  <c r="I79" i="1" s="1"/>
  <c r="H79" i="1"/>
  <c r="G80" i="1"/>
  <c r="I80" i="1" s="1"/>
  <c r="H80" i="1"/>
  <c r="G81" i="1"/>
  <c r="H81" i="1"/>
  <c r="I81" i="1"/>
  <c r="G82" i="1"/>
  <c r="H82" i="1"/>
  <c r="I82" i="1" s="1"/>
  <c r="G83" i="1"/>
  <c r="H83" i="1"/>
  <c r="I83" i="1"/>
  <c r="G84" i="1"/>
  <c r="I84" i="1" s="1"/>
  <c r="H84" i="1"/>
  <c r="G85" i="1"/>
  <c r="H85" i="1"/>
  <c r="I85" i="1"/>
  <c r="G86" i="1"/>
  <c r="H86" i="1"/>
  <c r="I86" i="1" s="1"/>
  <c r="G87" i="1"/>
  <c r="I87" i="1" s="1"/>
  <c r="H87" i="1"/>
  <c r="G88" i="1"/>
  <c r="H88" i="1"/>
  <c r="G89" i="1"/>
  <c r="I89" i="1" s="1"/>
  <c r="H89" i="1"/>
  <c r="G90" i="1"/>
  <c r="H90" i="1"/>
  <c r="I90" i="1" s="1"/>
  <c r="G91" i="1"/>
  <c r="H91" i="1"/>
  <c r="I91" i="1"/>
  <c r="G92" i="1"/>
  <c r="I92" i="1" s="1"/>
  <c r="H92" i="1"/>
  <c r="G93" i="1"/>
  <c r="H93" i="1"/>
  <c r="I93" i="1"/>
  <c r="G94" i="1"/>
  <c r="H94" i="1"/>
  <c r="I94" i="1" s="1"/>
  <c r="G95" i="1"/>
  <c r="H95" i="1"/>
  <c r="I95" i="1"/>
  <c r="G96" i="1"/>
  <c r="H96" i="1"/>
  <c r="G97" i="1"/>
  <c r="I97" i="1" s="1"/>
  <c r="H97" i="1"/>
  <c r="G98" i="1"/>
  <c r="H98" i="1"/>
  <c r="I98" i="1" s="1"/>
  <c r="G99" i="1"/>
  <c r="H99" i="1"/>
  <c r="I99" i="1" s="1"/>
  <c r="G100" i="1"/>
  <c r="H100" i="1"/>
  <c r="G101" i="1"/>
  <c r="H101" i="1"/>
  <c r="I101" i="1"/>
  <c r="G102" i="1"/>
  <c r="H102" i="1"/>
  <c r="I102" i="1" s="1"/>
  <c r="G103" i="1"/>
  <c r="I103" i="1" s="1"/>
  <c r="H103" i="1"/>
  <c r="G104" i="1"/>
  <c r="I104" i="1" s="1"/>
  <c r="H104" i="1"/>
  <c r="G105" i="1"/>
  <c r="H105" i="1"/>
  <c r="I105" i="1"/>
  <c r="G106" i="1"/>
  <c r="H106" i="1"/>
  <c r="I106" i="1" s="1"/>
  <c r="G107" i="1"/>
  <c r="H107" i="1"/>
  <c r="I107" i="1"/>
  <c r="G108" i="1"/>
  <c r="I108" i="1" s="1"/>
  <c r="H108" i="1"/>
  <c r="G109" i="1"/>
  <c r="H109" i="1"/>
  <c r="I109" i="1"/>
  <c r="G110" i="1"/>
  <c r="H110" i="1"/>
  <c r="I110" i="1" s="1"/>
  <c r="G111" i="1"/>
  <c r="I111" i="1" s="1"/>
  <c r="H111" i="1"/>
  <c r="G112" i="1"/>
  <c r="H112" i="1"/>
  <c r="G113" i="1"/>
  <c r="I113" i="1" s="1"/>
  <c r="H113" i="1"/>
  <c r="G114" i="1"/>
  <c r="H114" i="1"/>
  <c r="I114" i="1" s="1"/>
  <c r="G115" i="1"/>
  <c r="H115" i="1"/>
  <c r="I115" i="1"/>
  <c r="G116" i="1"/>
  <c r="I116" i="1" s="1"/>
  <c r="H116" i="1"/>
  <c r="G117" i="1"/>
  <c r="H117" i="1"/>
  <c r="I117" i="1"/>
  <c r="G118" i="1"/>
  <c r="H118" i="1"/>
  <c r="I118" i="1" s="1"/>
  <c r="G119" i="1"/>
  <c r="H119" i="1"/>
  <c r="I119" i="1"/>
  <c r="G120" i="1"/>
  <c r="H120" i="1"/>
  <c r="G121" i="1"/>
  <c r="I121" i="1" s="1"/>
  <c r="H121" i="1"/>
  <c r="G122" i="1"/>
  <c r="H122" i="1"/>
  <c r="I122" i="1" s="1"/>
  <c r="G123" i="1"/>
  <c r="H123" i="1"/>
  <c r="I123" i="1" s="1"/>
  <c r="G124" i="1"/>
  <c r="H124" i="1"/>
  <c r="G125" i="1"/>
  <c r="H125" i="1"/>
  <c r="I125" i="1"/>
  <c r="G126" i="1"/>
  <c r="H126" i="1"/>
  <c r="I126" i="1" s="1"/>
  <c r="G127" i="1"/>
  <c r="I127" i="1" s="1"/>
  <c r="H127" i="1"/>
  <c r="G128" i="1"/>
  <c r="I128" i="1" s="1"/>
  <c r="H128" i="1"/>
  <c r="G129" i="1"/>
  <c r="H129" i="1"/>
  <c r="I129" i="1"/>
  <c r="G130" i="1"/>
  <c r="H130" i="1"/>
  <c r="I130" i="1" s="1"/>
  <c r="G131" i="1"/>
  <c r="H131" i="1"/>
  <c r="I131" i="1"/>
  <c r="G132" i="1"/>
  <c r="I132" i="1" s="1"/>
  <c r="H132" i="1"/>
  <c r="G133" i="1"/>
  <c r="H133" i="1"/>
  <c r="I133" i="1"/>
  <c r="G134" i="1"/>
  <c r="H134" i="1"/>
  <c r="I134" i="1" s="1"/>
  <c r="G135" i="1"/>
  <c r="I135" i="1" s="1"/>
  <c r="H135" i="1"/>
  <c r="G136" i="1"/>
  <c r="H136" i="1"/>
  <c r="I2" i="1"/>
  <c r="H2" i="1"/>
  <c r="G2" i="1"/>
  <c r="I124" i="1" l="1"/>
  <c r="I100" i="1"/>
  <c r="I8" i="1"/>
  <c r="I66" i="1"/>
  <c r="I52" i="1"/>
  <c r="I42" i="1"/>
  <c r="I7" i="1"/>
  <c r="I72" i="1"/>
  <c r="I70" i="1"/>
  <c r="I56" i="1"/>
  <c r="I46" i="1"/>
  <c r="I31" i="1"/>
  <c r="I26" i="1"/>
  <c r="I6" i="1"/>
  <c r="I60" i="1"/>
  <c r="I36" i="1"/>
  <c r="I136" i="1"/>
  <c r="I112" i="1"/>
  <c r="I88" i="1"/>
  <c r="I20" i="1"/>
  <c r="I64" i="1"/>
  <c r="I54" i="1"/>
  <c r="I40" i="1"/>
  <c r="I34" i="1"/>
  <c r="I68" i="1"/>
  <c r="I44" i="1"/>
  <c r="I24" i="1"/>
  <c r="I96" i="1"/>
  <c r="I120" i="1"/>
  <c r="I48" i="1"/>
  <c r="I28" i="1"/>
</calcChain>
</file>

<file path=xl/sharedStrings.xml><?xml version="1.0" encoding="utf-8"?>
<sst xmlns="http://schemas.openxmlformats.org/spreadsheetml/2006/main" count="510" uniqueCount="93">
  <si>
    <t>Ca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</si>
  <si>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</si>
  <si>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</si>
  <si>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</si>
  <si>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</si>
  <si>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</si>
  <si>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</si>
  <si>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</si>
  <si>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</si>
  <si>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</si>
  <si>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</si>
  <si>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</si>
  <si>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</si>
  <si>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</si>
  <si>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</si>
  <si>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</si>
  <si>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</si>
  <si>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</si>
  <si>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</si>
  <si>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</si>
  <si>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</si>
  <si>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</si>
  <si>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</si>
  <si>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</si>
  <si>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</si>
  <si>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</si>
  <si>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</si>
  <si>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</si>
  <si>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</si>
  <si>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</si>
  <si>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</si>
  <si>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</si>
  <si>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</si>
  <si>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</si>
  <si>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</si>
  <si>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</si>
  <si>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</si>
  <si>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</si>
  <si>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</si>
  <si>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</si>
  <si>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</si>
  <si>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</si>
  <si>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</si>
  <si>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</si>
  <si>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</si>
  <si>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</si>
  <si>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</si>
  <si>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</si>
  <si>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</si>
  <si>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</si>
  <si>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</si>
  <si>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</si>
  <si>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</si>
  <si>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</si>
  <si>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</si>
  <si>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</si>
  <si>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</si>
  <si>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</si>
  <si>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</si>
  <si>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</si>
  <si>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</si>
  <si>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</si>
  <si>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</si>
  <si>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</si>
  <si>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</si>
  <si>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</si>
  <si>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</si>
  <si>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</si>
  <si>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</si>
  <si>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</si>
  <si>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</si>
  <si>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</si>
  <si>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</si>
  <si>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</si>
  <si>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</si>
  <si>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m</t>
  </si>
  <si>
    <t>d</t>
  </si>
  <si>
    <t>Mg</t>
  </si>
  <si>
    <t>Cl</t>
  </si>
  <si>
    <t>SO4</t>
  </si>
  <si>
    <t>HCO3</t>
    <phoneticPr fontId="2" type="noConversion"/>
  </si>
  <si>
    <t>K</t>
    <phoneticPr fontId="5" type="noConversion"/>
  </si>
  <si>
    <t>caco3_Ca</t>
    <phoneticPr fontId="2" type="noConversion"/>
  </si>
  <si>
    <t>caco3_Mg</t>
    <phoneticPr fontId="2" type="noConversion"/>
  </si>
  <si>
    <t>sample</t>
    <phoneticPr fontId="2" type="noConversion"/>
  </si>
  <si>
    <t>group</t>
    <phoneticPr fontId="2" type="noConversion"/>
  </si>
  <si>
    <t>caco3_Cl</t>
    <phoneticPr fontId="2" type="noConversion"/>
  </si>
  <si>
    <t>caco3_SO4</t>
    <phoneticPr fontId="2" type="noConversion"/>
  </si>
  <si>
    <t>Carbonation Hardness</t>
    <phoneticPr fontId="2" type="noConversion"/>
  </si>
  <si>
    <t>Non Carbonation Hardness</t>
    <phoneticPr fontId="2" type="noConversion"/>
  </si>
  <si>
    <t>Total Hardness(lab)</t>
    <phoneticPr fontId="2" type="noConversion"/>
  </si>
  <si>
    <t>Total Hardness(cal)</t>
    <phoneticPr fontId="2" type="noConversion"/>
  </si>
  <si>
    <t>Na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</si>
</sst>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I8" sqref="I8"/>
    </sheetView>
  </sheetViews>
  <sheetFormatPr defaultRowHeight="18.75" customHeight="1" x14ac:dyDescent="0.3"/>
  <cols>
    <col min="1" max="1" width="6.125" style="2" bestFit="1" customWidth="1"/>
    <col min="2" max="2" width="9.625" style="2" bestFit="1" customWidth="1"/>
    <col min="3" max="3" width="6.75" style="2" bestFit="1" customWidth="1"/>
    <col min="4" max="4" width="5.875" style="2" bestFit="1" customWidth="1"/>
    <col min="5" max="5" width="5.375" style="6" bestFit="1" customWidth="1"/>
    <col min="6" max="6" width="5.375" style="10" bestFit="1" customWidth="1"/>
    <col min="7" max="8" width="9" style="2"/>
    <col min="9" max="9" width="17.375" style="2" bestFit="1" customWidth="1"/>
    <col min="10" max="10" width="17.625" style="2" bestFit="1" customWidth="1"/>
    <col min="11" max="12" width="6.75" style="2" bestFit="1" customWidth="1"/>
    <col min="13" max="14" width="9" style="2"/>
    <col min="15" max="15" width="24" style="2" bestFit="1" customWidth="1"/>
    <col min="16" max="16" width="19.75" style="2" bestFit="1" customWidth="1"/>
    <col min="17" max="16384" width="9" style="2"/>
  </cols>
  <sheetData>
    <row r="1" spans="1:17" ht="18.75" customHeight="1" x14ac:dyDescent="0.3">
      <c r="A1" s="7" t="s">
        <v>85</v>
      </c>
      <c r="B1" s="7" t="s">
        <v>84</v>
      </c>
      <c r="C1" s="7" t="s">
        <v>0</v>
      </c>
      <c r="D1" s="7" t="s">
        <v>77</v>
      </c>
      <c r="E1" s="8" t="s">
        <v>81</v>
      </c>
      <c r="F1" s="11" t="s">
        <v>92</v>
      </c>
      <c r="G1" s="7" t="s">
        <v>82</v>
      </c>
      <c r="H1" s="7" t="s">
        <v>83</v>
      </c>
      <c r="I1" s="8" t="s">
        <v>91</v>
      </c>
      <c r="J1" s="7" t="s">
        <v>90</v>
      </c>
      <c r="K1" s="7" t="s">
        <v>78</v>
      </c>
      <c r="L1" s="7" t="s">
        <v>79</v>
      </c>
      <c r="M1" s="7" t="s">
        <v>86</v>
      </c>
      <c r="N1" s="7" t="s">
        <v>87</v>
      </c>
      <c r="O1" s="1" t="s">
        <v>89</v>
      </c>
      <c r="P1" s="1" t="s">
        <v>88</v>
      </c>
      <c r="Q1" s="1" t="s">
        <v>80</v>
      </c>
    </row>
    <row r="2" spans="1:17" ht="18.75" customHeight="1" x14ac:dyDescent="0.3">
      <c r="A2" s="5" t="s">
        <v>75</v>
      </c>
      <c r="B2" s="5" t="s">
        <v>1</v>
      </c>
      <c r="C2" s="4">
        <v>39.603544720910108</v>
      </c>
      <c r="D2" s="4">
        <v>15.178921097113831</v>
      </c>
      <c r="E2" s="3">
        <v>0.97379309737347886</v>
      </c>
      <c r="F2" s="9">
        <v>12.580818097072459</v>
      </c>
      <c r="G2" s="4">
        <f>C2*50/20</f>
        <v>99.008861802275277</v>
      </c>
      <c r="H2" s="4">
        <f>D2*50/12</f>
        <v>63.245504571307627</v>
      </c>
      <c r="I2" s="4">
        <f>SUM(G2:H2)</f>
        <v>162.25436637358291</v>
      </c>
      <c r="J2" s="4">
        <v>148</v>
      </c>
      <c r="K2" s="4">
        <v>5.0999999999999996</v>
      </c>
      <c r="L2" s="4">
        <v>8</v>
      </c>
      <c r="M2" s="4">
        <f>K2*50/35</f>
        <v>7.2857142857142847</v>
      </c>
      <c r="N2" s="4">
        <f>L2*50/48</f>
        <v>8.3333333333333339</v>
      </c>
      <c r="O2" s="4">
        <f>SUM(M2:N2)</f>
        <v>15.619047619047619</v>
      </c>
      <c r="P2" s="4">
        <f>I2-O2</f>
        <v>146.63531875453529</v>
      </c>
      <c r="Q2" s="5">
        <f>P2*61/50</f>
        <v>178.89508888053305</v>
      </c>
    </row>
    <row r="3" spans="1:17" ht="18.75" customHeight="1" x14ac:dyDescent="0.3">
      <c r="A3" s="5" t="s">
        <v>75</v>
      </c>
      <c r="B3" s="5" t="s">
        <v>2</v>
      </c>
      <c r="C3" s="4">
        <v>8.7025170116942707</v>
      </c>
      <c r="D3" s="4">
        <v>4.3800028104823649</v>
      </c>
      <c r="E3" s="3">
        <v>0.178448672339034</v>
      </c>
      <c r="F3" s="9">
        <v>2.1388256116432021</v>
      </c>
      <c r="G3" s="4">
        <f t="shared" ref="G3:G66" si="0">C3*50/20</f>
        <v>21.756292529235676</v>
      </c>
      <c r="H3" s="4">
        <f t="shared" ref="H3:H66" si="1">D3*50/12</f>
        <v>18.250011710343188</v>
      </c>
      <c r="I3" s="4">
        <f t="shared" ref="I3:I66" si="2">SUM(G3:H3)</f>
        <v>40.006304239578867</v>
      </c>
      <c r="J3" s="4">
        <v>38</v>
      </c>
      <c r="K3" s="4">
        <v>0.8</v>
      </c>
      <c r="L3" s="4">
        <v>5</v>
      </c>
      <c r="M3" s="4">
        <f t="shared" ref="M3:M66" si="3">K3*50/35</f>
        <v>1.1428571428571428</v>
      </c>
      <c r="N3" s="4">
        <f t="shared" ref="N3:N66" si="4">L3*50/48</f>
        <v>5.208333333333333</v>
      </c>
      <c r="O3" s="4">
        <f t="shared" ref="O3:O66" si="5">SUM(M3:N3)</f>
        <v>6.3511904761904763</v>
      </c>
      <c r="P3" s="4">
        <f t="shared" ref="P3:P66" si="6">I3-O3</f>
        <v>33.655113763388393</v>
      </c>
      <c r="Q3" s="5">
        <f t="shared" ref="Q3:Q66" si="7">P3*61/50</f>
        <v>41.05923879133384</v>
      </c>
    </row>
    <row r="4" spans="1:17" ht="18.75" customHeight="1" x14ac:dyDescent="0.3">
      <c r="A4" s="5" t="s">
        <v>75</v>
      </c>
      <c r="B4" s="5" t="s">
        <v>3</v>
      </c>
      <c r="C4" s="4">
        <v>85.184411797398468</v>
      </c>
      <c r="D4" s="4">
        <v>13.739680631928239</v>
      </c>
      <c r="E4" s="3">
        <v>1.6981872011130621</v>
      </c>
      <c r="F4" s="9">
        <v>22.590447521144199</v>
      </c>
      <c r="G4" s="4">
        <f t="shared" si="0"/>
        <v>212.96102949349614</v>
      </c>
      <c r="H4" s="4">
        <f t="shared" si="1"/>
        <v>57.248669299701</v>
      </c>
      <c r="I4" s="4">
        <f t="shared" si="2"/>
        <v>270.20969879319716</v>
      </c>
      <c r="J4" s="4">
        <v>238</v>
      </c>
      <c r="K4" s="4">
        <v>52.1</v>
      </c>
      <c r="L4" s="4">
        <v>15</v>
      </c>
      <c r="M4" s="4">
        <f t="shared" si="3"/>
        <v>74.428571428571431</v>
      </c>
      <c r="N4" s="4">
        <f t="shared" si="4"/>
        <v>15.625</v>
      </c>
      <c r="O4" s="4">
        <f t="shared" si="5"/>
        <v>90.053571428571431</v>
      </c>
      <c r="P4" s="4">
        <f t="shared" si="6"/>
        <v>180.15612736462572</v>
      </c>
      <c r="Q4" s="5">
        <f t="shared" si="7"/>
        <v>219.79047538484338</v>
      </c>
    </row>
    <row r="5" spans="1:17" ht="18.75" customHeight="1" x14ac:dyDescent="0.3">
      <c r="A5" s="5" t="s">
        <v>75</v>
      </c>
      <c r="B5" s="5" t="s">
        <v>4</v>
      </c>
      <c r="C5" s="4">
        <v>32.618927441914792</v>
      </c>
      <c r="D5" s="4">
        <v>5.4495054703454038</v>
      </c>
      <c r="E5" s="3">
        <v>0.86523312826209453</v>
      </c>
      <c r="F5" s="9">
        <v>3.7751569770547508</v>
      </c>
      <c r="G5" s="4">
        <f t="shared" si="0"/>
        <v>81.54731860478698</v>
      </c>
      <c r="H5" s="4">
        <f t="shared" si="1"/>
        <v>22.70627279310585</v>
      </c>
      <c r="I5" s="4">
        <f t="shared" si="2"/>
        <v>104.25359139789283</v>
      </c>
      <c r="J5" s="4">
        <v>86</v>
      </c>
      <c r="K5" s="4">
        <v>2.1</v>
      </c>
      <c r="L5" s="4">
        <v>6</v>
      </c>
      <c r="M5" s="4">
        <f t="shared" si="3"/>
        <v>3</v>
      </c>
      <c r="N5" s="4">
        <f t="shared" si="4"/>
        <v>6.25</v>
      </c>
      <c r="O5" s="4">
        <f t="shared" si="5"/>
        <v>9.25</v>
      </c>
      <c r="P5" s="4">
        <f t="shared" si="6"/>
        <v>95.003591397892833</v>
      </c>
      <c r="Q5" s="5">
        <f t="shared" si="7"/>
        <v>115.90438150542927</v>
      </c>
    </row>
    <row r="6" spans="1:17" ht="18.75" customHeight="1" x14ac:dyDescent="0.3">
      <c r="A6" s="5" t="s">
        <v>75</v>
      </c>
      <c r="B6" s="5" t="s">
        <v>5</v>
      </c>
      <c r="C6" s="4">
        <v>3.175396081532273</v>
      </c>
      <c r="D6" s="4">
        <v>1.0681166104504509</v>
      </c>
      <c r="E6" s="3">
        <v>5.2216974320492366E-3</v>
      </c>
      <c r="F6" s="9">
        <v>1.9814253752346949E-2</v>
      </c>
      <c r="G6" s="4">
        <f t="shared" si="0"/>
        <v>7.9384902038306819</v>
      </c>
      <c r="H6" s="4">
        <f t="shared" si="1"/>
        <v>4.4504858768768791</v>
      </c>
      <c r="I6" s="4">
        <f t="shared" si="2"/>
        <v>12.388976080707561</v>
      </c>
      <c r="J6" s="4">
        <v>12</v>
      </c>
      <c r="K6" s="4"/>
      <c r="L6" s="4"/>
      <c r="M6" s="4"/>
      <c r="N6" s="4"/>
      <c r="O6" s="4"/>
      <c r="P6" s="4"/>
      <c r="Q6" s="5"/>
    </row>
    <row r="7" spans="1:17" ht="18.75" customHeight="1" x14ac:dyDescent="0.3">
      <c r="A7" s="5" t="s">
        <v>75</v>
      </c>
      <c r="B7" s="5" t="s">
        <v>6</v>
      </c>
      <c r="C7" s="4">
        <v>0.93037290975103248</v>
      </c>
      <c r="D7" s="4">
        <v>6.236138285229844E-2</v>
      </c>
      <c r="E7" s="3">
        <v>-6.1288530315310036E-4</v>
      </c>
      <c r="F7" s="9">
        <v>6.1966023516336947E-2</v>
      </c>
      <c r="G7" s="4">
        <f t="shared" si="0"/>
        <v>2.325932274377581</v>
      </c>
      <c r="H7" s="4">
        <f t="shared" si="1"/>
        <v>0.25983909521791015</v>
      </c>
      <c r="I7" s="4">
        <f t="shared" si="2"/>
        <v>2.5857713695954914</v>
      </c>
      <c r="J7" s="4">
        <v>3</v>
      </c>
      <c r="K7" s="4"/>
      <c r="L7" s="4"/>
      <c r="M7" s="4"/>
      <c r="N7" s="4"/>
      <c r="O7" s="4"/>
      <c r="P7" s="4"/>
      <c r="Q7" s="5"/>
    </row>
    <row r="8" spans="1:17" ht="18.75" customHeight="1" x14ac:dyDescent="0.3">
      <c r="A8" s="5" t="s">
        <v>75</v>
      </c>
      <c r="B8" s="5" t="s">
        <v>7</v>
      </c>
      <c r="C8" s="4">
        <v>44.53628333660275</v>
      </c>
      <c r="D8" s="4">
        <v>6.7681356374632564</v>
      </c>
      <c r="E8" s="3">
        <v>0.1575223458687757</v>
      </c>
      <c r="F8" s="9">
        <v>30.074437943331841</v>
      </c>
      <c r="G8" s="4">
        <f t="shared" si="0"/>
        <v>111.34070834150687</v>
      </c>
      <c r="H8" s="4">
        <f t="shared" si="1"/>
        <v>28.2005651560969</v>
      </c>
      <c r="I8" s="4">
        <f t="shared" si="2"/>
        <v>139.54127349760375</v>
      </c>
      <c r="J8" s="4">
        <v>123</v>
      </c>
      <c r="K8" s="4">
        <v>25.1</v>
      </c>
      <c r="L8" s="4">
        <v>118</v>
      </c>
      <c r="M8" s="4">
        <f t="shared" si="3"/>
        <v>35.857142857142854</v>
      </c>
      <c r="N8" s="4">
        <f t="shared" si="4"/>
        <v>122.91666666666667</v>
      </c>
      <c r="O8" s="4">
        <f t="shared" si="5"/>
        <v>158.77380952380952</v>
      </c>
      <c r="P8" s="4">
        <f t="shared" si="6"/>
        <v>-19.232536026205764</v>
      </c>
      <c r="Q8" s="5">
        <f t="shared" si="7"/>
        <v>-23.463693951971031</v>
      </c>
    </row>
    <row r="9" spans="1:17" ht="18.75" customHeight="1" x14ac:dyDescent="0.3">
      <c r="A9" s="5" t="s">
        <v>75</v>
      </c>
      <c r="B9" s="5" t="s">
        <v>8</v>
      </c>
      <c r="C9" s="4">
        <v>3.0946320354901862</v>
      </c>
      <c r="D9" s="4">
        <v>1.043077213593391</v>
      </c>
      <c r="E9" s="3">
        <v>2.2610665507778308E-3</v>
      </c>
      <c r="F9" s="9">
        <v>1.6639829639145589E-2</v>
      </c>
      <c r="G9" s="4">
        <f t="shared" si="0"/>
        <v>7.7365800887254652</v>
      </c>
      <c r="H9" s="4">
        <f t="shared" si="1"/>
        <v>4.3461550566391294</v>
      </c>
      <c r="I9" s="4">
        <f t="shared" si="2"/>
        <v>12.082735145364595</v>
      </c>
      <c r="J9" s="4">
        <v>14</v>
      </c>
      <c r="K9" s="4"/>
      <c r="L9" s="4"/>
      <c r="M9" s="4"/>
      <c r="N9" s="4"/>
      <c r="O9" s="4"/>
      <c r="P9" s="4"/>
      <c r="Q9" s="5"/>
    </row>
    <row r="10" spans="1:17" ht="18.75" customHeight="1" x14ac:dyDescent="0.3">
      <c r="A10" s="5" t="s">
        <v>75</v>
      </c>
      <c r="B10" s="5" t="s">
        <v>9</v>
      </c>
      <c r="C10" s="4">
        <v>2.685166514230946</v>
      </c>
      <c r="D10" s="4">
        <v>1.094122034256912</v>
      </c>
      <c r="E10" s="3">
        <v>4.81882885127173E-3</v>
      </c>
      <c r="F10" s="9">
        <v>2.7136028247647281E-2</v>
      </c>
      <c r="G10" s="4">
        <f t="shared" si="0"/>
        <v>6.7129162855773643</v>
      </c>
      <c r="H10" s="4">
        <f t="shared" si="1"/>
        <v>4.5588418094038001</v>
      </c>
      <c r="I10" s="4">
        <f t="shared" si="2"/>
        <v>11.271758094981164</v>
      </c>
      <c r="J10" s="4">
        <v>9</v>
      </c>
      <c r="K10" s="4"/>
      <c r="L10" s="4"/>
      <c r="M10" s="4"/>
      <c r="N10" s="4"/>
      <c r="O10" s="4"/>
      <c r="P10" s="4"/>
      <c r="Q10" s="5"/>
    </row>
    <row r="11" spans="1:17" ht="18.75" customHeight="1" x14ac:dyDescent="0.3">
      <c r="A11" s="5" t="s">
        <v>75</v>
      </c>
      <c r="B11" s="5" t="s">
        <v>10</v>
      </c>
      <c r="C11" s="4">
        <v>12.95678730128521</v>
      </c>
      <c r="D11" s="4">
        <v>6.4223691810966974</v>
      </c>
      <c r="E11" s="3">
        <v>0.43175695951783599</v>
      </c>
      <c r="F11" s="9">
        <v>3.2718298463277802</v>
      </c>
      <c r="G11" s="4">
        <f t="shared" si="0"/>
        <v>32.391968253213022</v>
      </c>
      <c r="H11" s="4">
        <f t="shared" si="1"/>
        <v>26.759871587902907</v>
      </c>
      <c r="I11" s="4">
        <f t="shared" si="2"/>
        <v>59.15183984111593</v>
      </c>
      <c r="J11" s="4">
        <v>58</v>
      </c>
      <c r="K11" s="4">
        <v>1.1000000000000001</v>
      </c>
      <c r="L11" s="4">
        <v>8</v>
      </c>
      <c r="M11" s="4">
        <f t="shared" si="3"/>
        <v>1.5714285714285716</v>
      </c>
      <c r="N11" s="4">
        <f t="shared" si="4"/>
        <v>8.3333333333333339</v>
      </c>
      <c r="O11" s="4">
        <f t="shared" si="5"/>
        <v>9.9047619047619051</v>
      </c>
      <c r="P11" s="4">
        <f t="shared" si="6"/>
        <v>49.247077936354025</v>
      </c>
      <c r="Q11" s="5">
        <f t="shared" si="7"/>
        <v>60.081435082351909</v>
      </c>
    </row>
    <row r="12" spans="1:17" ht="18.75" customHeight="1" x14ac:dyDescent="0.3">
      <c r="A12" s="5" t="s">
        <v>75</v>
      </c>
      <c r="B12" s="5" t="s">
        <v>11</v>
      </c>
      <c r="C12" s="4">
        <v>12.87158175624408</v>
      </c>
      <c r="D12" s="4">
        <v>6.3839895548938923</v>
      </c>
      <c r="E12" s="3">
        <v>0.43235656648398352</v>
      </c>
      <c r="F12" s="9">
        <v>3.2481297519338601</v>
      </c>
      <c r="G12" s="4">
        <f t="shared" si="0"/>
        <v>32.178954390610201</v>
      </c>
      <c r="H12" s="4">
        <f t="shared" si="1"/>
        <v>26.59995647872455</v>
      </c>
      <c r="I12" s="4">
        <f t="shared" si="2"/>
        <v>58.778910869334752</v>
      </c>
      <c r="J12" s="4">
        <v>53</v>
      </c>
      <c r="K12" s="4">
        <v>1.2</v>
      </c>
      <c r="L12" s="4">
        <v>8</v>
      </c>
      <c r="M12" s="4">
        <f t="shared" si="3"/>
        <v>1.7142857142857142</v>
      </c>
      <c r="N12" s="4">
        <f t="shared" si="4"/>
        <v>8.3333333333333339</v>
      </c>
      <c r="O12" s="4">
        <f t="shared" si="5"/>
        <v>10.047619047619047</v>
      </c>
      <c r="P12" s="4">
        <f t="shared" si="6"/>
        <v>48.731291821715701</v>
      </c>
      <c r="Q12" s="5">
        <f t="shared" si="7"/>
        <v>59.452176022493155</v>
      </c>
    </row>
    <row r="13" spans="1:17" ht="18.75" customHeight="1" x14ac:dyDescent="0.3">
      <c r="A13" s="5" t="s">
        <v>75</v>
      </c>
      <c r="B13" s="5" t="s">
        <v>12</v>
      </c>
      <c r="C13" s="4">
        <v>67.124495783588827</v>
      </c>
      <c r="D13" s="4">
        <v>9.7558116909933332</v>
      </c>
      <c r="E13" s="3">
        <v>20.97358492521246</v>
      </c>
      <c r="F13" s="9">
        <v>8.1463956708326002</v>
      </c>
      <c r="G13" s="4">
        <f t="shared" si="0"/>
        <v>167.81123945897207</v>
      </c>
      <c r="H13" s="4">
        <f t="shared" si="1"/>
        <v>40.649215379138887</v>
      </c>
      <c r="I13" s="4">
        <f t="shared" si="2"/>
        <v>208.46045483811096</v>
      </c>
      <c r="J13" s="4">
        <v>168</v>
      </c>
      <c r="K13" s="4">
        <v>56.9</v>
      </c>
      <c r="L13" s="4">
        <v>157</v>
      </c>
      <c r="M13" s="4">
        <f t="shared" si="3"/>
        <v>81.285714285714292</v>
      </c>
      <c r="N13" s="4">
        <f t="shared" si="4"/>
        <v>163.54166666666666</v>
      </c>
      <c r="O13" s="4">
        <f t="shared" si="5"/>
        <v>244.82738095238096</v>
      </c>
      <c r="P13" s="4">
        <f t="shared" si="6"/>
        <v>-36.366926114270001</v>
      </c>
      <c r="Q13" s="5">
        <f t="shared" si="7"/>
        <v>-44.367649859409404</v>
      </c>
    </row>
    <row r="14" spans="1:17" ht="18.75" customHeight="1" x14ac:dyDescent="0.3">
      <c r="A14" s="5" t="s">
        <v>75</v>
      </c>
      <c r="B14" s="5" t="s">
        <v>13</v>
      </c>
      <c r="C14" s="4">
        <v>10.854114556331419</v>
      </c>
      <c r="D14" s="4">
        <v>1.497101732149773</v>
      </c>
      <c r="E14" s="3">
        <v>0.83896771793852931</v>
      </c>
      <c r="F14" s="9">
        <v>6.3108760038270049</v>
      </c>
      <c r="G14" s="4">
        <f t="shared" si="0"/>
        <v>27.135286390828547</v>
      </c>
      <c r="H14" s="4">
        <f t="shared" si="1"/>
        <v>6.2379238839573885</v>
      </c>
      <c r="I14" s="4">
        <f t="shared" si="2"/>
        <v>33.373210274785933</v>
      </c>
      <c r="J14" s="4">
        <v>29</v>
      </c>
      <c r="K14" s="4">
        <v>3.5</v>
      </c>
      <c r="L14" s="4">
        <v>6</v>
      </c>
      <c r="M14" s="4">
        <f t="shared" si="3"/>
        <v>5</v>
      </c>
      <c r="N14" s="4">
        <f t="shared" si="4"/>
        <v>6.25</v>
      </c>
      <c r="O14" s="4">
        <f t="shared" si="5"/>
        <v>11.25</v>
      </c>
      <c r="P14" s="4">
        <f t="shared" si="6"/>
        <v>22.123210274785933</v>
      </c>
      <c r="Q14" s="5">
        <f t="shared" si="7"/>
        <v>26.99031653523884</v>
      </c>
    </row>
    <row r="15" spans="1:17" ht="18.75" customHeight="1" x14ac:dyDescent="0.3">
      <c r="A15" s="5" t="s">
        <v>75</v>
      </c>
      <c r="B15" s="5" t="s">
        <v>14</v>
      </c>
      <c r="C15" s="4">
        <v>36.570796834687087</v>
      </c>
      <c r="D15" s="4">
        <v>13.847359901198001</v>
      </c>
      <c r="E15" s="3">
        <v>0.57489648160237861</v>
      </c>
      <c r="F15" s="9">
        <v>5.6640826867234262</v>
      </c>
      <c r="G15" s="4">
        <f t="shared" si="0"/>
        <v>91.426992086717718</v>
      </c>
      <c r="H15" s="4">
        <f t="shared" si="1"/>
        <v>57.697332921658337</v>
      </c>
      <c r="I15" s="4">
        <f t="shared" si="2"/>
        <v>149.12432500837605</v>
      </c>
      <c r="J15" s="4">
        <v>130</v>
      </c>
      <c r="K15" s="4">
        <v>6.3</v>
      </c>
      <c r="L15" s="4">
        <v>24</v>
      </c>
      <c r="M15" s="4">
        <f t="shared" si="3"/>
        <v>9</v>
      </c>
      <c r="N15" s="4">
        <f t="shared" si="4"/>
        <v>25</v>
      </c>
      <c r="O15" s="4">
        <f t="shared" si="5"/>
        <v>34</v>
      </c>
      <c r="P15" s="4">
        <f t="shared" si="6"/>
        <v>115.12432500837605</v>
      </c>
      <c r="Q15" s="5">
        <f t="shared" si="7"/>
        <v>140.45167651021879</v>
      </c>
    </row>
    <row r="16" spans="1:17" ht="18.75" customHeight="1" x14ac:dyDescent="0.3">
      <c r="A16" s="5" t="s">
        <v>75</v>
      </c>
      <c r="B16" s="5" t="s">
        <v>15</v>
      </c>
      <c r="C16" s="4">
        <v>16.56633026357671</v>
      </c>
      <c r="D16" s="4">
        <v>7.9893012425415231</v>
      </c>
      <c r="E16" s="3">
        <v>0.35289727703968959</v>
      </c>
      <c r="F16" s="9">
        <v>3.4382433456631869</v>
      </c>
      <c r="G16" s="4">
        <f t="shared" si="0"/>
        <v>41.415825658941777</v>
      </c>
      <c r="H16" s="4">
        <f t="shared" si="1"/>
        <v>33.288755177256348</v>
      </c>
      <c r="I16" s="4">
        <f t="shared" si="2"/>
        <v>74.704580836198119</v>
      </c>
      <c r="J16" s="4">
        <v>70</v>
      </c>
      <c r="K16" s="4">
        <v>1.4</v>
      </c>
      <c r="L16" s="4">
        <v>9</v>
      </c>
      <c r="M16" s="4">
        <f t="shared" si="3"/>
        <v>2</v>
      </c>
      <c r="N16" s="4">
        <f t="shared" si="4"/>
        <v>9.375</v>
      </c>
      <c r="O16" s="4">
        <f t="shared" si="5"/>
        <v>11.375</v>
      </c>
      <c r="P16" s="4">
        <f t="shared" si="6"/>
        <v>63.329580836198119</v>
      </c>
      <c r="Q16" s="5">
        <f t="shared" si="7"/>
        <v>77.262088620161705</v>
      </c>
    </row>
    <row r="17" spans="1:17" ht="18.75" customHeight="1" x14ac:dyDescent="0.3">
      <c r="A17" s="5" t="s">
        <v>75</v>
      </c>
      <c r="B17" s="5" t="s">
        <v>16</v>
      </c>
      <c r="C17" s="4">
        <v>25.59096787253716</v>
      </c>
      <c r="D17" s="4">
        <v>6.827422347769831</v>
      </c>
      <c r="E17" s="3">
        <v>1.4706929091102441</v>
      </c>
      <c r="F17" s="9">
        <v>11.00809005413131</v>
      </c>
      <c r="G17" s="4">
        <f t="shared" si="0"/>
        <v>63.977419681342894</v>
      </c>
      <c r="H17" s="4">
        <f t="shared" si="1"/>
        <v>28.44759311570763</v>
      </c>
      <c r="I17" s="4">
        <f t="shared" si="2"/>
        <v>92.425012797050528</v>
      </c>
      <c r="J17" s="4">
        <v>80</v>
      </c>
      <c r="K17" s="4">
        <v>17.899999999999999</v>
      </c>
      <c r="L17" s="4">
        <v>11</v>
      </c>
      <c r="M17" s="4">
        <f t="shared" si="3"/>
        <v>25.571428571428569</v>
      </c>
      <c r="N17" s="4">
        <f t="shared" si="4"/>
        <v>11.458333333333334</v>
      </c>
      <c r="O17" s="4">
        <f t="shared" si="5"/>
        <v>37.029761904761905</v>
      </c>
      <c r="P17" s="4">
        <f t="shared" si="6"/>
        <v>55.395250892288622</v>
      </c>
      <c r="Q17" s="5">
        <f t="shared" si="7"/>
        <v>67.582206088592116</v>
      </c>
    </row>
    <row r="18" spans="1:17" ht="18.75" customHeight="1" x14ac:dyDescent="0.3">
      <c r="A18" s="5" t="s">
        <v>75</v>
      </c>
      <c r="B18" s="5" t="s">
        <v>17</v>
      </c>
      <c r="C18" s="4">
        <v>84.119787242934223</v>
      </c>
      <c r="D18" s="4">
        <v>13.085898585696111</v>
      </c>
      <c r="E18" s="3">
        <v>1.6909126875464551</v>
      </c>
      <c r="F18" s="9">
        <v>22.442235295760469</v>
      </c>
      <c r="G18" s="4">
        <f t="shared" si="0"/>
        <v>210.29946810733554</v>
      </c>
      <c r="H18" s="4">
        <f t="shared" si="1"/>
        <v>54.524577440400464</v>
      </c>
      <c r="I18" s="4">
        <f t="shared" si="2"/>
        <v>264.82404554773598</v>
      </c>
      <c r="J18" s="4">
        <v>238</v>
      </c>
      <c r="K18" s="4">
        <v>53.2</v>
      </c>
      <c r="L18" s="4">
        <v>14</v>
      </c>
      <c r="M18" s="4">
        <f t="shared" si="3"/>
        <v>76</v>
      </c>
      <c r="N18" s="4">
        <f t="shared" si="4"/>
        <v>14.583333333333334</v>
      </c>
      <c r="O18" s="4">
        <f t="shared" si="5"/>
        <v>90.583333333333329</v>
      </c>
      <c r="P18" s="4">
        <f t="shared" si="6"/>
        <v>174.24071221440266</v>
      </c>
      <c r="Q18" s="5">
        <f t="shared" si="7"/>
        <v>212.57366890157127</v>
      </c>
    </row>
    <row r="19" spans="1:17" ht="18.75" customHeight="1" x14ac:dyDescent="0.3">
      <c r="A19" s="5" t="s">
        <v>75</v>
      </c>
      <c r="B19" s="5" t="s">
        <v>18</v>
      </c>
      <c r="C19" s="4">
        <v>29.3728265277079</v>
      </c>
      <c r="D19" s="4">
        <v>8.3508775944975788</v>
      </c>
      <c r="E19" s="3">
        <v>2.4486229558454742</v>
      </c>
      <c r="F19" s="9">
        <v>11.55673062752895</v>
      </c>
      <c r="G19" s="4">
        <f t="shared" si="0"/>
        <v>73.432066319269751</v>
      </c>
      <c r="H19" s="4">
        <f t="shared" si="1"/>
        <v>34.79532331040658</v>
      </c>
      <c r="I19" s="4">
        <f t="shared" si="2"/>
        <v>108.22738962967634</v>
      </c>
      <c r="J19" s="4">
        <v>96</v>
      </c>
      <c r="K19" s="4">
        <v>20.2</v>
      </c>
      <c r="L19" s="4">
        <v>18</v>
      </c>
      <c r="M19" s="4">
        <f t="shared" si="3"/>
        <v>28.857142857142858</v>
      </c>
      <c r="N19" s="4">
        <f t="shared" si="4"/>
        <v>18.75</v>
      </c>
      <c r="O19" s="4">
        <f t="shared" si="5"/>
        <v>47.607142857142861</v>
      </c>
      <c r="P19" s="4">
        <f t="shared" si="6"/>
        <v>60.620246772533477</v>
      </c>
      <c r="Q19" s="5">
        <f t="shared" si="7"/>
        <v>73.956701062490836</v>
      </c>
    </row>
    <row r="20" spans="1:17" ht="18.75" customHeight="1" x14ac:dyDescent="0.3">
      <c r="A20" s="5" t="s">
        <v>75</v>
      </c>
      <c r="B20" s="5" t="s">
        <v>19</v>
      </c>
      <c r="C20" s="4">
        <v>23.198336950295289</v>
      </c>
      <c r="D20" s="4">
        <v>5.5320517935284146</v>
      </c>
      <c r="E20" s="3">
        <v>0.89232097315378078</v>
      </c>
      <c r="F20" s="9">
        <v>10.88628305816802</v>
      </c>
      <c r="G20" s="4">
        <f t="shared" si="0"/>
        <v>57.995842375738221</v>
      </c>
      <c r="H20" s="4">
        <f t="shared" si="1"/>
        <v>23.050215806368396</v>
      </c>
      <c r="I20" s="4">
        <f t="shared" si="2"/>
        <v>81.04605818210662</v>
      </c>
      <c r="J20" s="4">
        <v>63</v>
      </c>
      <c r="K20" s="4">
        <v>7.3</v>
      </c>
      <c r="L20" s="4">
        <v>10</v>
      </c>
      <c r="M20" s="4">
        <f t="shared" si="3"/>
        <v>10.428571428571429</v>
      </c>
      <c r="N20" s="4">
        <f t="shared" si="4"/>
        <v>10.416666666666666</v>
      </c>
      <c r="O20" s="4">
        <f t="shared" si="5"/>
        <v>20.845238095238095</v>
      </c>
      <c r="P20" s="4">
        <f t="shared" si="6"/>
        <v>60.200820086868525</v>
      </c>
      <c r="Q20" s="5">
        <f t="shared" si="7"/>
        <v>73.445000505979593</v>
      </c>
    </row>
    <row r="21" spans="1:17" ht="18.75" customHeight="1" x14ac:dyDescent="0.3">
      <c r="A21" s="5" t="s">
        <v>75</v>
      </c>
      <c r="B21" s="5" t="s">
        <v>20</v>
      </c>
      <c r="C21" s="4">
        <v>57.064439953581733</v>
      </c>
      <c r="D21" s="4">
        <v>11.688726325259591</v>
      </c>
      <c r="E21" s="3">
        <v>1.574108105671524</v>
      </c>
      <c r="F21" s="9">
        <v>5.5373894927017906</v>
      </c>
      <c r="G21" s="4">
        <f t="shared" si="0"/>
        <v>142.66109988395434</v>
      </c>
      <c r="H21" s="4">
        <f t="shared" si="1"/>
        <v>48.703026355248291</v>
      </c>
      <c r="I21" s="4">
        <f t="shared" si="2"/>
        <v>191.36412623920262</v>
      </c>
      <c r="J21" s="4">
        <v>156</v>
      </c>
      <c r="K21" s="4">
        <v>6.2</v>
      </c>
      <c r="L21" s="4">
        <v>11</v>
      </c>
      <c r="M21" s="4">
        <f t="shared" si="3"/>
        <v>8.8571428571428577</v>
      </c>
      <c r="N21" s="4">
        <f t="shared" si="4"/>
        <v>11.458333333333334</v>
      </c>
      <c r="O21" s="4">
        <f t="shared" si="5"/>
        <v>20.31547619047619</v>
      </c>
      <c r="P21" s="4">
        <f t="shared" si="6"/>
        <v>171.04865004872642</v>
      </c>
      <c r="Q21" s="5">
        <f t="shared" si="7"/>
        <v>208.67935305944621</v>
      </c>
    </row>
    <row r="22" spans="1:17" ht="18.75" customHeight="1" x14ac:dyDescent="0.3">
      <c r="A22" s="5" t="s">
        <v>75</v>
      </c>
      <c r="B22" s="5" t="s">
        <v>21</v>
      </c>
      <c r="C22" s="4">
        <v>10.142248326360001</v>
      </c>
      <c r="D22" s="4">
        <v>4.9152217407671177</v>
      </c>
      <c r="E22" s="3">
        <v>0.34799789987173768</v>
      </c>
      <c r="F22" s="9">
        <v>2.2839468879466089</v>
      </c>
      <c r="G22" s="4">
        <f t="shared" si="0"/>
        <v>25.355620815900004</v>
      </c>
      <c r="H22" s="4">
        <f t="shared" si="1"/>
        <v>20.480090586529659</v>
      </c>
      <c r="I22" s="4">
        <f t="shared" si="2"/>
        <v>45.835711402429666</v>
      </c>
      <c r="J22" s="4">
        <v>43</v>
      </c>
      <c r="K22" s="4">
        <v>1</v>
      </c>
      <c r="L22" s="4">
        <v>6</v>
      </c>
      <c r="M22" s="4">
        <f t="shared" si="3"/>
        <v>1.4285714285714286</v>
      </c>
      <c r="N22" s="4">
        <f t="shared" si="4"/>
        <v>6.25</v>
      </c>
      <c r="O22" s="4">
        <f t="shared" si="5"/>
        <v>7.6785714285714288</v>
      </c>
      <c r="P22" s="4">
        <f t="shared" si="6"/>
        <v>38.157139973858236</v>
      </c>
      <c r="Q22" s="5">
        <f t="shared" si="7"/>
        <v>46.55171076810705</v>
      </c>
    </row>
    <row r="23" spans="1:17" ht="18.75" customHeight="1" x14ac:dyDescent="0.3">
      <c r="A23" s="5" t="s">
        <v>75</v>
      </c>
      <c r="B23" s="5" t="s">
        <v>22</v>
      </c>
      <c r="C23" s="4">
        <v>30.814647376433879</v>
      </c>
      <c r="D23" s="4">
        <v>18.396719575697961</v>
      </c>
      <c r="E23" s="3">
        <v>0.96929520455464713</v>
      </c>
      <c r="F23" s="9">
        <v>12.327757425532029</v>
      </c>
      <c r="G23" s="4">
        <f t="shared" si="0"/>
        <v>77.036618441084698</v>
      </c>
      <c r="H23" s="4">
        <f t="shared" si="1"/>
        <v>76.652998232074836</v>
      </c>
      <c r="I23" s="4">
        <f t="shared" si="2"/>
        <v>153.68961667315955</v>
      </c>
      <c r="J23" s="4">
        <v>134</v>
      </c>
      <c r="K23" s="4">
        <v>5.2</v>
      </c>
      <c r="L23" s="4">
        <v>8</v>
      </c>
      <c r="M23" s="4">
        <f t="shared" si="3"/>
        <v>7.4285714285714288</v>
      </c>
      <c r="N23" s="4">
        <f t="shared" si="4"/>
        <v>8.3333333333333339</v>
      </c>
      <c r="O23" s="4">
        <f t="shared" si="5"/>
        <v>15.761904761904763</v>
      </c>
      <c r="P23" s="4">
        <f t="shared" si="6"/>
        <v>137.92771191125479</v>
      </c>
      <c r="Q23" s="5">
        <f t="shared" si="7"/>
        <v>168.27180853173087</v>
      </c>
    </row>
    <row r="24" spans="1:17" ht="18.75" customHeight="1" x14ac:dyDescent="0.3">
      <c r="A24" s="5" t="s">
        <v>75</v>
      </c>
      <c r="B24" s="5" t="s">
        <v>23</v>
      </c>
      <c r="C24" s="4">
        <v>14.596560879431459</v>
      </c>
      <c r="D24" s="4">
        <v>24.304691437102999</v>
      </c>
      <c r="E24" s="3">
        <v>0.96585436561113747</v>
      </c>
      <c r="F24" s="9">
        <v>11.90482047209932</v>
      </c>
      <c r="G24" s="4">
        <f t="shared" si="0"/>
        <v>36.491402198578648</v>
      </c>
      <c r="H24" s="4">
        <f t="shared" si="1"/>
        <v>101.26954765459583</v>
      </c>
      <c r="I24" s="4">
        <f t="shared" si="2"/>
        <v>137.76094985317448</v>
      </c>
      <c r="J24" s="4">
        <v>118</v>
      </c>
      <c r="K24" s="4">
        <v>5.3</v>
      </c>
      <c r="L24" s="4">
        <v>8</v>
      </c>
      <c r="M24" s="4">
        <f t="shared" si="3"/>
        <v>7.5714285714285712</v>
      </c>
      <c r="N24" s="4">
        <f t="shared" si="4"/>
        <v>8.3333333333333339</v>
      </c>
      <c r="O24" s="4">
        <f t="shared" si="5"/>
        <v>15.904761904761905</v>
      </c>
      <c r="P24" s="4">
        <f t="shared" si="6"/>
        <v>121.85618794841258</v>
      </c>
      <c r="Q24" s="5">
        <f t="shared" si="7"/>
        <v>148.66454929706336</v>
      </c>
    </row>
    <row r="25" spans="1:17" ht="18.75" customHeight="1" x14ac:dyDescent="0.3">
      <c r="A25" s="5" t="s">
        <v>75</v>
      </c>
      <c r="B25" s="5" t="s">
        <v>24</v>
      </c>
      <c r="C25" s="4">
        <v>54.032610689416728</v>
      </c>
      <c r="D25" s="4">
        <v>36.035365285953453</v>
      </c>
      <c r="E25" s="3">
        <v>2.3627872393352169</v>
      </c>
      <c r="F25" s="9">
        <v>7.9360770577188244</v>
      </c>
      <c r="G25" s="4">
        <f t="shared" si="0"/>
        <v>135.0815267235418</v>
      </c>
      <c r="H25" s="4">
        <f t="shared" si="1"/>
        <v>150.14735535813938</v>
      </c>
      <c r="I25" s="4">
        <f t="shared" si="2"/>
        <v>285.22888208168115</v>
      </c>
      <c r="J25" s="4">
        <v>274</v>
      </c>
      <c r="K25" s="4">
        <v>215.9</v>
      </c>
      <c r="L25" s="4">
        <v>0</v>
      </c>
      <c r="M25" s="4">
        <f t="shared" si="3"/>
        <v>308.42857142857144</v>
      </c>
      <c r="N25" s="4">
        <f t="shared" si="4"/>
        <v>0</v>
      </c>
      <c r="O25" s="4">
        <f t="shared" si="5"/>
        <v>308.42857142857144</v>
      </c>
      <c r="P25" s="4">
        <f t="shared" si="6"/>
        <v>-23.199689346890295</v>
      </c>
      <c r="Q25" s="5">
        <f t="shared" si="7"/>
        <v>-28.303621003206164</v>
      </c>
    </row>
    <row r="26" spans="1:17" ht="18.75" customHeight="1" x14ac:dyDescent="0.3">
      <c r="A26" s="5" t="s">
        <v>75</v>
      </c>
      <c r="B26" s="5" t="s">
        <v>25</v>
      </c>
      <c r="C26" s="4">
        <v>84.638485956063747</v>
      </c>
      <c r="D26" s="4">
        <v>13.329393008444431</v>
      </c>
      <c r="E26" s="3">
        <v>1.670970975279267</v>
      </c>
      <c r="F26" s="9">
        <v>22.453518826297941</v>
      </c>
      <c r="G26" s="4">
        <f t="shared" si="0"/>
        <v>211.59621489015936</v>
      </c>
      <c r="H26" s="4">
        <f t="shared" si="1"/>
        <v>55.539137535185127</v>
      </c>
      <c r="I26" s="4">
        <f t="shared" si="2"/>
        <v>267.13535242534448</v>
      </c>
      <c r="J26" s="4">
        <v>249</v>
      </c>
      <c r="K26" s="4">
        <v>53.3</v>
      </c>
      <c r="L26" s="4">
        <v>14</v>
      </c>
      <c r="M26" s="4">
        <f t="shared" si="3"/>
        <v>76.142857142857139</v>
      </c>
      <c r="N26" s="4">
        <f t="shared" si="4"/>
        <v>14.583333333333334</v>
      </c>
      <c r="O26" s="4">
        <f t="shared" si="5"/>
        <v>90.726190476190467</v>
      </c>
      <c r="P26" s="4">
        <f t="shared" si="6"/>
        <v>176.409161949154</v>
      </c>
      <c r="Q26" s="5">
        <f t="shared" si="7"/>
        <v>215.21917757796788</v>
      </c>
    </row>
    <row r="27" spans="1:17" ht="18.75" customHeight="1" x14ac:dyDescent="0.3">
      <c r="A27" s="5" t="s">
        <v>75</v>
      </c>
      <c r="B27" s="5" t="s">
        <v>26</v>
      </c>
      <c r="C27" s="4">
        <v>36.391507073852047</v>
      </c>
      <c r="D27" s="4">
        <v>10.743863417891911</v>
      </c>
      <c r="E27" s="3">
        <v>0.80630126045541017</v>
      </c>
      <c r="F27" s="9">
        <v>8.8944899393648313</v>
      </c>
      <c r="G27" s="4">
        <f t="shared" si="0"/>
        <v>90.978767684630128</v>
      </c>
      <c r="H27" s="4">
        <f t="shared" si="1"/>
        <v>44.766097574549626</v>
      </c>
      <c r="I27" s="4">
        <f t="shared" si="2"/>
        <v>135.74486525917976</v>
      </c>
      <c r="J27" s="4">
        <v>122</v>
      </c>
      <c r="K27" s="4">
        <v>6</v>
      </c>
      <c r="L27" s="4">
        <v>8</v>
      </c>
      <c r="M27" s="4">
        <f t="shared" si="3"/>
        <v>8.5714285714285712</v>
      </c>
      <c r="N27" s="4">
        <f t="shared" si="4"/>
        <v>8.3333333333333339</v>
      </c>
      <c r="O27" s="4">
        <f t="shared" si="5"/>
        <v>16.904761904761905</v>
      </c>
      <c r="P27" s="4">
        <f t="shared" si="6"/>
        <v>118.84010335441786</v>
      </c>
      <c r="Q27" s="5">
        <f t="shared" si="7"/>
        <v>144.9849260923898</v>
      </c>
    </row>
    <row r="28" spans="1:17" ht="18.75" customHeight="1" x14ac:dyDescent="0.3">
      <c r="A28" s="5" t="s">
        <v>75</v>
      </c>
      <c r="B28" s="5" t="s">
        <v>27</v>
      </c>
      <c r="C28" s="4">
        <v>13.723071784809459</v>
      </c>
      <c r="D28" s="4">
        <v>8.513829642461868</v>
      </c>
      <c r="E28" s="3">
        <v>0.56642109437384069</v>
      </c>
      <c r="F28" s="9">
        <v>5.362984458183309</v>
      </c>
      <c r="G28" s="4">
        <f t="shared" si="0"/>
        <v>34.307679462023643</v>
      </c>
      <c r="H28" s="4">
        <f t="shared" si="1"/>
        <v>35.474290176924448</v>
      </c>
      <c r="I28" s="4">
        <f t="shared" si="2"/>
        <v>69.781969638948084</v>
      </c>
      <c r="J28" s="4">
        <v>61</v>
      </c>
      <c r="K28" s="4">
        <v>5.4</v>
      </c>
      <c r="L28" s="4">
        <v>5</v>
      </c>
      <c r="M28" s="4">
        <f t="shared" si="3"/>
        <v>7.7142857142857144</v>
      </c>
      <c r="N28" s="4">
        <f t="shared" si="4"/>
        <v>5.208333333333333</v>
      </c>
      <c r="O28" s="4">
        <f t="shared" si="5"/>
        <v>12.922619047619047</v>
      </c>
      <c r="P28" s="4">
        <f t="shared" si="6"/>
        <v>56.859350591329033</v>
      </c>
      <c r="Q28" s="5">
        <f t="shared" si="7"/>
        <v>69.36840772142142</v>
      </c>
    </row>
    <row r="29" spans="1:17" ht="18.75" customHeight="1" x14ac:dyDescent="0.3">
      <c r="A29" s="5" t="s">
        <v>75</v>
      </c>
      <c r="B29" s="5" t="s">
        <v>28</v>
      </c>
      <c r="C29" s="4">
        <v>73.542411949882791</v>
      </c>
      <c r="D29" s="4">
        <v>41.133191595946947</v>
      </c>
      <c r="E29" s="3">
        <v>5.437795134403193</v>
      </c>
      <c r="F29" s="9">
        <v>43.17223753447022</v>
      </c>
      <c r="G29" s="4">
        <f t="shared" si="0"/>
        <v>183.85602987470696</v>
      </c>
      <c r="H29" s="4">
        <f t="shared" si="1"/>
        <v>171.3882983164456</v>
      </c>
      <c r="I29" s="4">
        <f t="shared" si="2"/>
        <v>355.24432819115259</v>
      </c>
      <c r="J29" s="4">
        <v>331</v>
      </c>
      <c r="K29" s="4">
        <v>241.4</v>
      </c>
      <c r="L29" s="4">
        <v>60</v>
      </c>
      <c r="M29" s="4">
        <f t="shared" si="3"/>
        <v>344.85714285714283</v>
      </c>
      <c r="N29" s="4">
        <f t="shared" si="4"/>
        <v>62.5</v>
      </c>
      <c r="O29" s="4">
        <f t="shared" si="5"/>
        <v>407.35714285714283</v>
      </c>
      <c r="P29" s="4">
        <f t="shared" si="6"/>
        <v>-52.112814665990243</v>
      </c>
      <c r="Q29" s="5">
        <f t="shared" si="7"/>
        <v>-63.577633892508089</v>
      </c>
    </row>
    <row r="30" spans="1:17" ht="18.75" customHeight="1" x14ac:dyDescent="0.3">
      <c r="A30" s="5" t="s">
        <v>75</v>
      </c>
      <c r="B30" s="5" t="s">
        <v>29</v>
      </c>
      <c r="C30" s="4">
        <v>109.3941228087417</v>
      </c>
      <c r="D30" s="4">
        <v>68.487437416160603</v>
      </c>
      <c r="E30" s="3">
        <v>5.1769338160689129</v>
      </c>
      <c r="F30" s="9">
        <v>14.418792148529111</v>
      </c>
      <c r="G30" s="4">
        <f t="shared" si="0"/>
        <v>273.48530702185428</v>
      </c>
      <c r="H30" s="4">
        <f t="shared" si="1"/>
        <v>285.36432256733582</v>
      </c>
      <c r="I30" s="4">
        <f t="shared" si="2"/>
        <v>558.84962958919004</v>
      </c>
      <c r="J30" s="4">
        <v>501</v>
      </c>
      <c r="K30" s="4">
        <v>428.1</v>
      </c>
      <c r="L30" s="4">
        <v>0</v>
      </c>
      <c r="M30" s="4">
        <f t="shared" si="3"/>
        <v>611.57142857142856</v>
      </c>
      <c r="N30" s="4">
        <f t="shared" si="4"/>
        <v>0</v>
      </c>
      <c r="O30" s="4">
        <f t="shared" si="5"/>
        <v>611.57142857142856</v>
      </c>
      <c r="P30" s="4">
        <f t="shared" si="6"/>
        <v>-52.721798982238511</v>
      </c>
      <c r="Q30" s="5">
        <f t="shared" si="7"/>
        <v>-64.320594758330984</v>
      </c>
    </row>
    <row r="31" spans="1:17" ht="18.75" customHeight="1" x14ac:dyDescent="0.3">
      <c r="A31" s="5" t="s">
        <v>75</v>
      </c>
      <c r="B31" s="5" t="s">
        <v>30</v>
      </c>
      <c r="C31" s="4">
        <v>56.788367438408592</v>
      </c>
      <c r="D31" s="4">
        <v>37.81983193837435</v>
      </c>
      <c r="E31" s="3">
        <v>2.398601644568402</v>
      </c>
      <c r="F31" s="9">
        <v>8.9920694698386843</v>
      </c>
      <c r="G31" s="4">
        <f t="shared" si="0"/>
        <v>141.97091859602148</v>
      </c>
      <c r="H31" s="4">
        <f t="shared" si="1"/>
        <v>157.5826330765598</v>
      </c>
      <c r="I31" s="4">
        <f t="shared" si="2"/>
        <v>299.55355167258131</v>
      </c>
      <c r="J31" s="4">
        <v>296</v>
      </c>
      <c r="K31" s="4">
        <v>218.4</v>
      </c>
      <c r="L31" s="4">
        <v>0</v>
      </c>
      <c r="M31" s="4">
        <f t="shared" si="3"/>
        <v>312</v>
      </c>
      <c r="N31" s="4">
        <f t="shared" si="4"/>
        <v>0</v>
      </c>
      <c r="O31" s="4">
        <f t="shared" si="5"/>
        <v>312</v>
      </c>
      <c r="P31" s="4">
        <f t="shared" si="6"/>
        <v>-12.446448327418693</v>
      </c>
      <c r="Q31" s="5">
        <f t="shared" si="7"/>
        <v>-15.184666959450805</v>
      </c>
    </row>
    <row r="32" spans="1:17" ht="18.75" customHeight="1" x14ac:dyDescent="0.3">
      <c r="A32" s="5" t="s">
        <v>75</v>
      </c>
      <c r="B32" s="5" t="s">
        <v>31</v>
      </c>
      <c r="C32" s="4">
        <v>10.904976959683401</v>
      </c>
      <c r="D32" s="4">
        <v>2.869535669839038</v>
      </c>
      <c r="E32" s="3">
        <v>0.89093994447164493</v>
      </c>
      <c r="F32" s="9">
        <v>4.2649168904025716</v>
      </c>
      <c r="G32" s="4">
        <f t="shared" si="0"/>
        <v>27.262442399208503</v>
      </c>
      <c r="H32" s="4">
        <f t="shared" si="1"/>
        <v>11.956398624329324</v>
      </c>
      <c r="I32" s="4">
        <f t="shared" si="2"/>
        <v>39.218841023537827</v>
      </c>
      <c r="J32" s="4">
        <v>55</v>
      </c>
      <c r="K32" s="4">
        <v>2.6</v>
      </c>
      <c r="L32" s="4">
        <v>15</v>
      </c>
      <c r="M32" s="4">
        <f t="shared" si="3"/>
        <v>3.7142857142857144</v>
      </c>
      <c r="N32" s="4">
        <f t="shared" si="4"/>
        <v>15.625</v>
      </c>
      <c r="O32" s="4">
        <f t="shared" si="5"/>
        <v>19.339285714285715</v>
      </c>
      <c r="P32" s="4">
        <f t="shared" si="6"/>
        <v>19.879555309252112</v>
      </c>
      <c r="Q32" s="5">
        <f t="shared" si="7"/>
        <v>24.253057477287577</v>
      </c>
    </row>
    <row r="33" spans="1:17" ht="18.75" customHeight="1" x14ac:dyDescent="0.3">
      <c r="A33" s="5" t="s">
        <v>75</v>
      </c>
      <c r="B33" s="5" t="s">
        <v>32</v>
      </c>
      <c r="C33" s="4">
        <v>0.29943771560517651</v>
      </c>
      <c r="D33" s="4">
        <v>1.723158922221119</v>
      </c>
      <c r="E33" s="3">
        <v>4.486567771174934E-2</v>
      </c>
      <c r="F33" s="9">
        <v>1.8786688249706041</v>
      </c>
      <c r="G33" s="4">
        <f t="shared" si="0"/>
        <v>0.74859428901294123</v>
      </c>
      <c r="H33" s="4">
        <f t="shared" si="1"/>
        <v>7.1798288425879955</v>
      </c>
      <c r="I33" s="4">
        <f t="shared" si="2"/>
        <v>7.9284231316009368</v>
      </c>
      <c r="J33" s="4">
        <v>17</v>
      </c>
      <c r="K33" s="4"/>
      <c r="L33" s="4"/>
      <c r="M33" s="4"/>
      <c r="N33" s="4"/>
      <c r="O33" s="4"/>
      <c r="P33" s="4"/>
      <c r="Q33" s="5"/>
    </row>
    <row r="34" spans="1:17" ht="18.75" customHeight="1" x14ac:dyDescent="0.3">
      <c r="A34" s="5" t="s">
        <v>75</v>
      </c>
      <c r="B34" s="5" t="s">
        <v>33</v>
      </c>
      <c r="C34" s="4">
        <v>34.450733566790362</v>
      </c>
      <c r="D34" s="4">
        <v>8.4583229631040648</v>
      </c>
      <c r="E34" s="3">
        <v>0.35635451697897153</v>
      </c>
      <c r="F34" s="9">
        <v>10.205369841080159</v>
      </c>
      <c r="G34" s="4">
        <f t="shared" si="0"/>
        <v>86.126833916975912</v>
      </c>
      <c r="H34" s="4">
        <f t="shared" si="1"/>
        <v>35.243012346266937</v>
      </c>
      <c r="I34" s="4">
        <f t="shared" si="2"/>
        <v>121.36984626324285</v>
      </c>
      <c r="J34" s="4">
        <v>116</v>
      </c>
      <c r="K34" s="4">
        <v>10.199999999999999</v>
      </c>
      <c r="L34" s="4">
        <v>16</v>
      </c>
      <c r="M34" s="4">
        <f t="shared" si="3"/>
        <v>14.571428571428569</v>
      </c>
      <c r="N34" s="4">
        <f t="shared" si="4"/>
        <v>16.666666666666668</v>
      </c>
      <c r="O34" s="4">
        <f t="shared" si="5"/>
        <v>31.238095238095237</v>
      </c>
      <c r="P34" s="4">
        <f t="shared" si="6"/>
        <v>90.131751025147608</v>
      </c>
      <c r="Q34" s="5">
        <f t="shared" si="7"/>
        <v>109.96073625068007</v>
      </c>
    </row>
    <row r="35" spans="1:17" ht="18.75" customHeight="1" x14ac:dyDescent="0.3">
      <c r="A35" s="5" t="s">
        <v>75</v>
      </c>
      <c r="B35" s="5" t="s">
        <v>34</v>
      </c>
      <c r="C35" s="4">
        <v>17.12196146968677</v>
      </c>
      <c r="D35" s="4">
        <v>4.90112388342488</v>
      </c>
      <c r="E35" s="3">
        <v>1.999318567828968</v>
      </c>
      <c r="F35" s="9">
        <v>9.8314589834229924</v>
      </c>
      <c r="G35" s="4">
        <f t="shared" si="0"/>
        <v>42.804903674216931</v>
      </c>
      <c r="H35" s="4">
        <f t="shared" si="1"/>
        <v>20.421349514270332</v>
      </c>
      <c r="I35" s="4">
        <f t="shared" si="2"/>
        <v>63.226253188487263</v>
      </c>
      <c r="J35" s="4">
        <v>56</v>
      </c>
      <c r="K35" s="4">
        <v>19</v>
      </c>
      <c r="L35" s="4">
        <v>12</v>
      </c>
      <c r="M35" s="4">
        <f t="shared" si="3"/>
        <v>27.142857142857142</v>
      </c>
      <c r="N35" s="4">
        <f t="shared" si="4"/>
        <v>12.5</v>
      </c>
      <c r="O35" s="4">
        <f t="shared" si="5"/>
        <v>39.642857142857139</v>
      </c>
      <c r="P35" s="4">
        <f t="shared" si="6"/>
        <v>23.583396045630124</v>
      </c>
      <c r="Q35" s="5">
        <f t="shared" si="7"/>
        <v>28.771743175668753</v>
      </c>
    </row>
    <row r="36" spans="1:17" ht="18.75" customHeight="1" x14ac:dyDescent="0.3">
      <c r="A36" s="5" t="s">
        <v>76</v>
      </c>
      <c r="B36" s="5" t="s">
        <v>35</v>
      </c>
      <c r="C36" s="4">
        <v>18.456229850364629</v>
      </c>
      <c r="D36" s="4">
        <v>6.9970746004349484</v>
      </c>
      <c r="E36" s="3">
        <v>0.63392181129995206</v>
      </c>
      <c r="F36" s="9">
        <v>2.0137351373831951</v>
      </c>
      <c r="G36" s="4">
        <f t="shared" si="0"/>
        <v>46.140574625911576</v>
      </c>
      <c r="H36" s="4">
        <f t="shared" si="1"/>
        <v>29.154477501812284</v>
      </c>
      <c r="I36" s="4">
        <f t="shared" si="2"/>
        <v>75.295052127723864</v>
      </c>
      <c r="J36" s="4">
        <v>72</v>
      </c>
      <c r="K36" s="4">
        <v>5.4</v>
      </c>
      <c r="L36" s="4">
        <v>7</v>
      </c>
      <c r="M36" s="4">
        <f t="shared" si="3"/>
        <v>7.7142857142857144</v>
      </c>
      <c r="N36" s="4">
        <f t="shared" si="4"/>
        <v>7.291666666666667</v>
      </c>
      <c r="O36" s="4">
        <f t="shared" si="5"/>
        <v>15.005952380952381</v>
      </c>
      <c r="P36" s="4">
        <f t="shared" si="6"/>
        <v>60.289099746771484</v>
      </c>
      <c r="Q36" s="5">
        <f t="shared" si="7"/>
        <v>73.552701691061216</v>
      </c>
    </row>
    <row r="37" spans="1:17" ht="18.75" customHeight="1" x14ac:dyDescent="0.3">
      <c r="A37" s="5" t="s">
        <v>76</v>
      </c>
      <c r="B37" s="5" t="s">
        <v>35</v>
      </c>
      <c r="C37" s="4">
        <v>16.833208611942261</v>
      </c>
      <c r="D37" s="4">
        <v>6.5230884194460268</v>
      </c>
      <c r="E37" s="3">
        <v>0.56319931272910295</v>
      </c>
      <c r="F37" s="9">
        <v>1.9170568947917199</v>
      </c>
      <c r="G37" s="4">
        <f t="shared" si="0"/>
        <v>42.083021529855657</v>
      </c>
      <c r="H37" s="4">
        <f t="shared" si="1"/>
        <v>27.179535081025112</v>
      </c>
      <c r="I37" s="4">
        <f t="shared" si="2"/>
        <v>69.262556610880765</v>
      </c>
      <c r="J37" s="4">
        <v>57</v>
      </c>
      <c r="K37" s="4">
        <v>3.3</v>
      </c>
      <c r="L37" s="4">
        <v>6</v>
      </c>
      <c r="M37" s="4">
        <f t="shared" si="3"/>
        <v>4.7142857142857144</v>
      </c>
      <c r="N37" s="4">
        <f t="shared" si="4"/>
        <v>6.25</v>
      </c>
      <c r="O37" s="4">
        <f t="shared" si="5"/>
        <v>10.964285714285715</v>
      </c>
      <c r="P37" s="4">
        <f t="shared" si="6"/>
        <v>58.298270896595049</v>
      </c>
      <c r="Q37" s="5">
        <f t="shared" si="7"/>
        <v>71.123890493845963</v>
      </c>
    </row>
    <row r="38" spans="1:17" ht="18.75" customHeight="1" x14ac:dyDescent="0.3">
      <c r="A38" s="5" t="s">
        <v>76</v>
      </c>
      <c r="B38" s="5" t="s">
        <v>36</v>
      </c>
      <c r="C38" s="4">
        <v>21.8813916722759</v>
      </c>
      <c r="D38" s="4">
        <v>2.9085468773992669</v>
      </c>
      <c r="E38" s="3">
        <v>1.0010926633650039</v>
      </c>
      <c r="F38" s="9">
        <v>13.00248602487309</v>
      </c>
      <c r="G38" s="4">
        <f t="shared" si="0"/>
        <v>54.703479180689747</v>
      </c>
      <c r="H38" s="4">
        <f t="shared" si="1"/>
        <v>12.118945322496947</v>
      </c>
      <c r="I38" s="4">
        <f t="shared" si="2"/>
        <v>66.822424503186696</v>
      </c>
      <c r="J38" s="4">
        <v>61</v>
      </c>
      <c r="K38" s="4">
        <v>12</v>
      </c>
      <c r="L38" s="4">
        <v>11</v>
      </c>
      <c r="M38" s="4">
        <f t="shared" si="3"/>
        <v>17.142857142857142</v>
      </c>
      <c r="N38" s="4">
        <f t="shared" si="4"/>
        <v>11.458333333333334</v>
      </c>
      <c r="O38" s="4">
        <f t="shared" si="5"/>
        <v>28.601190476190474</v>
      </c>
      <c r="P38" s="4">
        <f t="shared" si="6"/>
        <v>38.221234026996221</v>
      </c>
      <c r="Q38" s="5">
        <f t="shared" si="7"/>
        <v>46.629905512935395</v>
      </c>
    </row>
    <row r="39" spans="1:17" ht="18.75" customHeight="1" x14ac:dyDescent="0.3">
      <c r="A39" s="5" t="s">
        <v>76</v>
      </c>
      <c r="B39" s="5" t="s">
        <v>36</v>
      </c>
      <c r="C39" s="4">
        <v>22.210583513678611</v>
      </c>
      <c r="D39" s="4">
        <v>2.9340599325959649</v>
      </c>
      <c r="E39" s="3">
        <v>0.98655372368773298</v>
      </c>
      <c r="F39" s="9">
        <v>13.345536032146949</v>
      </c>
      <c r="G39" s="4">
        <f t="shared" si="0"/>
        <v>55.526458784196528</v>
      </c>
      <c r="H39" s="4">
        <f t="shared" si="1"/>
        <v>12.225249719149852</v>
      </c>
      <c r="I39" s="4">
        <f t="shared" si="2"/>
        <v>67.751708503346379</v>
      </c>
      <c r="J39" s="4">
        <v>66</v>
      </c>
      <c r="K39" s="4">
        <v>11.9</v>
      </c>
      <c r="L39" s="4">
        <v>11</v>
      </c>
      <c r="M39" s="4">
        <f t="shared" si="3"/>
        <v>17</v>
      </c>
      <c r="N39" s="4">
        <f t="shared" si="4"/>
        <v>11.458333333333334</v>
      </c>
      <c r="O39" s="4">
        <f t="shared" si="5"/>
        <v>28.458333333333336</v>
      </c>
      <c r="P39" s="4">
        <f t="shared" si="6"/>
        <v>39.293375170013043</v>
      </c>
      <c r="Q39" s="5">
        <f t="shared" si="7"/>
        <v>47.937917707415906</v>
      </c>
    </row>
    <row r="40" spans="1:17" ht="18.75" customHeight="1" x14ac:dyDescent="0.3">
      <c r="A40" s="5" t="s">
        <v>76</v>
      </c>
      <c r="B40" s="5" t="s">
        <v>35</v>
      </c>
      <c r="C40" s="4">
        <v>16.732733200819901</v>
      </c>
      <c r="D40" s="4">
        <v>6.1063595420306651</v>
      </c>
      <c r="E40" s="3">
        <v>0.54927456280399189</v>
      </c>
      <c r="F40" s="9">
        <v>1.84989223007751</v>
      </c>
      <c r="G40" s="4">
        <f t="shared" si="0"/>
        <v>41.831833002049748</v>
      </c>
      <c r="H40" s="4">
        <f t="shared" si="1"/>
        <v>25.443164758461105</v>
      </c>
      <c r="I40" s="4">
        <f t="shared" si="2"/>
        <v>67.274997760510857</v>
      </c>
      <c r="J40" s="4">
        <v>60</v>
      </c>
      <c r="K40" s="4">
        <v>3</v>
      </c>
      <c r="L40" s="4">
        <v>5</v>
      </c>
      <c r="M40" s="4">
        <f t="shared" si="3"/>
        <v>4.2857142857142856</v>
      </c>
      <c r="N40" s="4">
        <f t="shared" si="4"/>
        <v>5.208333333333333</v>
      </c>
      <c r="O40" s="4">
        <f t="shared" si="5"/>
        <v>9.4940476190476186</v>
      </c>
      <c r="P40" s="4">
        <f t="shared" si="6"/>
        <v>57.780950141463236</v>
      </c>
      <c r="Q40" s="5">
        <f t="shared" si="7"/>
        <v>70.492759172585153</v>
      </c>
    </row>
    <row r="41" spans="1:17" ht="18.75" customHeight="1" x14ac:dyDescent="0.3">
      <c r="A41" s="5" t="s">
        <v>76</v>
      </c>
      <c r="B41" s="5" t="s">
        <v>37</v>
      </c>
      <c r="C41" s="4">
        <v>28.246586717975021</v>
      </c>
      <c r="D41" s="4">
        <v>6.7444727112429774</v>
      </c>
      <c r="E41" s="3">
        <v>1.051871211670413</v>
      </c>
      <c r="F41" s="9">
        <v>3.809474732994945</v>
      </c>
      <c r="G41" s="4">
        <f t="shared" si="0"/>
        <v>70.616466794937551</v>
      </c>
      <c r="H41" s="4">
        <f t="shared" si="1"/>
        <v>28.10196963017907</v>
      </c>
      <c r="I41" s="4">
        <f t="shared" si="2"/>
        <v>98.718436425116622</v>
      </c>
      <c r="J41" s="4">
        <v>91</v>
      </c>
      <c r="K41" s="4">
        <v>6.6</v>
      </c>
      <c r="L41" s="4">
        <v>9</v>
      </c>
      <c r="M41" s="4">
        <f t="shared" si="3"/>
        <v>9.4285714285714288</v>
      </c>
      <c r="N41" s="4">
        <f t="shared" si="4"/>
        <v>9.375</v>
      </c>
      <c r="O41" s="4">
        <f t="shared" si="5"/>
        <v>18.803571428571431</v>
      </c>
      <c r="P41" s="4">
        <f t="shared" si="6"/>
        <v>79.914864996545191</v>
      </c>
      <c r="Q41" s="5">
        <f t="shared" si="7"/>
        <v>97.496135295785137</v>
      </c>
    </row>
    <row r="42" spans="1:17" ht="18.75" customHeight="1" x14ac:dyDescent="0.3">
      <c r="A42" s="5" t="s">
        <v>76</v>
      </c>
      <c r="B42" s="5" t="s">
        <v>36</v>
      </c>
      <c r="C42" s="4">
        <v>20.49084078677922</v>
      </c>
      <c r="D42" s="4">
        <v>2.7891920066365459</v>
      </c>
      <c r="E42" s="3">
        <v>0.94977359659895688</v>
      </c>
      <c r="F42" s="9">
        <v>11.988022902050581</v>
      </c>
      <c r="G42" s="4">
        <f t="shared" si="0"/>
        <v>51.227101966948055</v>
      </c>
      <c r="H42" s="4">
        <f t="shared" si="1"/>
        <v>11.621633360985607</v>
      </c>
      <c r="I42" s="4">
        <f t="shared" si="2"/>
        <v>62.84873532793366</v>
      </c>
      <c r="J42" s="4">
        <v>60</v>
      </c>
      <c r="K42" s="4">
        <v>10.6</v>
      </c>
      <c r="L42" s="4">
        <v>10</v>
      </c>
      <c r="M42" s="4">
        <f t="shared" si="3"/>
        <v>15.142857142857142</v>
      </c>
      <c r="N42" s="4">
        <f t="shared" si="4"/>
        <v>10.416666666666666</v>
      </c>
      <c r="O42" s="4">
        <f t="shared" si="5"/>
        <v>25.55952380952381</v>
      </c>
      <c r="P42" s="4">
        <f t="shared" si="6"/>
        <v>37.28921151840985</v>
      </c>
      <c r="Q42" s="5">
        <f t="shared" si="7"/>
        <v>45.492838052460023</v>
      </c>
    </row>
    <row r="43" spans="1:17" ht="18.75" customHeight="1" x14ac:dyDescent="0.3">
      <c r="A43" s="5" t="s">
        <v>76</v>
      </c>
      <c r="B43" s="5" t="s">
        <v>36</v>
      </c>
      <c r="C43" s="4">
        <v>23.305659832916099</v>
      </c>
      <c r="D43" s="4">
        <v>3.1745786832417759</v>
      </c>
      <c r="E43" s="3">
        <v>1.0169036396360509</v>
      </c>
      <c r="F43" s="9">
        <v>13.37988319266122</v>
      </c>
      <c r="G43" s="4">
        <f t="shared" si="0"/>
        <v>58.264149582290244</v>
      </c>
      <c r="H43" s="4">
        <f t="shared" si="1"/>
        <v>13.227411180174066</v>
      </c>
      <c r="I43" s="4">
        <f t="shared" si="2"/>
        <v>71.491560762464303</v>
      </c>
      <c r="J43" s="4">
        <v>88</v>
      </c>
      <c r="K43" s="4">
        <v>15.2</v>
      </c>
      <c r="L43" s="4">
        <v>12</v>
      </c>
      <c r="M43" s="4">
        <f t="shared" si="3"/>
        <v>21.714285714285715</v>
      </c>
      <c r="N43" s="4">
        <f t="shared" si="4"/>
        <v>12.5</v>
      </c>
      <c r="O43" s="4">
        <f t="shared" si="5"/>
        <v>34.214285714285715</v>
      </c>
      <c r="P43" s="4">
        <f t="shared" si="6"/>
        <v>37.277275048178588</v>
      </c>
      <c r="Q43" s="5">
        <f t="shared" si="7"/>
        <v>45.478275558777881</v>
      </c>
    </row>
    <row r="44" spans="1:17" ht="18.75" customHeight="1" x14ac:dyDescent="0.3">
      <c r="A44" s="5" t="s">
        <v>76</v>
      </c>
      <c r="B44" s="5" t="s">
        <v>38</v>
      </c>
      <c r="C44" s="4">
        <v>26.79773351152954</v>
      </c>
      <c r="D44" s="4">
        <v>6.3360081348278712</v>
      </c>
      <c r="E44" s="3">
        <v>1.08661482091884</v>
      </c>
      <c r="F44" s="9">
        <v>3.810629058618606</v>
      </c>
      <c r="G44" s="4">
        <f t="shared" si="0"/>
        <v>66.994333778823858</v>
      </c>
      <c r="H44" s="4">
        <f t="shared" si="1"/>
        <v>26.400033895116128</v>
      </c>
      <c r="I44" s="4">
        <f t="shared" si="2"/>
        <v>93.394367673939982</v>
      </c>
      <c r="J44" s="4">
        <v>106</v>
      </c>
      <c r="K44" s="4">
        <v>6.2</v>
      </c>
      <c r="L44" s="4">
        <v>9</v>
      </c>
      <c r="M44" s="4">
        <f t="shared" si="3"/>
        <v>8.8571428571428577</v>
      </c>
      <c r="N44" s="4">
        <f t="shared" si="4"/>
        <v>9.375</v>
      </c>
      <c r="O44" s="4">
        <f t="shared" si="5"/>
        <v>18.232142857142858</v>
      </c>
      <c r="P44" s="4">
        <f t="shared" si="6"/>
        <v>75.162224816797121</v>
      </c>
      <c r="Q44" s="5">
        <f t="shared" si="7"/>
        <v>91.697914276492483</v>
      </c>
    </row>
    <row r="45" spans="1:17" ht="18.75" customHeight="1" x14ac:dyDescent="0.3">
      <c r="A45" s="5" t="s">
        <v>76</v>
      </c>
      <c r="B45" s="5" t="s">
        <v>39</v>
      </c>
      <c r="C45" s="4">
        <v>26.905332500817369</v>
      </c>
      <c r="D45" s="4">
        <v>6.3635571729833806</v>
      </c>
      <c r="E45" s="3">
        <v>1.0848785153406739</v>
      </c>
      <c r="F45" s="9">
        <v>3.7941425762278311</v>
      </c>
      <c r="G45" s="4">
        <f t="shared" si="0"/>
        <v>67.263331252043429</v>
      </c>
      <c r="H45" s="4">
        <f t="shared" si="1"/>
        <v>26.51482155409742</v>
      </c>
      <c r="I45" s="4">
        <f t="shared" si="2"/>
        <v>93.778152806140852</v>
      </c>
      <c r="J45" s="4">
        <v>82</v>
      </c>
      <c r="K45" s="4">
        <v>6.3</v>
      </c>
      <c r="L45" s="4">
        <v>9</v>
      </c>
      <c r="M45" s="4">
        <f t="shared" si="3"/>
        <v>9</v>
      </c>
      <c r="N45" s="4">
        <f t="shared" si="4"/>
        <v>9.375</v>
      </c>
      <c r="O45" s="4">
        <f t="shared" si="5"/>
        <v>18.375</v>
      </c>
      <c r="P45" s="4">
        <f t="shared" si="6"/>
        <v>75.403152806140852</v>
      </c>
      <c r="Q45" s="5">
        <f t="shared" si="7"/>
        <v>91.991846423491836</v>
      </c>
    </row>
    <row r="46" spans="1:17" ht="18.75" customHeight="1" x14ac:dyDescent="0.3">
      <c r="A46" s="5" t="s">
        <v>76</v>
      </c>
      <c r="B46" s="5" t="s">
        <v>40</v>
      </c>
      <c r="C46" s="4">
        <v>5.0243794580498307</v>
      </c>
      <c r="D46" s="4">
        <v>5.0124444795627294</v>
      </c>
      <c r="E46" s="3">
        <v>2.2835712619237389</v>
      </c>
      <c r="F46" s="9">
        <v>8.26252997868332</v>
      </c>
      <c r="G46" s="4">
        <f t="shared" si="0"/>
        <v>12.560948645124578</v>
      </c>
      <c r="H46" s="4">
        <f t="shared" si="1"/>
        <v>20.885185331511373</v>
      </c>
      <c r="I46" s="4">
        <f t="shared" si="2"/>
        <v>33.446133976635949</v>
      </c>
      <c r="J46" s="4">
        <v>29</v>
      </c>
      <c r="K46" s="4">
        <v>1</v>
      </c>
      <c r="L46" s="4">
        <v>3</v>
      </c>
      <c r="M46" s="4">
        <f t="shared" si="3"/>
        <v>1.4285714285714286</v>
      </c>
      <c r="N46" s="4">
        <f t="shared" si="4"/>
        <v>3.125</v>
      </c>
      <c r="O46" s="4">
        <f t="shared" si="5"/>
        <v>4.5535714285714288</v>
      </c>
      <c r="P46" s="4">
        <f t="shared" si="6"/>
        <v>28.892562548064518</v>
      </c>
      <c r="Q46" s="5">
        <f t="shared" si="7"/>
        <v>35.248926308638708</v>
      </c>
    </row>
    <row r="47" spans="1:17" ht="18.75" customHeight="1" x14ac:dyDescent="0.3">
      <c r="A47" s="5" t="s">
        <v>76</v>
      </c>
      <c r="B47" s="5" t="s">
        <v>40</v>
      </c>
      <c r="C47" s="4">
        <v>5.0417510979649096</v>
      </c>
      <c r="D47" s="4">
        <v>5.0349112301829866</v>
      </c>
      <c r="E47" s="3">
        <v>2.286207800381443</v>
      </c>
      <c r="F47" s="9">
        <v>8.1841550021688736</v>
      </c>
      <c r="G47" s="4">
        <f t="shared" si="0"/>
        <v>12.604377744912274</v>
      </c>
      <c r="H47" s="4">
        <f t="shared" si="1"/>
        <v>20.978796792429112</v>
      </c>
      <c r="I47" s="4">
        <f t="shared" si="2"/>
        <v>33.583174537341385</v>
      </c>
      <c r="J47" s="4">
        <v>31</v>
      </c>
      <c r="K47" s="4">
        <v>0.9</v>
      </c>
      <c r="L47" s="4">
        <v>2</v>
      </c>
      <c r="M47" s="4">
        <f t="shared" si="3"/>
        <v>1.2857142857142858</v>
      </c>
      <c r="N47" s="4">
        <f t="shared" si="4"/>
        <v>2.0833333333333335</v>
      </c>
      <c r="O47" s="4">
        <f t="shared" si="5"/>
        <v>3.3690476190476195</v>
      </c>
      <c r="P47" s="4">
        <f t="shared" si="6"/>
        <v>30.214126918293765</v>
      </c>
      <c r="Q47" s="5">
        <f t="shared" si="7"/>
        <v>36.861234840318396</v>
      </c>
    </row>
    <row r="48" spans="1:17" ht="18.75" customHeight="1" x14ac:dyDescent="0.3">
      <c r="A48" s="5" t="s">
        <v>76</v>
      </c>
      <c r="B48" s="5" t="s">
        <v>40</v>
      </c>
      <c r="C48" s="4">
        <v>5.0959031342300776</v>
      </c>
      <c r="D48" s="4">
        <v>5.0422392017879627</v>
      </c>
      <c r="E48" s="3">
        <v>2.3009493700213501</v>
      </c>
      <c r="F48" s="9">
        <v>8.3682989787678217</v>
      </c>
      <c r="G48" s="4">
        <f t="shared" si="0"/>
        <v>12.739757835575194</v>
      </c>
      <c r="H48" s="4">
        <f t="shared" si="1"/>
        <v>21.009330007449844</v>
      </c>
      <c r="I48" s="4">
        <f t="shared" si="2"/>
        <v>33.749087843025038</v>
      </c>
      <c r="J48" s="4">
        <v>45</v>
      </c>
      <c r="K48" s="4">
        <v>1.2</v>
      </c>
      <c r="L48" s="4">
        <v>3</v>
      </c>
      <c r="M48" s="4">
        <f t="shared" si="3"/>
        <v>1.7142857142857142</v>
      </c>
      <c r="N48" s="4">
        <f t="shared" si="4"/>
        <v>3.125</v>
      </c>
      <c r="O48" s="4">
        <f t="shared" si="5"/>
        <v>4.8392857142857144</v>
      </c>
      <c r="P48" s="4">
        <f t="shared" si="6"/>
        <v>28.909802128739322</v>
      </c>
      <c r="Q48" s="5">
        <f t="shared" si="7"/>
        <v>35.269958597061972</v>
      </c>
    </row>
    <row r="49" spans="1:17" ht="18.75" customHeight="1" x14ac:dyDescent="0.3">
      <c r="A49" s="5" t="s">
        <v>76</v>
      </c>
      <c r="B49" s="5" t="s">
        <v>40</v>
      </c>
      <c r="C49" s="4">
        <v>5.0683637838044104</v>
      </c>
      <c r="D49" s="4">
        <v>5.0364398544514373</v>
      </c>
      <c r="E49" s="3">
        <v>2.2935302288552131</v>
      </c>
      <c r="F49" s="9">
        <v>8.2455820413904402</v>
      </c>
      <c r="G49" s="4">
        <f t="shared" si="0"/>
        <v>12.670909459511027</v>
      </c>
      <c r="H49" s="4">
        <f t="shared" si="1"/>
        <v>20.985166060214322</v>
      </c>
      <c r="I49" s="4">
        <f t="shared" si="2"/>
        <v>33.656075519725348</v>
      </c>
      <c r="J49" s="4">
        <v>53</v>
      </c>
      <c r="K49" s="4">
        <v>11.3</v>
      </c>
      <c r="L49" s="4">
        <v>4</v>
      </c>
      <c r="M49" s="4">
        <f t="shared" si="3"/>
        <v>16.142857142857142</v>
      </c>
      <c r="N49" s="4">
        <f t="shared" si="4"/>
        <v>4.166666666666667</v>
      </c>
      <c r="O49" s="4">
        <f t="shared" si="5"/>
        <v>20.30952380952381</v>
      </c>
      <c r="P49" s="4">
        <f t="shared" si="6"/>
        <v>13.346551710201538</v>
      </c>
      <c r="Q49" s="5">
        <f t="shared" si="7"/>
        <v>16.282793086445878</v>
      </c>
    </row>
    <row r="50" spans="1:17" ht="18.75" customHeight="1" x14ac:dyDescent="0.3">
      <c r="A50" s="5" t="s">
        <v>76</v>
      </c>
      <c r="B50" s="5" t="s">
        <v>41</v>
      </c>
      <c r="C50" s="4">
        <v>24.443521037428351</v>
      </c>
      <c r="D50" s="4">
        <v>2.1535693322400831</v>
      </c>
      <c r="E50" s="3">
        <v>0.56581071951110662</v>
      </c>
      <c r="F50" s="9">
        <v>10.30930790591516</v>
      </c>
      <c r="G50" s="4">
        <f t="shared" si="0"/>
        <v>61.108802593570871</v>
      </c>
      <c r="H50" s="4">
        <f t="shared" si="1"/>
        <v>8.9732055510003459</v>
      </c>
      <c r="I50" s="4">
        <f t="shared" si="2"/>
        <v>70.082008144571219</v>
      </c>
      <c r="J50" s="4">
        <v>81</v>
      </c>
      <c r="K50" s="4">
        <v>10.199999999999999</v>
      </c>
      <c r="L50" s="4">
        <v>4</v>
      </c>
      <c r="M50" s="4">
        <f t="shared" si="3"/>
        <v>14.571428571428569</v>
      </c>
      <c r="N50" s="4">
        <f t="shared" si="4"/>
        <v>4.166666666666667</v>
      </c>
      <c r="O50" s="4">
        <f t="shared" si="5"/>
        <v>18.738095238095237</v>
      </c>
      <c r="P50" s="4">
        <f t="shared" si="6"/>
        <v>51.343912906475978</v>
      </c>
      <c r="Q50" s="5">
        <f t="shared" si="7"/>
        <v>62.639573745900698</v>
      </c>
    </row>
    <row r="51" spans="1:17" ht="18.75" customHeight="1" x14ac:dyDescent="0.3">
      <c r="A51" s="5" t="s">
        <v>76</v>
      </c>
      <c r="B51" s="5" t="s">
        <v>41</v>
      </c>
      <c r="C51" s="4">
        <v>23.467614250241819</v>
      </c>
      <c r="D51" s="4">
        <v>2.0022295655219842</v>
      </c>
      <c r="E51" s="3">
        <v>0.57728039874966164</v>
      </c>
      <c r="F51" s="9">
        <v>10.316755365810801</v>
      </c>
      <c r="G51" s="4">
        <f t="shared" si="0"/>
        <v>58.669035625604543</v>
      </c>
      <c r="H51" s="4">
        <f t="shared" si="1"/>
        <v>8.3426231896749332</v>
      </c>
      <c r="I51" s="4">
        <f t="shared" si="2"/>
        <v>67.011658815279475</v>
      </c>
      <c r="J51" s="4">
        <v>60</v>
      </c>
      <c r="K51" s="4">
        <v>3.5</v>
      </c>
      <c r="L51" s="4">
        <v>14</v>
      </c>
      <c r="M51" s="4">
        <f t="shared" si="3"/>
        <v>5</v>
      </c>
      <c r="N51" s="4">
        <f t="shared" si="4"/>
        <v>14.583333333333334</v>
      </c>
      <c r="O51" s="4">
        <f t="shared" si="5"/>
        <v>19.583333333333336</v>
      </c>
      <c r="P51" s="4">
        <f t="shared" si="6"/>
        <v>47.428325481946139</v>
      </c>
      <c r="Q51" s="5">
        <f t="shared" si="7"/>
        <v>57.862557087974295</v>
      </c>
    </row>
    <row r="52" spans="1:17" ht="18.75" customHeight="1" x14ac:dyDescent="0.3">
      <c r="A52" s="5" t="s">
        <v>76</v>
      </c>
      <c r="B52" s="5" t="s">
        <v>42</v>
      </c>
      <c r="C52" s="4">
        <v>33.768753028881662</v>
      </c>
      <c r="D52" s="4">
        <v>4.4108215984791004</v>
      </c>
      <c r="E52" s="3">
        <v>0.8395521845234778</v>
      </c>
      <c r="F52" s="9">
        <v>11.961096802003141</v>
      </c>
      <c r="G52" s="4">
        <f t="shared" si="0"/>
        <v>84.421882572204154</v>
      </c>
      <c r="H52" s="4">
        <f t="shared" si="1"/>
        <v>18.378423326996252</v>
      </c>
      <c r="I52" s="4">
        <f t="shared" si="2"/>
        <v>102.80030589920041</v>
      </c>
      <c r="J52" s="4">
        <v>93</v>
      </c>
      <c r="K52" s="4">
        <v>10.3</v>
      </c>
      <c r="L52" s="4">
        <v>20</v>
      </c>
      <c r="M52" s="4">
        <f t="shared" si="3"/>
        <v>14.714285714285714</v>
      </c>
      <c r="N52" s="4">
        <f t="shared" si="4"/>
        <v>20.833333333333332</v>
      </c>
      <c r="O52" s="4">
        <f t="shared" si="5"/>
        <v>35.547619047619044</v>
      </c>
      <c r="P52" s="4">
        <f t="shared" si="6"/>
        <v>67.252686851581359</v>
      </c>
      <c r="Q52" s="5">
        <f t="shared" si="7"/>
        <v>82.048277958929262</v>
      </c>
    </row>
    <row r="53" spans="1:17" ht="18.75" customHeight="1" x14ac:dyDescent="0.3">
      <c r="A53" s="5" t="s">
        <v>76</v>
      </c>
      <c r="B53" s="5" t="s">
        <v>42</v>
      </c>
      <c r="C53" s="4">
        <v>33.471898631638688</v>
      </c>
      <c r="D53" s="4">
        <v>4.3060300080267542</v>
      </c>
      <c r="E53" s="3">
        <v>0.79578842184980003</v>
      </c>
      <c r="F53" s="9">
        <v>11.54985896712858</v>
      </c>
      <c r="G53" s="4">
        <f t="shared" si="0"/>
        <v>83.679746579096715</v>
      </c>
      <c r="H53" s="4">
        <f t="shared" si="1"/>
        <v>17.941791700111477</v>
      </c>
      <c r="I53" s="4">
        <f t="shared" si="2"/>
        <v>101.6215382792082</v>
      </c>
      <c r="J53" s="4">
        <v>97</v>
      </c>
      <c r="K53" s="4">
        <v>16.899999999999999</v>
      </c>
      <c r="L53" s="4">
        <v>28</v>
      </c>
      <c r="M53" s="4">
        <f t="shared" si="3"/>
        <v>24.142857142857139</v>
      </c>
      <c r="N53" s="4">
        <f t="shared" si="4"/>
        <v>29.166666666666668</v>
      </c>
      <c r="O53" s="4">
        <f t="shared" si="5"/>
        <v>53.30952380952381</v>
      </c>
      <c r="P53" s="4">
        <f t="shared" si="6"/>
        <v>48.312014469684385</v>
      </c>
      <c r="Q53" s="5">
        <f t="shared" si="7"/>
        <v>58.940657653014952</v>
      </c>
    </row>
    <row r="54" spans="1:17" ht="18.75" customHeight="1" x14ac:dyDescent="0.3">
      <c r="A54" s="5" t="s">
        <v>76</v>
      </c>
      <c r="B54" s="5" t="s">
        <v>43</v>
      </c>
      <c r="C54" s="4">
        <v>15.722793965022429</v>
      </c>
      <c r="D54" s="4">
        <v>1.3044532209913009</v>
      </c>
      <c r="E54" s="3">
        <v>0.34502240813292712</v>
      </c>
      <c r="F54" s="9">
        <v>5.2107679935327633</v>
      </c>
      <c r="G54" s="4">
        <f t="shared" si="0"/>
        <v>39.306984912556075</v>
      </c>
      <c r="H54" s="4">
        <f t="shared" si="1"/>
        <v>5.4352217541304206</v>
      </c>
      <c r="I54" s="4">
        <f t="shared" si="2"/>
        <v>44.742206666686499</v>
      </c>
      <c r="J54" s="4">
        <v>44</v>
      </c>
      <c r="K54" s="4">
        <v>2.1</v>
      </c>
      <c r="L54" s="4">
        <v>5</v>
      </c>
      <c r="M54" s="4">
        <f t="shared" si="3"/>
        <v>3</v>
      </c>
      <c r="N54" s="4">
        <f t="shared" si="4"/>
        <v>5.208333333333333</v>
      </c>
      <c r="O54" s="4">
        <f t="shared" si="5"/>
        <v>8.2083333333333321</v>
      </c>
      <c r="P54" s="4">
        <f t="shared" si="6"/>
        <v>36.533873333353171</v>
      </c>
      <c r="Q54" s="5">
        <f t="shared" si="7"/>
        <v>44.571325466690865</v>
      </c>
    </row>
    <row r="55" spans="1:17" ht="18.75" customHeight="1" x14ac:dyDescent="0.3">
      <c r="A55" s="5" t="s">
        <v>76</v>
      </c>
      <c r="B55" s="5" t="s">
        <v>43</v>
      </c>
      <c r="C55" s="4">
        <v>21.647920436831839</v>
      </c>
      <c r="D55" s="4">
        <v>3.9795198297755578</v>
      </c>
      <c r="E55" s="3">
        <v>1.0891848728246141</v>
      </c>
      <c r="F55" s="9">
        <v>6.4506081064384144</v>
      </c>
      <c r="G55" s="4">
        <f t="shared" si="0"/>
        <v>54.119801092079591</v>
      </c>
      <c r="H55" s="4">
        <f t="shared" si="1"/>
        <v>16.581332624064824</v>
      </c>
      <c r="I55" s="4">
        <f t="shared" si="2"/>
        <v>70.701133716144412</v>
      </c>
      <c r="J55" s="4"/>
      <c r="K55" s="4"/>
      <c r="L55" s="4"/>
      <c r="M55" s="4"/>
      <c r="N55" s="4"/>
      <c r="O55" s="4"/>
      <c r="P55" s="4"/>
      <c r="Q55" s="5"/>
    </row>
    <row r="56" spans="1:17" ht="18.75" customHeight="1" x14ac:dyDescent="0.3">
      <c r="A56" s="5" t="s">
        <v>76</v>
      </c>
      <c r="B56" s="5" t="s">
        <v>44</v>
      </c>
      <c r="C56" s="4">
        <v>23.301398208537751</v>
      </c>
      <c r="D56" s="4">
        <v>2.6655562086665472</v>
      </c>
      <c r="E56" s="3">
        <v>1.1697699532619821</v>
      </c>
      <c r="F56" s="9">
        <v>5.4235328312984636</v>
      </c>
      <c r="G56" s="4">
        <f t="shared" si="0"/>
        <v>58.253495521344384</v>
      </c>
      <c r="H56" s="4">
        <f t="shared" si="1"/>
        <v>11.106484202777279</v>
      </c>
      <c r="I56" s="4">
        <f t="shared" si="2"/>
        <v>69.359979724121658</v>
      </c>
      <c r="J56" s="4">
        <v>93</v>
      </c>
      <c r="K56" s="4">
        <v>2.2999999999999998</v>
      </c>
      <c r="L56" s="4">
        <v>10</v>
      </c>
      <c r="M56" s="4">
        <f t="shared" si="3"/>
        <v>3.2857142857142851</v>
      </c>
      <c r="N56" s="4">
        <f t="shared" si="4"/>
        <v>10.416666666666666</v>
      </c>
      <c r="O56" s="4">
        <f t="shared" si="5"/>
        <v>13.702380952380951</v>
      </c>
      <c r="P56" s="4">
        <f t="shared" si="6"/>
        <v>55.657598771740709</v>
      </c>
      <c r="Q56" s="5">
        <f t="shared" si="7"/>
        <v>67.90227050152366</v>
      </c>
    </row>
    <row r="57" spans="1:17" ht="18.75" customHeight="1" x14ac:dyDescent="0.3">
      <c r="A57" s="5" t="s">
        <v>76</v>
      </c>
      <c r="B57" s="5" t="s">
        <v>45</v>
      </c>
      <c r="C57" s="4">
        <v>11.68829595520141</v>
      </c>
      <c r="D57" s="4">
        <v>1.127978981639999</v>
      </c>
      <c r="E57" s="3">
        <v>0.51355199381962779</v>
      </c>
      <c r="F57" s="9">
        <v>3.3379924251332072</v>
      </c>
      <c r="G57" s="4">
        <f t="shared" si="0"/>
        <v>29.220739888003521</v>
      </c>
      <c r="H57" s="4">
        <f t="shared" si="1"/>
        <v>4.6999124234999963</v>
      </c>
      <c r="I57" s="4">
        <f t="shared" si="2"/>
        <v>33.920652311503517</v>
      </c>
      <c r="J57" s="4">
        <v>52</v>
      </c>
      <c r="K57" s="4">
        <v>1.5</v>
      </c>
      <c r="L57" s="4">
        <v>3</v>
      </c>
      <c r="M57" s="4">
        <f t="shared" si="3"/>
        <v>2.1428571428571428</v>
      </c>
      <c r="N57" s="4">
        <f t="shared" si="4"/>
        <v>3.125</v>
      </c>
      <c r="O57" s="4">
        <f t="shared" si="5"/>
        <v>5.2678571428571423</v>
      </c>
      <c r="P57" s="4">
        <f t="shared" si="6"/>
        <v>28.652795168646374</v>
      </c>
      <c r="Q57" s="5">
        <f t="shared" si="7"/>
        <v>34.956410105748574</v>
      </c>
    </row>
    <row r="58" spans="1:17" ht="18.75" customHeight="1" x14ac:dyDescent="0.3">
      <c r="A58" s="5" t="s">
        <v>76</v>
      </c>
      <c r="B58" s="5" t="s">
        <v>46</v>
      </c>
      <c r="C58" s="4">
        <v>12.57581881423893</v>
      </c>
      <c r="D58" s="4">
        <v>2.2478086764239888</v>
      </c>
      <c r="E58" s="3">
        <v>0.98151201875359229</v>
      </c>
      <c r="F58" s="9">
        <v>6.0542164751160987</v>
      </c>
      <c r="G58" s="4">
        <f t="shared" si="0"/>
        <v>31.439547035597325</v>
      </c>
      <c r="H58" s="4">
        <f t="shared" si="1"/>
        <v>9.3658694850999531</v>
      </c>
      <c r="I58" s="4">
        <f t="shared" si="2"/>
        <v>40.805416520697278</v>
      </c>
      <c r="J58" s="4">
        <v>45</v>
      </c>
      <c r="K58" s="4">
        <v>2.5</v>
      </c>
      <c r="L58" s="4">
        <v>7</v>
      </c>
      <c r="M58" s="4">
        <f t="shared" si="3"/>
        <v>3.5714285714285716</v>
      </c>
      <c r="N58" s="4">
        <f t="shared" si="4"/>
        <v>7.291666666666667</v>
      </c>
      <c r="O58" s="4">
        <f t="shared" si="5"/>
        <v>10.863095238095239</v>
      </c>
      <c r="P58" s="4">
        <f t="shared" si="6"/>
        <v>29.942321282602038</v>
      </c>
      <c r="Q58" s="5">
        <f t="shared" si="7"/>
        <v>36.529631964774488</v>
      </c>
    </row>
    <row r="59" spans="1:17" ht="18.75" customHeight="1" x14ac:dyDescent="0.3">
      <c r="A59" s="5" t="s">
        <v>76</v>
      </c>
      <c r="B59" s="5" t="s">
        <v>47</v>
      </c>
      <c r="C59" s="4">
        <v>23.18038959383038</v>
      </c>
      <c r="D59" s="4">
        <v>2.9331940962232039</v>
      </c>
      <c r="E59" s="3">
        <v>1.198001493054766</v>
      </c>
      <c r="F59" s="9">
        <v>5.2559509258890493</v>
      </c>
      <c r="G59" s="4">
        <f t="shared" si="0"/>
        <v>57.950973984575953</v>
      </c>
      <c r="H59" s="4">
        <f t="shared" si="1"/>
        <v>12.221642067596683</v>
      </c>
      <c r="I59" s="4">
        <f t="shared" si="2"/>
        <v>70.172616052172629</v>
      </c>
      <c r="J59" s="4">
        <v>80</v>
      </c>
      <c r="K59" s="4">
        <v>2.7</v>
      </c>
      <c r="L59" s="4">
        <v>9</v>
      </c>
      <c r="M59" s="4">
        <f t="shared" si="3"/>
        <v>3.8571428571428572</v>
      </c>
      <c r="N59" s="4">
        <f t="shared" si="4"/>
        <v>9.375</v>
      </c>
      <c r="O59" s="4">
        <f t="shared" si="5"/>
        <v>13.232142857142858</v>
      </c>
      <c r="P59" s="4">
        <f t="shared" si="6"/>
        <v>56.940473195029767</v>
      </c>
      <c r="Q59" s="5">
        <f t="shared" si="7"/>
        <v>69.467377297936324</v>
      </c>
    </row>
    <row r="60" spans="1:17" ht="18.75" customHeight="1" x14ac:dyDescent="0.3">
      <c r="A60" s="5" t="s">
        <v>76</v>
      </c>
      <c r="B60" s="5" t="s">
        <v>48</v>
      </c>
      <c r="C60" s="4">
        <v>15.61653736565582</v>
      </c>
      <c r="D60" s="4">
        <v>1.3288014648784989</v>
      </c>
      <c r="E60" s="3">
        <v>0.33335369404690768</v>
      </c>
      <c r="F60" s="9">
        <v>5.2037993074806721</v>
      </c>
      <c r="G60" s="4">
        <f t="shared" si="0"/>
        <v>39.041343414139547</v>
      </c>
      <c r="H60" s="4">
        <f t="shared" si="1"/>
        <v>5.5366727703270788</v>
      </c>
      <c r="I60" s="4">
        <f t="shared" si="2"/>
        <v>44.578016184466627</v>
      </c>
      <c r="J60" s="4">
        <v>38</v>
      </c>
      <c r="K60" s="4">
        <v>2.2000000000000002</v>
      </c>
      <c r="L60" s="4">
        <v>4</v>
      </c>
      <c r="M60" s="4">
        <f t="shared" si="3"/>
        <v>3.1428571428571432</v>
      </c>
      <c r="N60" s="4">
        <f t="shared" si="4"/>
        <v>4.166666666666667</v>
      </c>
      <c r="O60" s="4">
        <f t="shared" si="5"/>
        <v>7.3095238095238102</v>
      </c>
      <c r="P60" s="4">
        <f t="shared" si="6"/>
        <v>37.268492374942817</v>
      </c>
      <c r="Q60" s="5">
        <f t="shared" si="7"/>
        <v>45.467560697430237</v>
      </c>
    </row>
    <row r="61" spans="1:17" ht="18.75" customHeight="1" x14ac:dyDescent="0.3">
      <c r="A61" s="5" t="s">
        <v>76</v>
      </c>
      <c r="B61" s="5" t="s">
        <v>49</v>
      </c>
      <c r="C61" s="4">
        <v>13.429465099180399</v>
      </c>
      <c r="D61" s="4">
        <v>1.597331729603201</v>
      </c>
      <c r="E61" s="3">
        <v>0.85410838160707259</v>
      </c>
      <c r="F61" s="9">
        <v>4.8204085638738361</v>
      </c>
      <c r="G61" s="4">
        <f t="shared" si="0"/>
        <v>33.573662747950998</v>
      </c>
      <c r="H61" s="4">
        <f t="shared" si="1"/>
        <v>6.655548873346671</v>
      </c>
      <c r="I61" s="4">
        <f t="shared" si="2"/>
        <v>40.229211621297665</v>
      </c>
      <c r="J61" s="4">
        <v>38</v>
      </c>
      <c r="K61" s="4">
        <v>2.2999999999999998</v>
      </c>
      <c r="L61" s="4">
        <v>2</v>
      </c>
      <c r="M61" s="4">
        <f t="shared" si="3"/>
        <v>3.2857142857142851</v>
      </c>
      <c r="N61" s="4">
        <f t="shared" si="4"/>
        <v>2.0833333333333335</v>
      </c>
      <c r="O61" s="4">
        <f t="shared" si="5"/>
        <v>5.3690476190476186</v>
      </c>
      <c r="P61" s="4">
        <f t="shared" si="6"/>
        <v>34.860164002250045</v>
      </c>
      <c r="Q61" s="5">
        <f t="shared" si="7"/>
        <v>42.529400082745049</v>
      </c>
    </row>
    <row r="62" spans="1:17" ht="18.75" customHeight="1" x14ac:dyDescent="0.3">
      <c r="A62" s="5" t="s">
        <v>76</v>
      </c>
      <c r="B62" s="5" t="s">
        <v>50</v>
      </c>
      <c r="C62" s="4">
        <v>14.523325982085259</v>
      </c>
      <c r="D62" s="4">
        <v>1.266913428488712</v>
      </c>
      <c r="E62" s="3">
        <v>0.38998189845590647</v>
      </c>
      <c r="F62" s="9">
        <v>5.3788575146888933</v>
      </c>
      <c r="G62" s="4">
        <f t="shared" si="0"/>
        <v>36.308314955213149</v>
      </c>
      <c r="H62" s="4">
        <f t="shared" si="1"/>
        <v>5.2788059520362998</v>
      </c>
      <c r="I62" s="4">
        <f t="shared" si="2"/>
        <v>41.587120907249449</v>
      </c>
      <c r="J62" s="4"/>
      <c r="K62" s="4"/>
      <c r="L62" s="4"/>
      <c r="M62" s="4"/>
      <c r="N62" s="4"/>
      <c r="O62" s="4"/>
      <c r="P62" s="4"/>
      <c r="Q62" s="5"/>
    </row>
    <row r="63" spans="1:17" ht="18.75" customHeight="1" x14ac:dyDescent="0.3">
      <c r="A63" s="5" t="s">
        <v>76</v>
      </c>
      <c r="B63" s="5" t="s">
        <v>51</v>
      </c>
      <c r="C63" s="4">
        <v>23.0886279510494</v>
      </c>
      <c r="D63" s="4">
        <v>2.0888142804532088</v>
      </c>
      <c r="E63" s="3">
        <v>0.6597560500876728</v>
      </c>
      <c r="F63" s="9">
        <v>10.660149323330179</v>
      </c>
      <c r="G63" s="4">
        <f t="shared" si="0"/>
        <v>57.721569877623494</v>
      </c>
      <c r="H63" s="4">
        <f t="shared" si="1"/>
        <v>8.7033928352217043</v>
      </c>
      <c r="I63" s="4">
        <f t="shared" si="2"/>
        <v>66.4249627128452</v>
      </c>
      <c r="J63" s="4">
        <v>63</v>
      </c>
      <c r="K63" s="4">
        <v>2.9</v>
      </c>
      <c r="L63" s="4">
        <v>14</v>
      </c>
      <c r="M63" s="4">
        <f t="shared" si="3"/>
        <v>4.1428571428571432</v>
      </c>
      <c r="N63" s="4">
        <f t="shared" si="4"/>
        <v>14.583333333333334</v>
      </c>
      <c r="O63" s="4">
        <f t="shared" si="5"/>
        <v>18.726190476190478</v>
      </c>
      <c r="P63" s="4">
        <f t="shared" si="6"/>
        <v>47.698772236654719</v>
      </c>
      <c r="Q63" s="5">
        <f t="shared" si="7"/>
        <v>58.192502128718758</v>
      </c>
    </row>
    <row r="64" spans="1:17" ht="18.75" customHeight="1" x14ac:dyDescent="0.3">
      <c r="A64" s="5" t="s">
        <v>76</v>
      </c>
      <c r="B64" s="5" t="s">
        <v>52</v>
      </c>
      <c r="C64" s="4">
        <v>22.448230981573989</v>
      </c>
      <c r="D64" s="4">
        <v>2.7536581563731151</v>
      </c>
      <c r="E64" s="3">
        <v>1.418769988607506</v>
      </c>
      <c r="F64" s="9">
        <v>5.3832692118645653</v>
      </c>
      <c r="G64" s="4">
        <f t="shared" si="0"/>
        <v>56.12057745393497</v>
      </c>
      <c r="H64" s="4">
        <f t="shared" si="1"/>
        <v>11.473575651554647</v>
      </c>
      <c r="I64" s="4">
        <f t="shared" si="2"/>
        <v>67.594153105489625</v>
      </c>
      <c r="J64" s="4">
        <v>81</v>
      </c>
      <c r="K64" s="4">
        <v>2.5</v>
      </c>
      <c r="L64" s="4">
        <v>10</v>
      </c>
      <c r="M64" s="4">
        <f t="shared" si="3"/>
        <v>3.5714285714285716</v>
      </c>
      <c r="N64" s="4">
        <f t="shared" si="4"/>
        <v>10.416666666666666</v>
      </c>
      <c r="O64" s="4">
        <f t="shared" si="5"/>
        <v>13.988095238095237</v>
      </c>
      <c r="P64" s="4">
        <f t="shared" si="6"/>
        <v>53.606057867394384</v>
      </c>
      <c r="Q64" s="5">
        <f t="shared" si="7"/>
        <v>65.399390598221146</v>
      </c>
    </row>
    <row r="65" spans="1:17" ht="18.75" customHeight="1" x14ac:dyDescent="0.3">
      <c r="A65" s="5" t="s">
        <v>76</v>
      </c>
      <c r="B65" s="5" t="s">
        <v>52</v>
      </c>
      <c r="C65" s="4">
        <v>22.004890850017961</v>
      </c>
      <c r="D65" s="4">
        <v>2.7240158724280792</v>
      </c>
      <c r="E65" s="3">
        <v>1.3912063409868369</v>
      </c>
      <c r="F65" s="9">
        <v>5.199720197952268</v>
      </c>
      <c r="G65" s="4">
        <f t="shared" si="0"/>
        <v>55.012227125044902</v>
      </c>
      <c r="H65" s="4">
        <f t="shared" si="1"/>
        <v>11.350066135116997</v>
      </c>
      <c r="I65" s="4">
        <f t="shared" si="2"/>
        <v>66.362293260161891</v>
      </c>
      <c r="J65" s="4">
        <v>66</v>
      </c>
      <c r="K65" s="4">
        <v>2.2000000000000002</v>
      </c>
      <c r="L65" s="4">
        <v>8</v>
      </c>
      <c r="M65" s="4">
        <f t="shared" si="3"/>
        <v>3.1428571428571432</v>
      </c>
      <c r="N65" s="4">
        <f t="shared" si="4"/>
        <v>8.3333333333333339</v>
      </c>
      <c r="O65" s="4">
        <f t="shared" si="5"/>
        <v>11.476190476190478</v>
      </c>
      <c r="P65" s="4">
        <f t="shared" si="6"/>
        <v>54.88610278397141</v>
      </c>
      <c r="Q65" s="5">
        <f t="shared" si="7"/>
        <v>66.961045396445115</v>
      </c>
    </row>
    <row r="66" spans="1:17" ht="18.75" customHeight="1" x14ac:dyDescent="0.3">
      <c r="A66" s="5" t="s">
        <v>76</v>
      </c>
      <c r="B66" s="5" t="s">
        <v>52</v>
      </c>
      <c r="C66" s="4">
        <v>22.26730195889127</v>
      </c>
      <c r="D66" s="4">
        <v>2.557726293092474</v>
      </c>
      <c r="E66" s="3">
        <v>1.396484172644114</v>
      </c>
      <c r="F66" s="9">
        <v>5.4416694490878568</v>
      </c>
      <c r="G66" s="4">
        <f t="shared" si="0"/>
        <v>55.668254897228181</v>
      </c>
      <c r="H66" s="4">
        <f t="shared" si="1"/>
        <v>10.657192887885309</v>
      </c>
      <c r="I66" s="4">
        <f t="shared" si="2"/>
        <v>66.325447785113482</v>
      </c>
      <c r="J66" s="4">
        <v>70</v>
      </c>
      <c r="K66" s="4">
        <v>2.4</v>
      </c>
      <c r="L66" s="4">
        <v>8</v>
      </c>
      <c r="M66" s="4">
        <f t="shared" si="3"/>
        <v>3.4285714285714284</v>
      </c>
      <c r="N66" s="4">
        <f t="shared" si="4"/>
        <v>8.3333333333333339</v>
      </c>
      <c r="O66" s="4">
        <f t="shared" si="5"/>
        <v>11.761904761904763</v>
      </c>
      <c r="P66" s="4">
        <f t="shared" si="6"/>
        <v>54.563543023208723</v>
      </c>
      <c r="Q66" s="5">
        <f t="shared" si="7"/>
        <v>66.567522488314637</v>
      </c>
    </row>
    <row r="67" spans="1:17" ht="18.75" customHeight="1" x14ac:dyDescent="0.3">
      <c r="A67" s="5" t="s">
        <v>76</v>
      </c>
      <c r="B67" s="5" t="s">
        <v>53</v>
      </c>
      <c r="C67" s="4">
        <v>14.347146557169189</v>
      </c>
      <c r="D67" s="4">
        <v>1.3486579411847139</v>
      </c>
      <c r="E67" s="3">
        <v>0.45790948424971822</v>
      </c>
      <c r="F67" s="9">
        <v>5.4756897457652016</v>
      </c>
      <c r="G67" s="4">
        <f t="shared" ref="G67:G130" si="8">C67*50/20</f>
        <v>35.867866392922977</v>
      </c>
      <c r="H67" s="4">
        <f t="shared" ref="H67:H130" si="9">D67*50/12</f>
        <v>5.6194080882696413</v>
      </c>
      <c r="I67" s="4">
        <f t="shared" ref="I67:I130" si="10">SUM(G67:H67)</f>
        <v>41.487274481192621</v>
      </c>
      <c r="J67" s="4">
        <v>50</v>
      </c>
      <c r="K67" s="4">
        <v>3.9</v>
      </c>
      <c r="L67" s="4">
        <v>5</v>
      </c>
      <c r="M67" s="4">
        <f t="shared" ref="M67:M130" si="11">K67*50/35</f>
        <v>5.5714285714285712</v>
      </c>
      <c r="N67" s="4">
        <f t="shared" ref="N67:N130" si="12">L67*50/48</f>
        <v>5.208333333333333</v>
      </c>
      <c r="O67" s="4">
        <f t="shared" ref="O67:O130" si="13">SUM(M67:N67)</f>
        <v>10.779761904761905</v>
      </c>
      <c r="P67" s="4">
        <f t="shared" ref="P67:P130" si="14">I67-O67</f>
        <v>30.707512576430716</v>
      </c>
      <c r="Q67" s="5">
        <f t="shared" ref="Q67:Q130" si="15">P67*61/50</f>
        <v>37.463165343245471</v>
      </c>
    </row>
    <row r="68" spans="1:17" ht="18.75" customHeight="1" x14ac:dyDescent="0.3">
      <c r="A68" s="5" t="s">
        <v>76</v>
      </c>
      <c r="B68" s="5" t="s">
        <v>53</v>
      </c>
      <c r="C68" s="4">
        <v>13.572939879059071</v>
      </c>
      <c r="D68" s="4">
        <v>1.587646185937718</v>
      </c>
      <c r="E68" s="3">
        <v>0.50263867477883573</v>
      </c>
      <c r="F68" s="9">
        <v>5.7808579307708463</v>
      </c>
      <c r="G68" s="4">
        <f t="shared" si="8"/>
        <v>33.932349697647673</v>
      </c>
      <c r="H68" s="4">
        <f t="shared" si="9"/>
        <v>6.6151924414071575</v>
      </c>
      <c r="I68" s="4">
        <f t="shared" si="10"/>
        <v>40.547542139054833</v>
      </c>
      <c r="J68" s="4">
        <v>53</v>
      </c>
      <c r="K68" s="4">
        <v>2.7</v>
      </c>
      <c r="L68" s="4">
        <v>5</v>
      </c>
      <c r="M68" s="4">
        <f t="shared" si="11"/>
        <v>3.8571428571428572</v>
      </c>
      <c r="N68" s="4">
        <f t="shared" si="12"/>
        <v>5.208333333333333</v>
      </c>
      <c r="O68" s="4">
        <f t="shared" si="13"/>
        <v>9.0654761904761898</v>
      </c>
      <c r="P68" s="4">
        <f t="shared" si="14"/>
        <v>31.482065948578644</v>
      </c>
      <c r="Q68" s="5">
        <f t="shared" si="15"/>
        <v>38.408120457265944</v>
      </c>
    </row>
    <row r="69" spans="1:17" ht="18.75" customHeight="1" x14ac:dyDescent="0.3">
      <c r="A69" s="5" t="s">
        <v>76</v>
      </c>
      <c r="B69" s="5" t="s">
        <v>53</v>
      </c>
      <c r="C69" s="4">
        <v>14.28207809770943</v>
      </c>
      <c r="D69" s="4">
        <v>1.4797934887385371</v>
      </c>
      <c r="E69" s="3">
        <v>0.54112495776568181</v>
      </c>
      <c r="F69" s="9">
        <v>5.5944259747851648</v>
      </c>
      <c r="G69" s="4">
        <f t="shared" si="8"/>
        <v>35.705195244273575</v>
      </c>
      <c r="H69" s="4">
        <f t="shared" si="9"/>
        <v>6.1658062030772385</v>
      </c>
      <c r="I69" s="4">
        <f t="shared" si="10"/>
        <v>41.871001447350814</v>
      </c>
      <c r="J69" s="4">
        <v>45</v>
      </c>
      <c r="K69" s="4">
        <v>2.4</v>
      </c>
      <c r="L69" s="4">
        <v>3</v>
      </c>
      <c r="M69" s="4">
        <f t="shared" si="11"/>
        <v>3.4285714285714284</v>
      </c>
      <c r="N69" s="4">
        <f t="shared" si="12"/>
        <v>3.125</v>
      </c>
      <c r="O69" s="4">
        <f t="shared" si="13"/>
        <v>6.5535714285714288</v>
      </c>
      <c r="P69" s="4">
        <f t="shared" si="14"/>
        <v>35.317430018779383</v>
      </c>
      <c r="Q69" s="5">
        <f t="shared" si="15"/>
        <v>43.087264622910844</v>
      </c>
    </row>
    <row r="70" spans="1:17" ht="18.75" customHeight="1" x14ac:dyDescent="0.3">
      <c r="A70" s="5" t="s">
        <v>76</v>
      </c>
      <c r="B70" s="5" t="s">
        <v>54</v>
      </c>
      <c r="C70" s="4">
        <v>13.98344367953413</v>
      </c>
      <c r="D70" s="4">
        <v>2.1157075272569901</v>
      </c>
      <c r="E70" s="3">
        <v>0.52484367624478878</v>
      </c>
      <c r="F70" s="9">
        <v>6.4992017597171881</v>
      </c>
      <c r="G70" s="4">
        <f t="shared" si="8"/>
        <v>34.958609198835326</v>
      </c>
      <c r="H70" s="4">
        <f t="shared" si="9"/>
        <v>8.8154480302374587</v>
      </c>
      <c r="I70" s="4">
        <f t="shared" si="10"/>
        <v>43.774057229072781</v>
      </c>
      <c r="J70" s="4">
        <v>42</v>
      </c>
      <c r="K70" s="4">
        <v>4.5999999999999996</v>
      </c>
      <c r="L70" s="4">
        <v>3</v>
      </c>
      <c r="M70" s="4">
        <f t="shared" si="11"/>
        <v>6.5714285714285703</v>
      </c>
      <c r="N70" s="4">
        <f t="shared" si="12"/>
        <v>3.125</v>
      </c>
      <c r="O70" s="4">
        <f t="shared" si="13"/>
        <v>9.6964285714285694</v>
      </c>
      <c r="P70" s="4">
        <f t="shared" si="14"/>
        <v>34.077628657644212</v>
      </c>
      <c r="Q70" s="5">
        <f t="shared" si="15"/>
        <v>41.574706962325934</v>
      </c>
    </row>
    <row r="71" spans="1:17" ht="18.75" customHeight="1" x14ac:dyDescent="0.3">
      <c r="A71" s="5" t="s">
        <v>76</v>
      </c>
      <c r="B71" s="5" t="s">
        <v>55</v>
      </c>
      <c r="C71" s="4">
        <v>18.87989365602817</v>
      </c>
      <c r="D71" s="4">
        <v>3.1612026899453758</v>
      </c>
      <c r="E71" s="3">
        <v>0.71781433510443604</v>
      </c>
      <c r="F71" s="9">
        <v>6.8656570574741567</v>
      </c>
      <c r="G71" s="4">
        <f t="shared" si="8"/>
        <v>47.199734140070419</v>
      </c>
      <c r="H71" s="4">
        <f t="shared" si="9"/>
        <v>13.171677874772399</v>
      </c>
      <c r="I71" s="4">
        <f t="shared" si="10"/>
        <v>60.371412014842818</v>
      </c>
      <c r="J71" s="4">
        <v>58</v>
      </c>
      <c r="K71" s="4">
        <v>11.8</v>
      </c>
      <c r="L71" s="4">
        <v>3</v>
      </c>
      <c r="M71" s="4">
        <f t="shared" si="11"/>
        <v>16.857142857142858</v>
      </c>
      <c r="N71" s="4">
        <f t="shared" si="12"/>
        <v>3.125</v>
      </c>
      <c r="O71" s="4">
        <f t="shared" si="13"/>
        <v>19.982142857142858</v>
      </c>
      <c r="P71" s="4">
        <f t="shared" si="14"/>
        <v>40.389269157699957</v>
      </c>
      <c r="Q71" s="5">
        <f t="shared" si="15"/>
        <v>49.274908372393945</v>
      </c>
    </row>
    <row r="72" spans="1:17" ht="18.75" customHeight="1" x14ac:dyDescent="0.3">
      <c r="A72" s="5" t="s">
        <v>76</v>
      </c>
      <c r="B72" s="5" t="s">
        <v>56</v>
      </c>
      <c r="C72" s="4">
        <v>75.011978295763413</v>
      </c>
      <c r="D72" s="4">
        <v>12.57054165947271</v>
      </c>
      <c r="E72" s="3">
        <v>3.2809434871980532</v>
      </c>
      <c r="F72" s="9">
        <v>22.011586604218071</v>
      </c>
      <c r="G72" s="4">
        <f t="shared" si="8"/>
        <v>187.52994573940853</v>
      </c>
      <c r="H72" s="4">
        <f t="shared" si="9"/>
        <v>52.377256914469626</v>
      </c>
      <c r="I72" s="4">
        <f t="shared" si="10"/>
        <v>239.90720265387816</v>
      </c>
      <c r="J72" s="4">
        <v>230</v>
      </c>
      <c r="K72" s="4">
        <v>24.7</v>
      </c>
      <c r="L72" s="4">
        <v>23</v>
      </c>
      <c r="M72" s="4">
        <f t="shared" si="11"/>
        <v>35.285714285714285</v>
      </c>
      <c r="N72" s="4">
        <f t="shared" si="12"/>
        <v>23.958333333333332</v>
      </c>
      <c r="O72" s="4">
        <f t="shared" si="13"/>
        <v>59.24404761904762</v>
      </c>
      <c r="P72" s="4">
        <f t="shared" si="14"/>
        <v>180.66315503483054</v>
      </c>
      <c r="Q72" s="5">
        <f t="shared" si="15"/>
        <v>220.40904914249325</v>
      </c>
    </row>
    <row r="73" spans="1:17" ht="18.75" customHeight="1" x14ac:dyDescent="0.3">
      <c r="A73" s="5" t="s">
        <v>76</v>
      </c>
      <c r="B73" s="5" t="s">
        <v>56</v>
      </c>
      <c r="C73" s="4">
        <v>77.874434616533421</v>
      </c>
      <c r="D73" s="4">
        <v>12.911489892646999</v>
      </c>
      <c r="E73" s="3">
        <v>3.3713855125764591</v>
      </c>
      <c r="F73" s="9">
        <v>22.495654270085179</v>
      </c>
      <c r="G73" s="4">
        <f t="shared" si="8"/>
        <v>194.68608654133354</v>
      </c>
      <c r="H73" s="4">
        <f t="shared" si="9"/>
        <v>53.797874552695838</v>
      </c>
      <c r="I73" s="4">
        <f t="shared" si="10"/>
        <v>248.48396109402938</v>
      </c>
      <c r="J73" s="4">
        <v>297</v>
      </c>
      <c r="K73" s="4">
        <v>28.9</v>
      </c>
      <c r="L73" s="4">
        <v>26</v>
      </c>
      <c r="M73" s="4">
        <f t="shared" si="11"/>
        <v>41.285714285714285</v>
      </c>
      <c r="N73" s="4">
        <f t="shared" si="12"/>
        <v>27.083333333333332</v>
      </c>
      <c r="O73" s="4">
        <f t="shared" si="13"/>
        <v>68.36904761904762</v>
      </c>
      <c r="P73" s="4">
        <f t="shared" si="14"/>
        <v>180.11491347498176</v>
      </c>
      <c r="Q73" s="5">
        <f t="shared" si="15"/>
        <v>219.74019443947773</v>
      </c>
    </row>
    <row r="74" spans="1:17" ht="18.75" customHeight="1" x14ac:dyDescent="0.3">
      <c r="A74" s="5" t="s">
        <v>76</v>
      </c>
      <c r="B74" s="5" t="s">
        <v>56</v>
      </c>
      <c r="C74" s="4">
        <v>84.024635034898097</v>
      </c>
      <c r="D74" s="4">
        <v>13.690678469088891</v>
      </c>
      <c r="E74" s="3">
        <v>3.5491176656133949</v>
      </c>
      <c r="F74" s="9">
        <v>23.60416254397634</v>
      </c>
      <c r="G74" s="4">
        <f t="shared" si="8"/>
        <v>210.06158758724524</v>
      </c>
      <c r="H74" s="4">
        <f t="shared" si="9"/>
        <v>57.044493621203713</v>
      </c>
      <c r="I74" s="4">
        <f t="shared" si="10"/>
        <v>267.10608120844893</v>
      </c>
      <c r="J74" s="4">
        <v>264</v>
      </c>
      <c r="K74" s="4">
        <v>32.5</v>
      </c>
      <c r="L74" s="4">
        <v>25</v>
      </c>
      <c r="M74" s="4">
        <f t="shared" si="11"/>
        <v>46.428571428571431</v>
      </c>
      <c r="N74" s="4">
        <f t="shared" si="12"/>
        <v>26.041666666666668</v>
      </c>
      <c r="O74" s="4">
        <f t="shared" si="13"/>
        <v>72.470238095238102</v>
      </c>
      <c r="P74" s="4">
        <f t="shared" si="14"/>
        <v>194.63584311321083</v>
      </c>
      <c r="Q74" s="5">
        <f t="shared" si="15"/>
        <v>237.45572859811719</v>
      </c>
    </row>
    <row r="75" spans="1:17" ht="18.75" customHeight="1" x14ac:dyDescent="0.3">
      <c r="A75" s="5" t="s">
        <v>76</v>
      </c>
      <c r="B75" s="5" t="s">
        <v>56</v>
      </c>
      <c r="C75" s="4">
        <v>79.526454297533505</v>
      </c>
      <c r="D75" s="4">
        <v>13.015754659272281</v>
      </c>
      <c r="E75" s="3">
        <v>3.5451641020697879</v>
      </c>
      <c r="F75" s="9">
        <v>22.450112337433239</v>
      </c>
      <c r="G75" s="4">
        <f t="shared" si="8"/>
        <v>198.81613574383374</v>
      </c>
      <c r="H75" s="4">
        <f t="shared" si="9"/>
        <v>54.232311080301173</v>
      </c>
      <c r="I75" s="4">
        <f t="shared" si="10"/>
        <v>253.04844682413491</v>
      </c>
      <c r="J75" s="4">
        <v>245</v>
      </c>
      <c r="K75" s="4">
        <v>30</v>
      </c>
      <c r="L75" s="4">
        <v>25</v>
      </c>
      <c r="M75" s="4">
        <f t="shared" si="11"/>
        <v>42.857142857142854</v>
      </c>
      <c r="N75" s="4">
        <f t="shared" si="12"/>
        <v>26.041666666666668</v>
      </c>
      <c r="O75" s="4">
        <f t="shared" si="13"/>
        <v>68.898809523809518</v>
      </c>
      <c r="P75" s="4">
        <f t="shared" si="14"/>
        <v>184.1496373003254</v>
      </c>
      <c r="Q75" s="5">
        <f t="shared" si="15"/>
        <v>224.66255750639698</v>
      </c>
    </row>
    <row r="76" spans="1:17" ht="18.75" customHeight="1" x14ac:dyDescent="0.3">
      <c r="A76" s="5" t="s">
        <v>76</v>
      </c>
      <c r="B76" s="5" t="s">
        <v>56</v>
      </c>
      <c r="C76" s="4">
        <v>80.096818927021388</v>
      </c>
      <c r="D76" s="4">
        <v>12.824434330104211</v>
      </c>
      <c r="E76" s="3">
        <v>3.5258007252507428</v>
      </c>
      <c r="F76" s="9">
        <v>22.60011634916377</v>
      </c>
      <c r="G76" s="4">
        <f t="shared" si="8"/>
        <v>200.24204731755347</v>
      </c>
      <c r="H76" s="4">
        <f t="shared" si="9"/>
        <v>53.435143042100883</v>
      </c>
      <c r="I76" s="4">
        <f t="shared" si="10"/>
        <v>253.67719035965436</v>
      </c>
      <c r="J76" s="4">
        <v>254</v>
      </c>
      <c r="K76" s="4">
        <v>31.8</v>
      </c>
      <c r="L76" s="4">
        <v>25</v>
      </c>
      <c r="M76" s="4">
        <f t="shared" si="11"/>
        <v>45.428571428571431</v>
      </c>
      <c r="N76" s="4">
        <f t="shared" si="12"/>
        <v>26.041666666666668</v>
      </c>
      <c r="O76" s="4">
        <f t="shared" si="13"/>
        <v>71.470238095238102</v>
      </c>
      <c r="P76" s="4">
        <f t="shared" si="14"/>
        <v>182.20695226441626</v>
      </c>
      <c r="Q76" s="5">
        <f t="shared" si="15"/>
        <v>222.29248176258784</v>
      </c>
    </row>
    <row r="77" spans="1:17" ht="18.75" customHeight="1" x14ac:dyDescent="0.3">
      <c r="A77" s="5" t="s">
        <v>76</v>
      </c>
      <c r="B77" s="5" t="s">
        <v>56</v>
      </c>
      <c r="C77" s="4">
        <v>83.203441781640379</v>
      </c>
      <c r="D77" s="4">
        <v>13.247262678508219</v>
      </c>
      <c r="E77" s="3">
        <v>3.6041895141849749</v>
      </c>
      <c r="F77" s="9">
        <v>21.263745983764661</v>
      </c>
      <c r="G77" s="4">
        <f t="shared" si="8"/>
        <v>208.00860445410095</v>
      </c>
      <c r="H77" s="4">
        <f t="shared" si="9"/>
        <v>55.196927827117577</v>
      </c>
      <c r="I77" s="4">
        <f t="shared" si="10"/>
        <v>263.20553228121855</v>
      </c>
      <c r="J77" s="4">
        <v>248</v>
      </c>
      <c r="K77" s="4">
        <v>33.299999999999997</v>
      </c>
      <c r="L77" s="4">
        <v>25</v>
      </c>
      <c r="M77" s="4">
        <f t="shared" si="11"/>
        <v>47.571428571428562</v>
      </c>
      <c r="N77" s="4">
        <f t="shared" si="12"/>
        <v>26.041666666666668</v>
      </c>
      <c r="O77" s="4">
        <f t="shared" si="13"/>
        <v>73.613095238095227</v>
      </c>
      <c r="P77" s="4">
        <f t="shared" si="14"/>
        <v>189.59243704312331</v>
      </c>
      <c r="Q77" s="5">
        <f t="shared" si="15"/>
        <v>231.30277319261043</v>
      </c>
    </row>
    <row r="78" spans="1:17" ht="18.75" customHeight="1" x14ac:dyDescent="0.3">
      <c r="A78" s="5" t="s">
        <v>76</v>
      </c>
      <c r="B78" s="5" t="s">
        <v>57</v>
      </c>
      <c r="C78" s="4">
        <v>29.68946769217585</v>
      </c>
      <c r="D78" s="4">
        <v>3.8042990063613038</v>
      </c>
      <c r="E78" s="3">
        <v>0.85045425505962002</v>
      </c>
      <c r="F78" s="9">
        <v>15.587865143073181</v>
      </c>
      <c r="G78" s="4">
        <f t="shared" si="8"/>
        <v>74.223669230439626</v>
      </c>
      <c r="H78" s="4">
        <f t="shared" si="9"/>
        <v>15.851245859838764</v>
      </c>
      <c r="I78" s="4">
        <f t="shared" si="10"/>
        <v>90.074915090278395</v>
      </c>
      <c r="J78" s="4"/>
      <c r="K78" s="4"/>
      <c r="L78" s="4"/>
      <c r="M78" s="4"/>
      <c r="N78" s="4"/>
      <c r="O78" s="4"/>
      <c r="P78" s="4"/>
      <c r="Q78" s="5"/>
    </row>
    <row r="79" spans="1:17" ht="18.75" customHeight="1" x14ac:dyDescent="0.3">
      <c r="A79" s="5" t="s">
        <v>76</v>
      </c>
      <c r="B79" s="5" t="s">
        <v>45</v>
      </c>
      <c r="C79" s="4">
        <v>14.83673803180552</v>
      </c>
      <c r="D79" s="4">
        <v>1.535597940080708</v>
      </c>
      <c r="E79" s="3">
        <v>1.038071813880199</v>
      </c>
      <c r="F79" s="9">
        <v>4.9658239279597902</v>
      </c>
      <c r="G79" s="4">
        <f t="shared" si="8"/>
        <v>37.091845079513803</v>
      </c>
      <c r="H79" s="4">
        <f t="shared" si="9"/>
        <v>6.3983247503362835</v>
      </c>
      <c r="I79" s="4">
        <f t="shared" si="10"/>
        <v>43.490169829850089</v>
      </c>
      <c r="J79" s="4"/>
      <c r="K79" s="4"/>
      <c r="L79" s="4"/>
      <c r="M79" s="4"/>
      <c r="N79" s="4"/>
      <c r="O79" s="4"/>
      <c r="P79" s="4"/>
      <c r="Q79" s="5"/>
    </row>
    <row r="80" spans="1:17" ht="18.75" customHeight="1" x14ac:dyDescent="0.3">
      <c r="A80" s="5" t="s">
        <v>76</v>
      </c>
      <c r="B80" s="5" t="s">
        <v>55</v>
      </c>
      <c r="C80" s="4">
        <v>17.334871947152731</v>
      </c>
      <c r="D80" s="4">
        <v>3.2567291888286221</v>
      </c>
      <c r="E80" s="3">
        <v>0.70934571394166601</v>
      </c>
      <c r="F80" s="9">
        <v>6.4802732994043213</v>
      </c>
      <c r="G80" s="4">
        <f t="shared" si="8"/>
        <v>43.337179867881829</v>
      </c>
      <c r="H80" s="4">
        <f t="shared" si="9"/>
        <v>13.569704953452591</v>
      </c>
      <c r="I80" s="4">
        <f t="shared" si="10"/>
        <v>56.906884821334422</v>
      </c>
      <c r="J80" s="4"/>
      <c r="K80" s="4"/>
      <c r="L80" s="4"/>
      <c r="M80" s="4"/>
      <c r="N80" s="4"/>
      <c r="O80" s="4"/>
      <c r="P80" s="4"/>
      <c r="Q80" s="5"/>
    </row>
    <row r="81" spans="1:17" ht="18.75" customHeight="1" x14ac:dyDescent="0.3">
      <c r="A81" s="5" t="s">
        <v>76</v>
      </c>
      <c r="B81" s="5" t="s">
        <v>58</v>
      </c>
      <c r="C81" s="4">
        <v>28.103555427417621</v>
      </c>
      <c r="D81" s="4">
        <v>4.9996276550511798</v>
      </c>
      <c r="E81" s="3">
        <v>0.59214442171447679</v>
      </c>
      <c r="F81" s="9">
        <v>9.896468021887129</v>
      </c>
      <c r="G81" s="4">
        <f t="shared" si="8"/>
        <v>70.258888568544052</v>
      </c>
      <c r="H81" s="4">
        <f t="shared" si="9"/>
        <v>20.831781896046582</v>
      </c>
      <c r="I81" s="4">
        <f t="shared" si="10"/>
        <v>91.09067046459063</v>
      </c>
      <c r="J81" s="4"/>
      <c r="K81" s="4"/>
      <c r="L81" s="4"/>
      <c r="M81" s="4"/>
      <c r="N81" s="4"/>
      <c r="O81" s="4"/>
      <c r="P81" s="4"/>
      <c r="Q81" s="5"/>
    </row>
    <row r="82" spans="1:17" ht="18.75" customHeight="1" x14ac:dyDescent="0.3">
      <c r="A82" s="5" t="s">
        <v>76</v>
      </c>
      <c r="B82" s="5" t="s">
        <v>43</v>
      </c>
      <c r="C82" s="4">
        <v>20.087653477727301</v>
      </c>
      <c r="D82" s="4">
        <v>3.6904937191512568</v>
      </c>
      <c r="E82" s="3">
        <v>1.3490801050136489</v>
      </c>
      <c r="F82" s="9">
        <v>6.3976976531380148</v>
      </c>
      <c r="G82" s="4">
        <f t="shared" si="8"/>
        <v>50.219133694318252</v>
      </c>
      <c r="H82" s="4">
        <f t="shared" si="9"/>
        <v>15.377057163130237</v>
      </c>
      <c r="I82" s="4">
        <f t="shared" si="10"/>
        <v>65.596190857448491</v>
      </c>
      <c r="J82" s="4"/>
      <c r="K82" s="4"/>
      <c r="L82" s="4"/>
      <c r="M82" s="4"/>
      <c r="N82" s="4"/>
      <c r="O82" s="4"/>
      <c r="P82" s="4"/>
      <c r="Q82" s="5"/>
    </row>
    <row r="83" spans="1:17" ht="18.75" customHeight="1" x14ac:dyDescent="0.3">
      <c r="A83" s="5" t="s">
        <v>76</v>
      </c>
      <c r="B83" s="5" t="s">
        <v>59</v>
      </c>
      <c r="C83" s="4">
        <v>21.788483850726031</v>
      </c>
      <c r="D83" s="4">
        <v>2.5459300058611851</v>
      </c>
      <c r="E83" s="3">
        <v>1.4975147815896781</v>
      </c>
      <c r="F83" s="9">
        <v>5.4237020098033142</v>
      </c>
      <c r="G83" s="4">
        <f t="shared" si="8"/>
        <v>54.471209626815075</v>
      </c>
      <c r="H83" s="4">
        <f t="shared" si="9"/>
        <v>10.608041691088271</v>
      </c>
      <c r="I83" s="4">
        <f t="shared" si="10"/>
        <v>65.079251317903342</v>
      </c>
      <c r="J83" s="4"/>
      <c r="K83" s="4"/>
      <c r="L83" s="4"/>
      <c r="M83" s="4"/>
      <c r="N83" s="4"/>
      <c r="O83" s="4"/>
      <c r="P83" s="4"/>
      <c r="Q83" s="5"/>
    </row>
    <row r="84" spans="1:17" ht="18.75" customHeight="1" x14ac:dyDescent="0.3">
      <c r="A84" s="5" t="s">
        <v>76</v>
      </c>
      <c r="B84" s="5" t="s">
        <v>58</v>
      </c>
      <c r="C84" s="4">
        <v>27.9580735782849</v>
      </c>
      <c r="D84" s="4">
        <v>4.9662581641171446</v>
      </c>
      <c r="E84" s="3">
        <v>0.59362236842410032</v>
      </c>
      <c r="F84" s="9">
        <v>9.8923308622705708</v>
      </c>
      <c r="G84" s="4">
        <f t="shared" si="8"/>
        <v>69.895183945712247</v>
      </c>
      <c r="H84" s="4">
        <f t="shared" si="9"/>
        <v>20.692742350488103</v>
      </c>
      <c r="I84" s="4">
        <f t="shared" si="10"/>
        <v>90.587926296200351</v>
      </c>
      <c r="J84" s="4"/>
      <c r="K84" s="4"/>
      <c r="L84" s="4"/>
      <c r="M84" s="4"/>
      <c r="N84" s="4"/>
      <c r="O84" s="4"/>
      <c r="P84" s="4"/>
      <c r="Q84" s="5"/>
    </row>
    <row r="85" spans="1:17" ht="18.75" customHeight="1" x14ac:dyDescent="0.3">
      <c r="A85" s="5" t="s">
        <v>76</v>
      </c>
      <c r="B85" s="5" t="s">
        <v>58</v>
      </c>
      <c r="C85" s="4">
        <v>37.885750381691992</v>
      </c>
      <c r="D85" s="4">
        <v>8.4483977793326801</v>
      </c>
      <c r="E85" s="3">
        <v>1.6599108806421241</v>
      </c>
      <c r="F85" s="9">
        <v>11.310766313472669</v>
      </c>
      <c r="G85" s="4">
        <f t="shared" si="8"/>
        <v>94.714375954229979</v>
      </c>
      <c r="H85" s="4">
        <f t="shared" si="9"/>
        <v>35.201657413886167</v>
      </c>
      <c r="I85" s="4">
        <f t="shared" si="10"/>
        <v>129.91603336811613</v>
      </c>
      <c r="J85" s="4"/>
      <c r="K85" s="4"/>
      <c r="L85" s="4"/>
      <c r="M85" s="4"/>
      <c r="N85" s="4"/>
      <c r="O85" s="4"/>
      <c r="P85" s="4"/>
      <c r="Q85" s="5"/>
    </row>
    <row r="86" spans="1:17" ht="18.75" customHeight="1" x14ac:dyDescent="0.3">
      <c r="A86" s="5" t="s">
        <v>76</v>
      </c>
      <c r="B86" s="5" t="s">
        <v>60</v>
      </c>
      <c r="C86" s="4">
        <v>3.7601008332122698</v>
      </c>
      <c r="D86" s="4">
        <v>3.229540934034274</v>
      </c>
      <c r="E86" s="3">
        <v>2.3250594448728048</v>
      </c>
      <c r="F86" s="9">
        <v>6.0839807558281302</v>
      </c>
      <c r="G86" s="4">
        <f t="shared" si="8"/>
        <v>9.4002520830306757</v>
      </c>
      <c r="H86" s="4">
        <f t="shared" si="9"/>
        <v>13.456420558476141</v>
      </c>
      <c r="I86" s="4">
        <f t="shared" si="10"/>
        <v>22.856672641506819</v>
      </c>
      <c r="J86" s="4">
        <v>21</v>
      </c>
      <c r="K86" s="4">
        <v>5.6</v>
      </c>
      <c r="L86" s="4">
        <v>1</v>
      </c>
      <c r="M86" s="4">
        <f t="shared" si="11"/>
        <v>8</v>
      </c>
      <c r="N86" s="4">
        <f t="shared" si="12"/>
        <v>1.0416666666666667</v>
      </c>
      <c r="O86" s="4">
        <f t="shared" si="13"/>
        <v>9.0416666666666661</v>
      </c>
      <c r="P86" s="4">
        <f t="shared" si="14"/>
        <v>13.815005974840153</v>
      </c>
      <c r="Q86" s="5">
        <f t="shared" si="15"/>
        <v>16.854307289304987</v>
      </c>
    </row>
    <row r="87" spans="1:17" ht="18.75" customHeight="1" x14ac:dyDescent="0.3">
      <c r="A87" s="5" t="s">
        <v>76</v>
      </c>
      <c r="B87" s="5" t="s">
        <v>60</v>
      </c>
      <c r="C87" s="4">
        <v>3.4749620553085618</v>
      </c>
      <c r="D87" s="4">
        <v>3.0297666118613571</v>
      </c>
      <c r="E87" s="3">
        <v>2.2424469208219571</v>
      </c>
      <c r="F87" s="9">
        <v>5.8741674062150899</v>
      </c>
      <c r="G87" s="4">
        <f t="shared" si="8"/>
        <v>8.687405138271405</v>
      </c>
      <c r="H87" s="4">
        <f t="shared" si="9"/>
        <v>12.624027549422321</v>
      </c>
      <c r="I87" s="4">
        <f t="shared" si="10"/>
        <v>21.311432687693724</v>
      </c>
      <c r="J87" s="4">
        <v>37</v>
      </c>
      <c r="K87" s="4">
        <v>5.7</v>
      </c>
      <c r="L87" s="4">
        <v>2</v>
      </c>
      <c r="M87" s="4">
        <f t="shared" si="11"/>
        <v>8.1428571428571423</v>
      </c>
      <c r="N87" s="4">
        <f t="shared" si="12"/>
        <v>2.0833333333333335</v>
      </c>
      <c r="O87" s="4">
        <f t="shared" si="13"/>
        <v>10.226190476190476</v>
      </c>
      <c r="P87" s="4">
        <f t="shared" si="14"/>
        <v>11.085242211503248</v>
      </c>
      <c r="Q87" s="5">
        <f t="shared" si="15"/>
        <v>13.523995498033962</v>
      </c>
    </row>
    <row r="88" spans="1:17" ht="18.75" customHeight="1" x14ac:dyDescent="0.3">
      <c r="A88" s="5" t="s">
        <v>76</v>
      </c>
      <c r="B88" s="5" t="s">
        <v>60</v>
      </c>
      <c r="C88" s="4">
        <v>3.428730020165573</v>
      </c>
      <c r="D88" s="4">
        <v>3.038471395073556</v>
      </c>
      <c r="E88" s="3">
        <v>2.281863604376372</v>
      </c>
      <c r="F88" s="9">
        <v>5.8899786178955162</v>
      </c>
      <c r="G88" s="4">
        <f t="shared" si="8"/>
        <v>8.5718250504139313</v>
      </c>
      <c r="H88" s="4">
        <f t="shared" si="9"/>
        <v>12.660297479473151</v>
      </c>
      <c r="I88" s="4">
        <f t="shared" si="10"/>
        <v>21.232122529887082</v>
      </c>
      <c r="J88" s="4">
        <v>20</v>
      </c>
      <c r="K88" s="4">
        <v>5.4</v>
      </c>
      <c r="L88" s="4">
        <v>1</v>
      </c>
      <c r="M88" s="4">
        <f t="shared" si="11"/>
        <v>7.7142857142857144</v>
      </c>
      <c r="N88" s="4">
        <f t="shared" si="12"/>
        <v>1.0416666666666667</v>
      </c>
      <c r="O88" s="4">
        <f t="shared" si="13"/>
        <v>8.7559523809523814</v>
      </c>
      <c r="P88" s="4">
        <f t="shared" si="14"/>
        <v>12.476170148934701</v>
      </c>
      <c r="Q88" s="5">
        <f t="shared" si="15"/>
        <v>15.220927581700334</v>
      </c>
    </row>
    <row r="89" spans="1:17" ht="18.75" customHeight="1" x14ac:dyDescent="0.3">
      <c r="A89" s="5" t="s">
        <v>76</v>
      </c>
      <c r="B89" s="5" t="s">
        <v>60</v>
      </c>
      <c r="C89" s="4">
        <v>3.4324777670053099</v>
      </c>
      <c r="D89" s="4">
        <v>2.970947632404116</v>
      </c>
      <c r="E89" s="3">
        <v>2.1910998674035458</v>
      </c>
      <c r="F89" s="9">
        <v>5.6674317042495801</v>
      </c>
      <c r="G89" s="4">
        <f t="shared" si="8"/>
        <v>8.5811944175132755</v>
      </c>
      <c r="H89" s="4">
        <f t="shared" si="9"/>
        <v>12.378948468350485</v>
      </c>
      <c r="I89" s="4">
        <f t="shared" si="10"/>
        <v>20.96014288586376</v>
      </c>
      <c r="J89" s="4">
        <v>29</v>
      </c>
      <c r="K89" s="4">
        <v>13.8</v>
      </c>
      <c r="L89" s="4">
        <v>25</v>
      </c>
      <c r="M89" s="4">
        <f t="shared" si="11"/>
        <v>19.714285714285715</v>
      </c>
      <c r="N89" s="4">
        <f t="shared" si="12"/>
        <v>26.041666666666668</v>
      </c>
      <c r="O89" s="4">
        <f t="shared" si="13"/>
        <v>45.75595238095238</v>
      </c>
      <c r="P89" s="4">
        <f t="shared" si="14"/>
        <v>-24.795809495088619</v>
      </c>
      <c r="Q89" s="5">
        <f t="shared" si="15"/>
        <v>-30.250887584008115</v>
      </c>
    </row>
    <row r="90" spans="1:17" ht="18.75" customHeight="1" x14ac:dyDescent="0.3">
      <c r="A90" s="5" t="s">
        <v>76</v>
      </c>
      <c r="B90" s="5" t="s">
        <v>60</v>
      </c>
      <c r="C90" s="4">
        <v>3.4286876887862818</v>
      </c>
      <c r="D90" s="4">
        <v>2.943952895423025</v>
      </c>
      <c r="E90" s="3">
        <v>2.1374773556193229</v>
      </c>
      <c r="F90" s="9">
        <v>5.6727165391062053</v>
      </c>
      <c r="G90" s="4">
        <f t="shared" si="8"/>
        <v>8.5717192219657043</v>
      </c>
      <c r="H90" s="4">
        <f t="shared" si="9"/>
        <v>12.266470397595938</v>
      </c>
      <c r="I90" s="4">
        <f t="shared" si="10"/>
        <v>20.838189619561643</v>
      </c>
      <c r="J90" s="4">
        <v>27</v>
      </c>
      <c r="K90" s="4">
        <v>5.7</v>
      </c>
      <c r="L90" s="4">
        <v>2</v>
      </c>
      <c r="M90" s="4">
        <f t="shared" si="11"/>
        <v>8.1428571428571423</v>
      </c>
      <c r="N90" s="4">
        <f t="shared" si="12"/>
        <v>2.0833333333333335</v>
      </c>
      <c r="O90" s="4">
        <f t="shared" si="13"/>
        <v>10.226190476190476</v>
      </c>
      <c r="P90" s="4">
        <f t="shared" si="14"/>
        <v>10.611999143371166</v>
      </c>
      <c r="Q90" s="5">
        <f t="shared" si="15"/>
        <v>12.946638954912823</v>
      </c>
    </row>
    <row r="91" spans="1:17" ht="18.75" customHeight="1" x14ac:dyDescent="0.3">
      <c r="A91" s="5" t="s">
        <v>76</v>
      </c>
      <c r="B91" s="5" t="s">
        <v>60</v>
      </c>
      <c r="C91" s="4">
        <v>3.4108055153000638</v>
      </c>
      <c r="D91" s="4">
        <v>2.959066675281123</v>
      </c>
      <c r="E91" s="3">
        <v>2.2072555530897109</v>
      </c>
      <c r="F91" s="9">
        <v>5.6617619089940057</v>
      </c>
      <c r="G91" s="4">
        <f t="shared" si="8"/>
        <v>8.5270137882501604</v>
      </c>
      <c r="H91" s="4">
        <f t="shared" si="9"/>
        <v>12.329444480338012</v>
      </c>
      <c r="I91" s="4">
        <f t="shared" si="10"/>
        <v>20.85645826858817</v>
      </c>
      <c r="J91" s="4">
        <v>27</v>
      </c>
      <c r="K91" s="4">
        <v>5.8</v>
      </c>
      <c r="L91" s="4">
        <v>2</v>
      </c>
      <c r="M91" s="4">
        <f t="shared" si="11"/>
        <v>8.2857142857142865</v>
      </c>
      <c r="N91" s="4">
        <f t="shared" si="12"/>
        <v>2.0833333333333335</v>
      </c>
      <c r="O91" s="4">
        <f t="shared" si="13"/>
        <v>10.36904761904762</v>
      </c>
      <c r="P91" s="4">
        <f t="shared" si="14"/>
        <v>10.48741064954055</v>
      </c>
      <c r="Q91" s="5">
        <f t="shared" si="15"/>
        <v>12.794640992439472</v>
      </c>
    </row>
    <row r="92" spans="1:17" ht="18.75" customHeight="1" x14ac:dyDescent="0.3">
      <c r="A92" s="5" t="s">
        <v>76</v>
      </c>
      <c r="B92" s="5" t="s">
        <v>57</v>
      </c>
      <c r="C92" s="4">
        <v>22.616564460505099</v>
      </c>
      <c r="D92" s="4">
        <v>2.765608340727105</v>
      </c>
      <c r="E92" s="3">
        <v>0.72863521290644773</v>
      </c>
      <c r="F92" s="9">
        <v>13.44168044040855</v>
      </c>
      <c r="G92" s="4">
        <f t="shared" si="8"/>
        <v>56.54141115126275</v>
      </c>
      <c r="H92" s="4">
        <f t="shared" si="9"/>
        <v>11.523368086362938</v>
      </c>
      <c r="I92" s="4">
        <f t="shared" si="10"/>
        <v>68.064779237625686</v>
      </c>
      <c r="J92" s="4">
        <v>66</v>
      </c>
      <c r="K92" s="4">
        <v>34.200000000000003</v>
      </c>
      <c r="L92" s="4">
        <v>3</v>
      </c>
      <c r="M92" s="4">
        <f t="shared" si="11"/>
        <v>48.857142857142861</v>
      </c>
      <c r="N92" s="4">
        <f t="shared" si="12"/>
        <v>3.125</v>
      </c>
      <c r="O92" s="4">
        <f t="shared" si="13"/>
        <v>51.982142857142861</v>
      </c>
      <c r="P92" s="4">
        <f t="shared" si="14"/>
        <v>16.082636380482825</v>
      </c>
      <c r="Q92" s="5">
        <f t="shared" si="15"/>
        <v>19.620816384189048</v>
      </c>
    </row>
    <row r="93" spans="1:17" ht="18.75" customHeight="1" x14ac:dyDescent="0.3">
      <c r="A93" s="5" t="s">
        <v>76</v>
      </c>
      <c r="B93" s="5" t="s">
        <v>57</v>
      </c>
      <c r="C93" s="4">
        <v>22.506582124794861</v>
      </c>
      <c r="D93" s="4">
        <v>2.7012904675584029</v>
      </c>
      <c r="E93" s="3">
        <v>0.71077336819063996</v>
      </c>
      <c r="F93" s="9">
        <v>13.226994368245309</v>
      </c>
      <c r="G93" s="4">
        <f t="shared" si="8"/>
        <v>56.266455311987144</v>
      </c>
      <c r="H93" s="4">
        <f t="shared" si="9"/>
        <v>11.255376948160013</v>
      </c>
      <c r="I93" s="4">
        <f t="shared" si="10"/>
        <v>67.521832260147164</v>
      </c>
      <c r="J93" s="4">
        <v>69</v>
      </c>
      <c r="K93" s="4">
        <v>34.9</v>
      </c>
      <c r="L93" s="4">
        <v>3</v>
      </c>
      <c r="M93" s="4">
        <f t="shared" si="11"/>
        <v>49.857142857142854</v>
      </c>
      <c r="N93" s="4">
        <f t="shared" si="12"/>
        <v>3.125</v>
      </c>
      <c r="O93" s="4">
        <f t="shared" si="13"/>
        <v>52.982142857142854</v>
      </c>
      <c r="P93" s="4">
        <f t="shared" si="14"/>
        <v>14.53968940300431</v>
      </c>
      <c r="Q93" s="5">
        <f t="shared" si="15"/>
        <v>17.738421071665258</v>
      </c>
    </row>
    <row r="94" spans="1:17" ht="18.75" customHeight="1" x14ac:dyDescent="0.3">
      <c r="A94" s="5" t="s">
        <v>76</v>
      </c>
      <c r="B94" s="5" t="s">
        <v>57</v>
      </c>
      <c r="C94" s="4">
        <v>24.28946416273461</v>
      </c>
      <c r="D94" s="4">
        <v>2.9910771299800238</v>
      </c>
      <c r="E94" s="3">
        <v>0.74675474560612221</v>
      </c>
      <c r="F94" s="9">
        <v>13.722481042667111</v>
      </c>
      <c r="G94" s="4">
        <f t="shared" si="8"/>
        <v>60.72366040683653</v>
      </c>
      <c r="H94" s="4">
        <f t="shared" si="9"/>
        <v>12.462821374916766</v>
      </c>
      <c r="I94" s="4">
        <f t="shared" si="10"/>
        <v>73.186481781753301</v>
      </c>
      <c r="J94" s="4">
        <v>65</v>
      </c>
      <c r="K94" s="4">
        <v>37.700000000000003</v>
      </c>
      <c r="L94" s="4">
        <v>3</v>
      </c>
      <c r="M94" s="4">
        <f t="shared" si="11"/>
        <v>53.857142857142861</v>
      </c>
      <c r="N94" s="4">
        <f t="shared" si="12"/>
        <v>3.125</v>
      </c>
      <c r="O94" s="4">
        <f t="shared" si="13"/>
        <v>56.982142857142861</v>
      </c>
      <c r="P94" s="4">
        <f t="shared" si="14"/>
        <v>16.20433892461044</v>
      </c>
      <c r="Q94" s="5">
        <f t="shared" si="15"/>
        <v>19.769293488024736</v>
      </c>
    </row>
    <row r="95" spans="1:17" ht="18.75" customHeight="1" x14ac:dyDescent="0.3">
      <c r="A95" s="5" t="s">
        <v>76</v>
      </c>
      <c r="B95" s="5" t="s">
        <v>57</v>
      </c>
      <c r="C95" s="4">
        <v>26.551632964077928</v>
      </c>
      <c r="D95" s="4">
        <v>3.3120698331243892</v>
      </c>
      <c r="E95" s="3">
        <v>0.80679789297182125</v>
      </c>
      <c r="F95" s="9">
        <v>14.34128582651258</v>
      </c>
      <c r="G95" s="4">
        <f t="shared" si="8"/>
        <v>66.379082410194826</v>
      </c>
      <c r="H95" s="4">
        <f t="shared" si="9"/>
        <v>13.800290971351622</v>
      </c>
      <c r="I95" s="4">
        <f t="shared" si="10"/>
        <v>80.179373381546441</v>
      </c>
      <c r="J95" s="4"/>
      <c r="K95" s="4"/>
      <c r="L95" s="4"/>
      <c r="M95" s="4"/>
      <c r="N95" s="4"/>
      <c r="O95" s="4"/>
      <c r="P95" s="4"/>
      <c r="Q95" s="5"/>
    </row>
    <row r="96" spans="1:17" ht="18.75" customHeight="1" x14ac:dyDescent="0.3">
      <c r="A96" s="5" t="s">
        <v>76</v>
      </c>
      <c r="B96" s="5" t="s">
        <v>57</v>
      </c>
      <c r="C96" s="4">
        <v>22.368517034686739</v>
      </c>
      <c r="D96" s="4">
        <v>2.6383122194360822</v>
      </c>
      <c r="E96" s="3">
        <v>0.7044143250506899</v>
      </c>
      <c r="F96" s="9">
        <v>12.852348970033381</v>
      </c>
      <c r="G96" s="4">
        <f t="shared" si="8"/>
        <v>55.921292586716845</v>
      </c>
      <c r="H96" s="4">
        <f t="shared" si="9"/>
        <v>10.992967580983676</v>
      </c>
      <c r="I96" s="4">
        <f t="shared" si="10"/>
        <v>66.914260167700519</v>
      </c>
      <c r="J96" s="4">
        <v>67</v>
      </c>
      <c r="K96" s="4">
        <v>33.700000000000003</v>
      </c>
      <c r="L96" s="4">
        <v>2</v>
      </c>
      <c r="M96" s="4">
        <f t="shared" si="11"/>
        <v>48.142857142857146</v>
      </c>
      <c r="N96" s="4">
        <f t="shared" si="12"/>
        <v>2.0833333333333335</v>
      </c>
      <c r="O96" s="4">
        <f t="shared" si="13"/>
        <v>50.226190476190482</v>
      </c>
      <c r="P96" s="4">
        <f t="shared" si="14"/>
        <v>16.688069691510037</v>
      </c>
      <c r="Q96" s="5">
        <f t="shared" si="15"/>
        <v>20.359445023642245</v>
      </c>
    </row>
    <row r="97" spans="1:17" ht="18.75" customHeight="1" x14ac:dyDescent="0.3">
      <c r="A97" s="5" t="s">
        <v>76</v>
      </c>
      <c r="B97" s="5" t="s">
        <v>58</v>
      </c>
      <c r="C97" s="4">
        <v>33.343575812000751</v>
      </c>
      <c r="D97" s="4">
        <v>5.9926522581961112</v>
      </c>
      <c r="E97" s="3">
        <v>0.66362435535969666</v>
      </c>
      <c r="F97" s="9">
        <v>11.182567737916139</v>
      </c>
      <c r="G97" s="4">
        <f t="shared" si="8"/>
        <v>83.358939530001877</v>
      </c>
      <c r="H97" s="4">
        <f t="shared" si="9"/>
        <v>24.969384409150464</v>
      </c>
      <c r="I97" s="4">
        <f t="shared" si="10"/>
        <v>108.32832393915234</v>
      </c>
      <c r="J97" s="4">
        <v>94</v>
      </c>
      <c r="K97" s="4">
        <v>41.8</v>
      </c>
      <c r="L97" s="4">
        <v>5</v>
      </c>
      <c r="M97" s="4">
        <f t="shared" si="11"/>
        <v>59.714285714285715</v>
      </c>
      <c r="N97" s="4">
        <f t="shared" si="12"/>
        <v>5.208333333333333</v>
      </c>
      <c r="O97" s="4">
        <f t="shared" si="13"/>
        <v>64.922619047619051</v>
      </c>
      <c r="P97" s="4">
        <f t="shared" si="14"/>
        <v>43.40570489153329</v>
      </c>
      <c r="Q97" s="5">
        <f t="shared" si="15"/>
        <v>52.954959967670611</v>
      </c>
    </row>
    <row r="98" spans="1:17" ht="18.75" customHeight="1" x14ac:dyDescent="0.3">
      <c r="A98" s="5" t="s">
        <v>76</v>
      </c>
      <c r="B98" s="5" t="s">
        <v>58</v>
      </c>
      <c r="C98" s="4">
        <v>30.600585073357269</v>
      </c>
      <c r="D98" s="4">
        <v>5.6941877631148241</v>
      </c>
      <c r="E98" s="3">
        <v>0.63919918202101011</v>
      </c>
      <c r="F98" s="9">
        <v>10.50978511338116</v>
      </c>
      <c r="G98" s="4">
        <f t="shared" si="8"/>
        <v>76.501462683393171</v>
      </c>
      <c r="H98" s="4">
        <f t="shared" si="9"/>
        <v>23.725782346311764</v>
      </c>
      <c r="I98" s="4">
        <f t="shared" si="10"/>
        <v>100.22724502970493</v>
      </c>
      <c r="J98" s="4">
        <v>92</v>
      </c>
      <c r="K98" s="4">
        <v>37.9</v>
      </c>
      <c r="L98" s="4">
        <v>5</v>
      </c>
      <c r="M98" s="4">
        <f t="shared" si="11"/>
        <v>54.142857142857146</v>
      </c>
      <c r="N98" s="4">
        <f t="shared" si="12"/>
        <v>5.208333333333333</v>
      </c>
      <c r="O98" s="4">
        <f t="shared" si="13"/>
        <v>59.351190476190482</v>
      </c>
      <c r="P98" s="4">
        <f t="shared" si="14"/>
        <v>40.87605455351445</v>
      </c>
      <c r="Q98" s="5">
        <f t="shared" si="15"/>
        <v>49.868786555287627</v>
      </c>
    </row>
    <row r="99" spans="1:17" ht="18.75" customHeight="1" x14ac:dyDescent="0.3">
      <c r="A99" s="5" t="s">
        <v>76</v>
      </c>
      <c r="B99" s="5" t="s">
        <v>58</v>
      </c>
      <c r="C99" s="4">
        <v>29.999457202715099</v>
      </c>
      <c r="D99" s="4">
        <v>5.5521149877618523</v>
      </c>
      <c r="E99" s="3">
        <v>0.63738818087099791</v>
      </c>
      <c r="F99" s="9">
        <v>10.39997588268899</v>
      </c>
      <c r="G99" s="4">
        <f t="shared" si="8"/>
        <v>74.998643006787745</v>
      </c>
      <c r="H99" s="4">
        <f t="shared" si="9"/>
        <v>23.133812449007717</v>
      </c>
      <c r="I99" s="4">
        <f t="shared" si="10"/>
        <v>98.132455455795466</v>
      </c>
      <c r="J99" s="4">
        <v>82</v>
      </c>
      <c r="K99" s="4">
        <v>36.5</v>
      </c>
      <c r="L99" s="4">
        <v>5</v>
      </c>
      <c r="M99" s="4">
        <f t="shared" si="11"/>
        <v>52.142857142857146</v>
      </c>
      <c r="N99" s="4">
        <f t="shared" si="12"/>
        <v>5.208333333333333</v>
      </c>
      <c r="O99" s="4">
        <f t="shared" si="13"/>
        <v>57.351190476190482</v>
      </c>
      <c r="P99" s="4">
        <f t="shared" si="14"/>
        <v>40.781264979604984</v>
      </c>
      <c r="Q99" s="5">
        <f t="shared" si="15"/>
        <v>49.753143275118084</v>
      </c>
    </row>
    <row r="100" spans="1:17" ht="18.75" customHeight="1" x14ac:dyDescent="0.3">
      <c r="A100" s="5" t="s">
        <v>76</v>
      </c>
      <c r="B100" s="5" t="s">
        <v>58</v>
      </c>
      <c r="C100" s="4">
        <v>29.905254573877691</v>
      </c>
      <c r="D100" s="4">
        <v>5.5347465129728226</v>
      </c>
      <c r="E100" s="3">
        <v>0.63472131010817689</v>
      </c>
      <c r="F100" s="9">
        <v>10.3165331448266</v>
      </c>
      <c r="G100" s="4">
        <f t="shared" si="8"/>
        <v>74.763136434694232</v>
      </c>
      <c r="H100" s="4">
        <f t="shared" si="9"/>
        <v>23.061443804053425</v>
      </c>
      <c r="I100" s="4">
        <f t="shared" si="10"/>
        <v>97.824580238747657</v>
      </c>
      <c r="J100" s="4"/>
      <c r="K100" s="4"/>
      <c r="L100" s="4"/>
      <c r="M100" s="4"/>
      <c r="N100" s="4"/>
      <c r="O100" s="4"/>
      <c r="P100" s="4"/>
      <c r="Q100" s="5"/>
    </row>
    <row r="101" spans="1:17" ht="18.75" customHeight="1" x14ac:dyDescent="0.3">
      <c r="A101" s="5" t="s">
        <v>76</v>
      </c>
      <c r="B101" s="5" t="s">
        <v>61</v>
      </c>
      <c r="C101" s="4">
        <v>25.389757622973729</v>
      </c>
      <c r="D101" s="4">
        <v>5.9927284947601418</v>
      </c>
      <c r="E101" s="3">
        <v>1.559524097762252</v>
      </c>
      <c r="F101" s="9">
        <v>3.8380289627204021</v>
      </c>
      <c r="G101" s="4">
        <f t="shared" si="8"/>
        <v>63.474394057434324</v>
      </c>
      <c r="H101" s="4">
        <f t="shared" si="9"/>
        <v>24.969702061500588</v>
      </c>
      <c r="I101" s="4">
        <f t="shared" si="10"/>
        <v>88.444096118934908</v>
      </c>
      <c r="J101" s="4">
        <v>86</v>
      </c>
      <c r="K101" s="4">
        <v>5.8</v>
      </c>
      <c r="L101" s="4">
        <v>9</v>
      </c>
      <c r="M101" s="4">
        <f t="shared" si="11"/>
        <v>8.2857142857142865</v>
      </c>
      <c r="N101" s="4">
        <f t="shared" si="12"/>
        <v>9.375</v>
      </c>
      <c r="O101" s="4">
        <f t="shared" si="13"/>
        <v>17.660714285714285</v>
      </c>
      <c r="P101" s="4">
        <f t="shared" si="14"/>
        <v>70.783381833220631</v>
      </c>
      <c r="Q101" s="5">
        <f t="shared" si="15"/>
        <v>86.35572583652916</v>
      </c>
    </row>
    <row r="102" spans="1:17" ht="18.75" customHeight="1" x14ac:dyDescent="0.3">
      <c r="A102" s="5" t="s">
        <v>76</v>
      </c>
      <c r="B102" s="5" t="s">
        <v>61</v>
      </c>
      <c r="C102" s="4">
        <v>28.4860378542283</v>
      </c>
      <c r="D102" s="4">
        <v>6.6863531057758223</v>
      </c>
      <c r="E102" s="3">
        <v>1.520810033326607</v>
      </c>
      <c r="F102" s="9">
        <v>4.1787853726321051</v>
      </c>
      <c r="G102" s="4">
        <f t="shared" si="8"/>
        <v>71.21509463557075</v>
      </c>
      <c r="H102" s="4">
        <f t="shared" si="9"/>
        <v>27.859804607399258</v>
      </c>
      <c r="I102" s="4">
        <f t="shared" si="10"/>
        <v>99.074899242970005</v>
      </c>
      <c r="J102" s="4">
        <v>93</v>
      </c>
      <c r="K102" s="4">
        <v>35.4</v>
      </c>
      <c r="L102" s="4">
        <v>12</v>
      </c>
      <c r="M102" s="4">
        <f t="shared" si="11"/>
        <v>50.571428571428569</v>
      </c>
      <c r="N102" s="4">
        <f t="shared" si="12"/>
        <v>12.5</v>
      </c>
      <c r="O102" s="4">
        <f t="shared" si="13"/>
        <v>63.071428571428569</v>
      </c>
      <c r="P102" s="4">
        <f t="shared" si="14"/>
        <v>36.003470671541436</v>
      </c>
      <c r="Q102" s="5">
        <f t="shared" si="15"/>
        <v>43.924234219280549</v>
      </c>
    </row>
    <row r="103" spans="1:17" ht="18.75" customHeight="1" x14ac:dyDescent="0.3">
      <c r="A103" s="5" t="s">
        <v>76</v>
      </c>
      <c r="B103" s="5" t="s">
        <v>62</v>
      </c>
      <c r="C103" s="4">
        <v>22.95789486331017</v>
      </c>
      <c r="D103" s="4">
        <v>1.7542020079378711</v>
      </c>
      <c r="E103" s="3">
        <v>0.74723053044736643</v>
      </c>
      <c r="F103" s="9">
        <v>10.655720022226451</v>
      </c>
      <c r="G103" s="4">
        <f t="shared" si="8"/>
        <v>57.394737158275426</v>
      </c>
      <c r="H103" s="4">
        <f t="shared" si="9"/>
        <v>7.3091750330744629</v>
      </c>
      <c r="I103" s="4">
        <f t="shared" si="10"/>
        <v>64.703912191349886</v>
      </c>
      <c r="J103" s="4">
        <v>66</v>
      </c>
      <c r="K103" s="4">
        <v>3.3</v>
      </c>
      <c r="L103" s="4">
        <v>13</v>
      </c>
      <c r="M103" s="4">
        <f t="shared" si="11"/>
        <v>4.7142857142857144</v>
      </c>
      <c r="N103" s="4">
        <f t="shared" si="12"/>
        <v>13.541666666666666</v>
      </c>
      <c r="O103" s="4">
        <f t="shared" si="13"/>
        <v>18.25595238095238</v>
      </c>
      <c r="P103" s="4">
        <f t="shared" si="14"/>
        <v>46.447959810397506</v>
      </c>
      <c r="Q103" s="5">
        <f t="shared" si="15"/>
        <v>56.66651096868496</v>
      </c>
    </row>
    <row r="104" spans="1:17" ht="18.75" customHeight="1" x14ac:dyDescent="0.3">
      <c r="A104" s="5" t="s">
        <v>76</v>
      </c>
      <c r="B104" s="5" t="s">
        <v>63</v>
      </c>
      <c r="C104" s="4">
        <v>12.6731585092871</v>
      </c>
      <c r="D104" s="4">
        <v>1.4518563416718</v>
      </c>
      <c r="E104" s="3">
        <v>1.169173214155369</v>
      </c>
      <c r="F104" s="9">
        <v>4.8421785674656208</v>
      </c>
      <c r="G104" s="4">
        <f t="shared" si="8"/>
        <v>31.68289627321775</v>
      </c>
      <c r="H104" s="4">
        <f t="shared" si="9"/>
        <v>6.0494014236325002</v>
      </c>
      <c r="I104" s="4">
        <f t="shared" si="10"/>
        <v>37.732297696850253</v>
      </c>
      <c r="J104" s="4">
        <v>37</v>
      </c>
      <c r="K104" s="4">
        <v>2.2999999999999998</v>
      </c>
      <c r="L104" s="4">
        <v>3</v>
      </c>
      <c r="M104" s="4">
        <f t="shared" si="11"/>
        <v>3.2857142857142851</v>
      </c>
      <c r="N104" s="4">
        <f t="shared" si="12"/>
        <v>3.125</v>
      </c>
      <c r="O104" s="4">
        <f t="shared" si="13"/>
        <v>6.4107142857142847</v>
      </c>
      <c r="P104" s="4">
        <f t="shared" si="14"/>
        <v>31.321583411135968</v>
      </c>
      <c r="Q104" s="5">
        <f t="shared" si="15"/>
        <v>38.212331761585887</v>
      </c>
    </row>
    <row r="105" spans="1:17" ht="18.75" customHeight="1" x14ac:dyDescent="0.3">
      <c r="A105" s="5" t="s">
        <v>76</v>
      </c>
      <c r="B105" s="5" t="s">
        <v>55</v>
      </c>
      <c r="C105" s="4">
        <v>17.695677917456258</v>
      </c>
      <c r="D105" s="4">
        <v>2.173468799113476</v>
      </c>
      <c r="E105" s="3">
        <v>0.77755407932192455</v>
      </c>
      <c r="F105" s="9">
        <v>5.1890456559611593</v>
      </c>
      <c r="G105" s="4">
        <f t="shared" si="8"/>
        <v>44.239194793640642</v>
      </c>
      <c r="H105" s="4">
        <f t="shared" si="9"/>
        <v>9.0561199963061494</v>
      </c>
      <c r="I105" s="4">
        <f t="shared" si="10"/>
        <v>53.295314789946794</v>
      </c>
      <c r="J105" s="4">
        <v>54</v>
      </c>
      <c r="K105" s="4">
        <v>4.0999999999999996</v>
      </c>
      <c r="L105" s="4">
        <v>5</v>
      </c>
      <c r="M105" s="4">
        <f t="shared" si="11"/>
        <v>5.8571428571428568</v>
      </c>
      <c r="N105" s="4">
        <f t="shared" si="12"/>
        <v>5.208333333333333</v>
      </c>
      <c r="O105" s="4">
        <f t="shared" si="13"/>
        <v>11.06547619047619</v>
      </c>
      <c r="P105" s="4">
        <f t="shared" si="14"/>
        <v>42.229838599470604</v>
      </c>
      <c r="Q105" s="5">
        <f t="shared" si="15"/>
        <v>51.52040309135414</v>
      </c>
    </row>
    <row r="106" spans="1:17" ht="18.75" customHeight="1" x14ac:dyDescent="0.3">
      <c r="A106" s="5" t="s">
        <v>76</v>
      </c>
      <c r="B106" s="5" t="s">
        <v>64</v>
      </c>
      <c r="C106" s="4">
        <v>14.682472176249229</v>
      </c>
      <c r="D106" s="4">
        <v>2.1191318892829778</v>
      </c>
      <c r="E106" s="3">
        <v>0.55693482771188718</v>
      </c>
      <c r="F106" s="9">
        <v>6.4310726595140864</v>
      </c>
      <c r="G106" s="4">
        <f t="shared" si="8"/>
        <v>36.706180440623072</v>
      </c>
      <c r="H106" s="4">
        <f t="shared" si="9"/>
        <v>8.8297162053457416</v>
      </c>
      <c r="I106" s="4">
        <f t="shared" si="10"/>
        <v>45.535896645968812</v>
      </c>
      <c r="J106" s="4">
        <v>48</v>
      </c>
      <c r="K106" s="4">
        <v>4.2</v>
      </c>
      <c r="L106" s="4">
        <v>3</v>
      </c>
      <c r="M106" s="4">
        <f t="shared" si="11"/>
        <v>6</v>
      </c>
      <c r="N106" s="4">
        <f t="shared" si="12"/>
        <v>3.125</v>
      </c>
      <c r="O106" s="4">
        <f t="shared" si="13"/>
        <v>9.125</v>
      </c>
      <c r="P106" s="4">
        <f t="shared" si="14"/>
        <v>36.410896645968812</v>
      </c>
      <c r="Q106" s="5">
        <f t="shared" si="15"/>
        <v>44.42129390808195</v>
      </c>
    </row>
    <row r="107" spans="1:17" ht="18.75" customHeight="1" x14ac:dyDescent="0.3">
      <c r="A107" s="5" t="s">
        <v>76</v>
      </c>
      <c r="B107" s="5" t="s">
        <v>43</v>
      </c>
      <c r="C107" s="4">
        <v>19.766280723953969</v>
      </c>
      <c r="D107" s="4">
        <v>3.971496034467433</v>
      </c>
      <c r="E107" s="3">
        <v>1.32785121091747</v>
      </c>
      <c r="F107" s="9">
        <v>6.3410152096835004</v>
      </c>
      <c r="G107" s="4">
        <f t="shared" si="8"/>
        <v>49.415701809884922</v>
      </c>
      <c r="H107" s="4">
        <f t="shared" si="9"/>
        <v>16.547900143614303</v>
      </c>
      <c r="I107" s="4">
        <f t="shared" si="10"/>
        <v>65.963601953499222</v>
      </c>
      <c r="J107" s="4">
        <v>59</v>
      </c>
      <c r="K107" s="4">
        <v>5.3</v>
      </c>
      <c r="L107" s="4">
        <v>10</v>
      </c>
      <c r="M107" s="4">
        <f t="shared" si="11"/>
        <v>7.5714285714285712</v>
      </c>
      <c r="N107" s="4">
        <f t="shared" si="12"/>
        <v>10.416666666666666</v>
      </c>
      <c r="O107" s="4">
        <f t="shared" si="13"/>
        <v>17.988095238095237</v>
      </c>
      <c r="P107" s="4">
        <f t="shared" si="14"/>
        <v>47.975506715403981</v>
      </c>
      <c r="Q107" s="5">
        <f t="shared" si="15"/>
        <v>58.530118192792855</v>
      </c>
    </row>
    <row r="108" spans="1:17" ht="18.75" customHeight="1" x14ac:dyDescent="0.3">
      <c r="A108" s="5" t="s">
        <v>76</v>
      </c>
      <c r="B108" s="5" t="s">
        <v>50</v>
      </c>
      <c r="C108" s="4">
        <v>13.172326853661099</v>
      </c>
      <c r="D108" s="4">
        <v>1.4719416519038571</v>
      </c>
      <c r="E108" s="3">
        <v>0.55532353211491337</v>
      </c>
      <c r="F108" s="9">
        <v>5.9825384982960754</v>
      </c>
      <c r="G108" s="4">
        <f t="shared" si="8"/>
        <v>32.930817134152747</v>
      </c>
      <c r="H108" s="4">
        <f t="shared" si="9"/>
        <v>6.1330902162660719</v>
      </c>
      <c r="I108" s="4">
        <f t="shared" si="10"/>
        <v>39.063907350418816</v>
      </c>
      <c r="J108" s="4">
        <v>53</v>
      </c>
      <c r="K108" s="4">
        <v>2.6</v>
      </c>
      <c r="L108" s="4">
        <v>5</v>
      </c>
      <c r="M108" s="4">
        <f t="shared" si="11"/>
        <v>3.7142857142857144</v>
      </c>
      <c r="N108" s="4">
        <f t="shared" si="12"/>
        <v>5.208333333333333</v>
      </c>
      <c r="O108" s="4">
        <f t="shared" si="13"/>
        <v>8.9226190476190474</v>
      </c>
      <c r="P108" s="4">
        <f t="shared" si="14"/>
        <v>30.141288302799769</v>
      </c>
      <c r="Q108" s="5">
        <f t="shared" si="15"/>
        <v>36.772371729415717</v>
      </c>
    </row>
    <row r="109" spans="1:17" ht="18.75" customHeight="1" x14ac:dyDescent="0.3">
      <c r="A109" s="5" t="s">
        <v>76</v>
      </c>
      <c r="B109" s="5" t="s">
        <v>43</v>
      </c>
      <c r="C109" s="4">
        <v>18.883694583211721</v>
      </c>
      <c r="D109" s="4">
        <v>4.024539801585119</v>
      </c>
      <c r="E109" s="3">
        <v>1.5069385796422119</v>
      </c>
      <c r="F109" s="9">
        <v>6.2002764182408923</v>
      </c>
      <c r="G109" s="4">
        <f t="shared" si="8"/>
        <v>47.209236458029302</v>
      </c>
      <c r="H109" s="4">
        <f t="shared" si="9"/>
        <v>16.768915839937996</v>
      </c>
      <c r="I109" s="4">
        <f t="shared" si="10"/>
        <v>63.978152297967299</v>
      </c>
      <c r="J109" s="4">
        <v>63</v>
      </c>
      <c r="K109" s="4">
        <v>4</v>
      </c>
      <c r="L109" s="4">
        <v>10</v>
      </c>
      <c r="M109" s="4">
        <f t="shared" si="11"/>
        <v>5.7142857142857144</v>
      </c>
      <c r="N109" s="4">
        <f t="shared" si="12"/>
        <v>10.416666666666666</v>
      </c>
      <c r="O109" s="4">
        <f t="shared" si="13"/>
        <v>16.13095238095238</v>
      </c>
      <c r="P109" s="4">
        <f t="shared" si="14"/>
        <v>47.847199917014919</v>
      </c>
      <c r="Q109" s="5">
        <f t="shared" si="15"/>
        <v>58.373583898758199</v>
      </c>
    </row>
    <row r="110" spans="1:17" ht="18.75" customHeight="1" x14ac:dyDescent="0.3">
      <c r="A110" s="5" t="s">
        <v>76</v>
      </c>
      <c r="B110" s="5" t="s">
        <v>65</v>
      </c>
      <c r="C110" s="4">
        <v>17.81994200469099</v>
      </c>
      <c r="D110" s="4">
        <v>5.2846839203621343</v>
      </c>
      <c r="E110" s="3">
        <v>0.27464242275389661</v>
      </c>
      <c r="F110" s="9">
        <v>3.3039666164380641</v>
      </c>
      <c r="G110" s="4">
        <f t="shared" si="8"/>
        <v>44.549855011727473</v>
      </c>
      <c r="H110" s="4">
        <f t="shared" si="9"/>
        <v>22.019516334842226</v>
      </c>
      <c r="I110" s="4">
        <f t="shared" si="10"/>
        <v>66.569371346569696</v>
      </c>
      <c r="J110" s="4"/>
      <c r="K110" s="4"/>
      <c r="L110" s="4"/>
      <c r="M110" s="4"/>
      <c r="N110" s="4"/>
      <c r="O110" s="4"/>
      <c r="P110" s="4"/>
      <c r="Q110" s="5"/>
    </row>
    <row r="111" spans="1:17" ht="18.75" customHeight="1" x14ac:dyDescent="0.3">
      <c r="A111" s="5" t="s">
        <v>76</v>
      </c>
      <c r="B111" s="5" t="s">
        <v>66</v>
      </c>
      <c r="C111" s="4">
        <v>74.483632571498148</v>
      </c>
      <c r="D111" s="4">
        <v>15.404542116503871</v>
      </c>
      <c r="E111" s="3">
        <v>1.510785469341198</v>
      </c>
      <c r="F111" s="9">
        <v>9.4951238864446736</v>
      </c>
      <c r="G111" s="4">
        <f t="shared" si="8"/>
        <v>186.20908142874538</v>
      </c>
      <c r="H111" s="4">
        <f t="shared" si="9"/>
        <v>64.18559215209946</v>
      </c>
      <c r="I111" s="4">
        <f t="shared" si="10"/>
        <v>250.39467358084482</v>
      </c>
      <c r="J111" s="4">
        <v>239</v>
      </c>
      <c r="K111" s="4">
        <v>2.1</v>
      </c>
      <c r="L111" s="4">
        <v>8</v>
      </c>
      <c r="M111" s="4">
        <f t="shared" si="11"/>
        <v>3</v>
      </c>
      <c r="N111" s="4">
        <f t="shared" si="12"/>
        <v>8.3333333333333339</v>
      </c>
      <c r="O111" s="4">
        <f t="shared" si="13"/>
        <v>11.333333333333334</v>
      </c>
      <c r="P111" s="4">
        <f t="shared" si="14"/>
        <v>239.06134024751148</v>
      </c>
      <c r="Q111" s="5">
        <f t="shared" si="15"/>
        <v>291.65483510196401</v>
      </c>
    </row>
    <row r="112" spans="1:17" ht="18.75" customHeight="1" x14ac:dyDescent="0.3">
      <c r="A112" s="5" t="s">
        <v>76</v>
      </c>
      <c r="B112" s="5" t="s">
        <v>66</v>
      </c>
      <c r="C112" s="4">
        <v>73.426960457748123</v>
      </c>
      <c r="D112" s="4">
        <v>15.42728164719453</v>
      </c>
      <c r="E112" s="3">
        <v>1.5267868907401669</v>
      </c>
      <c r="F112" s="9">
        <v>9.467774283005383</v>
      </c>
      <c r="G112" s="4">
        <f t="shared" si="8"/>
        <v>183.56740114437031</v>
      </c>
      <c r="H112" s="4">
        <f t="shared" si="9"/>
        <v>64.280340196643877</v>
      </c>
      <c r="I112" s="4">
        <f t="shared" si="10"/>
        <v>247.84774134101417</v>
      </c>
      <c r="J112" s="4">
        <v>267</v>
      </c>
      <c r="K112" s="4">
        <v>2.1</v>
      </c>
      <c r="L112" s="4">
        <v>8</v>
      </c>
      <c r="M112" s="4">
        <f t="shared" si="11"/>
        <v>3</v>
      </c>
      <c r="N112" s="4">
        <f t="shared" si="12"/>
        <v>8.3333333333333339</v>
      </c>
      <c r="O112" s="4">
        <f t="shared" si="13"/>
        <v>11.333333333333334</v>
      </c>
      <c r="P112" s="4">
        <f t="shared" si="14"/>
        <v>236.51440800768083</v>
      </c>
      <c r="Q112" s="5">
        <f t="shared" si="15"/>
        <v>288.5475777693706</v>
      </c>
    </row>
    <row r="113" spans="1:17" ht="18.75" customHeight="1" x14ac:dyDescent="0.3">
      <c r="A113" s="5" t="s">
        <v>76</v>
      </c>
      <c r="B113" s="5" t="s">
        <v>67</v>
      </c>
      <c r="C113" s="4">
        <v>44.728312532605187</v>
      </c>
      <c r="D113" s="4">
        <v>13.722797079290199</v>
      </c>
      <c r="E113" s="3">
        <v>0.2381412158390917</v>
      </c>
      <c r="F113" s="9">
        <v>2.1147830233499629</v>
      </c>
      <c r="G113" s="4">
        <f t="shared" si="8"/>
        <v>111.82078133151296</v>
      </c>
      <c r="H113" s="4">
        <f t="shared" si="9"/>
        <v>57.178321163709164</v>
      </c>
      <c r="I113" s="4">
        <f t="shared" si="10"/>
        <v>168.99910249522213</v>
      </c>
      <c r="J113" s="4">
        <v>168</v>
      </c>
      <c r="K113" s="4">
        <v>2.9</v>
      </c>
      <c r="L113" s="4">
        <v>11</v>
      </c>
      <c r="M113" s="4">
        <f t="shared" si="11"/>
        <v>4.1428571428571432</v>
      </c>
      <c r="N113" s="4">
        <f t="shared" si="12"/>
        <v>11.458333333333334</v>
      </c>
      <c r="O113" s="4">
        <f t="shared" si="13"/>
        <v>15.601190476190478</v>
      </c>
      <c r="P113" s="4">
        <f t="shared" si="14"/>
        <v>153.39791201903165</v>
      </c>
      <c r="Q113" s="5">
        <f t="shared" si="15"/>
        <v>187.14545266321861</v>
      </c>
    </row>
    <row r="114" spans="1:17" ht="18.75" customHeight="1" x14ac:dyDescent="0.3">
      <c r="A114" s="5" t="s">
        <v>76</v>
      </c>
      <c r="B114" s="5" t="s">
        <v>65</v>
      </c>
      <c r="C114" s="4">
        <v>13.60715470338433</v>
      </c>
      <c r="D114" s="4">
        <v>4.8340096354236728</v>
      </c>
      <c r="E114" s="3">
        <v>4.4292522542048047</v>
      </c>
      <c r="F114" s="9">
        <v>37.370765482991267</v>
      </c>
      <c r="G114" s="4">
        <f t="shared" si="8"/>
        <v>34.017886758460826</v>
      </c>
      <c r="H114" s="4">
        <f t="shared" si="9"/>
        <v>20.141706814265302</v>
      </c>
      <c r="I114" s="4">
        <f t="shared" si="10"/>
        <v>54.159593572726124</v>
      </c>
      <c r="J114" s="4"/>
      <c r="K114" s="4"/>
      <c r="L114" s="4"/>
      <c r="M114" s="4"/>
      <c r="N114" s="4"/>
      <c r="O114" s="4"/>
      <c r="P114" s="4"/>
      <c r="Q114" s="5"/>
    </row>
    <row r="115" spans="1:17" ht="18.75" customHeight="1" x14ac:dyDescent="0.3">
      <c r="A115" s="5" t="s">
        <v>76</v>
      </c>
      <c r="B115" s="5" t="s">
        <v>68</v>
      </c>
      <c r="C115" s="4">
        <v>49.926122669477643</v>
      </c>
      <c r="D115" s="4">
        <v>29.062148944021079</v>
      </c>
      <c r="E115" s="3">
        <v>1.1024222399120369</v>
      </c>
      <c r="F115" s="9">
        <v>5.9005055472924921</v>
      </c>
      <c r="G115" s="4">
        <f t="shared" si="8"/>
        <v>124.81530667369411</v>
      </c>
      <c r="H115" s="4">
        <f t="shared" si="9"/>
        <v>121.0922872667545</v>
      </c>
      <c r="I115" s="4">
        <f t="shared" si="10"/>
        <v>245.90759394044861</v>
      </c>
      <c r="J115" s="4"/>
      <c r="K115" s="4"/>
      <c r="L115" s="4"/>
      <c r="M115" s="4"/>
      <c r="N115" s="4"/>
      <c r="O115" s="4"/>
      <c r="P115" s="4"/>
      <c r="Q115" s="5"/>
    </row>
    <row r="116" spans="1:17" ht="18.75" customHeight="1" x14ac:dyDescent="0.3">
      <c r="A116" s="5" t="s">
        <v>76</v>
      </c>
      <c r="B116" s="5" t="s">
        <v>69</v>
      </c>
      <c r="C116" s="4">
        <v>5.9796482974172678</v>
      </c>
      <c r="D116" s="4">
        <v>2.5117062350475519</v>
      </c>
      <c r="E116" s="3">
        <v>0.69822862040037226</v>
      </c>
      <c r="F116" s="9">
        <v>10.69431351838222</v>
      </c>
      <c r="G116" s="4">
        <f t="shared" si="8"/>
        <v>14.949120743543171</v>
      </c>
      <c r="H116" s="4">
        <f t="shared" si="9"/>
        <v>10.465442646031466</v>
      </c>
      <c r="I116" s="4">
        <f t="shared" si="10"/>
        <v>25.414563389574639</v>
      </c>
      <c r="J116" s="4">
        <v>28</v>
      </c>
      <c r="K116" s="4">
        <v>12.9</v>
      </c>
      <c r="L116" s="4">
        <v>4</v>
      </c>
      <c r="M116" s="4">
        <f t="shared" si="11"/>
        <v>18.428571428571427</v>
      </c>
      <c r="N116" s="4">
        <f t="shared" si="12"/>
        <v>4.166666666666667</v>
      </c>
      <c r="O116" s="4">
        <f t="shared" si="13"/>
        <v>22.595238095238095</v>
      </c>
      <c r="P116" s="4">
        <f t="shared" si="14"/>
        <v>2.8193252943365437</v>
      </c>
      <c r="Q116" s="5">
        <f t="shared" si="15"/>
        <v>3.4395768590905833</v>
      </c>
    </row>
    <row r="117" spans="1:17" ht="18.75" customHeight="1" x14ac:dyDescent="0.3">
      <c r="A117" s="5" t="s">
        <v>76</v>
      </c>
      <c r="B117" s="5" t="s">
        <v>70</v>
      </c>
      <c r="C117" s="4">
        <v>5.9244635060084629</v>
      </c>
      <c r="D117" s="4">
        <v>2.4963140448869381</v>
      </c>
      <c r="E117" s="3">
        <v>0.70466939575558207</v>
      </c>
      <c r="F117" s="9">
        <v>10.650753902844871</v>
      </c>
      <c r="G117" s="4">
        <f t="shared" si="8"/>
        <v>14.811158765021156</v>
      </c>
      <c r="H117" s="4">
        <f t="shared" si="9"/>
        <v>10.401308520362242</v>
      </c>
      <c r="I117" s="4">
        <f t="shared" si="10"/>
        <v>25.212467285383397</v>
      </c>
      <c r="J117" s="4">
        <v>26</v>
      </c>
      <c r="K117" s="4">
        <v>12.6</v>
      </c>
      <c r="L117" s="4">
        <v>3</v>
      </c>
      <c r="M117" s="4">
        <f t="shared" si="11"/>
        <v>18</v>
      </c>
      <c r="N117" s="4">
        <f t="shared" si="12"/>
        <v>3.125</v>
      </c>
      <c r="O117" s="4">
        <f t="shared" si="13"/>
        <v>21.125</v>
      </c>
      <c r="P117" s="4">
        <f t="shared" si="14"/>
        <v>4.0874672853833971</v>
      </c>
      <c r="Q117" s="5">
        <f t="shared" si="15"/>
        <v>4.9867100881677446</v>
      </c>
    </row>
    <row r="118" spans="1:17" ht="18.75" customHeight="1" x14ac:dyDescent="0.3">
      <c r="A118" s="5" t="s">
        <v>76</v>
      </c>
      <c r="B118" s="5" t="s">
        <v>70</v>
      </c>
      <c r="C118" s="4">
        <v>5.7596811984278924</v>
      </c>
      <c r="D118" s="4">
        <v>2.4496072981270358</v>
      </c>
      <c r="E118" s="3">
        <v>0.68696728992429767</v>
      </c>
      <c r="F118" s="9">
        <v>10.39604066622338</v>
      </c>
      <c r="G118" s="4">
        <f t="shared" si="8"/>
        <v>14.399202996069732</v>
      </c>
      <c r="H118" s="4">
        <f t="shared" si="9"/>
        <v>10.206697075529316</v>
      </c>
      <c r="I118" s="4">
        <f t="shared" si="10"/>
        <v>24.605900071599049</v>
      </c>
      <c r="J118" s="4">
        <v>25</v>
      </c>
      <c r="K118" s="4">
        <v>12.6</v>
      </c>
      <c r="L118" s="4">
        <v>3</v>
      </c>
      <c r="M118" s="4">
        <f t="shared" si="11"/>
        <v>18</v>
      </c>
      <c r="N118" s="4">
        <f t="shared" si="12"/>
        <v>3.125</v>
      </c>
      <c r="O118" s="4">
        <f t="shared" si="13"/>
        <v>21.125</v>
      </c>
      <c r="P118" s="4">
        <f t="shared" si="14"/>
        <v>3.4809000715990486</v>
      </c>
      <c r="Q118" s="5">
        <f t="shared" si="15"/>
        <v>4.2466980873508389</v>
      </c>
    </row>
    <row r="119" spans="1:17" ht="18.75" customHeight="1" x14ac:dyDescent="0.3">
      <c r="A119" s="5" t="s">
        <v>76</v>
      </c>
      <c r="B119" s="5" t="s">
        <v>71</v>
      </c>
      <c r="C119" s="4">
        <v>7.8086446763485204</v>
      </c>
      <c r="D119" s="4">
        <v>0.64626600728145367</v>
      </c>
      <c r="E119" s="3">
        <v>0.94411180487908319</v>
      </c>
      <c r="F119" s="9">
        <v>2.3843847600800259</v>
      </c>
      <c r="G119" s="4">
        <f t="shared" si="8"/>
        <v>19.521611690871303</v>
      </c>
      <c r="H119" s="4">
        <f t="shared" si="9"/>
        <v>2.6927750303393903</v>
      </c>
      <c r="I119" s="4">
        <f t="shared" si="10"/>
        <v>22.214386721210694</v>
      </c>
      <c r="J119" s="4"/>
      <c r="K119" s="4"/>
      <c r="L119" s="4"/>
      <c r="M119" s="4"/>
      <c r="N119" s="4"/>
      <c r="O119" s="4"/>
      <c r="P119" s="4"/>
      <c r="Q119" s="5"/>
    </row>
    <row r="120" spans="1:17" ht="18.75" customHeight="1" x14ac:dyDescent="0.3">
      <c r="A120" s="5" t="s">
        <v>76</v>
      </c>
      <c r="B120" s="5" t="s">
        <v>71</v>
      </c>
      <c r="C120" s="4">
        <v>8.1147731374968668</v>
      </c>
      <c r="D120" s="4">
        <v>0.67744575057066525</v>
      </c>
      <c r="E120" s="3">
        <v>0.94579968908455647</v>
      </c>
      <c r="F120" s="9">
        <v>2.44864531069179</v>
      </c>
      <c r="G120" s="4">
        <f t="shared" si="8"/>
        <v>20.286932843742168</v>
      </c>
      <c r="H120" s="4">
        <f t="shared" si="9"/>
        <v>2.8226906273777721</v>
      </c>
      <c r="I120" s="4">
        <f t="shared" si="10"/>
        <v>23.109623471119939</v>
      </c>
      <c r="J120" s="4"/>
      <c r="K120" s="4"/>
      <c r="L120" s="4"/>
      <c r="M120" s="4"/>
      <c r="N120" s="4"/>
      <c r="O120" s="4"/>
      <c r="P120" s="4"/>
      <c r="Q120" s="5"/>
    </row>
    <row r="121" spans="1:17" ht="18.75" customHeight="1" x14ac:dyDescent="0.3">
      <c r="A121" s="5" t="s">
        <v>76</v>
      </c>
      <c r="B121" s="5" t="s">
        <v>72</v>
      </c>
      <c r="C121" s="4">
        <v>3.731066556219758</v>
      </c>
      <c r="D121" s="4">
        <v>2.0356506230335039</v>
      </c>
      <c r="E121" s="3">
        <v>3.7005513270631218</v>
      </c>
      <c r="F121" s="9">
        <v>11.24708089383447</v>
      </c>
      <c r="G121" s="4">
        <f t="shared" si="8"/>
        <v>9.3276663905493944</v>
      </c>
      <c r="H121" s="4">
        <f t="shared" si="9"/>
        <v>8.4818775959729322</v>
      </c>
      <c r="I121" s="4">
        <f t="shared" si="10"/>
        <v>17.809543986522328</v>
      </c>
      <c r="J121" s="4"/>
      <c r="K121" s="4"/>
      <c r="L121" s="4"/>
      <c r="M121" s="4"/>
      <c r="N121" s="4"/>
      <c r="O121" s="4"/>
      <c r="P121" s="4"/>
      <c r="Q121" s="5"/>
    </row>
    <row r="122" spans="1:17" ht="18.75" customHeight="1" x14ac:dyDescent="0.3">
      <c r="A122" s="5" t="s">
        <v>76</v>
      </c>
      <c r="B122" s="5" t="s">
        <v>72</v>
      </c>
      <c r="C122" s="4">
        <v>3.7424485955157509</v>
      </c>
      <c r="D122" s="4">
        <v>2.0322859078650088</v>
      </c>
      <c r="E122" s="3">
        <v>3.6979260860556269</v>
      </c>
      <c r="F122" s="9">
        <v>11.34941052684318</v>
      </c>
      <c r="G122" s="4">
        <f t="shared" si="8"/>
        <v>9.3561214887893769</v>
      </c>
      <c r="H122" s="4">
        <f t="shared" si="9"/>
        <v>8.467857949437537</v>
      </c>
      <c r="I122" s="4">
        <f t="shared" si="10"/>
        <v>17.823979438226914</v>
      </c>
      <c r="J122" s="4">
        <v>19</v>
      </c>
      <c r="K122" s="4">
        <v>7.3</v>
      </c>
      <c r="L122" s="4">
        <v>5</v>
      </c>
      <c r="M122" s="4">
        <f t="shared" si="11"/>
        <v>10.428571428571429</v>
      </c>
      <c r="N122" s="4">
        <f t="shared" si="12"/>
        <v>5.208333333333333</v>
      </c>
      <c r="O122" s="4">
        <f t="shared" si="13"/>
        <v>15.636904761904763</v>
      </c>
      <c r="P122" s="4">
        <f t="shared" si="14"/>
        <v>2.1870746763221511</v>
      </c>
      <c r="Q122" s="5">
        <f t="shared" si="15"/>
        <v>2.6682311051130245</v>
      </c>
    </row>
    <row r="123" spans="1:17" ht="18.75" customHeight="1" x14ac:dyDescent="0.3">
      <c r="A123" s="5" t="s">
        <v>76</v>
      </c>
      <c r="B123" s="5" t="s">
        <v>71</v>
      </c>
      <c r="C123" s="4">
        <v>8.1762441124706609</v>
      </c>
      <c r="D123" s="4">
        <v>0.6906729533125342</v>
      </c>
      <c r="E123" s="3">
        <v>0.93061275488453143</v>
      </c>
      <c r="F123" s="9">
        <v>2.2959514835732611</v>
      </c>
      <c r="G123" s="4">
        <f t="shared" si="8"/>
        <v>20.440610281176653</v>
      </c>
      <c r="H123" s="4">
        <f t="shared" si="9"/>
        <v>2.8778039721355593</v>
      </c>
      <c r="I123" s="4">
        <f t="shared" si="10"/>
        <v>23.318414253312213</v>
      </c>
      <c r="J123" s="4">
        <v>22</v>
      </c>
      <c r="K123" s="4">
        <v>0.6</v>
      </c>
      <c r="L123" s="4">
        <v>2</v>
      </c>
      <c r="M123" s="4">
        <f t="shared" si="11"/>
        <v>0.8571428571428571</v>
      </c>
      <c r="N123" s="4">
        <f t="shared" si="12"/>
        <v>2.0833333333333335</v>
      </c>
      <c r="O123" s="4">
        <f t="shared" si="13"/>
        <v>2.9404761904761907</v>
      </c>
      <c r="P123" s="4">
        <f t="shared" si="14"/>
        <v>20.377938062836023</v>
      </c>
      <c r="Q123" s="5">
        <f t="shared" si="15"/>
        <v>24.861084436659947</v>
      </c>
    </row>
    <row r="124" spans="1:17" ht="18.75" customHeight="1" x14ac:dyDescent="0.3">
      <c r="A124" s="5" t="s">
        <v>76</v>
      </c>
      <c r="B124" s="5" t="s">
        <v>56</v>
      </c>
      <c r="C124" s="4">
        <v>11.16898982797894</v>
      </c>
      <c r="D124" s="4">
        <v>1.972156914605852</v>
      </c>
      <c r="E124" s="3">
        <v>1.375182797408824</v>
      </c>
      <c r="F124" s="9">
        <v>19.869879615140569</v>
      </c>
      <c r="G124" s="4">
        <f t="shared" si="8"/>
        <v>27.922474569947347</v>
      </c>
      <c r="H124" s="4">
        <f t="shared" si="9"/>
        <v>8.2173204775243835</v>
      </c>
      <c r="I124" s="4">
        <f t="shared" si="10"/>
        <v>36.139795047471729</v>
      </c>
      <c r="J124" s="4">
        <v>53</v>
      </c>
      <c r="K124" s="4">
        <v>25.3</v>
      </c>
      <c r="L124" s="4">
        <v>7</v>
      </c>
      <c r="M124" s="4">
        <f t="shared" si="11"/>
        <v>36.142857142857146</v>
      </c>
      <c r="N124" s="4">
        <f t="shared" si="12"/>
        <v>7.291666666666667</v>
      </c>
      <c r="O124" s="4">
        <f t="shared" si="13"/>
        <v>43.43452380952381</v>
      </c>
      <c r="P124" s="4">
        <f t="shared" si="14"/>
        <v>-7.2947287620520811</v>
      </c>
      <c r="Q124" s="5">
        <f t="shared" si="15"/>
        <v>-8.8995690897035384</v>
      </c>
    </row>
    <row r="125" spans="1:17" ht="18.75" customHeight="1" x14ac:dyDescent="0.3">
      <c r="A125" s="5" t="s">
        <v>76</v>
      </c>
      <c r="B125" s="5" t="s">
        <v>56</v>
      </c>
      <c r="C125" s="4">
        <v>10.572253505463699</v>
      </c>
      <c r="D125" s="4">
        <v>1.923659238766634</v>
      </c>
      <c r="E125" s="3">
        <v>1.391824707904431</v>
      </c>
      <c r="F125" s="9">
        <v>20.87543249499781</v>
      </c>
      <c r="G125" s="4">
        <f t="shared" si="8"/>
        <v>26.430633763659252</v>
      </c>
      <c r="H125" s="4">
        <f t="shared" si="9"/>
        <v>8.015246828194309</v>
      </c>
      <c r="I125" s="4">
        <f t="shared" si="10"/>
        <v>34.445880591853559</v>
      </c>
      <c r="J125" s="4">
        <v>31</v>
      </c>
      <c r="K125" s="4">
        <v>26.6</v>
      </c>
      <c r="L125" s="4">
        <v>7</v>
      </c>
      <c r="M125" s="4">
        <f t="shared" si="11"/>
        <v>38</v>
      </c>
      <c r="N125" s="4">
        <f t="shared" si="12"/>
        <v>7.291666666666667</v>
      </c>
      <c r="O125" s="4">
        <f t="shared" si="13"/>
        <v>45.291666666666664</v>
      </c>
      <c r="P125" s="4">
        <f t="shared" si="14"/>
        <v>-10.845786074813105</v>
      </c>
      <c r="Q125" s="5">
        <f t="shared" si="15"/>
        <v>-13.231859011271988</v>
      </c>
    </row>
    <row r="126" spans="1:17" ht="18.75" customHeight="1" x14ac:dyDescent="0.3">
      <c r="A126" s="5" t="s">
        <v>76</v>
      </c>
      <c r="B126" s="5" t="s">
        <v>73</v>
      </c>
      <c r="C126" s="4">
        <v>7.8532647185529711</v>
      </c>
      <c r="D126" s="4">
        <v>5.6656881260930296</v>
      </c>
      <c r="E126" s="3">
        <v>0.79111565612609214</v>
      </c>
      <c r="F126" s="9">
        <v>4.2367025787723493</v>
      </c>
      <c r="G126" s="4">
        <f t="shared" si="8"/>
        <v>19.633161796382428</v>
      </c>
      <c r="H126" s="4">
        <f t="shared" si="9"/>
        <v>23.607033858720957</v>
      </c>
      <c r="I126" s="4">
        <f t="shared" si="10"/>
        <v>43.240195655103385</v>
      </c>
      <c r="J126" s="4">
        <v>41</v>
      </c>
      <c r="K126" s="4">
        <v>2.4</v>
      </c>
      <c r="L126" s="4">
        <v>4</v>
      </c>
      <c r="M126" s="4">
        <f t="shared" si="11"/>
        <v>3.4285714285714284</v>
      </c>
      <c r="N126" s="4">
        <f t="shared" si="12"/>
        <v>4.166666666666667</v>
      </c>
      <c r="O126" s="4">
        <f t="shared" si="13"/>
        <v>7.5952380952380949</v>
      </c>
      <c r="P126" s="4">
        <f t="shared" si="14"/>
        <v>35.64495755986529</v>
      </c>
      <c r="Q126" s="5">
        <f t="shared" si="15"/>
        <v>43.486848223035651</v>
      </c>
    </row>
    <row r="127" spans="1:17" ht="18.75" customHeight="1" x14ac:dyDescent="0.3">
      <c r="A127" s="5" t="s">
        <v>76</v>
      </c>
      <c r="B127" s="5" t="s">
        <v>58</v>
      </c>
      <c r="C127" s="4">
        <v>32.313573289274927</v>
      </c>
      <c r="D127" s="4">
        <v>3.687410445108156</v>
      </c>
      <c r="E127" s="3">
        <v>1.0655498076600201</v>
      </c>
      <c r="F127" s="9">
        <v>10.787139662630031</v>
      </c>
      <c r="G127" s="4">
        <f t="shared" si="8"/>
        <v>80.783933223187319</v>
      </c>
      <c r="H127" s="4">
        <f t="shared" si="9"/>
        <v>15.364210187950649</v>
      </c>
      <c r="I127" s="4">
        <f t="shared" si="10"/>
        <v>96.148143411137966</v>
      </c>
      <c r="J127" s="4">
        <v>89</v>
      </c>
      <c r="K127" s="4">
        <v>16.7</v>
      </c>
      <c r="L127" s="4">
        <v>26</v>
      </c>
      <c r="M127" s="4">
        <f t="shared" si="11"/>
        <v>23.857142857142858</v>
      </c>
      <c r="N127" s="4">
        <f t="shared" si="12"/>
        <v>27.083333333333332</v>
      </c>
      <c r="O127" s="4">
        <f t="shared" si="13"/>
        <v>50.94047619047619</v>
      </c>
      <c r="P127" s="4">
        <f t="shared" si="14"/>
        <v>45.207667220661776</v>
      </c>
      <c r="Q127" s="5">
        <f t="shared" si="15"/>
        <v>55.153354009207369</v>
      </c>
    </row>
    <row r="128" spans="1:17" ht="18.75" customHeight="1" x14ac:dyDescent="0.3">
      <c r="A128" s="5" t="s">
        <v>76</v>
      </c>
      <c r="B128" s="5" t="s">
        <v>74</v>
      </c>
      <c r="C128" s="4">
        <v>16.600520422989089</v>
      </c>
      <c r="D128" s="4">
        <v>3.1608553592518831</v>
      </c>
      <c r="E128" s="3">
        <v>0.73483660756800129</v>
      </c>
      <c r="F128" s="9">
        <v>6.3878458114696306</v>
      </c>
      <c r="G128" s="4">
        <f t="shared" si="8"/>
        <v>41.501301057472723</v>
      </c>
      <c r="H128" s="4">
        <f t="shared" si="9"/>
        <v>13.170230663549512</v>
      </c>
      <c r="I128" s="4">
        <f t="shared" si="10"/>
        <v>54.671531721022234</v>
      </c>
      <c r="J128" s="4">
        <v>53</v>
      </c>
      <c r="K128" s="4">
        <v>11.3</v>
      </c>
      <c r="L128" s="4">
        <v>4</v>
      </c>
      <c r="M128" s="4">
        <f t="shared" si="11"/>
        <v>16.142857142857142</v>
      </c>
      <c r="N128" s="4">
        <f t="shared" si="12"/>
        <v>4.166666666666667</v>
      </c>
      <c r="O128" s="4">
        <f t="shared" si="13"/>
        <v>20.30952380952381</v>
      </c>
      <c r="P128" s="4">
        <f t="shared" si="14"/>
        <v>34.362007911498424</v>
      </c>
      <c r="Q128" s="5">
        <f t="shared" si="15"/>
        <v>41.921649652028073</v>
      </c>
    </row>
    <row r="129" spans="1:17" ht="18.75" customHeight="1" x14ac:dyDescent="0.3">
      <c r="A129" s="5" t="s">
        <v>76</v>
      </c>
      <c r="B129" s="5" t="s">
        <v>74</v>
      </c>
      <c r="C129" s="4">
        <v>15.272031664038799</v>
      </c>
      <c r="D129" s="4">
        <v>2.9146210770822889</v>
      </c>
      <c r="E129" s="3">
        <v>0.70854189573893844</v>
      </c>
      <c r="F129" s="9">
        <v>6.0357865310597232</v>
      </c>
      <c r="G129" s="4">
        <f t="shared" si="8"/>
        <v>38.180079160097002</v>
      </c>
      <c r="H129" s="4">
        <f t="shared" si="9"/>
        <v>12.14425448784287</v>
      </c>
      <c r="I129" s="4">
        <f t="shared" si="10"/>
        <v>50.324333647939874</v>
      </c>
      <c r="J129" s="4">
        <v>57</v>
      </c>
      <c r="K129" s="4">
        <v>8</v>
      </c>
      <c r="L129" s="4">
        <v>3</v>
      </c>
      <c r="M129" s="4">
        <f t="shared" si="11"/>
        <v>11.428571428571429</v>
      </c>
      <c r="N129" s="4">
        <f t="shared" si="12"/>
        <v>3.125</v>
      </c>
      <c r="O129" s="4">
        <f t="shared" si="13"/>
        <v>14.553571428571429</v>
      </c>
      <c r="P129" s="4">
        <f t="shared" si="14"/>
        <v>35.770762219368443</v>
      </c>
      <c r="Q129" s="5">
        <f t="shared" si="15"/>
        <v>43.6403299076295</v>
      </c>
    </row>
    <row r="130" spans="1:17" ht="18.75" customHeight="1" x14ac:dyDescent="0.3">
      <c r="A130" s="5" t="s">
        <v>76</v>
      </c>
      <c r="B130" s="5" t="s">
        <v>74</v>
      </c>
      <c r="C130" s="4">
        <v>17.569921912711081</v>
      </c>
      <c r="D130" s="4">
        <v>2.903011189591433</v>
      </c>
      <c r="E130" s="3">
        <v>0.73377322842721193</v>
      </c>
      <c r="F130" s="9">
        <v>6.4572285906199616</v>
      </c>
      <c r="G130" s="4">
        <f t="shared" si="8"/>
        <v>43.924804781777702</v>
      </c>
      <c r="H130" s="4">
        <f t="shared" si="9"/>
        <v>12.095879956630972</v>
      </c>
      <c r="I130" s="4">
        <f t="shared" si="10"/>
        <v>56.020684738408676</v>
      </c>
      <c r="J130" s="4">
        <v>54</v>
      </c>
      <c r="K130" s="4">
        <v>10.9</v>
      </c>
      <c r="L130" s="4">
        <v>3</v>
      </c>
      <c r="M130" s="4">
        <f t="shared" si="11"/>
        <v>15.571428571428571</v>
      </c>
      <c r="N130" s="4">
        <f t="shared" si="12"/>
        <v>3.125</v>
      </c>
      <c r="O130" s="4">
        <f t="shared" si="13"/>
        <v>18.696428571428569</v>
      </c>
      <c r="P130" s="4">
        <f t="shared" si="14"/>
        <v>37.324256166980106</v>
      </c>
      <c r="Q130" s="5">
        <f t="shared" si="15"/>
        <v>45.535592523715735</v>
      </c>
    </row>
    <row r="131" spans="1:17" ht="18.75" customHeight="1" x14ac:dyDescent="0.3">
      <c r="A131" s="5" t="s">
        <v>76</v>
      </c>
      <c r="B131" s="5" t="s">
        <v>74</v>
      </c>
      <c r="C131" s="4">
        <v>16.512620742017528</v>
      </c>
      <c r="D131" s="4">
        <v>3.1278645678159198</v>
      </c>
      <c r="E131" s="3">
        <v>0.728064139647565</v>
      </c>
      <c r="F131" s="9">
        <v>6.1016719990685928</v>
      </c>
      <c r="G131" s="4">
        <f t="shared" ref="G131:G136" si="16">C131*50/20</f>
        <v>41.281551855043816</v>
      </c>
      <c r="H131" s="4">
        <f t="shared" ref="H131:H136" si="17">D131*50/12</f>
        <v>13.032769032566334</v>
      </c>
      <c r="I131" s="4">
        <f t="shared" ref="I131:I136" si="18">SUM(G131:H131)</f>
        <v>54.314320887610151</v>
      </c>
      <c r="J131" s="4">
        <v>52</v>
      </c>
      <c r="K131" s="4">
        <v>11.1</v>
      </c>
      <c r="L131" s="4">
        <v>4</v>
      </c>
      <c r="M131" s="4">
        <f t="shared" ref="M131:M136" si="19">K131*50/35</f>
        <v>15.857142857142858</v>
      </c>
      <c r="N131" s="4">
        <f t="shared" ref="N131:N136" si="20">L131*50/48</f>
        <v>4.166666666666667</v>
      </c>
      <c r="O131" s="4">
        <f t="shared" ref="O131:O136" si="21">SUM(M131:N131)</f>
        <v>20.023809523809526</v>
      </c>
      <c r="P131" s="4">
        <f t="shared" ref="P131:P136" si="22">I131-O131</f>
        <v>34.290511363800626</v>
      </c>
      <c r="Q131" s="5">
        <f t="shared" ref="Q131:Q136" si="23">P131*61/50</f>
        <v>41.834423863836761</v>
      </c>
    </row>
    <row r="132" spans="1:17" ht="18.75" customHeight="1" x14ac:dyDescent="0.3">
      <c r="A132" s="5" t="s">
        <v>76</v>
      </c>
      <c r="B132" s="5" t="s">
        <v>74</v>
      </c>
      <c r="C132" s="4">
        <v>16.24023640637208</v>
      </c>
      <c r="D132" s="4">
        <v>3.085592988282809</v>
      </c>
      <c r="E132" s="3">
        <v>0.74123612995638144</v>
      </c>
      <c r="F132" s="9">
        <v>6.4089135004558084</v>
      </c>
      <c r="G132" s="4">
        <f t="shared" si="16"/>
        <v>40.600591015930199</v>
      </c>
      <c r="H132" s="4">
        <f t="shared" si="17"/>
        <v>12.856637451178372</v>
      </c>
      <c r="I132" s="4">
        <f t="shared" si="18"/>
        <v>53.457228467108571</v>
      </c>
      <c r="J132" s="4">
        <v>68</v>
      </c>
      <c r="K132" s="4">
        <v>11</v>
      </c>
      <c r="L132" s="4">
        <v>4</v>
      </c>
      <c r="M132" s="4">
        <f t="shared" si="19"/>
        <v>15.714285714285714</v>
      </c>
      <c r="N132" s="4">
        <f t="shared" si="20"/>
        <v>4.166666666666667</v>
      </c>
      <c r="O132" s="4">
        <f t="shared" si="21"/>
        <v>19.88095238095238</v>
      </c>
      <c r="P132" s="4">
        <f t="shared" si="22"/>
        <v>33.576276086156192</v>
      </c>
      <c r="Q132" s="5">
        <f t="shared" si="23"/>
        <v>40.963056825110556</v>
      </c>
    </row>
    <row r="133" spans="1:17" ht="18.75" customHeight="1" x14ac:dyDescent="0.3">
      <c r="A133" s="5" t="s">
        <v>76</v>
      </c>
      <c r="B133" s="5" t="s">
        <v>74</v>
      </c>
      <c r="C133" s="4">
        <v>16.4772822597462</v>
      </c>
      <c r="D133" s="4">
        <v>2.94464045713667</v>
      </c>
      <c r="E133" s="3">
        <v>0.72261268535116818</v>
      </c>
      <c r="F133" s="9">
        <v>6.2303888201300994</v>
      </c>
      <c r="G133" s="4">
        <f t="shared" si="16"/>
        <v>41.193205649365503</v>
      </c>
      <c r="H133" s="4">
        <f t="shared" si="17"/>
        <v>12.269335238069459</v>
      </c>
      <c r="I133" s="4">
        <f t="shared" si="18"/>
        <v>53.462540887434962</v>
      </c>
      <c r="J133" s="4">
        <v>75</v>
      </c>
      <c r="K133" s="4">
        <v>5.9</v>
      </c>
      <c r="L133" s="4">
        <v>2</v>
      </c>
      <c r="M133" s="4">
        <f t="shared" si="19"/>
        <v>8.4285714285714288</v>
      </c>
      <c r="N133" s="4">
        <f t="shared" si="20"/>
        <v>2.0833333333333335</v>
      </c>
      <c r="O133" s="4">
        <f t="shared" si="21"/>
        <v>10.511904761904763</v>
      </c>
      <c r="P133" s="4">
        <f t="shared" si="22"/>
        <v>42.950636125530195</v>
      </c>
      <c r="Q133" s="5">
        <f t="shared" si="23"/>
        <v>52.399776073146839</v>
      </c>
    </row>
    <row r="134" spans="1:17" ht="18.75" customHeight="1" x14ac:dyDescent="0.3">
      <c r="A134" s="5" t="s">
        <v>76</v>
      </c>
      <c r="B134" s="5" t="s">
        <v>74</v>
      </c>
      <c r="C134" s="4">
        <v>16.82353021310082</v>
      </c>
      <c r="D134" s="4">
        <v>2.965278168588096</v>
      </c>
      <c r="E134" s="3">
        <v>0.72974491464407265</v>
      </c>
      <c r="F134" s="9">
        <v>6.2409743308406096</v>
      </c>
      <c r="G134" s="4">
        <f t="shared" si="16"/>
        <v>42.058825532752053</v>
      </c>
      <c r="H134" s="4">
        <f t="shared" si="17"/>
        <v>12.355325702450401</v>
      </c>
      <c r="I134" s="4">
        <f t="shared" si="18"/>
        <v>54.414151235202453</v>
      </c>
      <c r="J134" s="4">
        <v>68</v>
      </c>
      <c r="K134" s="4">
        <v>10.3</v>
      </c>
      <c r="L134" s="4">
        <v>4</v>
      </c>
      <c r="M134" s="4">
        <f t="shared" si="19"/>
        <v>14.714285714285714</v>
      </c>
      <c r="N134" s="4">
        <f t="shared" si="20"/>
        <v>4.166666666666667</v>
      </c>
      <c r="O134" s="4">
        <f t="shared" si="21"/>
        <v>18.88095238095238</v>
      </c>
      <c r="P134" s="4">
        <f t="shared" si="22"/>
        <v>35.533198854250074</v>
      </c>
      <c r="Q134" s="5">
        <f t="shared" si="23"/>
        <v>43.350502602185088</v>
      </c>
    </row>
    <row r="135" spans="1:17" ht="18.75" customHeight="1" x14ac:dyDescent="0.3">
      <c r="A135" s="5" t="s">
        <v>76</v>
      </c>
      <c r="B135" s="5" t="s">
        <v>74</v>
      </c>
      <c r="C135" s="4">
        <v>16.715501473161471</v>
      </c>
      <c r="D135" s="4">
        <v>2.9385793081147602</v>
      </c>
      <c r="E135" s="3">
        <v>0.72322505240196866</v>
      </c>
      <c r="F135" s="9">
        <v>6.1197082114551229</v>
      </c>
      <c r="G135" s="4">
        <f t="shared" si="16"/>
        <v>41.788753682903675</v>
      </c>
      <c r="H135" s="4">
        <f t="shared" si="17"/>
        <v>12.244080450478167</v>
      </c>
      <c r="I135" s="4">
        <f t="shared" si="18"/>
        <v>54.03283413338184</v>
      </c>
      <c r="J135" s="4">
        <v>58</v>
      </c>
      <c r="K135" s="4">
        <v>10.199999999999999</v>
      </c>
      <c r="L135" s="4">
        <v>4</v>
      </c>
      <c r="M135" s="4">
        <f t="shared" si="19"/>
        <v>14.571428571428569</v>
      </c>
      <c r="N135" s="4">
        <f t="shared" si="20"/>
        <v>4.166666666666667</v>
      </c>
      <c r="O135" s="4">
        <f t="shared" si="21"/>
        <v>18.738095238095237</v>
      </c>
      <c r="P135" s="4">
        <f t="shared" si="22"/>
        <v>35.294738895286599</v>
      </c>
      <c r="Q135" s="5">
        <f t="shared" si="23"/>
        <v>43.059581452249653</v>
      </c>
    </row>
    <row r="136" spans="1:17" ht="18.75" customHeight="1" x14ac:dyDescent="0.3">
      <c r="A136" s="5" t="s">
        <v>76</v>
      </c>
      <c r="B136" s="5" t="s">
        <v>59</v>
      </c>
      <c r="C136" s="4">
        <v>14.59185863843787</v>
      </c>
      <c r="D136" s="4">
        <v>1.40213144637179</v>
      </c>
      <c r="E136" s="3">
        <v>0.77247150771930961</v>
      </c>
      <c r="F136" s="9">
        <v>2.836535125700947</v>
      </c>
      <c r="G136" s="4">
        <f t="shared" si="16"/>
        <v>36.479646596094675</v>
      </c>
      <c r="H136" s="4">
        <f t="shared" si="17"/>
        <v>5.8422143598824583</v>
      </c>
      <c r="I136" s="4">
        <f t="shared" si="18"/>
        <v>42.321860955977129</v>
      </c>
      <c r="J136" s="4"/>
      <c r="K136" s="4"/>
      <c r="L136" s="4"/>
      <c r="M136" s="4">
        <f t="shared" si="19"/>
        <v>0</v>
      </c>
      <c r="N136" s="4">
        <f t="shared" si="20"/>
        <v>0</v>
      </c>
      <c r="O136" s="4">
        <f t="shared" si="21"/>
        <v>0</v>
      </c>
      <c r="P136" s="4">
        <f t="shared" si="22"/>
        <v>42.321860955977129</v>
      </c>
      <c r="Q136" s="5">
        <f t="shared" si="23"/>
        <v>51.632670366292096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workbookViewId="0">
      <selection activeCell="I116" sqref="I116"/>
    </sheetView>
  </sheetViews>
  <sheetFormatPr defaultRowHeight="18.75" customHeight="1" x14ac:dyDescent="0.3"/>
  <cols>
    <col min="1" max="1" width="6.125" style="2" bestFit="1" customWidth="1"/>
    <col min="2" max="2" width="9.625" style="2" bestFit="1" customWidth="1"/>
    <col min="3" max="3" width="6.75" style="2" bestFit="1" customWidth="1"/>
    <col min="4" max="4" width="5.875" style="2" bestFit="1" customWidth="1"/>
    <col min="5" max="5" width="5.375" style="6" bestFit="1" customWidth="1"/>
    <col min="6" max="6" width="5.375" style="10" bestFit="1" customWidth="1"/>
    <col min="7" max="8" width="9" style="2"/>
    <col min="9" max="9" width="17.375" style="2" bestFit="1" customWidth="1"/>
    <col min="10" max="10" width="17.625" style="2" bestFit="1" customWidth="1"/>
    <col min="11" max="12" width="6.75" style="2" bestFit="1" customWidth="1"/>
    <col min="13" max="14" width="9" style="2"/>
    <col min="15" max="15" width="24" style="2" bestFit="1" customWidth="1"/>
    <col min="16" max="16" width="19.75" style="2" bestFit="1" customWidth="1"/>
    <col min="17" max="16384" width="9" style="2"/>
  </cols>
  <sheetData>
    <row r="1" spans="1:17" ht="18.75" customHeight="1" x14ac:dyDescent="0.3">
      <c r="A1" s="7" t="s">
        <v>85</v>
      </c>
      <c r="B1" s="7" t="s">
        <v>84</v>
      </c>
      <c r="C1" s="7" t="s">
        <v>0</v>
      </c>
      <c r="D1" s="7" t="s">
        <v>77</v>
      </c>
      <c r="E1" s="8" t="s">
        <v>81</v>
      </c>
      <c r="F1" s="11" t="s">
        <v>92</v>
      </c>
      <c r="G1" s="7" t="s">
        <v>82</v>
      </c>
      <c r="H1" s="7" t="s">
        <v>83</v>
      </c>
      <c r="I1" s="8" t="s">
        <v>91</v>
      </c>
      <c r="J1" s="7" t="s">
        <v>90</v>
      </c>
      <c r="K1" s="7" t="s">
        <v>78</v>
      </c>
      <c r="L1" s="7" t="s">
        <v>79</v>
      </c>
      <c r="M1" s="7" t="s">
        <v>86</v>
      </c>
      <c r="N1" s="7" t="s">
        <v>87</v>
      </c>
      <c r="O1" s="1" t="s">
        <v>89</v>
      </c>
      <c r="P1" s="1" t="s">
        <v>88</v>
      </c>
      <c r="Q1" s="1" t="s">
        <v>80</v>
      </c>
    </row>
    <row r="2" spans="1:17" ht="18.75" customHeight="1" x14ac:dyDescent="0.3">
      <c r="A2" s="5" t="s">
        <v>76</v>
      </c>
      <c r="B2" s="5" t="s">
        <v>72</v>
      </c>
      <c r="C2" s="4">
        <v>3.7424485955157509</v>
      </c>
      <c r="D2" s="4">
        <v>2.0322859078650088</v>
      </c>
      <c r="E2" s="3">
        <v>3.6979260860556269</v>
      </c>
      <c r="F2" s="9">
        <v>11.34941052684318</v>
      </c>
      <c r="G2" s="4">
        <f>C2*50/20</f>
        <v>9.3561214887893769</v>
      </c>
      <c r="H2" s="4">
        <f>D2*50/12</f>
        <v>8.467857949437537</v>
      </c>
      <c r="I2" s="4">
        <f>SUM(G2:H2)</f>
        <v>17.823979438226914</v>
      </c>
      <c r="J2" s="4">
        <v>19</v>
      </c>
      <c r="K2" s="4">
        <v>7.3</v>
      </c>
      <c r="L2" s="4">
        <v>5</v>
      </c>
      <c r="M2" s="4">
        <f>K2*50/35</f>
        <v>10.428571428571429</v>
      </c>
      <c r="N2" s="4">
        <f>L2*50/48</f>
        <v>5.208333333333333</v>
      </c>
      <c r="O2" s="4">
        <f>SUM(M2:N2)</f>
        <v>15.636904761904763</v>
      </c>
      <c r="P2" s="4">
        <f>I2-O2</f>
        <v>2.1870746763221511</v>
      </c>
      <c r="Q2" s="5">
        <f>P2*61/50</f>
        <v>2.6682311051130245</v>
      </c>
    </row>
    <row r="3" spans="1:17" ht="18.75" customHeight="1" x14ac:dyDescent="0.3">
      <c r="A3" s="5" t="s">
        <v>76</v>
      </c>
      <c r="B3" s="5" t="s">
        <v>69</v>
      </c>
      <c r="C3" s="4">
        <v>5.9796482974172678</v>
      </c>
      <c r="D3" s="4">
        <v>2.5117062350475519</v>
      </c>
      <c r="E3" s="3">
        <v>0.69822862040037226</v>
      </c>
      <c r="F3" s="9">
        <v>10.69431351838222</v>
      </c>
      <c r="G3" s="4">
        <f>C3*50/20</f>
        <v>14.949120743543171</v>
      </c>
      <c r="H3" s="4">
        <f>D3*50/12</f>
        <v>10.465442646031466</v>
      </c>
      <c r="I3" s="4">
        <f>SUM(G3:H3)</f>
        <v>25.414563389574639</v>
      </c>
      <c r="J3" s="4">
        <v>28</v>
      </c>
      <c r="K3" s="4">
        <v>12.9</v>
      </c>
      <c r="L3" s="4">
        <v>4</v>
      </c>
      <c r="M3" s="4">
        <f>K3*50/35</f>
        <v>18.428571428571427</v>
      </c>
      <c r="N3" s="4">
        <f>L3*50/48</f>
        <v>4.166666666666667</v>
      </c>
      <c r="O3" s="4">
        <f>SUM(M3:N3)</f>
        <v>22.595238095238095</v>
      </c>
      <c r="P3" s="4">
        <f>I3-O3</f>
        <v>2.8193252943365437</v>
      </c>
      <c r="Q3" s="5">
        <f>P3*61/50</f>
        <v>3.4395768590905833</v>
      </c>
    </row>
    <row r="4" spans="1:17" ht="18.75" customHeight="1" x14ac:dyDescent="0.3">
      <c r="A4" s="5" t="s">
        <v>76</v>
      </c>
      <c r="B4" s="5" t="s">
        <v>70</v>
      </c>
      <c r="C4" s="4">
        <v>5.7596811984278924</v>
      </c>
      <c r="D4" s="4">
        <v>2.4496072981270358</v>
      </c>
      <c r="E4" s="3">
        <v>0.68696728992429767</v>
      </c>
      <c r="F4" s="9">
        <v>10.39604066622338</v>
      </c>
      <c r="G4" s="4">
        <f>C4*50/20</f>
        <v>14.399202996069732</v>
      </c>
      <c r="H4" s="4">
        <f>D4*50/12</f>
        <v>10.206697075529316</v>
      </c>
      <c r="I4" s="4">
        <f>SUM(G4:H4)</f>
        <v>24.605900071599049</v>
      </c>
      <c r="J4" s="4">
        <v>25</v>
      </c>
      <c r="K4" s="4">
        <v>12.6</v>
      </c>
      <c r="L4" s="4">
        <v>3</v>
      </c>
      <c r="M4" s="4">
        <f>K4*50/35</f>
        <v>18</v>
      </c>
      <c r="N4" s="4">
        <f>L4*50/48</f>
        <v>3.125</v>
      </c>
      <c r="O4" s="4">
        <f>SUM(M4:N4)</f>
        <v>21.125</v>
      </c>
      <c r="P4" s="4">
        <f>I4-O4</f>
        <v>3.4809000715990486</v>
      </c>
      <c r="Q4" s="5">
        <f>P4*61/50</f>
        <v>4.2466980873508389</v>
      </c>
    </row>
    <row r="5" spans="1:17" ht="18.75" customHeight="1" x14ac:dyDescent="0.3">
      <c r="A5" s="5" t="s">
        <v>76</v>
      </c>
      <c r="B5" s="5" t="s">
        <v>70</v>
      </c>
      <c r="C5" s="4">
        <v>5.9244635060084629</v>
      </c>
      <c r="D5" s="4">
        <v>2.4963140448869381</v>
      </c>
      <c r="E5" s="3">
        <v>0.70466939575558207</v>
      </c>
      <c r="F5" s="9">
        <v>10.650753902844871</v>
      </c>
      <c r="G5" s="4">
        <f>C5*50/20</f>
        <v>14.811158765021156</v>
      </c>
      <c r="H5" s="4">
        <f>D5*50/12</f>
        <v>10.401308520362242</v>
      </c>
      <c r="I5" s="4">
        <f>SUM(G5:H5)</f>
        <v>25.212467285383397</v>
      </c>
      <c r="J5" s="4">
        <v>26</v>
      </c>
      <c r="K5" s="4">
        <v>12.6</v>
      </c>
      <c r="L5" s="4">
        <v>3</v>
      </c>
      <c r="M5" s="4">
        <f>K5*50/35</f>
        <v>18</v>
      </c>
      <c r="N5" s="4">
        <f>L5*50/48</f>
        <v>3.125</v>
      </c>
      <c r="O5" s="4">
        <f>SUM(M5:N5)</f>
        <v>21.125</v>
      </c>
      <c r="P5" s="4">
        <f>I5-O5</f>
        <v>4.0874672853833971</v>
      </c>
      <c r="Q5" s="5">
        <f>P5*61/50</f>
        <v>4.9867100881677446</v>
      </c>
    </row>
    <row r="6" spans="1:17" ht="18.75" customHeight="1" x14ac:dyDescent="0.3">
      <c r="A6" s="5" t="s">
        <v>76</v>
      </c>
      <c r="B6" s="5" t="s">
        <v>60</v>
      </c>
      <c r="C6" s="4">
        <v>3.4108055153000638</v>
      </c>
      <c r="D6" s="4">
        <v>2.959066675281123</v>
      </c>
      <c r="E6" s="3">
        <v>2.2072555530897109</v>
      </c>
      <c r="F6" s="9">
        <v>5.6617619089940057</v>
      </c>
      <c r="G6" s="4">
        <f>C6*50/20</f>
        <v>8.5270137882501604</v>
      </c>
      <c r="H6" s="4">
        <f>D6*50/12</f>
        <v>12.329444480338012</v>
      </c>
      <c r="I6" s="4">
        <f>SUM(G6:H6)</f>
        <v>20.85645826858817</v>
      </c>
      <c r="J6" s="4">
        <v>27</v>
      </c>
      <c r="K6" s="4">
        <v>5.8</v>
      </c>
      <c r="L6" s="4">
        <v>2</v>
      </c>
      <c r="M6" s="4">
        <f>K6*50/35</f>
        <v>8.2857142857142865</v>
      </c>
      <c r="N6" s="4">
        <f>L6*50/48</f>
        <v>2.0833333333333335</v>
      </c>
      <c r="O6" s="4">
        <f>SUM(M6:N6)</f>
        <v>10.36904761904762</v>
      </c>
      <c r="P6" s="4">
        <f>I6-O6</f>
        <v>10.48741064954055</v>
      </c>
      <c r="Q6" s="5">
        <f>P6*61/50</f>
        <v>12.794640992439472</v>
      </c>
    </row>
    <row r="7" spans="1:17" ht="18.75" customHeight="1" x14ac:dyDescent="0.3">
      <c r="A7" s="5" t="s">
        <v>76</v>
      </c>
      <c r="B7" s="5" t="s">
        <v>60</v>
      </c>
      <c r="C7" s="4">
        <v>3.4286876887862818</v>
      </c>
      <c r="D7" s="4">
        <v>2.943952895423025</v>
      </c>
      <c r="E7" s="3">
        <v>2.1374773556193229</v>
      </c>
      <c r="F7" s="9">
        <v>5.6727165391062053</v>
      </c>
      <c r="G7" s="4">
        <f>C7*50/20</f>
        <v>8.5717192219657043</v>
      </c>
      <c r="H7" s="4">
        <f>D7*50/12</f>
        <v>12.266470397595938</v>
      </c>
      <c r="I7" s="4">
        <f>SUM(G7:H7)</f>
        <v>20.838189619561643</v>
      </c>
      <c r="J7" s="4">
        <v>27</v>
      </c>
      <c r="K7" s="4">
        <v>5.7</v>
      </c>
      <c r="L7" s="4">
        <v>2</v>
      </c>
      <c r="M7" s="4">
        <f>K7*50/35</f>
        <v>8.1428571428571423</v>
      </c>
      <c r="N7" s="4">
        <f>L7*50/48</f>
        <v>2.0833333333333335</v>
      </c>
      <c r="O7" s="4">
        <f>SUM(M7:N7)</f>
        <v>10.226190476190476</v>
      </c>
      <c r="P7" s="4">
        <f>I7-O7</f>
        <v>10.611999143371166</v>
      </c>
      <c r="Q7" s="5">
        <f>P7*61/50</f>
        <v>12.946638954912823</v>
      </c>
    </row>
    <row r="8" spans="1:17" ht="18.75" customHeight="1" x14ac:dyDescent="0.3">
      <c r="A8" s="5" t="s">
        <v>76</v>
      </c>
      <c r="B8" s="5" t="s">
        <v>60</v>
      </c>
      <c r="C8" s="4">
        <v>3.4749620553085618</v>
      </c>
      <c r="D8" s="4">
        <v>3.0297666118613571</v>
      </c>
      <c r="E8" s="3">
        <v>2.2424469208219571</v>
      </c>
      <c r="F8" s="9">
        <v>5.8741674062150899</v>
      </c>
      <c r="G8" s="4">
        <f>C8*50/20</f>
        <v>8.687405138271405</v>
      </c>
      <c r="H8" s="4">
        <f>D8*50/12</f>
        <v>12.624027549422321</v>
      </c>
      <c r="I8" s="4">
        <f>SUM(G8:H8)</f>
        <v>21.311432687693724</v>
      </c>
      <c r="J8" s="4">
        <v>37</v>
      </c>
      <c r="K8" s="4">
        <v>5.7</v>
      </c>
      <c r="L8" s="4">
        <v>2</v>
      </c>
      <c r="M8" s="4">
        <f>K8*50/35</f>
        <v>8.1428571428571423</v>
      </c>
      <c r="N8" s="4">
        <f>L8*50/48</f>
        <v>2.0833333333333335</v>
      </c>
      <c r="O8" s="4">
        <f>SUM(M8:N8)</f>
        <v>10.226190476190476</v>
      </c>
      <c r="P8" s="4">
        <f>I8-O8</f>
        <v>11.085242211503248</v>
      </c>
      <c r="Q8" s="5">
        <f>P8*61/50</f>
        <v>13.523995498033962</v>
      </c>
    </row>
    <row r="9" spans="1:17" ht="18.75" customHeight="1" x14ac:dyDescent="0.3">
      <c r="A9" s="5" t="s">
        <v>76</v>
      </c>
      <c r="B9" s="5" t="s">
        <v>60</v>
      </c>
      <c r="C9" s="4">
        <v>3.428730020165573</v>
      </c>
      <c r="D9" s="4">
        <v>3.038471395073556</v>
      </c>
      <c r="E9" s="3">
        <v>2.281863604376372</v>
      </c>
      <c r="F9" s="9">
        <v>5.8899786178955162</v>
      </c>
      <c r="G9" s="4">
        <f>C9*50/20</f>
        <v>8.5718250504139313</v>
      </c>
      <c r="H9" s="4">
        <f>D9*50/12</f>
        <v>12.660297479473151</v>
      </c>
      <c r="I9" s="4">
        <f>SUM(G9:H9)</f>
        <v>21.232122529887082</v>
      </c>
      <c r="J9" s="4">
        <v>20</v>
      </c>
      <c r="K9" s="4">
        <v>5.4</v>
      </c>
      <c r="L9" s="4">
        <v>1</v>
      </c>
      <c r="M9" s="4">
        <f>K9*50/35</f>
        <v>7.7142857142857144</v>
      </c>
      <c r="N9" s="4">
        <f>L9*50/48</f>
        <v>1.0416666666666667</v>
      </c>
      <c r="O9" s="4">
        <f>SUM(M9:N9)</f>
        <v>8.7559523809523814</v>
      </c>
      <c r="P9" s="4">
        <f>I9-O9</f>
        <v>12.476170148934701</v>
      </c>
      <c r="Q9" s="5">
        <f>P9*61/50</f>
        <v>15.220927581700334</v>
      </c>
    </row>
    <row r="10" spans="1:17" ht="18.75" customHeight="1" x14ac:dyDescent="0.3">
      <c r="A10" s="5" t="s">
        <v>76</v>
      </c>
      <c r="B10" s="5" t="s">
        <v>40</v>
      </c>
      <c r="C10" s="4">
        <v>5.0683637838044104</v>
      </c>
      <c r="D10" s="4">
        <v>5.0364398544514373</v>
      </c>
      <c r="E10" s="3">
        <v>2.2935302288552131</v>
      </c>
      <c r="F10" s="9">
        <v>8.2455820413904402</v>
      </c>
      <c r="G10" s="4">
        <f>C10*50/20</f>
        <v>12.670909459511027</v>
      </c>
      <c r="H10" s="4">
        <f>D10*50/12</f>
        <v>20.985166060214322</v>
      </c>
      <c r="I10" s="4">
        <f>SUM(G10:H10)</f>
        <v>33.656075519725348</v>
      </c>
      <c r="J10" s="4">
        <v>53</v>
      </c>
      <c r="K10" s="4">
        <v>11.3</v>
      </c>
      <c r="L10" s="4">
        <v>4</v>
      </c>
      <c r="M10" s="4">
        <f>K10*50/35</f>
        <v>16.142857142857142</v>
      </c>
      <c r="N10" s="4">
        <f>L10*50/48</f>
        <v>4.166666666666667</v>
      </c>
      <c r="O10" s="4">
        <f>SUM(M10:N10)</f>
        <v>20.30952380952381</v>
      </c>
      <c r="P10" s="4">
        <f>I10-O10</f>
        <v>13.346551710201538</v>
      </c>
      <c r="Q10" s="5">
        <f>P10*61/50</f>
        <v>16.282793086445878</v>
      </c>
    </row>
    <row r="11" spans="1:17" ht="18.75" customHeight="1" x14ac:dyDescent="0.3">
      <c r="A11" s="5" t="s">
        <v>76</v>
      </c>
      <c r="B11" s="5" t="s">
        <v>60</v>
      </c>
      <c r="C11" s="4">
        <v>3.7601008332122698</v>
      </c>
      <c r="D11" s="4">
        <v>3.229540934034274</v>
      </c>
      <c r="E11" s="3">
        <v>2.3250594448728048</v>
      </c>
      <c r="F11" s="9">
        <v>6.0839807558281302</v>
      </c>
      <c r="G11" s="4">
        <f>C11*50/20</f>
        <v>9.4002520830306757</v>
      </c>
      <c r="H11" s="4">
        <f>D11*50/12</f>
        <v>13.456420558476141</v>
      </c>
      <c r="I11" s="4">
        <f>SUM(G11:H11)</f>
        <v>22.856672641506819</v>
      </c>
      <c r="J11" s="4">
        <v>21</v>
      </c>
      <c r="K11" s="4">
        <v>5.6</v>
      </c>
      <c r="L11" s="4">
        <v>1</v>
      </c>
      <c r="M11" s="4">
        <f>K11*50/35</f>
        <v>8</v>
      </c>
      <c r="N11" s="4">
        <f>L11*50/48</f>
        <v>1.0416666666666667</v>
      </c>
      <c r="O11" s="4">
        <f>SUM(M11:N11)</f>
        <v>9.0416666666666661</v>
      </c>
      <c r="P11" s="4">
        <f>I11-O11</f>
        <v>13.815005974840153</v>
      </c>
      <c r="Q11" s="5">
        <f>P11*61/50</f>
        <v>16.854307289304987</v>
      </c>
    </row>
    <row r="12" spans="1:17" ht="18.75" customHeight="1" x14ac:dyDescent="0.3">
      <c r="A12" s="5" t="s">
        <v>76</v>
      </c>
      <c r="B12" s="5" t="s">
        <v>57</v>
      </c>
      <c r="C12" s="4">
        <v>22.506582124794861</v>
      </c>
      <c r="D12" s="4">
        <v>2.7012904675584029</v>
      </c>
      <c r="E12" s="3">
        <v>0.71077336819063996</v>
      </c>
      <c r="F12" s="9">
        <v>13.226994368245309</v>
      </c>
      <c r="G12" s="4">
        <f>C12*50/20</f>
        <v>56.266455311987144</v>
      </c>
      <c r="H12" s="4">
        <f>D12*50/12</f>
        <v>11.255376948160013</v>
      </c>
      <c r="I12" s="4">
        <f>SUM(G12:H12)</f>
        <v>67.521832260147164</v>
      </c>
      <c r="J12" s="4">
        <v>69</v>
      </c>
      <c r="K12" s="4">
        <v>34.9</v>
      </c>
      <c r="L12" s="4">
        <v>3</v>
      </c>
      <c r="M12" s="4">
        <f>K12*50/35</f>
        <v>49.857142857142854</v>
      </c>
      <c r="N12" s="4">
        <f>L12*50/48</f>
        <v>3.125</v>
      </c>
      <c r="O12" s="4">
        <f>SUM(M12:N12)</f>
        <v>52.982142857142854</v>
      </c>
      <c r="P12" s="4">
        <f>I12-O12</f>
        <v>14.53968940300431</v>
      </c>
      <c r="Q12" s="5">
        <f>P12*61/50</f>
        <v>17.738421071665258</v>
      </c>
    </row>
    <row r="13" spans="1:17" ht="18.75" customHeight="1" x14ac:dyDescent="0.3">
      <c r="A13" s="5" t="s">
        <v>76</v>
      </c>
      <c r="B13" s="5" t="s">
        <v>57</v>
      </c>
      <c r="C13" s="4">
        <v>22.616564460505099</v>
      </c>
      <c r="D13" s="4">
        <v>2.765608340727105</v>
      </c>
      <c r="E13" s="3">
        <v>0.72863521290644773</v>
      </c>
      <c r="F13" s="9">
        <v>13.44168044040855</v>
      </c>
      <c r="G13" s="4">
        <f>C13*50/20</f>
        <v>56.54141115126275</v>
      </c>
      <c r="H13" s="4">
        <f>D13*50/12</f>
        <v>11.523368086362938</v>
      </c>
      <c r="I13" s="4">
        <f>SUM(G13:H13)</f>
        <v>68.064779237625686</v>
      </c>
      <c r="J13" s="4">
        <v>66</v>
      </c>
      <c r="K13" s="4">
        <v>34.200000000000003</v>
      </c>
      <c r="L13" s="4">
        <v>3</v>
      </c>
      <c r="M13" s="4">
        <f>K13*50/35</f>
        <v>48.857142857142861</v>
      </c>
      <c r="N13" s="4">
        <f>L13*50/48</f>
        <v>3.125</v>
      </c>
      <c r="O13" s="4">
        <f>SUM(M13:N13)</f>
        <v>51.982142857142861</v>
      </c>
      <c r="P13" s="4">
        <f>I13-O13</f>
        <v>16.082636380482825</v>
      </c>
      <c r="Q13" s="5">
        <f>P13*61/50</f>
        <v>19.620816384189048</v>
      </c>
    </row>
    <row r="14" spans="1:17" ht="18.75" customHeight="1" x14ac:dyDescent="0.3">
      <c r="A14" s="5" t="s">
        <v>76</v>
      </c>
      <c r="B14" s="5" t="s">
        <v>57</v>
      </c>
      <c r="C14" s="4">
        <v>24.28946416273461</v>
      </c>
      <c r="D14" s="4">
        <v>2.9910771299800238</v>
      </c>
      <c r="E14" s="3">
        <v>0.74675474560612221</v>
      </c>
      <c r="F14" s="9">
        <v>13.722481042667111</v>
      </c>
      <c r="G14" s="4">
        <f>C14*50/20</f>
        <v>60.72366040683653</v>
      </c>
      <c r="H14" s="4">
        <f>D14*50/12</f>
        <v>12.462821374916766</v>
      </c>
      <c r="I14" s="4">
        <f>SUM(G14:H14)</f>
        <v>73.186481781753301</v>
      </c>
      <c r="J14" s="4">
        <v>65</v>
      </c>
      <c r="K14" s="4">
        <v>37.700000000000003</v>
      </c>
      <c r="L14" s="4">
        <v>3</v>
      </c>
      <c r="M14" s="4">
        <f>K14*50/35</f>
        <v>53.857142857142861</v>
      </c>
      <c r="N14" s="4">
        <f>L14*50/48</f>
        <v>3.125</v>
      </c>
      <c r="O14" s="4">
        <f>SUM(M14:N14)</f>
        <v>56.982142857142861</v>
      </c>
      <c r="P14" s="4">
        <f>I14-O14</f>
        <v>16.20433892461044</v>
      </c>
      <c r="Q14" s="5">
        <f>P14*61/50</f>
        <v>19.769293488024736</v>
      </c>
    </row>
    <row r="15" spans="1:17" ht="18.75" customHeight="1" x14ac:dyDescent="0.3">
      <c r="A15" s="5" t="s">
        <v>76</v>
      </c>
      <c r="B15" s="5" t="s">
        <v>57</v>
      </c>
      <c r="C15" s="4">
        <v>22.368517034686739</v>
      </c>
      <c r="D15" s="4">
        <v>2.6383122194360822</v>
      </c>
      <c r="E15" s="3">
        <v>0.7044143250506899</v>
      </c>
      <c r="F15" s="9">
        <v>12.852348970033381</v>
      </c>
      <c r="G15" s="4">
        <f>C15*50/20</f>
        <v>55.921292586716845</v>
      </c>
      <c r="H15" s="4">
        <f>D15*50/12</f>
        <v>10.992967580983676</v>
      </c>
      <c r="I15" s="4">
        <f>SUM(G15:H15)</f>
        <v>66.914260167700519</v>
      </c>
      <c r="J15" s="4">
        <v>67</v>
      </c>
      <c r="K15" s="4">
        <v>33.700000000000003</v>
      </c>
      <c r="L15" s="4">
        <v>2</v>
      </c>
      <c r="M15" s="4">
        <f>K15*50/35</f>
        <v>48.142857142857146</v>
      </c>
      <c r="N15" s="4">
        <f>L15*50/48</f>
        <v>2.0833333333333335</v>
      </c>
      <c r="O15" s="4">
        <f>SUM(M15:N15)</f>
        <v>50.226190476190482</v>
      </c>
      <c r="P15" s="4">
        <f>I15-O15</f>
        <v>16.688069691510037</v>
      </c>
      <c r="Q15" s="5">
        <f>P15*61/50</f>
        <v>20.359445023642245</v>
      </c>
    </row>
    <row r="16" spans="1:17" ht="18.75" customHeight="1" x14ac:dyDescent="0.3">
      <c r="A16" s="5" t="s">
        <v>75</v>
      </c>
      <c r="B16" s="5" t="s">
        <v>31</v>
      </c>
      <c r="C16" s="4">
        <v>10.904976959683401</v>
      </c>
      <c r="D16" s="4">
        <v>2.869535669839038</v>
      </c>
      <c r="E16" s="3">
        <v>0.89093994447164493</v>
      </c>
      <c r="F16" s="9">
        <v>4.2649168904025716</v>
      </c>
      <c r="G16" s="4">
        <f>C16*50/20</f>
        <v>27.262442399208503</v>
      </c>
      <c r="H16" s="4">
        <f>D16*50/12</f>
        <v>11.956398624329324</v>
      </c>
      <c r="I16" s="4">
        <f>SUM(G16:H16)</f>
        <v>39.218841023537827</v>
      </c>
      <c r="J16" s="4">
        <v>55</v>
      </c>
      <c r="K16" s="4">
        <v>2.6</v>
      </c>
      <c r="L16" s="4">
        <v>15</v>
      </c>
      <c r="M16" s="4">
        <f>K16*50/35</f>
        <v>3.7142857142857144</v>
      </c>
      <c r="N16" s="4">
        <f>L16*50/48</f>
        <v>15.625</v>
      </c>
      <c r="O16" s="4">
        <f>SUM(M16:N16)</f>
        <v>19.339285714285715</v>
      </c>
      <c r="P16" s="4">
        <f>I16-O16</f>
        <v>19.879555309252112</v>
      </c>
      <c r="Q16" s="5">
        <f>P16*61/50</f>
        <v>24.253057477287577</v>
      </c>
    </row>
    <row r="17" spans="1:17" ht="18.75" customHeight="1" x14ac:dyDescent="0.3">
      <c r="A17" s="5" t="s">
        <v>76</v>
      </c>
      <c r="B17" s="5" t="s">
        <v>71</v>
      </c>
      <c r="C17" s="4">
        <v>8.1762441124706609</v>
      </c>
      <c r="D17" s="4">
        <v>0.6906729533125342</v>
      </c>
      <c r="E17" s="3">
        <v>0.93061275488453143</v>
      </c>
      <c r="F17" s="9">
        <v>2.2959514835732611</v>
      </c>
      <c r="G17" s="4">
        <f>C17*50/20</f>
        <v>20.440610281176653</v>
      </c>
      <c r="H17" s="4">
        <f>D17*50/12</f>
        <v>2.8778039721355593</v>
      </c>
      <c r="I17" s="4">
        <f>SUM(G17:H17)</f>
        <v>23.318414253312213</v>
      </c>
      <c r="J17" s="4">
        <v>22</v>
      </c>
      <c r="K17" s="4">
        <v>0.6</v>
      </c>
      <c r="L17" s="4">
        <v>2</v>
      </c>
      <c r="M17" s="4">
        <f>K17*50/35</f>
        <v>0.8571428571428571</v>
      </c>
      <c r="N17" s="4">
        <f>L17*50/48</f>
        <v>2.0833333333333335</v>
      </c>
      <c r="O17" s="4">
        <f>SUM(M17:N17)</f>
        <v>2.9404761904761907</v>
      </c>
      <c r="P17" s="4">
        <f>I17-O17</f>
        <v>20.377938062836023</v>
      </c>
      <c r="Q17" s="5">
        <f>P17*61/50</f>
        <v>24.861084436659947</v>
      </c>
    </row>
    <row r="18" spans="1:17" ht="18.75" customHeight="1" x14ac:dyDescent="0.3">
      <c r="A18" s="5" t="s">
        <v>75</v>
      </c>
      <c r="B18" s="5" t="s">
        <v>13</v>
      </c>
      <c r="C18" s="4">
        <v>10.854114556331419</v>
      </c>
      <c r="D18" s="4">
        <v>1.497101732149773</v>
      </c>
      <c r="E18" s="3">
        <v>0.83896771793852931</v>
      </c>
      <c r="F18" s="9">
        <v>6.3108760038270049</v>
      </c>
      <c r="G18" s="4">
        <f>C18*50/20</f>
        <v>27.135286390828547</v>
      </c>
      <c r="H18" s="4">
        <f>D18*50/12</f>
        <v>6.2379238839573885</v>
      </c>
      <c r="I18" s="4">
        <f>SUM(G18:H18)</f>
        <v>33.373210274785933</v>
      </c>
      <c r="J18" s="4">
        <v>29</v>
      </c>
      <c r="K18" s="4">
        <v>3.5</v>
      </c>
      <c r="L18" s="4">
        <v>6</v>
      </c>
      <c r="M18" s="4">
        <f>K18*50/35</f>
        <v>5</v>
      </c>
      <c r="N18" s="4">
        <f>L18*50/48</f>
        <v>6.25</v>
      </c>
      <c r="O18" s="4">
        <f>SUM(M18:N18)</f>
        <v>11.25</v>
      </c>
      <c r="P18" s="4">
        <f>I18-O18</f>
        <v>22.123210274785933</v>
      </c>
      <c r="Q18" s="5">
        <f>P18*61/50</f>
        <v>26.99031653523884</v>
      </c>
    </row>
    <row r="19" spans="1:17" ht="18.75" customHeight="1" x14ac:dyDescent="0.3">
      <c r="A19" s="5" t="s">
        <v>75</v>
      </c>
      <c r="B19" s="5" t="s">
        <v>34</v>
      </c>
      <c r="C19" s="4">
        <v>17.12196146968677</v>
      </c>
      <c r="D19" s="4">
        <v>4.90112388342488</v>
      </c>
      <c r="E19" s="3">
        <v>1.999318567828968</v>
      </c>
      <c r="F19" s="9">
        <v>9.8314589834229924</v>
      </c>
      <c r="G19" s="4">
        <f>C19*50/20</f>
        <v>42.804903674216931</v>
      </c>
      <c r="H19" s="4">
        <f>D19*50/12</f>
        <v>20.421349514270332</v>
      </c>
      <c r="I19" s="4">
        <f>SUM(G19:H19)</f>
        <v>63.226253188487263</v>
      </c>
      <c r="J19" s="4">
        <v>56</v>
      </c>
      <c r="K19" s="4">
        <v>19</v>
      </c>
      <c r="L19" s="4">
        <v>12</v>
      </c>
      <c r="M19" s="4">
        <f>K19*50/35</f>
        <v>27.142857142857142</v>
      </c>
      <c r="N19" s="4">
        <f>L19*50/48</f>
        <v>12.5</v>
      </c>
      <c r="O19" s="4">
        <f>SUM(M19:N19)</f>
        <v>39.642857142857139</v>
      </c>
      <c r="P19" s="4">
        <f>I19-O19</f>
        <v>23.583396045630124</v>
      </c>
      <c r="Q19" s="5">
        <f>P19*61/50</f>
        <v>28.771743175668753</v>
      </c>
    </row>
    <row r="20" spans="1:17" ht="18.75" customHeight="1" x14ac:dyDescent="0.3">
      <c r="A20" s="5" t="s">
        <v>76</v>
      </c>
      <c r="B20" s="5" t="s">
        <v>45</v>
      </c>
      <c r="C20" s="4">
        <v>11.68829595520141</v>
      </c>
      <c r="D20" s="4">
        <v>1.127978981639999</v>
      </c>
      <c r="E20" s="3">
        <v>0.51355199381962779</v>
      </c>
      <c r="F20" s="9">
        <v>3.3379924251332072</v>
      </c>
      <c r="G20" s="4">
        <f>C20*50/20</f>
        <v>29.220739888003521</v>
      </c>
      <c r="H20" s="4">
        <f>D20*50/12</f>
        <v>4.6999124234999963</v>
      </c>
      <c r="I20" s="4">
        <f>SUM(G20:H20)</f>
        <v>33.920652311503517</v>
      </c>
      <c r="J20" s="4">
        <v>52</v>
      </c>
      <c r="K20" s="4">
        <v>1.5</v>
      </c>
      <c r="L20" s="4">
        <v>3</v>
      </c>
      <c r="M20" s="4">
        <f>K20*50/35</f>
        <v>2.1428571428571428</v>
      </c>
      <c r="N20" s="4">
        <f>L20*50/48</f>
        <v>3.125</v>
      </c>
      <c r="O20" s="4">
        <f>SUM(M20:N20)</f>
        <v>5.2678571428571423</v>
      </c>
      <c r="P20" s="4">
        <f>I20-O20</f>
        <v>28.652795168646374</v>
      </c>
      <c r="Q20" s="5">
        <f>P20*61/50</f>
        <v>34.956410105748574</v>
      </c>
    </row>
    <row r="21" spans="1:17" ht="18.75" customHeight="1" x14ac:dyDescent="0.3">
      <c r="A21" s="5" t="s">
        <v>76</v>
      </c>
      <c r="B21" s="5" t="s">
        <v>40</v>
      </c>
      <c r="C21" s="4">
        <v>5.0243794580498307</v>
      </c>
      <c r="D21" s="4">
        <v>5.0124444795627294</v>
      </c>
      <c r="E21" s="3">
        <v>2.2835712619237389</v>
      </c>
      <c r="F21" s="9">
        <v>8.26252997868332</v>
      </c>
      <c r="G21" s="4">
        <f>C21*50/20</f>
        <v>12.560948645124578</v>
      </c>
      <c r="H21" s="4">
        <f>D21*50/12</f>
        <v>20.885185331511373</v>
      </c>
      <c r="I21" s="4">
        <f>SUM(G21:H21)</f>
        <v>33.446133976635949</v>
      </c>
      <c r="J21" s="4">
        <v>29</v>
      </c>
      <c r="K21" s="4">
        <v>1</v>
      </c>
      <c r="L21" s="4">
        <v>3</v>
      </c>
      <c r="M21" s="4">
        <f>K21*50/35</f>
        <v>1.4285714285714286</v>
      </c>
      <c r="N21" s="4">
        <f>L21*50/48</f>
        <v>3.125</v>
      </c>
      <c r="O21" s="4">
        <f>SUM(M21:N21)</f>
        <v>4.5535714285714288</v>
      </c>
      <c r="P21" s="4">
        <f>I21-O21</f>
        <v>28.892562548064518</v>
      </c>
      <c r="Q21" s="5">
        <f>P21*61/50</f>
        <v>35.248926308638708</v>
      </c>
    </row>
    <row r="22" spans="1:17" ht="18.75" customHeight="1" x14ac:dyDescent="0.3">
      <c r="A22" s="5" t="s">
        <v>76</v>
      </c>
      <c r="B22" s="5" t="s">
        <v>40</v>
      </c>
      <c r="C22" s="4">
        <v>5.0959031342300776</v>
      </c>
      <c r="D22" s="4">
        <v>5.0422392017879627</v>
      </c>
      <c r="E22" s="3">
        <v>2.3009493700213501</v>
      </c>
      <c r="F22" s="9">
        <v>8.3682989787678217</v>
      </c>
      <c r="G22" s="4">
        <f>C22*50/20</f>
        <v>12.739757835575194</v>
      </c>
      <c r="H22" s="4">
        <f>D22*50/12</f>
        <v>21.009330007449844</v>
      </c>
      <c r="I22" s="4">
        <f>SUM(G22:H22)</f>
        <v>33.749087843025038</v>
      </c>
      <c r="J22" s="4">
        <v>45</v>
      </c>
      <c r="K22" s="4">
        <v>1.2</v>
      </c>
      <c r="L22" s="4">
        <v>3</v>
      </c>
      <c r="M22" s="4">
        <f>K22*50/35</f>
        <v>1.7142857142857142</v>
      </c>
      <c r="N22" s="4">
        <f>L22*50/48</f>
        <v>3.125</v>
      </c>
      <c r="O22" s="4">
        <f>SUM(M22:N22)</f>
        <v>4.8392857142857144</v>
      </c>
      <c r="P22" s="4">
        <f>I22-O22</f>
        <v>28.909802128739322</v>
      </c>
      <c r="Q22" s="5">
        <f>P22*61/50</f>
        <v>35.269958597061972</v>
      </c>
    </row>
    <row r="23" spans="1:17" ht="18.75" customHeight="1" x14ac:dyDescent="0.3">
      <c r="A23" s="5" t="s">
        <v>76</v>
      </c>
      <c r="B23" s="5" t="s">
        <v>46</v>
      </c>
      <c r="C23" s="4">
        <v>12.57581881423893</v>
      </c>
      <c r="D23" s="4">
        <v>2.2478086764239888</v>
      </c>
      <c r="E23" s="3">
        <v>0.98151201875359229</v>
      </c>
      <c r="F23" s="9">
        <v>6.0542164751160987</v>
      </c>
      <c r="G23" s="4">
        <f>C23*50/20</f>
        <v>31.439547035597325</v>
      </c>
      <c r="H23" s="4">
        <f>D23*50/12</f>
        <v>9.3658694850999531</v>
      </c>
      <c r="I23" s="4">
        <f>SUM(G23:H23)</f>
        <v>40.805416520697278</v>
      </c>
      <c r="J23" s="4">
        <v>45</v>
      </c>
      <c r="K23" s="4">
        <v>2.5</v>
      </c>
      <c r="L23" s="4">
        <v>7</v>
      </c>
      <c r="M23" s="4">
        <f>K23*50/35</f>
        <v>3.5714285714285716</v>
      </c>
      <c r="N23" s="4">
        <f>L23*50/48</f>
        <v>7.291666666666667</v>
      </c>
      <c r="O23" s="4">
        <f>SUM(M23:N23)</f>
        <v>10.863095238095239</v>
      </c>
      <c r="P23" s="4">
        <f>I23-O23</f>
        <v>29.942321282602038</v>
      </c>
      <c r="Q23" s="5">
        <f>P23*61/50</f>
        <v>36.529631964774488</v>
      </c>
    </row>
    <row r="24" spans="1:17" ht="18.75" customHeight="1" x14ac:dyDescent="0.3">
      <c r="A24" s="5" t="s">
        <v>76</v>
      </c>
      <c r="B24" s="5" t="s">
        <v>50</v>
      </c>
      <c r="C24" s="4">
        <v>13.172326853661099</v>
      </c>
      <c r="D24" s="4">
        <v>1.4719416519038571</v>
      </c>
      <c r="E24" s="3">
        <v>0.55532353211491337</v>
      </c>
      <c r="F24" s="9">
        <v>5.9825384982960754</v>
      </c>
      <c r="G24" s="4">
        <f>C24*50/20</f>
        <v>32.930817134152747</v>
      </c>
      <c r="H24" s="4">
        <f>D24*50/12</f>
        <v>6.1330902162660719</v>
      </c>
      <c r="I24" s="4">
        <f>SUM(G24:H24)</f>
        <v>39.063907350418816</v>
      </c>
      <c r="J24" s="4">
        <v>53</v>
      </c>
      <c r="K24" s="4">
        <v>2.6</v>
      </c>
      <c r="L24" s="4">
        <v>5</v>
      </c>
      <c r="M24" s="4">
        <f>K24*50/35</f>
        <v>3.7142857142857144</v>
      </c>
      <c r="N24" s="4">
        <f>L24*50/48</f>
        <v>5.208333333333333</v>
      </c>
      <c r="O24" s="4">
        <f>SUM(M24:N24)</f>
        <v>8.9226190476190474</v>
      </c>
      <c r="P24" s="4">
        <f>I24-O24</f>
        <v>30.141288302799769</v>
      </c>
      <c r="Q24" s="5">
        <f>P24*61/50</f>
        <v>36.772371729415717</v>
      </c>
    </row>
    <row r="25" spans="1:17" ht="18.75" customHeight="1" x14ac:dyDescent="0.3">
      <c r="A25" s="5" t="s">
        <v>76</v>
      </c>
      <c r="B25" s="5" t="s">
        <v>40</v>
      </c>
      <c r="C25" s="4">
        <v>5.0417510979649096</v>
      </c>
      <c r="D25" s="4">
        <v>5.0349112301829866</v>
      </c>
      <c r="E25" s="3">
        <v>2.286207800381443</v>
      </c>
      <c r="F25" s="9">
        <v>8.1841550021688736</v>
      </c>
      <c r="G25" s="4">
        <f>C25*50/20</f>
        <v>12.604377744912274</v>
      </c>
      <c r="H25" s="4">
        <f>D25*50/12</f>
        <v>20.978796792429112</v>
      </c>
      <c r="I25" s="4">
        <f>SUM(G25:H25)</f>
        <v>33.583174537341385</v>
      </c>
      <c r="J25" s="4">
        <v>31</v>
      </c>
      <c r="K25" s="4">
        <v>0.9</v>
      </c>
      <c r="L25" s="4">
        <v>2</v>
      </c>
      <c r="M25" s="4">
        <f>K25*50/35</f>
        <v>1.2857142857142858</v>
      </c>
      <c r="N25" s="4">
        <f>L25*50/48</f>
        <v>2.0833333333333335</v>
      </c>
      <c r="O25" s="4">
        <f>SUM(M25:N25)</f>
        <v>3.3690476190476195</v>
      </c>
      <c r="P25" s="4">
        <f>I25-O25</f>
        <v>30.214126918293765</v>
      </c>
      <c r="Q25" s="5">
        <f>P25*61/50</f>
        <v>36.861234840318396</v>
      </c>
    </row>
    <row r="26" spans="1:17" ht="18.75" customHeight="1" x14ac:dyDescent="0.3">
      <c r="A26" s="5" t="s">
        <v>76</v>
      </c>
      <c r="B26" s="5" t="s">
        <v>53</v>
      </c>
      <c r="C26" s="4">
        <v>14.347146557169189</v>
      </c>
      <c r="D26" s="4">
        <v>1.3486579411847139</v>
      </c>
      <c r="E26" s="3">
        <v>0.45790948424971822</v>
      </c>
      <c r="F26" s="9">
        <v>5.4756897457652016</v>
      </c>
      <c r="G26" s="4">
        <f>C26*50/20</f>
        <v>35.867866392922977</v>
      </c>
      <c r="H26" s="4">
        <f>D26*50/12</f>
        <v>5.6194080882696413</v>
      </c>
      <c r="I26" s="4">
        <f>SUM(G26:H26)</f>
        <v>41.487274481192621</v>
      </c>
      <c r="J26" s="4">
        <v>50</v>
      </c>
      <c r="K26" s="4">
        <v>3.9</v>
      </c>
      <c r="L26" s="4">
        <v>5</v>
      </c>
      <c r="M26" s="4">
        <f>K26*50/35</f>
        <v>5.5714285714285712</v>
      </c>
      <c r="N26" s="4">
        <f>L26*50/48</f>
        <v>5.208333333333333</v>
      </c>
      <c r="O26" s="4">
        <f>SUM(M26:N26)</f>
        <v>10.779761904761905</v>
      </c>
      <c r="P26" s="4">
        <f>I26-O26</f>
        <v>30.707512576430716</v>
      </c>
      <c r="Q26" s="5">
        <f>P26*61/50</f>
        <v>37.463165343245471</v>
      </c>
    </row>
    <row r="27" spans="1:17" ht="18.75" customHeight="1" x14ac:dyDescent="0.3">
      <c r="A27" s="5" t="s">
        <v>76</v>
      </c>
      <c r="B27" s="5" t="s">
        <v>63</v>
      </c>
      <c r="C27" s="4">
        <v>12.6731585092871</v>
      </c>
      <c r="D27" s="4">
        <v>1.4518563416718</v>
      </c>
      <c r="E27" s="3">
        <v>1.169173214155369</v>
      </c>
      <c r="F27" s="9">
        <v>4.8421785674656208</v>
      </c>
      <c r="G27" s="4">
        <f>C27*50/20</f>
        <v>31.68289627321775</v>
      </c>
      <c r="H27" s="4">
        <f>D27*50/12</f>
        <v>6.0494014236325002</v>
      </c>
      <c r="I27" s="4">
        <f>SUM(G27:H27)</f>
        <v>37.732297696850253</v>
      </c>
      <c r="J27" s="4">
        <v>37</v>
      </c>
      <c r="K27" s="4">
        <v>2.2999999999999998</v>
      </c>
      <c r="L27" s="4">
        <v>3</v>
      </c>
      <c r="M27" s="4">
        <f>K27*50/35</f>
        <v>3.2857142857142851</v>
      </c>
      <c r="N27" s="4">
        <f>L27*50/48</f>
        <v>3.125</v>
      </c>
      <c r="O27" s="4">
        <f>SUM(M27:N27)</f>
        <v>6.4107142857142847</v>
      </c>
      <c r="P27" s="4">
        <f>I27-O27</f>
        <v>31.321583411135968</v>
      </c>
      <c r="Q27" s="5">
        <f>P27*61/50</f>
        <v>38.212331761585887</v>
      </c>
    </row>
    <row r="28" spans="1:17" ht="18.75" customHeight="1" x14ac:dyDescent="0.3">
      <c r="A28" s="5" t="s">
        <v>76</v>
      </c>
      <c r="B28" s="5" t="s">
        <v>53</v>
      </c>
      <c r="C28" s="4">
        <v>13.572939879059071</v>
      </c>
      <c r="D28" s="4">
        <v>1.587646185937718</v>
      </c>
      <c r="E28" s="3">
        <v>0.50263867477883573</v>
      </c>
      <c r="F28" s="9">
        <v>5.7808579307708463</v>
      </c>
      <c r="G28" s="4">
        <f>C28*50/20</f>
        <v>33.932349697647673</v>
      </c>
      <c r="H28" s="4">
        <f>D28*50/12</f>
        <v>6.6151924414071575</v>
      </c>
      <c r="I28" s="4">
        <f>SUM(G28:H28)</f>
        <v>40.547542139054833</v>
      </c>
      <c r="J28" s="4">
        <v>53</v>
      </c>
      <c r="K28" s="4">
        <v>2.7</v>
      </c>
      <c r="L28" s="4">
        <v>5</v>
      </c>
      <c r="M28" s="4">
        <f>K28*50/35</f>
        <v>3.8571428571428572</v>
      </c>
      <c r="N28" s="4">
        <f>L28*50/48</f>
        <v>5.208333333333333</v>
      </c>
      <c r="O28" s="4">
        <f>SUM(M28:N28)</f>
        <v>9.0654761904761898</v>
      </c>
      <c r="P28" s="4">
        <f>I28-O28</f>
        <v>31.482065948578644</v>
      </c>
      <c r="Q28" s="5">
        <f>P28*61/50</f>
        <v>38.408120457265944</v>
      </c>
    </row>
    <row r="29" spans="1:17" ht="18.75" customHeight="1" x14ac:dyDescent="0.3">
      <c r="A29" s="5" t="s">
        <v>76</v>
      </c>
      <c r="B29" s="5" t="s">
        <v>74</v>
      </c>
      <c r="C29" s="4">
        <v>16.24023640637208</v>
      </c>
      <c r="D29" s="4">
        <v>3.085592988282809</v>
      </c>
      <c r="E29" s="3">
        <v>0.74123612995638144</v>
      </c>
      <c r="F29" s="9">
        <v>6.4089135004558084</v>
      </c>
      <c r="G29" s="4">
        <f>C29*50/20</f>
        <v>40.600591015930199</v>
      </c>
      <c r="H29" s="4">
        <f>D29*50/12</f>
        <v>12.856637451178372</v>
      </c>
      <c r="I29" s="4">
        <f>SUM(G29:H29)</f>
        <v>53.457228467108571</v>
      </c>
      <c r="J29" s="4">
        <v>68</v>
      </c>
      <c r="K29" s="4">
        <v>11</v>
      </c>
      <c r="L29" s="4">
        <v>4</v>
      </c>
      <c r="M29" s="4">
        <f>K29*50/35</f>
        <v>15.714285714285714</v>
      </c>
      <c r="N29" s="4">
        <f>L29*50/48</f>
        <v>4.166666666666667</v>
      </c>
      <c r="O29" s="4">
        <f>SUM(M29:N29)</f>
        <v>19.88095238095238</v>
      </c>
      <c r="P29" s="4">
        <f>I29-O29</f>
        <v>33.576276086156192</v>
      </c>
      <c r="Q29" s="5">
        <f>P29*61/50</f>
        <v>40.963056825110556</v>
      </c>
    </row>
    <row r="30" spans="1:17" ht="18.75" customHeight="1" x14ac:dyDescent="0.3">
      <c r="A30" s="5" t="s">
        <v>75</v>
      </c>
      <c r="B30" s="5" t="s">
        <v>2</v>
      </c>
      <c r="C30" s="4">
        <v>8.7025170116942707</v>
      </c>
      <c r="D30" s="4">
        <v>4.3800028104823649</v>
      </c>
      <c r="E30" s="3">
        <v>0.178448672339034</v>
      </c>
      <c r="F30" s="9">
        <v>2.1388256116432021</v>
      </c>
      <c r="G30" s="4">
        <f>C30*50/20</f>
        <v>21.756292529235676</v>
      </c>
      <c r="H30" s="4">
        <f>D30*50/12</f>
        <v>18.250011710343188</v>
      </c>
      <c r="I30" s="4">
        <f>SUM(G30:H30)</f>
        <v>40.006304239578867</v>
      </c>
      <c r="J30" s="4">
        <v>38</v>
      </c>
      <c r="K30" s="4">
        <v>0.8</v>
      </c>
      <c r="L30" s="4">
        <v>5</v>
      </c>
      <c r="M30" s="4">
        <f>K30*50/35</f>
        <v>1.1428571428571428</v>
      </c>
      <c r="N30" s="4">
        <f>L30*50/48</f>
        <v>5.208333333333333</v>
      </c>
      <c r="O30" s="4">
        <f>SUM(M30:N30)</f>
        <v>6.3511904761904763</v>
      </c>
      <c r="P30" s="4">
        <f>I30-O30</f>
        <v>33.655113763388393</v>
      </c>
      <c r="Q30" s="5">
        <f>P30*61/50</f>
        <v>41.05923879133384</v>
      </c>
    </row>
    <row r="31" spans="1:17" ht="18.75" customHeight="1" x14ac:dyDescent="0.3">
      <c r="A31" s="5" t="s">
        <v>76</v>
      </c>
      <c r="B31" s="5" t="s">
        <v>54</v>
      </c>
      <c r="C31" s="4">
        <v>13.98344367953413</v>
      </c>
      <c r="D31" s="4">
        <v>2.1157075272569901</v>
      </c>
      <c r="E31" s="3">
        <v>0.52484367624478878</v>
      </c>
      <c r="F31" s="9">
        <v>6.4992017597171881</v>
      </c>
      <c r="G31" s="4">
        <f>C31*50/20</f>
        <v>34.958609198835326</v>
      </c>
      <c r="H31" s="4">
        <f>D31*50/12</f>
        <v>8.8154480302374587</v>
      </c>
      <c r="I31" s="4">
        <f>SUM(G31:H31)</f>
        <v>43.774057229072781</v>
      </c>
      <c r="J31" s="4">
        <v>42</v>
      </c>
      <c r="K31" s="4">
        <v>4.5999999999999996</v>
      </c>
      <c r="L31" s="4">
        <v>3</v>
      </c>
      <c r="M31" s="4">
        <f>K31*50/35</f>
        <v>6.5714285714285703</v>
      </c>
      <c r="N31" s="4">
        <f>L31*50/48</f>
        <v>3.125</v>
      </c>
      <c r="O31" s="4">
        <f>SUM(M31:N31)</f>
        <v>9.6964285714285694</v>
      </c>
      <c r="P31" s="4">
        <f>I31-O31</f>
        <v>34.077628657644212</v>
      </c>
      <c r="Q31" s="5">
        <f>P31*61/50</f>
        <v>41.574706962325934</v>
      </c>
    </row>
    <row r="32" spans="1:17" ht="18.75" customHeight="1" x14ac:dyDescent="0.3">
      <c r="A32" s="5" t="s">
        <v>76</v>
      </c>
      <c r="B32" s="5" t="s">
        <v>74</v>
      </c>
      <c r="C32" s="4">
        <v>16.512620742017528</v>
      </c>
      <c r="D32" s="4">
        <v>3.1278645678159198</v>
      </c>
      <c r="E32" s="3">
        <v>0.728064139647565</v>
      </c>
      <c r="F32" s="9">
        <v>6.1016719990685928</v>
      </c>
      <c r="G32" s="4">
        <f>C32*50/20</f>
        <v>41.281551855043816</v>
      </c>
      <c r="H32" s="4">
        <f>D32*50/12</f>
        <v>13.032769032566334</v>
      </c>
      <c r="I32" s="4">
        <f>SUM(G32:H32)</f>
        <v>54.314320887610151</v>
      </c>
      <c r="J32" s="4">
        <v>52</v>
      </c>
      <c r="K32" s="4">
        <v>11.1</v>
      </c>
      <c r="L32" s="4">
        <v>4</v>
      </c>
      <c r="M32" s="4">
        <f>K32*50/35</f>
        <v>15.857142857142858</v>
      </c>
      <c r="N32" s="4">
        <f>L32*50/48</f>
        <v>4.166666666666667</v>
      </c>
      <c r="O32" s="4">
        <f>SUM(M32:N32)</f>
        <v>20.023809523809526</v>
      </c>
      <c r="P32" s="4">
        <f>I32-O32</f>
        <v>34.290511363800626</v>
      </c>
      <c r="Q32" s="5">
        <f>P32*61/50</f>
        <v>41.834423863836761</v>
      </c>
    </row>
    <row r="33" spans="1:17" ht="18.75" customHeight="1" x14ac:dyDescent="0.3">
      <c r="A33" s="5" t="s">
        <v>76</v>
      </c>
      <c r="B33" s="5" t="s">
        <v>74</v>
      </c>
      <c r="C33" s="4">
        <v>16.600520422989089</v>
      </c>
      <c r="D33" s="4">
        <v>3.1608553592518831</v>
      </c>
      <c r="E33" s="3">
        <v>0.73483660756800129</v>
      </c>
      <c r="F33" s="9">
        <v>6.3878458114696306</v>
      </c>
      <c r="G33" s="4">
        <f>C33*50/20</f>
        <v>41.501301057472723</v>
      </c>
      <c r="H33" s="4">
        <f>D33*50/12</f>
        <v>13.170230663549512</v>
      </c>
      <c r="I33" s="4">
        <f>SUM(G33:H33)</f>
        <v>54.671531721022234</v>
      </c>
      <c r="J33" s="4">
        <v>53</v>
      </c>
      <c r="K33" s="4">
        <v>11.3</v>
      </c>
      <c r="L33" s="4">
        <v>4</v>
      </c>
      <c r="M33" s="4">
        <f>K33*50/35</f>
        <v>16.142857142857142</v>
      </c>
      <c r="N33" s="4">
        <f>L33*50/48</f>
        <v>4.166666666666667</v>
      </c>
      <c r="O33" s="4">
        <f>SUM(M33:N33)</f>
        <v>20.30952380952381</v>
      </c>
      <c r="P33" s="4">
        <f>I33-O33</f>
        <v>34.362007911498424</v>
      </c>
      <c r="Q33" s="5">
        <f>P33*61/50</f>
        <v>41.921649652028073</v>
      </c>
    </row>
    <row r="34" spans="1:17" ht="18.75" customHeight="1" x14ac:dyDescent="0.3">
      <c r="A34" s="5" t="s">
        <v>76</v>
      </c>
      <c r="B34" s="5" t="s">
        <v>49</v>
      </c>
      <c r="C34" s="4">
        <v>13.429465099180399</v>
      </c>
      <c r="D34" s="4">
        <v>1.597331729603201</v>
      </c>
      <c r="E34" s="3">
        <v>0.85410838160707259</v>
      </c>
      <c r="F34" s="9">
        <v>4.8204085638738361</v>
      </c>
      <c r="G34" s="4">
        <f>C34*50/20</f>
        <v>33.573662747950998</v>
      </c>
      <c r="H34" s="4">
        <f>D34*50/12</f>
        <v>6.655548873346671</v>
      </c>
      <c r="I34" s="4">
        <f>SUM(G34:H34)</f>
        <v>40.229211621297665</v>
      </c>
      <c r="J34" s="4">
        <v>38</v>
      </c>
      <c r="K34" s="4">
        <v>2.2999999999999998</v>
      </c>
      <c r="L34" s="4">
        <v>2</v>
      </c>
      <c r="M34" s="4">
        <f>K34*50/35</f>
        <v>3.2857142857142851</v>
      </c>
      <c r="N34" s="4">
        <f>L34*50/48</f>
        <v>2.0833333333333335</v>
      </c>
      <c r="O34" s="4">
        <f>SUM(M34:N34)</f>
        <v>5.3690476190476186</v>
      </c>
      <c r="P34" s="4">
        <f>I34-O34</f>
        <v>34.860164002250045</v>
      </c>
      <c r="Q34" s="5">
        <f>P34*61/50</f>
        <v>42.529400082745049</v>
      </c>
    </row>
    <row r="35" spans="1:17" ht="18.75" customHeight="1" x14ac:dyDescent="0.3">
      <c r="A35" s="5" t="s">
        <v>76</v>
      </c>
      <c r="B35" s="5" t="s">
        <v>74</v>
      </c>
      <c r="C35" s="4">
        <v>16.715501473161471</v>
      </c>
      <c r="D35" s="4">
        <v>2.9385793081147602</v>
      </c>
      <c r="E35" s="3">
        <v>0.72322505240196866</v>
      </c>
      <c r="F35" s="9">
        <v>6.1197082114551229</v>
      </c>
      <c r="G35" s="4">
        <f>C35*50/20</f>
        <v>41.788753682903675</v>
      </c>
      <c r="H35" s="4">
        <f>D35*50/12</f>
        <v>12.244080450478167</v>
      </c>
      <c r="I35" s="4">
        <f>SUM(G35:H35)</f>
        <v>54.03283413338184</v>
      </c>
      <c r="J35" s="4">
        <v>58</v>
      </c>
      <c r="K35" s="4">
        <v>10.199999999999999</v>
      </c>
      <c r="L35" s="4">
        <v>4</v>
      </c>
      <c r="M35" s="4">
        <f>K35*50/35</f>
        <v>14.571428571428569</v>
      </c>
      <c r="N35" s="4">
        <f>L35*50/48</f>
        <v>4.166666666666667</v>
      </c>
      <c r="O35" s="4">
        <f>SUM(M35:N35)</f>
        <v>18.738095238095237</v>
      </c>
      <c r="P35" s="4">
        <f>I35-O35</f>
        <v>35.294738895286599</v>
      </c>
      <c r="Q35" s="5">
        <f>P35*61/50</f>
        <v>43.059581452249653</v>
      </c>
    </row>
    <row r="36" spans="1:17" ht="18.75" customHeight="1" x14ac:dyDescent="0.3">
      <c r="A36" s="5" t="s">
        <v>76</v>
      </c>
      <c r="B36" s="5" t="s">
        <v>53</v>
      </c>
      <c r="C36" s="4">
        <v>14.28207809770943</v>
      </c>
      <c r="D36" s="4">
        <v>1.4797934887385371</v>
      </c>
      <c r="E36" s="3">
        <v>0.54112495776568181</v>
      </c>
      <c r="F36" s="9">
        <v>5.5944259747851648</v>
      </c>
      <c r="G36" s="4">
        <f>C36*50/20</f>
        <v>35.705195244273575</v>
      </c>
      <c r="H36" s="4">
        <f>D36*50/12</f>
        <v>6.1658062030772385</v>
      </c>
      <c r="I36" s="4">
        <f>SUM(G36:H36)</f>
        <v>41.871001447350814</v>
      </c>
      <c r="J36" s="4">
        <v>45</v>
      </c>
      <c r="K36" s="4">
        <v>2.4</v>
      </c>
      <c r="L36" s="4">
        <v>3</v>
      </c>
      <c r="M36" s="4">
        <f>K36*50/35</f>
        <v>3.4285714285714284</v>
      </c>
      <c r="N36" s="4">
        <f>L36*50/48</f>
        <v>3.125</v>
      </c>
      <c r="O36" s="4">
        <f>SUM(M36:N36)</f>
        <v>6.5535714285714288</v>
      </c>
      <c r="P36" s="4">
        <f>I36-O36</f>
        <v>35.317430018779383</v>
      </c>
      <c r="Q36" s="5">
        <f>P36*61/50</f>
        <v>43.087264622910844</v>
      </c>
    </row>
    <row r="37" spans="1:17" ht="18.75" customHeight="1" x14ac:dyDescent="0.3">
      <c r="A37" s="5" t="s">
        <v>76</v>
      </c>
      <c r="B37" s="5" t="s">
        <v>74</v>
      </c>
      <c r="C37" s="4">
        <v>16.82353021310082</v>
      </c>
      <c r="D37" s="4">
        <v>2.965278168588096</v>
      </c>
      <c r="E37" s="3">
        <v>0.72974491464407265</v>
      </c>
      <c r="F37" s="9">
        <v>6.2409743308406096</v>
      </c>
      <c r="G37" s="4">
        <f>C37*50/20</f>
        <v>42.058825532752053</v>
      </c>
      <c r="H37" s="4">
        <f>D37*50/12</f>
        <v>12.355325702450401</v>
      </c>
      <c r="I37" s="4">
        <f>SUM(G37:H37)</f>
        <v>54.414151235202453</v>
      </c>
      <c r="J37" s="4">
        <v>68</v>
      </c>
      <c r="K37" s="4">
        <v>10.3</v>
      </c>
      <c r="L37" s="4">
        <v>4</v>
      </c>
      <c r="M37" s="4">
        <f>K37*50/35</f>
        <v>14.714285714285714</v>
      </c>
      <c r="N37" s="4">
        <f>L37*50/48</f>
        <v>4.166666666666667</v>
      </c>
      <c r="O37" s="4">
        <f>SUM(M37:N37)</f>
        <v>18.88095238095238</v>
      </c>
      <c r="P37" s="4">
        <f>I37-O37</f>
        <v>35.533198854250074</v>
      </c>
      <c r="Q37" s="5">
        <f>P37*61/50</f>
        <v>43.350502602185088</v>
      </c>
    </row>
    <row r="38" spans="1:17" ht="18.75" customHeight="1" x14ac:dyDescent="0.3">
      <c r="A38" s="5" t="s">
        <v>76</v>
      </c>
      <c r="B38" s="5" t="s">
        <v>73</v>
      </c>
      <c r="C38" s="4">
        <v>7.8532647185529711</v>
      </c>
      <c r="D38" s="4">
        <v>5.6656881260930296</v>
      </c>
      <c r="E38" s="3">
        <v>0.79111565612609214</v>
      </c>
      <c r="F38" s="9">
        <v>4.2367025787723493</v>
      </c>
      <c r="G38" s="4">
        <f>C38*50/20</f>
        <v>19.633161796382428</v>
      </c>
      <c r="H38" s="4">
        <f>D38*50/12</f>
        <v>23.607033858720957</v>
      </c>
      <c r="I38" s="4">
        <f>SUM(G38:H38)</f>
        <v>43.240195655103385</v>
      </c>
      <c r="J38" s="4">
        <v>41</v>
      </c>
      <c r="K38" s="4">
        <v>2.4</v>
      </c>
      <c r="L38" s="4">
        <v>4</v>
      </c>
      <c r="M38" s="4">
        <f>K38*50/35</f>
        <v>3.4285714285714284</v>
      </c>
      <c r="N38" s="4">
        <f>L38*50/48</f>
        <v>4.166666666666667</v>
      </c>
      <c r="O38" s="4">
        <f>SUM(M38:N38)</f>
        <v>7.5952380952380949</v>
      </c>
      <c r="P38" s="4">
        <f>I38-O38</f>
        <v>35.64495755986529</v>
      </c>
      <c r="Q38" s="5">
        <f>P38*61/50</f>
        <v>43.486848223035651</v>
      </c>
    </row>
    <row r="39" spans="1:17" ht="18.75" customHeight="1" x14ac:dyDescent="0.3">
      <c r="A39" s="5" t="s">
        <v>76</v>
      </c>
      <c r="B39" s="5" t="s">
        <v>74</v>
      </c>
      <c r="C39" s="4">
        <v>15.272031664038799</v>
      </c>
      <c r="D39" s="4">
        <v>2.9146210770822889</v>
      </c>
      <c r="E39" s="3">
        <v>0.70854189573893844</v>
      </c>
      <c r="F39" s="9">
        <v>6.0357865310597232</v>
      </c>
      <c r="G39" s="4">
        <f>C39*50/20</f>
        <v>38.180079160097002</v>
      </c>
      <c r="H39" s="4">
        <f>D39*50/12</f>
        <v>12.14425448784287</v>
      </c>
      <c r="I39" s="4">
        <f>SUM(G39:H39)</f>
        <v>50.324333647939874</v>
      </c>
      <c r="J39" s="4">
        <v>57</v>
      </c>
      <c r="K39" s="4">
        <v>8</v>
      </c>
      <c r="L39" s="4">
        <v>3</v>
      </c>
      <c r="M39" s="4">
        <f>K39*50/35</f>
        <v>11.428571428571429</v>
      </c>
      <c r="N39" s="4">
        <f>L39*50/48</f>
        <v>3.125</v>
      </c>
      <c r="O39" s="4">
        <f>SUM(M39:N39)</f>
        <v>14.553571428571429</v>
      </c>
      <c r="P39" s="4">
        <f>I39-O39</f>
        <v>35.770762219368443</v>
      </c>
      <c r="Q39" s="5">
        <f>P39*61/50</f>
        <v>43.6403299076295</v>
      </c>
    </row>
    <row r="40" spans="1:17" ht="18.75" customHeight="1" x14ac:dyDescent="0.3">
      <c r="A40" s="5" t="s">
        <v>76</v>
      </c>
      <c r="B40" s="5" t="s">
        <v>61</v>
      </c>
      <c r="C40" s="4">
        <v>28.4860378542283</v>
      </c>
      <c r="D40" s="4">
        <v>6.6863531057758223</v>
      </c>
      <c r="E40" s="3">
        <v>1.520810033326607</v>
      </c>
      <c r="F40" s="9">
        <v>4.1787853726321051</v>
      </c>
      <c r="G40" s="4">
        <f>C40*50/20</f>
        <v>71.21509463557075</v>
      </c>
      <c r="H40" s="4">
        <f>D40*50/12</f>
        <v>27.859804607399258</v>
      </c>
      <c r="I40" s="4">
        <f>SUM(G40:H40)</f>
        <v>99.074899242970005</v>
      </c>
      <c r="J40" s="4">
        <v>93</v>
      </c>
      <c r="K40" s="4">
        <v>35.4</v>
      </c>
      <c r="L40" s="4">
        <v>12</v>
      </c>
      <c r="M40" s="4">
        <f>K40*50/35</f>
        <v>50.571428571428569</v>
      </c>
      <c r="N40" s="4">
        <f>L40*50/48</f>
        <v>12.5</v>
      </c>
      <c r="O40" s="4">
        <f>SUM(M40:N40)</f>
        <v>63.071428571428569</v>
      </c>
      <c r="P40" s="4">
        <f>I40-O40</f>
        <v>36.003470671541436</v>
      </c>
      <c r="Q40" s="5">
        <f>P40*61/50</f>
        <v>43.924234219280549</v>
      </c>
    </row>
    <row r="41" spans="1:17" ht="18.75" customHeight="1" x14ac:dyDescent="0.3">
      <c r="A41" s="5" t="s">
        <v>76</v>
      </c>
      <c r="B41" s="5" t="s">
        <v>64</v>
      </c>
      <c r="C41" s="4">
        <v>14.682472176249229</v>
      </c>
      <c r="D41" s="4">
        <v>2.1191318892829778</v>
      </c>
      <c r="E41" s="3">
        <v>0.55693482771188718</v>
      </c>
      <c r="F41" s="9">
        <v>6.4310726595140864</v>
      </c>
      <c r="G41" s="4">
        <f>C41*50/20</f>
        <v>36.706180440623072</v>
      </c>
      <c r="H41" s="4">
        <f>D41*50/12</f>
        <v>8.8297162053457416</v>
      </c>
      <c r="I41" s="4">
        <f>SUM(G41:H41)</f>
        <v>45.535896645968812</v>
      </c>
      <c r="J41" s="4">
        <v>48</v>
      </c>
      <c r="K41" s="4">
        <v>4.2</v>
      </c>
      <c r="L41" s="4">
        <v>3</v>
      </c>
      <c r="M41" s="4">
        <f>K41*50/35</f>
        <v>6</v>
      </c>
      <c r="N41" s="4">
        <f>L41*50/48</f>
        <v>3.125</v>
      </c>
      <c r="O41" s="4">
        <f>SUM(M41:N41)</f>
        <v>9.125</v>
      </c>
      <c r="P41" s="4">
        <f>I41-O41</f>
        <v>36.410896645968812</v>
      </c>
      <c r="Q41" s="5">
        <f>P41*61/50</f>
        <v>44.42129390808195</v>
      </c>
    </row>
    <row r="42" spans="1:17" ht="18.75" customHeight="1" x14ac:dyDescent="0.3">
      <c r="A42" s="5" t="s">
        <v>76</v>
      </c>
      <c r="B42" s="5" t="s">
        <v>43</v>
      </c>
      <c r="C42" s="4">
        <v>15.722793965022429</v>
      </c>
      <c r="D42" s="4">
        <v>1.3044532209913009</v>
      </c>
      <c r="E42" s="3">
        <v>0.34502240813292712</v>
      </c>
      <c r="F42" s="9">
        <v>5.2107679935327633</v>
      </c>
      <c r="G42" s="4">
        <f>C42*50/20</f>
        <v>39.306984912556075</v>
      </c>
      <c r="H42" s="4">
        <f>D42*50/12</f>
        <v>5.4352217541304206</v>
      </c>
      <c r="I42" s="4">
        <f>SUM(G42:H42)</f>
        <v>44.742206666686499</v>
      </c>
      <c r="J42" s="4">
        <v>44</v>
      </c>
      <c r="K42" s="4">
        <v>2.1</v>
      </c>
      <c r="L42" s="4">
        <v>5</v>
      </c>
      <c r="M42" s="4">
        <f>K42*50/35</f>
        <v>3</v>
      </c>
      <c r="N42" s="4">
        <f>L42*50/48</f>
        <v>5.208333333333333</v>
      </c>
      <c r="O42" s="4">
        <f>SUM(M42:N42)</f>
        <v>8.2083333333333321</v>
      </c>
      <c r="P42" s="4">
        <f>I42-O42</f>
        <v>36.533873333353171</v>
      </c>
      <c r="Q42" s="5">
        <f>P42*61/50</f>
        <v>44.571325466690865</v>
      </c>
    </row>
    <row r="43" spans="1:17" ht="18.75" customHeight="1" x14ac:dyDescent="0.3">
      <c r="A43" s="5" t="s">
        <v>76</v>
      </c>
      <c r="B43" s="5" t="s">
        <v>48</v>
      </c>
      <c r="C43" s="4">
        <v>15.61653736565582</v>
      </c>
      <c r="D43" s="4">
        <v>1.3288014648784989</v>
      </c>
      <c r="E43" s="3">
        <v>0.33335369404690768</v>
      </c>
      <c r="F43" s="9">
        <v>5.2037993074806721</v>
      </c>
      <c r="G43" s="4">
        <f>C43*50/20</f>
        <v>39.041343414139547</v>
      </c>
      <c r="H43" s="4">
        <f>D43*50/12</f>
        <v>5.5366727703270788</v>
      </c>
      <c r="I43" s="4">
        <f>SUM(G43:H43)</f>
        <v>44.578016184466627</v>
      </c>
      <c r="J43" s="4">
        <v>38</v>
      </c>
      <c r="K43" s="4">
        <v>2.2000000000000002</v>
      </c>
      <c r="L43" s="4">
        <v>4</v>
      </c>
      <c r="M43" s="4">
        <f>K43*50/35</f>
        <v>3.1428571428571432</v>
      </c>
      <c r="N43" s="4">
        <f>L43*50/48</f>
        <v>4.166666666666667</v>
      </c>
      <c r="O43" s="4">
        <f>SUM(M43:N43)</f>
        <v>7.3095238095238102</v>
      </c>
      <c r="P43" s="4">
        <f>I43-O43</f>
        <v>37.268492374942817</v>
      </c>
      <c r="Q43" s="5">
        <f>P43*61/50</f>
        <v>45.467560697430237</v>
      </c>
    </row>
    <row r="44" spans="1:17" ht="18.75" customHeight="1" x14ac:dyDescent="0.3">
      <c r="A44" s="5" t="s">
        <v>76</v>
      </c>
      <c r="B44" s="5" t="s">
        <v>36</v>
      </c>
      <c r="C44" s="4">
        <v>23.305659832916099</v>
      </c>
      <c r="D44" s="4">
        <v>3.1745786832417759</v>
      </c>
      <c r="E44" s="3">
        <v>1.0169036396360509</v>
      </c>
      <c r="F44" s="9">
        <v>13.37988319266122</v>
      </c>
      <c r="G44" s="4">
        <f>C44*50/20</f>
        <v>58.264149582290244</v>
      </c>
      <c r="H44" s="4">
        <f>D44*50/12</f>
        <v>13.227411180174066</v>
      </c>
      <c r="I44" s="4">
        <f>SUM(G44:H44)</f>
        <v>71.491560762464303</v>
      </c>
      <c r="J44" s="4">
        <v>88</v>
      </c>
      <c r="K44" s="4">
        <v>15.2</v>
      </c>
      <c r="L44" s="4">
        <v>12</v>
      </c>
      <c r="M44" s="4">
        <f>K44*50/35</f>
        <v>21.714285714285715</v>
      </c>
      <c r="N44" s="4">
        <f>L44*50/48</f>
        <v>12.5</v>
      </c>
      <c r="O44" s="4">
        <f>SUM(M44:N44)</f>
        <v>34.214285714285715</v>
      </c>
      <c r="P44" s="4">
        <f>I44-O44</f>
        <v>37.277275048178588</v>
      </c>
      <c r="Q44" s="5">
        <f>P44*61/50</f>
        <v>45.478275558777881</v>
      </c>
    </row>
    <row r="45" spans="1:17" ht="18.75" customHeight="1" x14ac:dyDescent="0.3">
      <c r="A45" s="5" t="s">
        <v>76</v>
      </c>
      <c r="B45" s="5" t="s">
        <v>36</v>
      </c>
      <c r="C45" s="4">
        <v>20.49084078677922</v>
      </c>
      <c r="D45" s="4">
        <v>2.7891920066365459</v>
      </c>
      <c r="E45" s="3">
        <v>0.94977359659895688</v>
      </c>
      <c r="F45" s="9">
        <v>11.988022902050581</v>
      </c>
      <c r="G45" s="4">
        <f>C45*50/20</f>
        <v>51.227101966948055</v>
      </c>
      <c r="H45" s="4">
        <f>D45*50/12</f>
        <v>11.621633360985607</v>
      </c>
      <c r="I45" s="4">
        <f>SUM(G45:H45)</f>
        <v>62.84873532793366</v>
      </c>
      <c r="J45" s="4">
        <v>60</v>
      </c>
      <c r="K45" s="4">
        <v>10.6</v>
      </c>
      <c r="L45" s="4">
        <v>10</v>
      </c>
      <c r="M45" s="4">
        <f>K45*50/35</f>
        <v>15.142857142857142</v>
      </c>
      <c r="N45" s="4">
        <f>L45*50/48</f>
        <v>10.416666666666666</v>
      </c>
      <c r="O45" s="4">
        <f>SUM(M45:N45)</f>
        <v>25.55952380952381</v>
      </c>
      <c r="P45" s="4">
        <f>I45-O45</f>
        <v>37.28921151840985</v>
      </c>
      <c r="Q45" s="5">
        <f>P45*61/50</f>
        <v>45.492838052460023</v>
      </c>
    </row>
    <row r="46" spans="1:17" ht="18.75" customHeight="1" x14ac:dyDescent="0.3">
      <c r="A46" s="5" t="s">
        <v>76</v>
      </c>
      <c r="B46" s="5" t="s">
        <v>74</v>
      </c>
      <c r="C46" s="4">
        <v>17.569921912711081</v>
      </c>
      <c r="D46" s="4">
        <v>2.903011189591433</v>
      </c>
      <c r="E46" s="3">
        <v>0.73377322842721193</v>
      </c>
      <c r="F46" s="9">
        <v>6.4572285906199616</v>
      </c>
      <c r="G46" s="4">
        <f>C46*50/20</f>
        <v>43.924804781777702</v>
      </c>
      <c r="H46" s="4">
        <f>D46*50/12</f>
        <v>12.095879956630972</v>
      </c>
      <c r="I46" s="4">
        <f>SUM(G46:H46)</f>
        <v>56.020684738408676</v>
      </c>
      <c r="J46" s="4">
        <v>54</v>
      </c>
      <c r="K46" s="4">
        <v>10.9</v>
      </c>
      <c r="L46" s="4">
        <v>3</v>
      </c>
      <c r="M46" s="4">
        <f>K46*50/35</f>
        <v>15.571428571428571</v>
      </c>
      <c r="N46" s="4">
        <f>L46*50/48</f>
        <v>3.125</v>
      </c>
      <c r="O46" s="4">
        <f>SUM(M46:N46)</f>
        <v>18.696428571428569</v>
      </c>
      <c r="P46" s="4">
        <f>I46-O46</f>
        <v>37.324256166980106</v>
      </c>
      <c r="Q46" s="5">
        <f>P46*61/50</f>
        <v>45.535592523715735</v>
      </c>
    </row>
    <row r="47" spans="1:17" ht="18.75" customHeight="1" x14ac:dyDescent="0.3">
      <c r="A47" s="5" t="s">
        <v>75</v>
      </c>
      <c r="B47" s="5" t="s">
        <v>21</v>
      </c>
      <c r="C47" s="4">
        <v>10.142248326360001</v>
      </c>
      <c r="D47" s="4">
        <v>4.9152217407671177</v>
      </c>
      <c r="E47" s="3">
        <v>0.34799789987173768</v>
      </c>
      <c r="F47" s="9">
        <v>2.2839468879466089</v>
      </c>
      <c r="G47" s="4">
        <f>C47*50/20</f>
        <v>25.355620815900004</v>
      </c>
      <c r="H47" s="4">
        <f>D47*50/12</f>
        <v>20.480090586529659</v>
      </c>
      <c r="I47" s="4">
        <f>SUM(G47:H47)</f>
        <v>45.835711402429666</v>
      </c>
      <c r="J47" s="4">
        <v>43</v>
      </c>
      <c r="K47" s="4">
        <v>1</v>
      </c>
      <c r="L47" s="4">
        <v>6</v>
      </c>
      <c r="M47" s="4">
        <f>K47*50/35</f>
        <v>1.4285714285714286</v>
      </c>
      <c r="N47" s="4">
        <f>L47*50/48</f>
        <v>6.25</v>
      </c>
      <c r="O47" s="4">
        <f>SUM(M47:N47)</f>
        <v>7.6785714285714288</v>
      </c>
      <c r="P47" s="4">
        <f>I47-O47</f>
        <v>38.157139973858236</v>
      </c>
      <c r="Q47" s="5">
        <f>P47*61/50</f>
        <v>46.55171076810705</v>
      </c>
    </row>
    <row r="48" spans="1:17" ht="18.75" customHeight="1" x14ac:dyDescent="0.3">
      <c r="A48" s="5" t="s">
        <v>76</v>
      </c>
      <c r="B48" s="5" t="s">
        <v>36</v>
      </c>
      <c r="C48" s="4">
        <v>21.8813916722759</v>
      </c>
      <c r="D48" s="4">
        <v>2.9085468773992669</v>
      </c>
      <c r="E48" s="3">
        <v>1.0010926633650039</v>
      </c>
      <c r="F48" s="9">
        <v>13.00248602487309</v>
      </c>
      <c r="G48" s="4">
        <f>C48*50/20</f>
        <v>54.703479180689747</v>
      </c>
      <c r="H48" s="4">
        <f>D48*50/12</f>
        <v>12.118945322496947</v>
      </c>
      <c r="I48" s="4">
        <f>SUM(G48:H48)</f>
        <v>66.822424503186696</v>
      </c>
      <c r="J48" s="4">
        <v>61</v>
      </c>
      <c r="K48" s="4">
        <v>12</v>
      </c>
      <c r="L48" s="4">
        <v>11</v>
      </c>
      <c r="M48" s="4">
        <f>K48*50/35</f>
        <v>17.142857142857142</v>
      </c>
      <c r="N48" s="4">
        <f>L48*50/48</f>
        <v>11.458333333333334</v>
      </c>
      <c r="O48" s="4">
        <f>SUM(M48:N48)</f>
        <v>28.601190476190474</v>
      </c>
      <c r="P48" s="4">
        <f>I48-O48</f>
        <v>38.221234026996221</v>
      </c>
      <c r="Q48" s="5">
        <f>P48*61/50</f>
        <v>46.629905512935395</v>
      </c>
    </row>
    <row r="49" spans="1:17" ht="18.75" customHeight="1" x14ac:dyDescent="0.3">
      <c r="A49" s="5" t="s">
        <v>76</v>
      </c>
      <c r="B49" s="5" t="s">
        <v>36</v>
      </c>
      <c r="C49" s="4">
        <v>22.210583513678611</v>
      </c>
      <c r="D49" s="4">
        <v>2.9340599325959649</v>
      </c>
      <c r="E49" s="3">
        <v>0.98655372368773298</v>
      </c>
      <c r="F49" s="9">
        <v>13.345536032146949</v>
      </c>
      <c r="G49" s="4">
        <f>C49*50/20</f>
        <v>55.526458784196528</v>
      </c>
      <c r="H49" s="4">
        <f>D49*50/12</f>
        <v>12.225249719149852</v>
      </c>
      <c r="I49" s="4">
        <f>SUM(G49:H49)</f>
        <v>67.751708503346379</v>
      </c>
      <c r="J49" s="4">
        <v>66</v>
      </c>
      <c r="K49" s="4">
        <v>11.9</v>
      </c>
      <c r="L49" s="4">
        <v>11</v>
      </c>
      <c r="M49" s="4">
        <f>K49*50/35</f>
        <v>17</v>
      </c>
      <c r="N49" s="4">
        <f>L49*50/48</f>
        <v>11.458333333333334</v>
      </c>
      <c r="O49" s="4">
        <f>SUM(M49:N49)</f>
        <v>28.458333333333336</v>
      </c>
      <c r="P49" s="4">
        <f>I49-O49</f>
        <v>39.293375170013043</v>
      </c>
      <c r="Q49" s="5">
        <f>P49*61/50</f>
        <v>47.937917707415906</v>
      </c>
    </row>
    <row r="50" spans="1:17" ht="18.75" customHeight="1" x14ac:dyDescent="0.3">
      <c r="A50" s="5" t="s">
        <v>76</v>
      </c>
      <c r="B50" s="5" t="s">
        <v>55</v>
      </c>
      <c r="C50" s="4">
        <v>18.87989365602817</v>
      </c>
      <c r="D50" s="4">
        <v>3.1612026899453758</v>
      </c>
      <c r="E50" s="3">
        <v>0.71781433510443604</v>
      </c>
      <c r="F50" s="9">
        <v>6.8656570574741567</v>
      </c>
      <c r="G50" s="4">
        <f>C50*50/20</f>
        <v>47.199734140070419</v>
      </c>
      <c r="H50" s="4">
        <f>D50*50/12</f>
        <v>13.171677874772399</v>
      </c>
      <c r="I50" s="4">
        <f>SUM(G50:H50)</f>
        <v>60.371412014842818</v>
      </c>
      <c r="J50" s="4">
        <v>58</v>
      </c>
      <c r="K50" s="4">
        <v>11.8</v>
      </c>
      <c r="L50" s="4">
        <v>3</v>
      </c>
      <c r="M50" s="4">
        <f>K50*50/35</f>
        <v>16.857142857142858</v>
      </c>
      <c r="N50" s="4">
        <f>L50*50/48</f>
        <v>3.125</v>
      </c>
      <c r="O50" s="4">
        <f>SUM(M50:N50)</f>
        <v>19.982142857142858</v>
      </c>
      <c r="P50" s="4">
        <f>I50-O50</f>
        <v>40.389269157699957</v>
      </c>
      <c r="Q50" s="5">
        <f>P50*61/50</f>
        <v>49.274908372393945</v>
      </c>
    </row>
    <row r="51" spans="1:17" ht="18.75" customHeight="1" x14ac:dyDescent="0.3">
      <c r="A51" s="5" t="s">
        <v>76</v>
      </c>
      <c r="B51" s="5" t="s">
        <v>58</v>
      </c>
      <c r="C51" s="4">
        <v>29.999457202715099</v>
      </c>
      <c r="D51" s="4">
        <v>5.5521149877618523</v>
      </c>
      <c r="E51" s="3">
        <v>0.63738818087099791</v>
      </c>
      <c r="F51" s="9">
        <v>10.39997588268899</v>
      </c>
      <c r="G51" s="4">
        <f>C51*50/20</f>
        <v>74.998643006787745</v>
      </c>
      <c r="H51" s="4">
        <f>D51*50/12</f>
        <v>23.133812449007717</v>
      </c>
      <c r="I51" s="4">
        <f>SUM(G51:H51)</f>
        <v>98.132455455795466</v>
      </c>
      <c r="J51" s="4">
        <v>82</v>
      </c>
      <c r="K51" s="4">
        <v>36.5</v>
      </c>
      <c r="L51" s="4">
        <v>5</v>
      </c>
      <c r="M51" s="4">
        <f>K51*50/35</f>
        <v>52.142857142857146</v>
      </c>
      <c r="N51" s="4">
        <f>L51*50/48</f>
        <v>5.208333333333333</v>
      </c>
      <c r="O51" s="4">
        <f>SUM(M51:N51)</f>
        <v>57.351190476190482</v>
      </c>
      <c r="P51" s="4">
        <f>I51-O51</f>
        <v>40.781264979604984</v>
      </c>
      <c r="Q51" s="5">
        <f>P51*61/50</f>
        <v>49.753143275118084</v>
      </c>
    </row>
    <row r="52" spans="1:17" ht="18.75" customHeight="1" x14ac:dyDescent="0.3">
      <c r="A52" s="5" t="s">
        <v>76</v>
      </c>
      <c r="B52" s="5" t="s">
        <v>58</v>
      </c>
      <c r="C52" s="4">
        <v>30.600585073357269</v>
      </c>
      <c r="D52" s="4">
        <v>5.6941877631148241</v>
      </c>
      <c r="E52" s="3">
        <v>0.63919918202101011</v>
      </c>
      <c r="F52" s="9">
        <v>10.50978511338116</v>
      </c>
      <c r="G52" s="4">
        <f>C52*50/20</f>
        <v>76.501462683393171</v>
      </c>
      <c r="H52" s="4">
        <f>D52*50/12</f>
        <v>23.725782346311764</v>
      </c>
      <c r="I52" s="4">
        <f>SUM(G52:H52)</f>
        <v>100.22724502970493</v>
      </c>
      <c r="J52" s="4">
        <v>92</v>
      </c>
      <c r="K52" s="4">
        <v>37.9</v>
      </c>
      <c r="L52" s="4">
        <v>5</v>
      </c>
      <c r="M52" s="4">
        <f>K52*50/35</f>
        <v>54.142857142857146</v>
      </c>
      <c r="N52" s="4">
        <f>L52*50/48</f>
        <v>5.208333333333333</v>
      </c>
      <c r="O52" s="4">
        <f>SUM(M52:N52)</f>
        <v>59.351190476190482</v>
      </c>
      <c r="P52" s="4">
        <f>I52-O52</f>
        <v>40.87605455351445</v>
      </c>
      <c r="Q52" s="5">
        <f>P52*61/50</f>
        <v>49.868786555287627</v>
      </c>
    </row>
    <row r="53" spans="1:17" ht="18.75" customHeight="1" x14ac:dyDescent="0.3">
      <c r="A53" s="5" t="s">
        <v>76</v>
      </c>
      <c r="B53" s="5" t="s">
        <v>55</v>
      </c>
      <c r="C53" s="4">
        <v>17.695677917456258</v>
      </c>
      <c r="D53" s="4">
        <v>2.173468799113476</v>
      </c>
      <c r="E53" s="3">
        <v>0.77755407932192455</v>
      </c>
      <c r="F53" s="9">
        <v>5.1890456559611593</v>
      </c>
      <c r="G53" s="4">
        <f>C53*50/20</f>
        <v>44.239194793640642</v>
      </c>
      <c r="H53" s="4">
        <f>D53*50/12</f>
        <v>9.0561199963061494</v>
      </c>
      <c r="I53" s="4">
        <f>SUM(G53:H53)</f>
        <v>53.295314789946794</v>
      </c>
      <c r="J53" s="4">
        <v>54</v>
      </c>
      <c r="K53" s="4">
        <v>4.0999999999999996</v>
      </c>
      <c r="L53" s="4">
        <v>5</v>
      </c>
      <c r="M53" s="4">
        <f>K53*50/35</f>
        <v>5.8571428571428568</v>
      </c>
      <c r="N53" s="4">
        <f>L53*50/48</f>
        <v>5.208333333333333</v>
      </c>
      <c r="O53" s="4">
        <f>SUM(M53:N53)</f>
        <v>11.06547619047619</v>
      </c>
      <c r="P53" s="4">
        <f>I53-O53</f>
        <v>42.229838599470604</v>
      </c>
      <c r="Q53" s="5">
        <f>P53*61/50</f>
        <v>51.52040309135414</v>
      </c>
    </row>
    <row r="54" spans="1:17" ht="18.75" customHeight="1" x14ac:dyDescent="0.3">
      <c r="A54" s="5" t="s">
        <v>76</v>
      </c>
      <c r="B54" s="5" t="s">
        <v>59</v>
      </c>
      <c r="C54" s="4">
        <v>14.59185863843787</v>
      </c>
      <c r="D54" s="4">
        <v>1.40213144637179</v>
      </c>
      <c r="E54" s="3">
        <v>0.77247150771930961</v>
      </c>
      <c r="F54" s="9">
        <v>2.836535125700947</v>
      </c>
      <c r="G54" s="4">
        <f>C54*50/20</f>
        <v>36.479646596094675</v>
      </c>
      <c r="H54" s="4">
        <f>D54*50/12</f>
        <v>5.8422143598824583</v>
      </c>
      <c r="I54" s="4">
        <f>SUM(G54:H54)</f>
        <v>42.321860955977129</v>
      </c>
      <c r="J54" s="4"/>
      <c r="K54" s="4"/>
      <c r="L54" s="4"/>
      <c r="M54" s="4">
        <f>K54*50/35</f>
        <v>0</v>
      </c>
      <c r="N54" s="4">
        <f>L54*50/48</f>
        <v>0</v>
      </c>
      <c r="O54" s="4">
        <f>SUM(M54:N54)</f>
        <v>0</v>
      </c>
      <c r="P54" s="4">
        <f>I54-O54</f>
        <v>42.321860955977129</v>
      </c>
      <c r="Q54" s="5">
        <f>P54*61/50</f>
        <v>51.632670366292096</v>
      </c>
    </row>
    <row r="55" spans="1:17" ht="18.75" customHeight="1" x14ac:dyDescent="0.3">
      <c r="A55" s="5" t="s">
        <v>76</v>
      </c>
      <c r="B55" s="5" t="s">
        <v>74</v>
      </c>
      <c r="C55" s="4">
        <v>16.4772822597462</v>
      </c>
      <c r="D55" s="4">
        <v>2.94464045713667</v>
      </c>
      <c r="E55" s="3">
        <v>0.72261268535116818</v>
      </c>
      <c r="F55" s="9">
        <v>6.2303888201300994</v>
      </c>
      <c r="G55" s="4">
        <f>C55*50/20</f>
        <v>41.193205649365503</v>
      </c>
      <c r="H55" s="4">
        <f>D55*50/12</f>
        <v>12.269335238069459</v>
      </c>
      <c r="I55" s="4">
        <f>SUM(G55:H55)</f>
        <v>53.462540887434962</v>
      </c>
      <c r="J55" s="4">
        <v>75</v>
      </c>
      <c r="K55" s="4">
        <v>5.9</v>
      </c>
      <c r="L55" s="4">
        <v>2</v>
      </c>
      <c r="M55" s="4">
        <f>K55*50/35</f>
        <v>8.4285714285714288</v>
      </c>
      <c r="N55" s="4">
        <f>L55*50/48</f>
        <v>2.0833333333333335</v>
      </c>
      <c r="O55" s="4">
        <f>SUM(M55:N55)</f>
        <v>10.511904761904763</v>
      </c>
      <c r="P55" s="4">
        <f>I55-O55</f>
        <v>42.950636125530195</v>
      </c>
      <c r="Q55" s="5">
        <f>P55*61/50</f>
        <v>52.399776073146839</v>
      </c>
    </row>
    <row r="56" spans="1:17" ht="18.75" customHeight="1" x14ac:dyDescent="0.3">
      <c r="A56" s="5" t="s">
        <v>76</v>
      </c>
      <c r="B56" s="5" t="s">
        <v>58</v>
      </c>
      <c r="C56" s="4">
        <v>33.343575812000751</v>
      </c>
      <c r="D56" s="4">
        <v>5.9926522581961112</v>
      </c>
      <c r="E56" s="3">
        <v>0.66362435535969666</v>
      </c>
      <c r="F56" s="9">
        <v>11.182567737916139</v>
      </c>
      <c r="G56" s="4">
        <f>C56*50/20</f>
        <v>83.358939530001877</v>
      </c>
      <c r="H56" s="4">
        <f>D56*50/12</f>
        <v>24.969384409150464</v>
      </c>
      <c r="I56" s="4">
        <f>SUM(G56:H56)</f>
        <v>108.32832393915234</v>
      </c>
      <c r="J56" s="4">
        <v>94</v>
      </c>
      <c r="K56" s="4">
        <v>41.8</v>
      </c>
      <c r="L56" s="4">
        <v>5</v>
      </c>
      <c r="M56" s="4">
        <f>K56*50/35</f>
        <v>59.714285714285715</v>
      </c>
      <c r="N56" s="4">
        <f>L56*50/48</f>
        <v>5.208333333333333</v>
      </c>
      <c r="O56" s="4">
        <f>SUM(M56:N56)</f>
        <v>64.922619047619051</v>
      </c>
      <c r="P56" s="4">
        <f>I56-O56</f>
        <v>43.40570489153329</v>
      </c>
      <c r="Q56" s="5">
        <f>P56*61/50</f>
        <v>52.954959967670611</v>
      </c>
    </row>
    <row r="57" spans="1:17" ht="18.75" customHeight="1" x14ac:dyDescent="0.3">
      <c r="A57" s="5" t="s">
        <v>76</v>
      </c>
      <c r="B57" s="5" t="s">
        <v>58</v>
      </c>
      <c r="C57" s="4">
        <v>32.313573289274927</v>
      </c>
      <c r="D57" s="4">
        <v>3.687410445108156</v>
      </c>
      <c r="E57" s="3">
        <v>1.0655498076600201</v>
      </c>
      <c r="F57" s="9">
        <v>10.787139662630031</v>
      </c>
      <c r="G57" s="4">
        <f>C57*50/20</f>
        <v>80.783933223187319</v>
      </c>
      <c r="H57" s="4">
        <f>D57*50/12</f>
        <v>15.364210187950649</v>
      </c>
      <c r="I57" s="4">
        <f>SUM(G57:H57)</f>
        <v>96.148143411137966</v>
      </c>
      <c r="J57" s="4">
        <v>89</v>
      </c>
      <c r="K57" s="4">
        <v>16.7</v>
      </c>
      <c r="L57" s="4">
        <v>26</v>
      </c>
      <c r="M57" s="4">
        <f>K57*50/35</f>
        <v>23.857142857142858</v>
      </c>
      <c r="N57" s="4">
        <f>L57*50/48</f>
        <v>27.083333333333332</v>
      </c>
      <c r="O57" s="4">
        <f>SUM(M57:N57)</f>
        <v>50.94047619047619</v>
      </c>
      <c r="P57" s="4">
        <f>I57-O57</f>
        <v>45.207667220661776</v>
      </c>
      <c r="Q57" s="5">
        <f>P57*61/50</f>
        <v>55.153354009207369</v>
      </c>
    </row>
    <row r="58" spans="1:17" ht="18.75" customHeight="1" x14ac:dyDescent="0.3">
      <c r="A58" s="5" t="s">
        <v>76</v>
      </c>
      <c r="B58" s="5" t="s">
        <v>62</v>
      </c>
      <c r="C58" s="4">
        <v>22.95789486331017</v>
      </c>
      <c r="D58" s="4">
        <v>1.7542020079378711</v>
      </c>
      <c r="E58" s="3">
        <v>0.74723053044736643</v>
      </c>
      <c r="F58" s="9">
        <v>10.655720022226451</v>
      </c>
      <c r="G58" s="4">
        <f>C58*50/20</f>
        <v>57.394737158275426</v>
      </c>
      <c r="H58" s="4">
        <f>D58*50/12</f>
        <v>7.3091750330744629</v>
      </c>
      <c r="I58" s="4">
        <f>SUM(G58:H58)</f>
        <v>64.703912191349886</v>
      </c>
      <c r="J58" s="4">
        <v>66</v>
      </c>
      <c r="K58" s="4">
        <v>3.3</v>
      </c>
      <c r="L58" s="4">
        <v>13</v>
      </c>
      <c r="M58" s="4">
        <f>K58*50/35</f>
        <v>4.7142857142857144</v>
      </c>
      <c r="N58" s="4">
        <f>L58*50/48</f>
        <v>13.541666666666666</v>
      </c>
      <c r="O58" s="4">
        <f>SUM(M58:N58)</f>
        <v>18.25595238095238</v>
      </c>
      <c r="P58" s="4">
        <f>I58-O58</f>
        <v>46.447959810397506</v>
      </c>
      <c r="Q58" s="5">
        <f>P58*61/50</f>
        <v>56.66651096868496</v>
      </c>
    </row>
    <row r="59" spans="1:17" ht="18.75" customHeight="1" x14ac:dyDescent="0.3">
      <c r="A59" s="5" t="s">
        <v>76</v>
      </c>
      <c r="B59" s="5" t="s">
        <v>41</v>
      </c>
      <c r="C59" s="4">
        <v>23.467614250241819</v>
      </c>
      <c r="D59" s="4">
        <v>2.0022295655219842</v>
      </c>
      <c r="E59" s="3">
        <v>0.57728039874966164</v>
      </c>
      <c r="F59" s="9">
        <v>10.316755365810801</v>
      </c>
      <c r="G59" s="4">
        <f>C59*50/20</f>
        <v>58.669035625604543</v>
      </c>
      <c r="H59" s="4">
        <f>D59*50/12</f>
        <v>8.3426231896749332</v>
      </c>
      <c r="I59" s="4">
        <f>SUM(G59:H59)</f>
        <v>67.011658815279475</v>
      </c>
      <c r="J59" s="4">
        <v>60</v>
      </c>
      <c r="K59" s="4">
        <v>3.5</v>
      </c>
      <c r="L59" s="4">
        <v>14</v>
      </c>
      <c r="M59" s="4">
        <f>K59*50/35</f>
        <v>5</v>
      </c>
      <c r="N59" s="4">
        <f>L59*50/48</f>
        <v>14.583333333333334</v>
      </c>
      <c r="O59" s="4">
        <f>SUM(M59:N59)</f>
        <v>19.583333333333336</v>
      </c>
      <c r="P59" s="4">
        <f>I59-O59</f>
        <v>47.428325481946139</v>
      </c>
      <c r="Q59" s="5">
        <f>P59*61/50</f>
        <v>57.862557087974295</v>
      </c>
    </row>
    <row r="60" spans="1:17" ht="18.75" customHeight="1" x14ac:dyDescent="0.3">
      <c r="A60" s="5" t="s">
        <v>76</v>
      </c>
      <c r="B60" s="5" t="s">
        <v>51</v>
      </c>
      <c r="C60" s="4">
        <v>23.0886279510494</v>
      </c>
      <c r="D60" s="4">
        <v>2.0888142804532088</v>
      </c>
      <c r="E60" s="3">
        <v>0.6597560500876728</v>
      </c>
      <c r="F60" s="9">
        <v>10.660149323330179</v>
      </c>
      <c r="G60" s="4">
        <f>C60*50/20</f>
        <v>57.721569877623494</v>
      </c>
      <c r="H60" s="4">
        <f>D60*50/12</f>
        <v>8.7033928352217043</v>
      </c>
      <c r="I60" s="4">
        <f>SUM(G60:H60)</f>
        <v>66.4249627128452</v>
      </c>
      <c r="J60" s="4">
        <v>63</v>
      </c>
      <c r="K60" s="4">
        <v>2.9</v>
      </c>
      <c r="L60" s="4">
        <v>14</v>
      </c>
      <c r="M60" s="4">
        <f>K60*50/35</f>
        <v>4.1428571428571432</v>
      </c>
      <c r="N60" s="4">
        <f>L60*50/48</f>
        <v>14.583333333333334</v>
      </c>
      <c r="O60" s="4">
        <f>SUM(M60:N60)</f>
        <v>18.726190476190478</v>
      </c>
      <c r="P60" s="4">
        <f>I60-O60</f>
        <v>47.698772236654719</v>
      </c>
      <c r="Q60" s="5">
        <f>P60*61/50</f>
        <v>58.192502128718758</v>
      </c>
    </row>
    <row r="61" spans="1:17" ht="18.75" customHeight="1" x14ac:dyDescent="0.3">
      <c r="A61" s="5" t="s">
        <v>76</v>
      </c>
      <c r="B61" s="5" t="s">
        <v>43</v>
      </c>
      <c r="C61" s="4">
        <v>18.883694583211721</v>
      </c>
      <c r="D61" s="4">
        <v>4.024539801585119</v>
      </c>
      <c r="E61" s="3">
        <v>1.5069385796422119</v>
      </c>
      <c r="F61" s="9">
        <v>6.2002764182408923</v>
      </c>
      <c r="G61" s="4">
        <f>C61*50/20</f>
        <v>47.209236458029302</v>
      </c>
      <c r="H61" s="4">
        <f>D61*50/12</f>
        <v>16.768915839937996</v>
      </c>
      <c r="I61" s="4">
        <f>SUM(G61:H61)</f>
        <v>63.978152297967299</v>
      </c>
      <c r="J61" s="4">
        <v>63</v>
      </c>
      <c r="K61" s="4">
        <v>4</v>
      </c>
      <c r="L61" s="4">
        <v>10</v>
      </c>
      <c r="M61" s="4">
        <f>K61*50/35</f>
        <v>5.7142857142857144</v>
      </c>
      <c r="N61" s="4">
        <f>L61*50/48</f>
        <v>10.416666666666666</v>
      </c>
      <c r="O61" s="4">
        <f>SUM(M61:N61)</f>
        <v>16.13095238095238</v>
      </c>
      <c r="P61" s="4">
        <f>I61-O61</f>
        <v>47.847199917014919</v>
      </c>
      <c r="Q61" s="5">
        <f>P61*61/50</f>
        <v>58.373583898758199</v>
      </c>
    </row>
    <row r="62" spans="1:17" ht="18.75" customHeight="1" x14ac:dyDescent="0.3">
      <c r="A62" s="5" t="s">
        <v>76</v>
      </c>
      <c r="B62" s="5" t="s">
        <v>43</v>
      </c>
      <c r="C62" s="4">
        <v>19.766280723953969</v>
      </c>
      <c r="D62" s="4">
        <v>3.971496034467433</v>
      </c>
      <c r="E62" s="3">
        <v>1.32785121091747</v>
      </c>
      <c r="F62" s="9">
        <v>6.3410152096835004</v>
      </c>
      <c r="G62" s="4">
        <f>C62*50/20</f>
        <v>49.415701809884922</v>
      </c>
      <c r="H62" s="4">
        <f>D62*50/12</f>
        <v>16.547900143614303</v>
      </c>
      <c r="I62" s="4">
        <f>SUM(G62:H62)</f>
        <v>65.963601953499222</v>
      </c>
      <c r="J62" s="4">
        <v>59</v>
      </c>
      <c r="K62" s="4">
        <v>5.3</v>
      </c>
      <c r="L62" s="4">
        <v>10</v>
      </c>
      <c r="M62" s="4">
        <f>K62*50/35</f>
        <v>7.5714285714285712</v>
      </c>
      <c r="N62" s="4">
        <f>L62*50/48</f>
        <v>10.416666666666666</v>
      </c>
      <c r="O62" s="4">
        <f>SUM(M62:N62)</f>
        <v>17.988095238095237</v>
      </c>
      <c r="P62" s="4">
        <f>I62-O62</f>
        <v>47.975506715403981</v>
      </c>
      <c r="Q62" s="5">
        <f>P62*61/50</f>
        <v>58.530118192792855</v>
      </c>
    </row>
    <row r="63" spans="1:17" ht="18.75" customHeight="1" x14ac:dyDescent="0.3">
      <c r="A63" s="5" t="s">
        <v>76</v>
      </c>
      <c r="B63" s="5" t="s">
        <v>42</v>
      </c>
      <c r="C63" s="4">
        <v>33.471898631638688</v>
      </c>
      <c r="D63" s="4">
        <v>4.3060300080267542</v>
      </c>
      <c r="E63" s="3">
        <v>0.79578842184980003</v>
      </c>
      <c r="F63" s="9">
        <v>11.54985896712858</v>
      </c>
      <c r="G63" s="4">
        <f>C63*50/20</f>
        <v>83.679746579096715</v>
      </c>
      <c r="H63" s="4">
        <f>D63*50/12</f>
        <v>17.941791700111477</v>
      </c>
      <c r="I63" s="4">
        <f>SUM(G63:H63)</f>
        <v>101.6215382792082</v>
      </c>
      <c r="J63" s="4">
        <v>97</v>
      </c>
      <c r="K63" s="4">
        <v>16.899999999999999</v>
      </c>
      <c r="L63" s="4">
        <v>28</v>
      </c>
      <c r="M63" s="4">
        <f>K63*50/35</f>
        <v>24.142857142857139</v>
      </c>
      <c r="N63" s="4">
        <f>L63*50/48</f>
        <v>29.166666666666668</v>
      </c>
      <c r="O63" s="4">
        <f>SUM(M63:N63)</f>
        <v>53.30952380952381</v>
      </c>
      <c r="P63" s="4">
        <f>I63-O63</f>
        <v>48.312014469684385</v>
      </c>
      <c r="Q63" s="5">
        <f>P63*61/50</f>
        <v>58.940657653014952</v>
      </c>
    </row>
    <row r="64" spans="1:17" ht="18.75" customHeight="1" x14ac:dyDescent="0.3">
      <c r="A64" s="5" t="s">
        <v>75</v>
      </c>
      <c r="B64" s="5" t="s">
        <v>11</v>
      </c>
      <c r="C64" s="4">
        <v>12.87158175624408</v>
      </c>
      <c r="D64" s="4">
        <v>6.3839895548938923</v>
      </c>
      <c r="E64" s="3">
        <v>0.43235656648398352</v>
      </c>
      <c r="F64" s="9">
        <v>3.2481297519338601</v>
      </c>
      <c r="G64" s="4">
        <f>C64*50/20</f>
        <v>32.178954390610201</v>
      </c>
      <c r="H64" s="4">
        <f>D64*50/12</f>
        <v>26.59995647872455</v>
      </c>
      <c r="I64" s="4">
        <f>SUM(G64:H64)</f>
        <v>58.778910869334752</v>
      </c>
      <c r="J64" s="4">
        <v>53</v>
      </c>
      <c r="K64" s="4">
        <v>1.2</v>
      </c>
      <c r="L64" s="4">
        <v>8</v>
      </c>
      <c r="M64" s="4">
        <f>K64*50/35</f>
        <v>1.7142857142857142</v>
      </c>
      <c r="N64" s="4">
        <f>L64*50/48</f>
        <v>8.3333333333333339</v>
      </c>
      <c r="O64" s="4">
        <f>SUM(M64:N64)</f>
        <v>10.047619047619047</v>
      </c>
      <c r="P64" s="4">
        <f>I64-O64</f>
        <v>48.731291821715701</v>
      </c>
      <c r="Q64" s="5">
        <f>P64*61/50</f>
        <v>59.452176022493155</v>
      </c>
    </row>
    <row r="65" spans="1:17" ht="18.75" customHeight="1" x14ac:dyDescent="0.3">
      <c r="A65" s="5" t="s">
        <v>75</v>
      </c>
      <c r="B65" s="5" t="s">
        <v>10</v>
      </c>
      <c r="C65" s="4">
        <v>12.95678730128521</v>
      </c>
      <c r="D65" s="4">
        <v>6.4223691810966974</v>
      </c>
      <c r="E65" s="3">
        <v>0.43175695951783599</v>
      </c>
      <c r="F65" s="9">
        <v>3.2718298463277802</v>
      </c>
      <c r="G65" s="4">
        <f>C65*50/20</f>
        <v>32.391968253213022</v>
      </c>
      <c r="H65" s="4">
        <f>D65*50/12</f>
        <v>26.759871587902907</v>
      </c>
      <c r="I65" s="4">
        <f>SUM(G65:H65)</f>
        <v>59.15183984111593</v>
      </c>
      <c r="J65" s="4">
        <v>58</v>
      </c>
      <c r="K65" s="4">
        <v>1.1000000000000001</v>
      </c>
      <c r="L65" s="4">
        <v>8</v>
      </c>
      <c r="M65" s="4">
        <f>K65*50/35</f>
        <v>1.5714285714285716</v>
      </c>
      <c r="N65" s="4">
        <f>L65*50/48</f>
        <v>8.3333333333333339</v>
      </c>
      <c r="O65" s="4">
        <f>SUM(M65:N65)</f>
        <v>9.9047619047619051</v>
      </c>
      <c r="P65" s="4">
        <f>I65-O65</f>
        <v>49.247077936354025</v>
      </c>
      <c r="Q65" s="5">
        <f>P65*61/50</f>
        <v>60.081435082351909</v>
      </c>
    </row>
    <row r="66" spans="1:17" ht="18.75" customHeight="1" x14ac:dyDescent="0.3">
      <c r="A66" s="5" t="s">
        <v>76</v>
      </c>
      <c r="B66" s="5" t="s">
        <v>41</v>
      </c>
      <c r="C66" s="4">
        <v>24.443521037428351</v>
      </c>
      <c r="D66" s="4">
        <v>2.1535693322400831</v>
      </c>
      <c r="E66" s="3">
        <v>0.56581071951110662</v>
      </c>
      <c r="F66" s="9">
        <v>10.30930790591516</v>
      </c>
      <c r="G66" s="4">
        <f>C66*50/20</f>
        <v>61.108802593570871</v>
      </c>
      <c r="H66" s="4">
        <f>D66*50/12</f>
        <v>8.9732055510003459</v>
      </c>
      <c r="I66" s="4">
        <f>SUM(G66:H66)</f>
        <v>70.082008144571219</v>
      </c>
      <c r="J66" s="4">
        <v>81</v>
      </c>
      <c r="K66" s="4">
        <v>10.199999999999999</v>
      </c>
      <c r="L66" s="4">
        <v>4</v>
      </c>
      <c r="M66" s="4">
        <f>K66*50/35</f>
        <v>14.571428571428569</v>
      </c>
      <c r="N66" s="4">
        <f>L66*50/48</f>
        <v>4.166666666666667</v>
      </c>
      <c r="O66" s="4">
        <f>SUM(M66:N66)</f>
        <v>18.738095238095237</v>
      </c>
      <c r="P66" s="4">
        <f>I66-O66</f>
        <v>51.343912906475978</v>
      </c>
      <c r="Q66" s="5">
        <f>P66*61/50</f>
        <v>62.639573745900698</v>
      </c>
    </row>
    <row r="67" spans="1:17" ht="18.75" customHeight="1" x14ac:dyDescent="0.3">
      <c r="A67" s="5" t="s">
        <v>76</v>
      </c>
      <c r="B67" s="5" t="s">
        <v>52</v>
      </c>
      <c r="C67" s="4">
        <v>22.448230981573989</v>
      </c>
      <c r="D67" s="4">
        <v>2.7536581563731151</v>
      </c>
      <c r="E67" s="3">
        <v>1.418769988607506</v>
      </c>
      <c r="F67" s="9">
        <v>5.3832692118645653</v>
      </c>
      <c r="G67" s="4">
        <f>C67*50/20</f>
        <v>56.12057745393497</v>
      </c>
      <c r="H67" s="4">
        <f>D67*50/12</f>
        <v>11.473575651554647</v>
      </c>
      <c r="I67" s="4">
        <f>SUM(G67:H67)</f>
        <v>67.594153105489625</v>
      </c>
      <c r="J67" s="4">
        <v>81</v>
      </c>
      <c r="K67" s="4">
        <v>2.5</v>
      </c>
      <c r="L67" s="4">
        <v>10</v>
      </c>
      <c r="M67" s="4">
        <f>K67*50/35</f>
        <v>3.5714285714285716</v>
      </c>
      <c r="N67" s="4">
        <f>L67*50/48</f>
        <v>10.416666666666666</v>
      </c>
      <c r="O67" s="4">
        <f>SUM(M67:N67)</f>
        <v>13.988095238095237</v>
      </c>
      <c r="P67" s="4">
        <f>I67-O67</f>
        <v>53.606057867394384</v>
      </c>
      <c r="Q67" s="5">
        <f>P67*61/50</f>
        <v>65.399390598221146</v>
      </c>
    </row>
    <row r="68" spans="1:17" ht="18.75" customHeight="1" x14ac:dyDescent="0.3">
      <c r="A68" s="5" t="s">
        <v>76</v>
      </c>
      <c r="B68" s="5" t="s">
        <v>52</v>
      </c>
      <c r="C68" s="4">
        <v>22.26730195889127</v>
      </c>
      <c r="D68" s="4">
        <v>2.557726293092474</v>
      </c>
      <c r="E68" s="3">
        <v>1.396484172644114</v>
      </c>
      <c r="F68" s="9">
        <v>5.4416694490878568</v>
      </c>
      <c r="G68" s="4">
        <f>C68*50/20</f>
        <v>55.668254897228181</v>
      </c>
      <c r="H68" s="4">
        <f>D68*50/12</f>
        <v>10.657192887885309</v>
      </c>
      <c r="I68" s="4">
        <f>SUM(G68:H68)</f>
        <v>66.325447785113482</v>
      </c>
      <c r="J68" s="4">
        <v>70</v>
      </c>
      <c r="K68" s="4">
        <v>2.4</v>
      </c>
      <c r="L68" s="4">
        <v>8</v>
      </c>
      <c r="M68" s="4">
        <f>K68*50/35</f>
        <v>3.4285714285714284</v>
      </c>
      <c r="N68" s="4">
        <f>L68*50/48</f>
        <v>8.3333333333333339</v>
      </c>
      <c r="O68" s="4">
        <f>SUM(M68:N68)</f>
        <v>11.761904761904763</v>
      </c>
      <c r="P68" s="4">
        <f>I68-O68</f>
        <v>54.563543023208723</v>
      </c>
      <c r="Q68" s="5">
        <f>P68*61/50</f>
        <v>66.567522488314637</v>
      </c>
    </row>
    <row r="69" spans="1:17" ht="18.75" customHeight="1" x14ac:dyDescent="0.3">
      <c r="A69" s="5" t="s">
        <v>76</v>
      </c>
      <c r="B69" s="5" t="s">
        <v>52</v>
      </c>
      <c r="C69" s="4">
        <v>22.004890850017961</v>
      </c>
      <c r="D69" s="4">
        <v>2.7240158724280792</v>
      </c>
      <c r="E69" s="3">
        <v>1.3912063409868369</v>
      </c>
      <c r="F69" s="9">
        <v>5.199720197952268</v>
      </c>
      <c r="G69" s="4">
        <f>C69*50/20</f>
        <v>55.012227125044902</v>
      </c>
      <c r="H69" s="4">
        <f>D69*50/12</f>
        <v>11.350066135116997</v>
      </c>
      <c r="I69" s="4">
        <f>SUM(G69:H69)</f>
        <v>66.362293260161891</v>
      </c>
      <c r="J69" s="4">
        <v>66</v>
      </c>
      <c r="K69" s="4">
        <v>2.2000000000000002</v>
      </c>
      <c r="L69" s="4">
        <v>8</v>
      </c>
      <c r="M69" s="4">
        <f>K69*50/35</f>
        <v>3.1428571428571432</v>
      </c>
      <c r="N69" s="4">
        <f>L69*50/48</f>
        <v>8.3333333333333339</v>
      </c>
      <c r="O69" s="4">
        <f>SUM(M69:N69)</f>
        <v>11.476190476190478</v>
      </c>
      <c r="P69" s="4">
        <f>I69-O69</f>
        <v>54.88610278397141</v>
      </c>
      <c r="Q69" s="5">
        <f>P69*61/50</f>
        <v>66.961045396445115</v>
      </c>
    </row>
    <row r="70" spans="1:17" ht="18.75" customHeight="1" x14ac:dyDescent="0.3">
      <c r="A70" s="5" t="s">
        <v>75</v>
      </c>
      <c r="B70" s="5" t="s">
        <v>16</v>
      </c>
      <c r="C70" s="4">
        <v>25.59096787253716</v>
      </c>
      <c r="D70" s="4">
        <v>6.827422347769831</v>
      </c>
      <c r="E70" s="3">
        <v>1.4706929091102441</v>
      </c>
      <c r="F70" s="9">
        <v>11.00809005413131</v>
      </c>
      <c r="G70" s="4">
        <f>C70*50/20</f>
        <v>63.977419681342894</v>
      </c>
      <c r="H70" s="4">
        <f>D70*50/12</f>
        <v>28.44759311570763</v>
      </c>
      <c r="I70" s="4">
        <f>SUM(G70:H70)</f>
        <v>92.425012797050528</v>
      </c>
      <c r="J70" s="4">
        <v>80</v>
      </c>
      <c r="K70" s="4">
        <v>17.899999999999999</v>
      </c>
      <c r="L70" s="4">
        <v>11</v>
      </c>
      <c r="M70" s="4">
        <f>K70*50/35</f>
        <v>25.571428571428569</v>
      </c>
      <c r="N70" s="4">
        <f>L70*50/48</f>
        <v>11.458333333333334</v>
      </c>
      <c r="O70" s="4">
        <f>SUM(M70:N70)</f>
        <v>37.029761904761905</v>
      </c>
      <c r="P70" s="4">
        <f>I70-O70</f>
        <v>55.395250892288622</v>
      </c>
      <c r="Q70" s="5">
        <f>P70*61/50</f>
        <v>67.582206088592116</v>
      </c>
    </row>
    <row r="71" spans="1:17" ht="18.75" customHeight="1" x14ac:dyDescent="0.3">
      <c r="A71" s="5" t="s">
        <v>76</v>
      </c>
      <c r="B71" s="5" t="s">
        <v>44</v>
      </c>
      <c r="C71" s="4">
        <v>23.301398208537751</v>
      </c>
      <c r="D71" s="4">
        <v>2.6655562086665472</v>
      </c>
      <c r="E71" s="3">
        <v>1.1697699532619821</v>
      </c>
      <c r="F71" s="9">
        <v>5.4235328312984636</v>
      </c>
      <c r="G71" s="4">
        <f>C71*50/20</f>
        <v>58.253495521344384</v>
      </c>
      <c r="H71" s="4">
        <f>D71*50/12</f>
        <v>11.106484202777279</v>
      </c>
      <c r="I71" s="4">
        <f>SUM(G71:H71)</f>
        <v>69.359979724121658</v>
      </c>
      <c r="J71" s="4">
        <v>93</v>
      </c>
      <c r="K71" s="4">
        <v>2.2999999999999998</v>
      </c>
      <c r="L71" s="4">
        <v>10</v>
      </c>
      <c r="M71" s="4">
        <f>K71*50/35</f>
        <v>3.2857142857142851</v>
      </c>
      <c r="N71" s="4">
        <f>L71*50/48</f>
        <v>10.416666666666666</v>
      </c>
      <c r="O71" s="4">
        <f>SUM(M71:N71)</f>
        <v>13.702380952380951</v>
      </c>
      <c r="P71" s="4">
        <f>I71-O71</f>
        <v>55.657598771740709</v>
      </c>
      <c r="Q71" s="5">
        <f>P71*61/50</f>
        <v>67.90227050152366</v>
      </c>
    </row>
    <row r="72" spans="1:17" ht="18.75" customHeight="1" x14ac:dyDescent="0.3">
      <c r="A72" s="5" t="s">
        <v>75</v>
      </c>
      <c r="B72" s="5" t="s">
        <v>27</v>
      </c>
      <c r="C72" s="4">
        <v>13.723071784809459</v>
      </c>
      <c r="D72" s="4">
        <v>8.513829642461868</v>
      </c>
      <c r="E72" s="3">
        <v>0.56642109437384069</v>
      </c>
      <c r="F72" s="9">
        <v>5.362984458183309</v>
      </c>
      <c r="G72" s="4">
        <f>C72*50/20</f>
        <v>34.307679462023643</v>
      </c>
      <c r="H72" s="4">
        <f>D72*50/12</f>
        <v>35.474290176924448</v>
      </c>
      <c r="I72" s="4">
        <f>SUM(G72:H72)</f>
        <v>69.781969638948084</v>
      </c>
      <c r="J72" s="4">
        <v>61</v>
      </c>
      <c r="K72" s="4">
        <v>5.4</v>
      </c>
      <c r="L72" s="4">
        <v>5</v>
      </c>
      <c r="M72" s="4">
        <f>K72*50/35</f>
        <v>7.7142857142857144</v>
      </c>
      <c r="N72" s="4">
        <f>L72*50/48</f>
        <v>5.208333333333333</v>
      </c>
      <c r="O72" s="4">
        <f>SUM(M72:N72)</f>
        <v>12.922619047619047</v>
      </c>
      <c r="P72" s="4">
        <f>I72-O72</f>
        <v>56.859350591329033</v>
      </c>
      <c r="Q72" s="5">
        <f>P72*61/50</f>
        <v>69.36840772142142</v>
      </c>
    </row>
    <row r="73" spans="1:17" ht="18.75" customHeight="1" x14ac:dyDescent="0.3">
      <c r="A73" s="5" t="s">
        <v>76</v>
      </c>
      <c r="B73" s="5" t="s">
        <v>47</v>
      </c>
      <c r="C73" s="4">
        <v>23.18038959383038</v>
      </c>
      <c r="D73" s="4">
        <v>2.9331940962232039</v>
      </c>
      <c r="E73" s="3">
        <v>1.198001493054766</v>
      </c>
      <c r="F73" s="9">
        <v>5.2559509258890493</v>
      </c>
      <c r="G73" s="4">
        <f>C73*50/20</f>
        <v>57.950973984575953</v>
      </c>
      <c r="H73" s="4">
        <f>D73*50/12</f>
        <v>12.221642067596683</v>
      </c>
      <c r="I73" s="4">
        <f>SUM(G73:H73)</f>
        <v>70.172616052172629</v>
      </c>
      <c r="J73" s="4">
        <v>80</v>
      </c>
      <c r="K73" s="4">
        <v>2.7</v>
      </c>
      <c r="L73" s="4">
        <v>9</v>
      </c>
      <c r="M73" s="4">
        <f>K73*50/35</f>
        <v>3.8571428571428572</v>
      </c>
      <c r="N73" s="4">
        <f>L73*50/48</f>
        <v>9.375</v>
      </c>
      <c r="O73" s="4">
        <f>SUM(M73:N73)</f>
        <v>13.232142857142858</v>
      </c>
      <c r="P73" s="4">
        <f>I73-O73</f>
        <v>56.940473195029767</v>
      </c>
      <c r="Q73" s="5">
        <f>P73*61/50</f>
        <v>69.467377297936324</v>
      </c>
    </row>
    <row r="74" spans="1:17" ht="18.75" customHeight="1" x14ac:dyDescent="0.3">
      <c r="A74" s="5" t="s">
        <v>76</v>
      </c>
      <c r="B74" s="5" t="s">
        <v>35</v>
      </c>
      <c r="C74" s="4">
        <v>16.732733200819901</v>
      </c>
      <c r="D74" s="4">
        <v>6.1063595420306651</v>
      </c>
      <c r="E74" s="3">
        <v>0.54927456280399189</v>
      </c>
      <c r="F74" s="9">
        <v>1.84989223007751</v>
      </c>
      <c r="G74" s="4">
        <f>C74*50/20</f>
        <v>41.831833002049748</v>
      </c>
      <c r="H74" s="4">
        <f>D74*50/12</f>
        <v>25.443164758461105</v>
      </c>
      <c r="I74" s="4">
        <f>SUM(G74:H74)</f>
        <v>67.274997760510857</v>
      </c>
      <c r="J74" s="4">
        <v>60</v>
      </c>
      <c r="K74" s="4">
        <v>3</v>
      </c>
      <c r="L74" s="4">
        <v>5</v>
      </c>
      <c r="M74" s="4">
        <f>K74*50/35</f>
        <v>4.2857142857142856</v>
      </c>
      <c r="N74" s="4">
        <f>L74*50/48</f>
        <v>5.208333333333333</v>
      </c>
      <c r="O74" s="4">
        <f>SUM(M74:N74)</f>
        <v>9.4940476190476186</v>
      </c>
      <c r="P74" s="4">
        <f>I74-O74</f>
        <v>57.780950141463236</v>
      </c>
      <c r="Q74" s="5">
        <f>P74*61/50</f>
        <v>70.492759172585153</v>
      </c>
    </row>
    <row r="75" spans="1:17" ht="18.75" customHeight="1" x14ac:dyDescent="0.3">
      <c r="A75" s="5" t="s">
        <v>76</v>
      </c>
      <c r="B75" s="5" t="s">
        <v>35</v>
      </c>
      <c r="C75" s="4">
        <v>16.833208611942261</v>
      </c>
      <c r="D75" s="4">
        <v>6.5230884194460268</v>
      </c>
      <c r="E75" s="3">
        <v>0.56319931272910295</v>
      </c>
      <c r="F75" s="9">
        <v>1.9170568947917199</v>
      </c>
      <c r="G75" s="4">
        <f>C75*50/20</f>
        <v>42.083021529855657</v>
      </c>
      <c r="H75" s="4">
        <f>D75*50/12</f>
        <v>27.179535081025112</v>
      </c>
      <c r="I75" s="4">
        <f>SUM(G75:H75)</f>
        <v>69.262556610880765</v>
      </c>
      <c r="J75" s="4">
        <v>57</v>
      </c>
      <c r="K75" s="4">
        <v>3.3</v>
      </c>
      <c r="L75" s="4">
        <v>6</v>
      </c>
      <c r="M75" s="4">
        <f>K75*50/35</f>
        <v>4.7142857142857144</v>
      </c>
      <c r="N75" s="4">
        <f>L75*50/48</f>
        <v>6.25</v>
      </c>
      <c r="O75" s="4">
        <f>SUM(M75:N75)</f>
        <v>10.964285714285715</v>
      </c>
      <c r="P75" s="4">
        <f>I75-O75</f>
        <v>58.298270896595049</v>
      </c>
      <c r="Q75" s="5">
        <f>P75*61/50</f>
        <v>71.123890493845963</v>
      </c>
    </row>
    <row r="76" spans="1:17" ht="18.75" customHeight="1" x14ac:dyDescent="0.3">
      <c r="A76" s="5" t="s">
        <v>75</v>
      </c>
      <c r="B76" s="5" t="s">
        <v>19</v>
      </c>
      <c r="C76" s="4">
        <v>23.198336950295289</v>
      </c>
      <c r="D76" s="4">
        <v>5.5320517935284146</v>
      </c>
      <c r="E76" s="3">
        <v>0.89232097315378078</v>
      </c>
      <c r="F76" s="9">
        <v>10.88628305816802</v>
      </c>
      <c r="G76" s="4">
        <f>C76*50/20</f>
        <v>57.995842375738221</v>
      </c>
      <c r="H76" s="4">
        <f>D76*50/12</f>
        <v>23.050215806368396</v>
      </c>
      <c r="I76" s="4">
        <f>SUM(G76:H76)</f>
        <v>81.04605818210662</v>
      </c>
      <c r="J76" s="4">
        <v>63</v>
      </c>
      <c r="K76" s="4">
        <v>7.3</v>
      </c>
      <c r="L76" s="4">
        <v>10</v>
      </c>
      <c r="M76" s="4">
        <f>K76*50/35</f>
        <v>10.428571428571429</v>
      </c>
      <c r="N76" s="4">
        <f>L76*50/48</f>
        <v>10.416666666666666</v>
      </c>
      <c r="O76" s="4">
        <f>SUM(M76:N76)</f>
        <v>20.845238095238095</v>
      </c>
      <c r="P76" s="4">
        <f>I76-O76</f>
        <v>60.200820086868525</v>
      </c>
      <c r="Q76" s="5">
        <f>P76*61/50</f>
        <v>73.445000505979593</v>
      </c>
    </row>
    <row r="77" spans="1:17" ht="18.75" customHeight="1" x14ac:dyDescent="0.3">
      <c r="A77" s="5" t="s">
        <v>76</v>
      </c>
      <c r="B77" s="5" t="s">
        <v>35</v>
      </c>
      <c r="C77" s="4">
        <v>18.456229850364629</v>
      </c>
      <c r="D77" s="4">
        <v>6.9970746004349484</v>
      </c>
      <c r="E77" s="3">
        <v>0.63392181129995206</v>
      </c>
      <c r="F77" s="9">
        <v>2.0137351373831951</v>
      </c>
      <c r="G77" s="4">
        <f>C77*50/20</f>
        <v>46.140574625911576</v>
      </c>
      <c r="H77" s="4">
        <f>D77*50/12</f>
        <v>29.154477501812284</v>
      </c>
      <c r="I77" s="4">
        <f>SUM(G77:H77)</f>
        <v>75.295052127723864</v>
      </c>
      <c r="J77" s="4">
        <v>72</v>
      </c>
      <c r="K77" s="4">
        <v>5.4</v>
      </c>
      <c r="L77" s="4">
        <v>7</v>
      </c>
      <c r="M77" s="4">
        <f>K77*50/35</f>
        <v>7.7142857142857144</v>
      </c>
      <c r="N77" s="4">
        <f>L77*50/48</f>
        <v>7.291666666666667</v>
      </c>
      <c r="O77" s="4">
        <f>SUM(M77:N77)</f>
        <v>15.005952380952381</v>
      </c>
      <c r="P77" s="4">
        <f>I77-O77</f>
        <v>60.289099746771484</v>
      </c>
      <c r="Q77" s="5">
        <f>P77*61/50</f>
        <v>73.552701691061216</v>
      </c>
    </row>
    <row r="78" spans="1:17" ht="18.75" customHeight="1" x14ac:dyDescent="0.3">
      <c r="A78" s="5" t="s">
        <v>75</v>
      </c>
      <c r="B78" s="5" t="s">
        <v>18</v>
      </c>
      <c r="C78" s="4">
        <v>29.3728265277079</v>
      </c>
      <c r="D78" s="4">
        <v>8.3508775944975788</v>
      </c>
      <c r="E78" s="3">
        <v>2.4486229558454742</v>
      </c>
      <c r="F78" s="9">
        <v>11.55673062752895</v>
      </c>
      <c r="G78" s="4">
        <f>C78*50/20</f>
        <v>73.432066319269751</v>
      </c>
      <c r="H78" s="4">
        <f>D78*50/12</f>
        <v>34.79532331040658</v>
      </c>
      <c r="I78" s="4">
        <f>SUM(G78:H78)</f>
        <v>108.22738962967634</v>
      </c>
      <c r="J78" s="4">
        <v>96</v>
      </c>
      <c r="K78" s="4">
        <v>20.2</v>
      </c>
      <c r="L78" s="4">
        <v>18</v>
      </c>
      <c r="M78" s="4">
        <f>K78*50/35</f>
        <v>28.857142857142858</v>
      </c>
      <c r="N78" s="4">
        <f>L78*50/48</f>
        <v>18.75</v>
      </c>
      <c r="O78" s="4">
        <f>SUM(M78:N78)</f>
        <v>47.607142857142861</v>
      </c>
      <c r="P78" s="4">
        <f>I78-O78</f>
        <v>60.620246772533477</v>
      </c>
      <c r="Q78" s="5">
        <f>P78*61/50</f>
        <v>73.956701062490836</v>
      </c>
    </row>
    <row r="79" spans="1:17" ht="18.75" customHeight="1" x14ac:dyDescent="0.3">
      <c r="A79" s="5" t="s">
        <v>75</v>
      </c>
      <c r="B79" s="5" t="s">
        <v>15</v>
      </c>
      <c r="C79" s="4">
        <v>16.56633026357671</v>
      </c>
      <c r="D79" s="4">
        <v>7.9893012425415231</v>
      </c>
      <c r="E79" s="3">
        <v>0.35289727703968959</v>
      </c>
      <c r="F79" s="9">
        <v>3.4382433456631869</v>
      </c>
      <c r="G79" s="4">
        <f>C79*50/20</f>
        <v>41.415825658941777</v>
      </c>
      <c r="H79" s="4">
        <f>D79*50/12</f>
        <v>33.288755177256348</v>
      </c>
      <c r="I79" s="4">
        <f>SUM(G79:H79)</f>
        <v>74.704580836198119</v>
      </c>
      <c r="J79" s="4">
        <v>70</v>
      </c>
      <c r="K79" s="4">
        <v>1.4</v>
      </c>
      <c r="L79" s="4">
        <v>9</v>
      </c>
      <c r="M79" s="4">
        <f>K79*50/35</f>
        <v>2</v>
      </c>
      <c r="N79" s="4">
        <f>L79*50/48</f>
        <v>9.375</v>
      </c>
      <c r="O79" s="4">
        <f>SUM(M79:N79)</f>
        <v>11.375</v>
      </c>
      <c r="P79" s="4">
        <f>I79-O79</f>
        <v>63.329580836198119</v>
      </c>
      <c r="Q79" s="5">
        <f>P79*61/50</f>
        <v>77.262088620161705</v>
      </c>
    </row>
    <row r="80" spans="1:17" ht="18.75" customHeight="1" x14ac:dyDescent="0.3">
      <c r="A80" s="5" t="s">
        <v>76</v>
      </c>
      <c r="B80" s="5" t="s">
        <v>42</v>
      </c>
      <c r="C80" s="4">
        <v>33.768753028881662</v>
      </c>
      <c r="D80" s="4">
        <v>4.4108215984791004</v>
      </c>
      <c r="E80" s="3">
        <v>0.8395521845234778</v>
      </c>
      <c r="F80" s="9">
        <v>11.961096802003141</v>
      </c>
      <c r="G80" s="4">
        <f>C80*50/20</f>
        <v>84.421882572204154</v>
      </c>
      <c r="H80" s="4">
        <f>D80*50/12</f>
        <v>18.378423326996252</v>
      </c>
      <c r="I80" s="4">
        <f>SUM(G80:H80)</f>
        <v>102.80030589920041</v>
      </c>
      <c r="J80" s="4">
        <v>93</v>
      </c>
      <c r="K80" s="4">
        <v>10.3</v>
      </c>
      <c r="L80" s="4">
        <v>20</v>
      </c>
      <c r="M80" s="4">
        <f>K80*50/35</f>
        <v>14.714285714285714</v>
      </c>
      <c r="N80" s="4">
        <f>L80*50/48</f>
        <v>20.833333333333332</v>
      </c>
      <c r="O80" s="4">
        <f>SUM(M80:N80)</f>
        <v>35.547619047619044</v>
      </c>
      <c r="P80" s="4">
        <f>I80-O80</f>
        <v>67.252686851581359</v>
      </c>
      <c r="Q80" s="5">
        <f>P80*61/50</f>
        <v>82.048277958929262</v>
      </c>
    </row>
    <row r="81" spans="1:17" ht="18.75" customHeight="1" x14ac:dyDescent="0.3">
      <c r="A81" s="5" t="s">
        <v>76</v>
      </c>
      <c r="B81" s="5" t="s">
        <v>61</v>
      </c>
      <c r="C81" s="4">
        <v>25.389757622973729</v>
      </c>
      <c r="D81" s="4">
        <v>5.9927284947601418</v>
      </c>
      <c r="E81" s="3">
        <v>1.559524097762252</v>
      </c>
      <c r="F81" s="9">
        <v>3.8380289627204021</v>
      </c>
      <c r="G81" s="4">
        <f>C81*50/20</f>
        <v>63.474394057434324</v>
      </c>
      <c r="H81" s="4">
        <f>D81*50/12</f>
        <v>24.969702061500588</v>
      </c>
      <c r="I81" s="4">
        <f>SUM(G81:H81)</f>
        <v>88.444096118934908</v>
      </c>
      <c r="J81" s="4">
        <v>86</v>
      </c>
      <c r="K81" s="4">
        <v>5.8</v>
      </c>
      <c r="L81" s="4">
        <v>9</v>
      </c>
      <c r="M81" s="4">
        <f>K81*50/35</f>
        <v>8.2857142857142865</v>
      </c>
      <c r="N81" s="4">
        <f>L81*50/48</f>
        <v>9.375</v>
      </c>
      <c r="O81" s="4">
        <f>SUM(M81:N81)</f>
        <v>17.660714285714285</v>
      </c>
      <c r="P81" s="4">
        <f>I81-O81</f>
        <v>70.783381833220631</v>
      </c>
      <c r="Q81" s="5">
        <f>P81*61/50</f>
        <v>86.35572583652916</v>
      </c>
    </row>
    <row r="82" spans="1:17" ht="18.75" customHeight="1" x14ac:dyDescent="0.3">
      <c r="A82" s="5" t="s">
        <v>76</v>
      </c>
      <c r="B82" s="5" t="s">
        <v>38</v>
      </c>
      <c r="C82" s="4">
        <v>26.79773351152954</v>
      </c>
      <c r="D82" s="4">
        <v>6.3360081348278712</v>
      </c>
      <c r="E82" s="3">
        <v>1.08661482091884</v>
      </c>
      <c r="F82" s="9">
        <v>3.810629058618606</v>
      </c>
      <c r="G82" s="4">
        <f>C82*50/20</f>
        <v>66.994333778823858</v>
      </c>
      <c r="H82" s="4">
        <f>D82*50/12</f>
        <v>26.400033895116128</v>
      </c>
      <c r="I82" s="4">
        <f>SUM(G82:H82)</f>
        <v>93.394367673939982</v>
      </c>
      <c r="J82" s="4">
        <v>106</v>
      </c>
      <c r="K82" s="4">
        <v>6.2</v>
      </c>
      <c r="L82" s="4">
        <v>9</v>
      </c>
      <c r="M82" s="4">
        <f>K82*50/35</f>
        <v>8.8571428571428577</v>
      </c>
      <c r="N82" s="4">
        <f>L82*50/48</f>
        <v>9.375</v>
      </c>
      <c r="O82" s="4">
        <f>SUM(M82:N82)</f>
        <v>18.232142857142858</v>
      </c>
      <c r="P82" s="4">
        <f>I82-O82</f>
        <v>75.162224816797121</v>
      </c>
      <c r="Q82" s="5">
        <f>P82*61/50</f>
        <v>91.697914276492483</v>
      </c>
    </row>
    <row r="83" spans="1:17" ht="18.75" customHeight="1" x14ac:dyDescent="0.3">
      <c r="A83" s="5" t="s">
        <v>76</v>
      </c>
      <c r="B83" s="5" t="s">
        <v>39</v>
      </c>
      <c r="C83" s="4">
        <v>26.905332500817369</v>
      </c>
      <c r="D83" s="4">
        <v>6.3635571729833806</v>
      </c>
      <c r="E83" s="3">
        <v>1.0848785153406739</v>
      </c>
      <c r="F83" s="9">
        <v>3.7941425762278311</v>
      </c>
      <c r="G83" s="4">
        <f>C83*50/20</f>
        <v>67.263331252043429</v>
      </c>
      <c r="H83" s="4">
        <f>D83*50/12</f>
        <v>26.51482155409742</v>
      </c>
      <c r="I83" s="4">
        <f>SUM(G83:H83)</f>
        <v>93.778152806140852</v>
      </c>
      <c r="J83" s="4">
        <v>82</v>
      </c>
      <c r="K83" s="4">
        <v>6.3</v>
      </c>
      <c r="L83" s="4">
        <v>9</v>
      </c>
      <c r="M83" s="4">
        <f>K83*50/35</f>
        <v>9</v>
      </c>
      <c r="N83" s="4">
        <f>L83*50/48</f>
        <v>9.375</v>
      </c>
      <c r="O83" s="4">
        <f>SUM(M83:N83)</f>
        <v>18.375</v>
      </c>
      <c r="P83" s="4">
        <f>I83-O83</f>
        <v>75.403152806140852</v>
      </c>
      <c r="Q83" s="5">
        <f>P83*61/50</f>
        <v>91.991846423491836</v>
      </c>
    </row>
    <row r="84" spans="1:17" ht="18.75" customHeight="1" x14ac:dyDescent="0.3">
      <c r="A84" s="5" t="s">
        <v>76</v>
      </c>
      <c r="B84" s="5" t="s">
        <v>37</v>
      </c>
      <c r="C84" s="4">
        <v>28.246586717975021</v>
      </c>
      <c r="D84" s="4">
        <v>6.7444727112429774</v>
      </c>
      <c r="E84" s="3">
        <v>1.051871211670413</v>
      </c>
      <c r="F84" s="9">
        <v>3.809474732994945</v>
      </c>
      <c r="G84" s="4">
        <f>C84*50/20</f>
        <v>70.616466794937551</v>
      </c>
      <c r="H84" s="4">
        <f>D84*50/12</f>
        <v>28.10196963017907</v>
      </c>
      <c r="I84" s="4">
        <f>SUM(G84:H84)</f>
        <v>98.718436425116622</v>
      </c>
      <c r="J84" s="4">
        <v>91</v>
      </c>
      <c r="K84" s="4">
        <v>6.6</v>
      </c>
      <c r="L84" s="4">
        <v>9</v>
      </c>
      <c r="M84" s="4">
        <f>K84*50/35</f>
        <v>9.4285714285714288</v>
      </c>
      <c r="N84" s="4">
        <f>L84*50/48</f>
        <v>9.375</v>
      </c>
      <c r="O84" s="4">
        <f>SUM(M84:N84)</f>
        <v>18.803571428571431</v>
      </c>
      <c r="P84" s="4">
        <f>I84-O84</f>
        <v>79.914864996545191</v>
      </c>
      <c r="Q84" s="5">
        <f>P84*61/50</f>
        <v>97.496135295785137</v>
      </c>
    </row>
    <row r="85" spans="1:17" ht="18.75" customHeight="1" x14ac:dyDescent="0.3">
      <c r="A85" s="5" t="s">
        <v>75</v>
      </c>
      <c r="B85" s="5" t="s">
        <v>33</v>
      </c>
      <c r="C85" s="4">
        <v>34.450733566790362</v>
      </c>
      <c r="D85" s="4">
        <v>8.4583229631040648</v>
      </c>
      <c r="E85" s="3">
        <v>0.35635451697897153</v>
      </c>
      <c r="F85" s="9">
        <v>10.205369841080159</v>
      </c>
      <c r="G85" s="4">
        <f>C85*50/20</f>
        <v>86.126833916975912</v>
      </c>
      <c r="H85" s="4">
        <f>D85*50/12</f>
        <v>35.243012346266937</v>
      </c>
      <c r="I85" s="4">
        <f>SUM(G85:H85)</f>
        <v>121.36984626324285</v>
      </c>
      <c r="J85" s="4">
        <v>116</v>
      </c>
      <c r="K85" s="4">
        <v>10.199999999999999</v>
      </c>
      <c r="L85" s="4">
        <v>16</v>
      </c>
      <c r="M85" s="4">
        <f>K85*50/35</f>
        <v>14.571428571428569</v>
      </c>
      <c r="N85" s="4">
        <f>L85*50/48</f>
        <v>16.666666666666668</v>
      </c>
      <c r="O85" s="4">
        <f>SUM(M85:N85)</f>
        <v>31.238095238095237</v>
      </c>
      <c r="P85" s="4">
        <f>I85-O85</f>
        <v>90.131751025147608</v>
      </c>
      <c r="Q85" s="5">
        <f>P85*61/50</f>
        <v>109.96073625068007</v>
      </c>
    </row>
    <row r="86" spans="1:17" ht="18.75" customHeight="1" x14ac:dyDescent="0.3">
      <c r="A86" s="5" t="s">
        <v>75</v>
      </c>
      <c r="B86" s="5" t="s">
        <v>4</v>
      </c>
      <c r="C86" s="4">
        <v>32.618927441914792</v>
      </c>
      <c r="D86" s="4">
        <v>5.4495054703454038</v>
      </c>
      <c r="E86" s="3">
        <v>0.86523312826209453</v>
      </c>
      <c r="F86" s="9">
        <v>3.7751569770547508</v>
      </c>
      <c r="G86" s="4">
        <f>C86*50/20</f>
        <v>81.54731860478698</v>
      </c>
      <c r="H86" s="4">
        <f>D86*50/12</f>
        <v>22.70627279310585</v>
      </c>
      <c r="I86" s="4">
        <f>SUM(G86:H86)</f>
        <v>104.25359139789283</v>
      </c>
      <c r="J86" s="4">
        <v>86</v>
      </c>
      <c r="K86" s="4">
        <v>2.1</v>
      </c>
      <c r="L86" s="4">
        <v>6</v>
      </c>
      <c r="M86" s="4">
        <f>K86*50/35</f>
        <v>3</v>
      </c>
      <c r="N86" s="4">
        <f>L86*50/48</f>
        <v>6.25</v>
      </c>
      <c r="O86" s="4">
        <f>SUM(M86:N86)</f>
        <v>9.25</v>
      </c>
      <c r="P86" s="4">
        <f>I86-O86</f>
        <v>95.003591397892833</v>
      </c>
      <c r="Q86" s="5">
        <f>P86*61/50</f>
        <v>115.90438150542927</v>
      </c>
    </row>
    <row r="87" spans="1:17" ht="18.75" customHeight="1" x14ac:dyDescent="0.3">
      <c r="A87" s="5" t="s">
        <v>75</v>
      </c>
      <c r="B87" s="5" t="s">
        <v>14</v>
      </c>
      <c r="C87" s="4">
        <v>36.570796834687087</v>
      </c>
      <c r="D87" s="4">
        <v>13.847359901198001</v>
      </c>
      <c r="E87" s="3">
        <v>0.57489648160237861</v>
      </c>
      <c r="F87" s="9">
        <v>5.6640826867234262</v>
      </c>
      <c r="G87" s="4">
        <f>C87*50/20</f>
        <v>91.426992086717718</v>
      </c>
      <c r="H87" s="4">
        <f>D87*50/12</f>
        <v>57.697332921658337</v>
      </c>
      <c r="I87" s="4">
        <f>SUM(G87:H87)</f>
        <v>149.12432500837605</v>
      </c>
      <c r="J87" s="4">
        <v>130</v>
      </c>
      <c r="K87" s="4">
        <v>6.3</v>
      </c>
      <c r="L87" s="4">
        <v>24</v>
      </c>
      <c r="M87" s="4">
        <f>K87*50/35</f>
        <v>9</v>
      </c>
      <c r="N87" s="4">
        <f>L87*50/48</f>
        <v>25</v>
      </c>
      <c r="O87" s="4">
        <f>SUM(M87:N87)</f>
        <v>34</v>
      </c>
      <c r="P87" s="4">
        <f>I87-O87</f>
        <v>115.12432500837605</v>
      </c>
      <c r="Q87" s="5">
        <f>P87*61/50</f>
        <v>140.45167651021879</v>
      </c>
    </row>
    <row r="88" spans="1:17" ht="18.75" customHeight="1" x14ac:dyDescent="0.3">
      <c r="A88" s="5" t="s">
        <v>75</v>
      </c>
      <c r="B88" s="5" t="s">
        <v>26</v>
      </c>
      <c r="C88" s="4">
        <v>36.391507073852047</v>
      </c>
      <c r="D88" s="4">
        <v>10.743863417891911</v>
      </c>
      <c r="E88" s="3">
        <v>0.80630126045541017</v>
      </c>
      <c r="F88" s="9">
        <v>8.8944899393648313</v>
      </c>
      <c r="G88" s="4">
        <f>C88*50/20</f>
        <v>90.978767684630128</v>
      </c>
      <c r="H88" s="4">
        <f>D88*50/12</f>
        <v>44.766097574549626</v>
      </c>
      <c r="I88" s="4">
        <f>SUM(G88:H88)</f>
        <v>135.74486525917976</v>
      </c>
      <c r="J88" s="4">
        <v>122</v>
      </c>
      <c r="K88" s="4">
        <v>6</v>
      </c>
      <c r="L88" s="4">
        <v>8</v>
      </c>
      <c r="M88" s="4">
        <f>K88*50/35</f>
        <v>8.5714285714285712</v>
      </c>
      <c r="N88" s="4">
        <f>L88*50/48</f>
        <v>8.3333333333333339</v>
      </c>
      <c r="O88" s="4">
        <f>SUM(M88:N88)</f>
        <v>16.904761904761905</v>
      </c>
      <c r="P88" s="4">
        <f>I88-O88</f>
        <v>118.84010335441786</v>
      </c>
      <c r="Q88" s="5">
        <f>P88*61/50</f>
        <v>144.9849260923898</v>
      </c>
    </row>
    <row r="89" spans="1:17" ht="18.75" customHeight="1" x14ac:dyDescent="0.3">
      <c r="A89" s="5" t="s">
        <v>75</v>
      </c>
      <c r="B89" s="5" t="s">
        <v>23</v>
      </c>
      <c r="C89" s="4">
        <v>14.596560879431459</v>
      </c>
      <c r="D89" s="4">
        <v>24.304691437102999</v>
      </c>
      <c r="E89" s="3">
        <v>0.96585436561113747</v>
      </c>
      <c r="F89" s="9">
        <v>11.90482047209932</v>
      </c>
      <c r="G89" s="4">
        <f>C89*50/20</f>
        <v>36.491402198578648</v>
      </c>
      <c r="H89" s="4">
        <f>D89*50/12</f>
        <v>101.26954765459583</v>
      </c>
      <c r="I89" s="4">
        <f>SUM(G89:H89)</f>
        <v>137.76094985317448</v>
      </c>
      <c r="J89" s="4">
        <v>118</v>
      </c>
      <c r="K89" s="4">
        <v>5.3</v>
      </c>
      <c r="L89" s="4">
        <v>8</v>
      </c>
      <c r="M89" s="4">
        <f>K89*50/35</f>
        <v>7.5714285714285712</v>
      </c>
      <c r="N89" s="4">
        <f>L89*50/48</f>
        <v>8.3333333333333339</v>
      </c>
      <c r="O89" s="4">
        <f>SUM(M89:N89)</f>
        <v>15.904761904761905</v>
      </c>
      <c r="P89" s="4">
        <f>I89-O89</f>
        <v>121.85618794841258</v>
      </c>
      <c r="Q89" s="5">
        <f>P89*61/50</f>
        <v>148.66454929706336</v>
      </c>
    </row>
    <row r="90" spans="1:17" ht="18.75" customHeight="1" x14ac:dyDescent="0.3">
      <c r="A90" s="5" t="s">
        <v>75</v>
      </c>
      <c r="B90" s="5" t="s">
        <v>22</v>
      </c>
      <c r="C90" s="4">
        <v>30.814647376433879</v>
      </c>
      <c r="D90" s="4">
        <v>18.396719575697961</v>
      </c>
      <c r="E90" s="3">
        <v>0.96929520455464713</v>
      </c>
      <c r="F90" s="9">
        <v>12.327757425532029</v>
      </c>
      <c r="G90" s="4">
        <f>C90*50/20</f>
        <v>77.036618441084698</v>
      </c>
      <c r="H90" s="4">
        <f>D90*50/12</f>
        <v>76.652998232074836</v>
      </c>
      <c r="I90" s="4">
        <f>SUM(G90:H90)</f>
        <v>153.68961667315955</v>
      </c>
      <c r="J90" s="4">
        <v>134</v>
      </c>
      <c r="K90" s="4">
        <v>5.2</v>
      </c>
      <c r="L90" s="4">
        <v>8</v>
      </c>
      <c r="M90" s="4">
        <f>K90*50/35</f>
        <v>7.4285714285714288</v>
      </c>
      <c r="N90" s="4">
        <f>L90*50/48</f>
        <v>8.3333333333333339</v>
      </c>
      <c r="O90" s="4">
        <f>SUM(M90:N90)</f>
        <v>15.761904761904763</v>
      </c>
      <c r="P90" s="4">
        <f>I90-O90</f>
        <v>137.92771191125479</v>
      </c>
      <c r="Q90" s="5">
        <f>P90*61/50</f>
        <v>168.27180853173087</v>
      </c>
    </row>
    <row r="91" spans="1:17" ht="18.75" customHeight="1" x14ac:dyDescent="0.3">
      <c r="A91" s="5" t="s">
        <v>75</v>
      </c>
      <c r="B91" s="5" t="s">
        <v>1</v>
      </c>
      <c r="C91" s="4">
        <v>39.603544720910108</v>
      </c>
      <c r="D91" s="4">
        <v>15.178921097113831</v>
      </c>
      <c r="E91" s="3">
        <v>0.97379309737347886</v>
      </c>
      <c r="F91" s="9">
        <v>12.580818097072459</v>
      </c>
      <c r="G91" s="4">
        <f>C91*50/20</f>
        <v>99.008861802275277</v>
      </c>
      <c r="H91" s="4">
        <f>D91*50/12</f>
        <v>63.245504571307627</v>
      </c>
      <c r="I91" s="4">
        <f>SUM(G91:H91)</f>
        <v>162.25436637358291</v>
      </c>
      <c r="J91" s="4">
        <v>148</v>
      </c>
      <c r="K91" s="4">
        <v>5.0999999999999996</v>
      </c>
      <c r="L91" s="4">
        <v>8</v>
      </c>
      <c r="M91" s="4">
        <f>K91*50/35</f>
        <v>7.2857142857142847</v>
      </c>
      <c r="N91" s="4">
        <f>L91*50/48</f>
        <v>8.3333333333333339</v>
      </c>
      <c r="O91" s="4">
        <f>SUM(M91:N91)</f>
        <v>15.619047619047619</v>
      </c>
      <c r="P91" s="4">
        <f>I91-O91</f>
        <v>146.63531875453529</v>
      </c>
      <c r="Q91" s="5">
        <f>P91*61/50</f>
        <v>178.89508888053305</v>
      </c>
    </row>
    <row r="92" spans="1:17" ht="18.75" customHeight="1" x14ac:dyDescent="0.3">
      <c r="A92" s="5" t="s">
        <v>76</v>
      </c>
      <c r="B92" s="5" t="s">
        <v>67</v>
      </c>
      <c r="C92" s="4">
        <v>44.728312532605187</v>
      </c>
      <c r="D92" s="4">
        <v>13.722797079290199</v>
      </c>
      <c r="E92" s="3">
        <v>0.2381412158390917</v>
      </c>
      <c r="F92" s="9">
        <v>2.1147830233499629</v>
      </c>
      <c r="G92" s="4">
        <f>C92*50/20</f>
        <v>111.82078133151296</v>
      </c>
      <c r="H92" s="4">
        <f>D92*50/12</f>
        <v>57.178321163709164</v>
      </c>
      <c r="I92" s="4">
        <f>SUM(G92:H92)</f>
        <v>168.99910249522213</v>
      </c>
      <c r="J92" s="4">
        <v>168</v>
      </c>
      <c r="K92" s="4">
        <v>2.9</v>
      </c>
      <c r="L92" s="4">
        <v>11</v>
      </c>
      <c r="M92" s="4">
        <f>K92*50/35</f>
        <v>4.1428571428571432</v>
      </c>
      <c r="N92" s="4">
        <f>L92*50/48</f>
        <v>11.458333333333334</v>
      </c>
      <c r="O92" s="4">
        <f>SUM(M92:N92)</f>
        <v>15.601190476190478</v>
      </c>
      <c r="P92" s="4">
        <f>I92-O92</f>
        <v>153.39791201903165</v>
      </c>
      <c r="Q92" s="5">
        <f>P92*61/50</f>
        <v>187.14545266321861</v>
      </c>
    </row>
    <row r="93" spans="1:17" ht="18.75" customHeight="1" x14ac:dyDescent="0.3">
      <c r="A93" s="5" t="s">
        <v>75</v>
      </c>
      <c r="B93" s="5" t="s">
        <v>20</v>
      </c>
      <c r="C93" s="4">
        <v>57.064439953581733</v>
      </c>
      <c r="D93" s="4">
        <v>11.688726325259591</v>
      </c>
      <c r="E93" s="3">
        <v>1.574108105671524</v>
      </c>
      <c r="F93" s="9">
        <v>5.5373894927017906</v>
      </c>
      <c r="G93" s="4">
        <f>C93*50/20</f>
        <v>142.66109988395434</v>
      </c>
      <c r="H93" s="4">
        <f>D93*50/12</f>
        <v>48.703026355248291</v>
      </c>
      <c r="I93" s="4">
        <f>SUM(G93:H93)</f>
        <v>191.36412623920262</v>
      </c>
      <c r="J93" s="4">
        <v>156</v>
      </c>
      <c r="K93" s="4">
        <v>6.2</v>
      </c>
      <c r="L93" s="4">
        <v>11</v>
      </c>
      <c r="M93" s="4">
        <f>K93*50/35</f>
        <v>8.8571428571428577</v>
      </c>
      <c r="N93" s="4">
        <f>L93*50/48</f>
        <v>11.458333333333334</v>
      </c>
      <c r="O93" s="4">
        <f>SUM(M93:N93)</f>
        <v>20.31547619047619</v>
      </c>
      <c r="P93" s="4">
        <f>I93-O93</f>
        <v>171.04865004872642</v>
      </c>
      <c r="Q93" s="5">
        <f>P93*61/50</f>
        <v>208.67935305944621</v>
      </c>
    </row>
    <row r="94" spans="1:17" ht="18.75" customHeight="1" x14ac:dyDescent="0.3">
      <c r="A94" s="5" t="s">
        <v>75</v>
      </c>
      <c r="B94" s="5" t="s">
        <v>17</v>
      </c>
      <c r="C94" s="4">
        <v>84.119787242934223</v>
      </c>
      <c r="D94" s="4">
        <v>13.085898585696111</v>
      </c>
      <c r="E94" s="3">
        <v>1.6909126875464551</v>
      </c>
      <c r="F94" s="9">
        <v>22.442235295760469</v>
      </c>
      <c r="G94" s="4">
        <f>C94*50/20</f>
        <v>210.29946810733554</v>
      </c>
      <c r="H94" s="4">
        <f>D94*50/12</f>
        <v>54.524577440400464</v>
      </c>
      <c r="I94" s="4">
        <f>SUM(G94:H94)</f>
        <v>264.82404554773598</v>
      </c>
      <c r="J94" s="4">
        <v>238</v>
      </c>
      <c r="K94" s="4">
        <v>53.2</v>
      </c>
      <c r="L94" s="4">
        <v>14</v>
      </c>
      <c r="M94" s="4">
        <f>K94*50/35</f>
        <v>76</v>
      </c>
      <c r="N94" s="4">
        <f>L94*50/48</f>
        <v>14.583333333333334</v>
      </c>
      <c r="O94" s="4">
        <f>SUM(M94:N94)</f>
        <v>90.583333333333329</v>
      </c>
      <c r="P94" s="4">
        <f>I94-O94</f>
        <v>174.24071221440266</v>
      </c>
      <c r="Q94" s="5">
        <f>P94*61/50</f>
        <v>212.57366890157127</v>
      </c>
    </row>
    <row r="95" spans="1:17" ht="18.75" customHeight="1" x14ac:dyDescent="0.3">
      <c r="A95" s="5" t="s">
        <v>75</v>
      </c>
      <c r="B95" s="5" t="s">
        <v>25</v>
      </c>
      <c r="C95" s="4">
        <v>84.638485956063747</v>
      </c>
      <c r="D95" s="4">
        <v>13.329393008444431</v>
      </c>
      <c r="E95" s="3">
        <v>1.670970975279267</v>
      </c>
      <c r="F95" s="9">
        <v>22.453518826297941</v>
      </c>
      <c r="G95" s="4">
        <f>C95*50/20</f>
        <v>211.59621489015936</v>
      </c>
      <c r="H95" s="4">
        <f>D95*50/12</f>
        <v>55.539137535185127</v>
      </c>
      <c r="I95" s="4">
        <f>SUM(G95:H95)</f>
        <v>267.13535242534448</v>
      </c>
      <c r="J95" s="4">
        <v>249</v>
      </c>
      <c r="K95" s="4">
        <v>53.3</v>
      </c>
      <c r="L95" s="4">
        <v>14</v>
      </c>
      <c r="M95" s="4">
        <f>K95*50/35</f>
        <v>76.142857142857139</v>
      </c>
      <c r="N95" s="4">
        <f>L95*50/48</f>
        <v>14.583333333333334</v>
      </c>
      <c r="O95" s="4">
        <f>SUM(M95:N95)</f>
        <v>90.726190476190467</v>
      </c>
      <c r="P95" s="4">
        <f>I95-O95</f>
        <v>176.409161949154</v>
      </c>
      <c r="Q95" s="5">
        <f>P95*61/50</f>
        <v>215.21917757796788</v>
      </c>
    </row>
    <row r="96" spans="1:17" ht="18.75" customHeight="1" x14ac:dyDescent="0.3">
      <c r="A96" s="5" t="s">
        <v>76</v>
      </c>
      <c r="B96" s="5" t="s">
        <v>56</v>
      </c>
      <c r="C96" s="4">
        <v>77.874434616533421</v>
      </c>
      <c r="D96" s="4">
        <v>12.911489892646999</v>
      </c>
      <c r="E96" s="3">
        <v>3.3713855125764591</v>
      </c>
      <c r="F96" s="9">
        <v>22.495654270085179</v>
      </c>
      <c r="G96" s="4">
        <f>C96*50/20</f>
        <v>194.68608654133354</v>
      </c>
      <c r="H96" s="4">
        <f>D96*50/12</f>
        <v>53.797874552695838</v>
      </c>
      <c r="I96" s="4">
        <f>SUM(G96:H96)</f>
        <v>248.48396109402938</v>
      </c>
      <c r="J96" s="4">
        <v>297</v>
      </c>
      <c r="K96" s="4">
        <v>28.9</v>
      </c>
      <c r="L96" s="4">
        <v>26</v>
      </c>
      <c r="M96" s="4">
        <f>K96*50/35</f>
        <v>41.285714285714285</v>
      </c>
      <c r="N96" s="4">
        <f>L96*50/48</f>
        <v>27.083333333333332</v>
      </c>
      <c r="O96" s="4">
        <f>SUM(M96:N96)</f>
        <v>68.36904761904762</v>
      </c>
      <c r="P96" s="4">
        <f>I96-O96</f>
        <v>180.11491347498176</v>
      </c>
      <c r="Q96" s="5">
        <f>P96*61/50</f>
        <v>219.74019443947773</v>
      </c>
    </row>
    <row r="97" spans="1:17" ht="18.75" customHeight="1" x14ac:dyDescent="0.3">
      <c r="A97" s="5" t="s">
        <v>75</v>
      </c>
      <c r="B97" s="5" t="s">
        <v>3</v>
      </c>
      <c r="C97" s="4">
        <v>85.184411797398468</v>
      </c>
      <c r="D97" s="4">
        <v>13.739680631928239</v>
      </c>
      <c r="E97" s="3">
        <v>1.6981872011130621</v>
      </c>
      <c r="F97" s="9">
        <v>22.590447521144199</v>
      </c>
      <c r="G97" s="4">
        <f>C97*50/20</f>
        <v>212.96102949349614</v>
      </c>
      <c r="H97" s="4">
        <f>D97*50/12</f>
        <v>57.248669299701</v>
      </c>
      <c r="I97" s="4">
        <f>SUM(G97:H97)</f>
        <v>270.20969879319716</v>
      </c>
      <c r="J97" s="4">
        <v>238</v>
      </c>
      <c r="K97" s="4">
        <v>52.1</v>
      </c>
      <c r="L97" s="4">
        <v>15</v>
      </c>
      <c r="M97" s="4">
        <f>K97*50/35</f>
        <v>74.428571428571431</v>
      </c>
      <c r="N97" s="4">
        <f>L97*50/48</f>
        <v>15.625</v>
      </c>
      <c r="O97" s="4">
        <f>SUM(M97:N97)</f>
        <v>90.053571428571431</v>
      </c>
      <c r="P97" s="4">
        <f>I97-O97</f>
        <v>180.15612736462572</v>
      </c>
      <c r="Q97" s="5">
        <f>P97*61/50</f>
        <v>219.79047538484338</v>
      </c>
    </row>
    <row r="98" spans="1:17" ht="18.75" customHeight="1" x14ac:dyDescent="0.3">
      <c r="A98" s="5" t="s">
        <v>76</v>
      </c>
      <c r="B98" s="5" t="s">
        <v>56</v>
      </c>
      <c r="C98" s="4">
        <v>75.011978295763413</v>
      </c>
      <c r="D98" s="4">
        <v>12.57054165947271</v>
      </c>
      <c r="E98" s="3">
        <v>3.2809434871980532</v>
      </c>
      <c r="F98" s="9">
        <v>22.011586604218071</v>
      </c>
      <c r="G98" s="4">
        <f>C98*50/20</f>
        <v>187.52994573940853</v>
      </c>
      <c r="H98" s="4">
        <f>D98*50/12</f>
        <v>52.377256914469626</v>
      </c>
      <c r="I98" s="4">
        <f>SUM(G98:H98)</f>
        <v>239.90720265387816</v>
      </c>
      <c r="J98" s="4">
        <v>230</v>
      </c>
      <c r="K98" s="4">
        <v>24.7</v>
      </c>
      <c r="L98" s="4">
        <v>23</v>
      </c>
      <c r="M98" s="4">
        <f>K98*50/35</f>
        <v>35.285714285714285</v>
      </c>
      <c r="N98" s="4">
        <f>L98*50/48</f>
        <v>23.958333333333332</v>
      </c>
      <c r="O98" s="4">
        <f>SUM(M98:N98)</f>
        <v>59.24404761904762</v>
      </c>
      <c r="P98" s="4">
        <f>I98-O98</f>
        <v>180.66315503483054</v>
      </c>
      <c r="Q98" s="5">
        <f>P98*61/50</f>
        <v>220.40904914249325</v>
      </c>
    </row>
    <row r="99" spans="1:17" ht="18.75" customHeight="1" x14ac:dyDescent="0.3">
      <c r="A99" s="5" t="s">
        <v>76</v>
      </c>
      <c r="B99" s="5" t="s">
        <v>56</v>
      </c>
      <c r="C99" s="4">
        <v>80.096818927021388</v>
      </c>
      <c r="D99" s="4">
        <v>12.824434330104211</v>
      </c>
      <c r="E99" s="3">
        <v>3.5258007252507428</v>
      </c>
      <c r="F99" s="9">
        <v>22.60011634916377</v>
      </c>
      <c r="G99" s="4">
        <f>C99*50/20</f>
        <v>200.24204731755347</v>
      </c>
      <c r="H99" s="4">
        <f>D99*50/12</f>
        <v>53.435143042100883</v>
      </c>
      <c r="I99" s="4">
        <f>SUM(G99:H99)</f>
        <v>253.67719035965436</v>
      </c>
      <c r="J99" s="4">
        <v>254</v>
      </c>
      <c r="K99" s="4">
        <v>31.8</v>
      </c>
      <c r="L99" s="4">
        <v>25</v>
      </c>
      <c r="M99" s="4">
        <f>K99*50/35</f>
        <v>45.428571428571431</v>
      </c>
      <c r="N99" s="4">
        <f>L99*50/48</f>
        <v>26.041666666666668</v>
      </c>
      <c r="O99" s="4">
        <f>SUM(M99:N99)</f>
        <v>71.470238095238102</v>
      </c>
      <c r="P99" s="4">
        <f>I99-O99</f>
        <v>182.20695226441626</v>
      </c>
      <c r="Q99" s="5">
        <f>P99*61/50</f>
        <v>222.29248176258784</v>
      </c>
    </row>
    <row r="100" spans="1:17" ht="18.75" customHeight="1" x14ac:dyDescent="0.3">
      <c r="A100" s="5" t="s">
        <v>76</v>
      </c>
      <c r="B100" s="5" t="s">
        <v>56</v>
      </c>
      <c r="C100" s="4">
        <v>79.526454297533505</v>
      </c>
      <c r="D100" s="4">
        <v>13.015754659272281</v>
      </c>
      <c r="E100" s="3">
        <v>3.5451641020697879</v>
      </c>
      <c r="F100" s="9">
        <v>22.450112337433239</v>
      </c>
      <c r="G100" s="4">
        <f>C100*50/20</f>
        <v>198.81613574383374</v>
      </c>
      <c r="H100" s="4">
        <f>D100*50/12</f>
        <v>54.232311080301173</v>
      </c>
      <c r="I100" s="4">
        <f>SUM(G100:H100)</f>
        <v>253.04844682413491</v>
      </c>
      <c r="J100" s="4">
        <v>245</v>
      </c>
      <c r="K100" s="4">
        <v>30</v>
      </c>
      <c r="L100" s="4">
        <v>25</v>
      </c>
      <c r="M100" s="4">
        <f>K100*50/35</f>
        <v>42.857142857142854</v>
      </c>
      <c r="N100" s="4">
        <f>L100*50/48</f>
        <v>26.041666666666668</v>
      </c>
      <c r="O100" s="4">
        <f>SUM(M100:N100)</f>
        <v>68.898809523809518</v>
      </c>
      <c r="P100" s="4">
        <f>I100-O100</f>
        <v>184.1496373003254</v>
      </c>
      <c r="Q100" s="5">
        <f>P100*61/50</f>
        <v>224.66255750639698</v>
      </c>
    </row>
    <row r="101" spans="1:17" ht="18.75" customHeight="1" x14ac:dyDescent="0.3">
      <c r="A101" s="5" t="s">
        <v>76</v>
      </c>
      <c r="B101" s="5" t="s">
        <v>56</v>
      </c>
      <c r="C101" s="4">
        <v>83.203441781640379</v>
      </c>
      <c r="D101" s="4">
        <v>13.247262678508219</v>
      </c>
      <c r="E101" s="3">
        <v>3.6041895141849749</v>
      </c>
      <c r="F101" s="9">
        <v>21.263745983764661</v>
      </c>
      <c r="G101" s="4">
        <f>C101*50/20</f>
        <v>208.00860445410095</v>
      </c>
      <c r="H101" s="4">
        <f>D101*50/12</f>
        <v>55.196927827117577</v>
      </c>
      <c r="I101" s="4">
        <f>SUM(G101:H101)</f>
        <v>263.20553228121855</v>
      </c>
      <c r="J101" s="4">
        <v>248</v>
      </c>
      <c r="K101" s="4">
        <v>33.299999999999997</v>
      </c>
      <c r="L101" s="4">
        <v>25</v>
      </c>
      <c r="M101" s="4">
        <f>K101*50/35</f>
        <v>47.571428571428562</v>
      </c>
      <c r="N101" s="4">
        <f>L101*50/48</f>
        <v>26.041666666666668</v>
      </c>
      <c r="O101" s="4">
        <f>SUM(M101:N101)</f>
        <v>73.613095238095227</v>
      </c>
      <c r="P101" s="4">
        <f>I101-O101</f>
        <v>189.59243704312331</v>
      </c>
      <c r="Q101" s="5">
        <f>P101*61/50</f>
        <v>231.30277319261043</v>
      </c>
    </row>
    <row r="102" spans="1:17" ht="18.75" customHeight="1" x14ac:dyDescent="0.3">
      <c r="A102" s="5" t="s">
        <v>76</v>
      </c>
      <c r="B102" s="5" t="s">
        <v>56</v>
      </c>
      <c r="C102" s="4">
        <v>84.024635034898097</v>
      </c>
      <c r="D102" s="4">
        <v>13.690678469088891</v>
      </c>
      <c r="E102" s="3">
        <v>3.5491176656133949</v>
      </c>
      <c r="F102" s="9">
        <v>23.60416254397634</v>
      </c>
      <c r="G102" s="4">
        <f>C102*50/20</f>
        <v>210.06158758724524</v>
      </c>
      <c r="H102" s="4">
        <f>D102*50/12</f>
        <v>57.044493621203713</v>
      </c>
      <c r="I102" s="4">
        <f>SUM(G102:H102)</f>
        <v>267.10608120844893</v>
      </c>
      <c r="J102" s="4">
        <v>264</v>
      </c>
      <c r="K102" s="4">
        <v>32.5</v>
      </c>
      <c r="L102" s="4">
        <v>25</v>
      </c>
      <c r="M102" s="4">
        <f>K102*50/35</f>
        <v>46.428571428571431</v>
      </c>
      <c r="N102" s="4">
        <f>L102*50/48</f>
        <v>26.041666666666668</v>
      </c>
      <c r="O102" s="4">
        <f>SUM(M102:N102)</f>
        <v>72.470238095238102</v>
      </c>
      <c r="P102" s="4">
        <f>I102-O102</f>
        <v>194.63584311321083</v>
      </c>
      <c r="Q102" s="5">
        <f>P102*61/50</f>
        <v>237.45572859811719</v>
      </c>
    </row>
    <row r="103" spans="1:17" ht="18.75" customHeight="1" x14ac:dyDescent="0.3">
      <c r="A103" s="5" t="s">
        <v>76</v>
      </c>
      <c r="B103" s="5" t="s">
        <v>66</v>
      </c>
      <c r="C103" s="4">
        <v>73.426960457748123</v>
      </c>
      <c r="D103" s="4">
        <v>15.42728164719453</v>
      </c>
      <c r="E103" s="3">
        <v>1.5267868907401669</v>
      </c>
      <c r="F103" s="9">
        <v>9.467774283005383</v>
      </c>
      <c r="G103" s="4">
        <f>C103*50/20</f>
        <v>183.56740114437031</v>
      </c>
      <c r="H103" s="4">
        <f>D103*50/12</f>
        <v>64.280340196643877</v>
      </c>
      <c r="I103" s="4">
        <f>SUM(G103:H103)</f>
        <v>247.84774134101417</v>
      </c>
      <c r="J103" s="4">
        <v>267</v>
      </c>
      <c r="K103" s="4">
        <v>2.1</v>
      </c>
      <c r="L103" s="4">
        <v>8</v>
      </c>
      <c r="M103" s="4">
        <f>K103*50/35</f>
        <v>3</v>
      </c>
      <c r="N103" s="4">
        <f>L103*50/48</f>
        <v>8.3333333333333339</v>
      </c>
      <c r="O103" s="4">
        <f>SUM(M103:N103)</f>
        <v>11.333333333333334</v>
      </c>
      <c r="P103" s="4">
        <f>I103-O103</f>
        <v>236.51440800768083</v>
      </c>
      <c r="Q103" s="5">
        <f>P103*61/50</f>
        <v>288.5475777693706</v>
      </c>
    </row>
    <row r="104" spans="1:17" ht="18.75" customHeight="1" x14ac:dyDescent="0.3">
      <c r="A104" s="5" t="s">
        <v>76</v>
      </c>
      <c r="B104" s="5" t="s">
        <v>66</v>
      </c>
      <c r="C104" s="4">
        <v>74.483632571498148</v>
      </c>
      <c r="D104" s="4">
        <v>15.404542116503871</v>
      </c>
      <c r="E104" s="3">
        <v>1.510785469341198</v>
      </c>
      <c r="F104" s="9">
        <v>9.4951238864446736</v>
      </c>
      <c r="G104" s="4">
        <f>C104*50/20</f>
        <v>186.20908142874538</v>
      </c>
      <c r="H104" s="4">
        <f>D104*50/12</f>
        <v>64.18559215209946</v>
      </c>
      <c r="I104" s="4">
        <f>SUM(G104:H104)</f>
        <v>250.39467358084482</v>
      </c>
      <c r="J104" s="4">
        <v>239</v>
      </c>
      <c r="K104" s="4">
        <v>2.1</v>
      </c>
      <c r="L104" s="4">
        <v>8</v>
      </c>
      <c r="M104" s="4">
        <f>K104*50/35</f>
        <v>3</v>
      </c>
      <c r="N104" s="4">
        <f>L104*50/48</f>
        <v>8.3333333333333339</v>
      </c>
      <c r="O104" s="4">
        <f>SUM(M104:N104)</f>
        <v>11.333333333333334</v>
      </c>
      <c r="P104" s="4">
        <f>I104-O104</f>
        <v>239.06134024751148</v>
      </c>
      <c r="Q104" s="5">
        <f>P104*61/50</f>
        <v>291.65483510196401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2023-10-19T08:28:02Z</dcterms:created>
  <dcterms:modified xsi:type="dcterms:W3CDTF">2023-10-20T06:07:21Z</dcterms:modified>
</cp:coreProperties>
</file>