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윤수현\수질팀(21-23)\"/>
    </mc:Choice>
  </mc:AlternateContent>
  <bookViews>
    <workbookView xWindow="0" yWindow="0" windowWidth="28800" windowHeight="12840" tabRatio="851" firstSheet="6" activeTab="16"/>
  </bookViews>
  <sheets>
    <sheet name="2023 평균" sheetId="80" r:id="rId1"/>
    <sheet name="202312" sheetId="81" r:id="rId2"/>
    <sheet name="202311" sheetId="79" r:id="rId3"/>
    <sheet name="202310" sheetId="77" r:id="rId4"/>
    <sheet name="202309" sheetId="76" r:id="rId5"/>
    <sheet name="202308" sheetId="75" r:id="rId6"/>
    <sheet name="202307" sheetId="74" r:id="rId7"/>
    <sheet name="202306" sheetId="73" r:id="rId8"/>
    <sheet name="202305" sheetId="71" r:id="rId9"/>
    <sheet name="202304" sheetId="70" r:id="rId10"/>
    <sheet name="202303" sheetId="69" r:id="rId11"/>
    <sheet name="202302" sheetId="68" r:id="rId12"/>
    <sheet name="202301" sheetId="50" r:id="rId13"/>
    <sheet name="23년 월별 TP현황(3)" sheetId="82" r:id="rId14"/>
    <sheet name="23년 월별 BOD현황 (2)" sheetId="78" r:id="rId15"/>
    <sheet name="신천17 한탄강연4 지점 연도별 비교" sheetId="72" r:id="rId16"/>
    <sheet name="연도별 평균색도" sheetId="46" r:id="rId17"/>
    <sheet name="23년 월별 색도현황" sheetId="67" r:id="rId18"/>
    <sheet name="22년 월별 색도현황" sheetId="59" r:id="rId19"/>
    <sheet name="21년 월별색도현황" sheetId="62" r:id="rId20"/>
    <sheet name="20년 월별색도현황" sheetId="61" r:id="rId21"/>
    <sheet name="19년 월별 색도현황" sheetId="66" r:id="rId22"/>
  </sheets>
  <definedNames>
    <definedName name="_xlnm._FilterDatabase" localSheetId="0" hidden="1">'2023 평균'!$A$2:$K$54</definedName>
    <definedName name="_xlnm._FilterDatabase" localSheetId="12" hidden="1">'202301'!$A$2:$M$54</definedName>
    <definedName name="_xlnm._FilterDatabase" localSheetId="11" hidden="1">'202302'!$A$2:$M$54</definedName>
    <definedName name="_xlnm._FilterDatabase" localSheetId="10" hidden="1">'202303'!$A$2:$M$54</definedName>
    <definedName name="_xlnm._FilterDatabase" localSheetId="9" hidden="1">'202304'!$A$2:$M$54</definedName>
    <definedName name="_xlnm._FilterDatabase" localSheetId="8" hidden="1">'202305'!$A$2:$M$54</definedName>
    <definedName name="_xlnm._FilterDatabase" localSheetId="7" hidden="1">'202306'!$A$2:$M$54</definedName>
    <definedName name="_xlnm._FilterDatabase" localSheetId="6" hidden="1">'202307'!$A$2:$M$54</definedName>
    <definedName name="_xlnm._FilterDatabase" localSheetId="5" hidden="1">'202308'!$A$2:$M$54</definedName>
    <definedName name="_xlnm._FilterDatabase" localSheetId="4" hidden="1">'202309'!$A$2:$M$54</definedName>
    <definedName name="_xlnm._FilterDatabase" localSheetId="3" hidden="1">'202310'!$A$2:$M$54</definedName>
    <definedName name="_xlnm._FilterDatabase" localSheetId="2" hidden="1">'202311'!$A$2:$M$54</definedName>
    <definedName name="_xlnm._FilterDatabase" localSheetId="1" hidden="1">'202312'!$A$2:$M$54</definedName>
    <definedName name="_xlnm._FilterDatabase" localSheetId="18" hidden="1">'22년 월별 색도현황'!$A$2:$T$62</definedName>
    <definedName name="_xlnm._FilterDatabase" localSheetId="17" hidden="1">'23년 월별 색도현황'!$A$2:$U$54</definedName>
    <definedName name="_xlnm._FilterDatabase" localSheetId="16" hidden="1">'연도별 평균색도'!$A$2:$I$70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4" i="82" l="1"/>
  <c r="S54" i="82"/>
  <c r="R54" i="82"/>
  <c r="Q54" i="82"/>
  <c r="T53" i="82"/>
  <c r="S53" i="82"/>
  <c r="R53" i="82"/>
  <c r="Q53" i="82"/>
  <c r="T52" i="82"/>
  <c r="S52" i="82"/>
  <c r="R52" i="82"/>
  <c r="Q52" i="82"/>
  <c r="T51" i="82"/>
  <c r="S51" i="82"/>
  <c r="R51" i="82"/>
  <c r="Q51" i="82"/>
  <c r="T50" i="82"/>
  <c r="S50" i="82"/>
  <c r="R50" i="82"/>
  <c r="Q50" i="82"/>
  <c r="T49" i="82"/>
  <c r="S49" i="82"/>
  <c r="R49" i="82"/>
  <c r="Q49" i="82"/>
  <c r="T48" i="82"/>
  <c r="S48" i="82"/>
  <c r="R48" i="82"/>
  <c r="Q48" i="82"/>
  <c r="T47" i="82"/>
  <c r="S47" i="82"/>
  <c r="R47" i="82"/>
  <c r="Q47" i="82"/>
  <c r="T46" i="82"/>
  <c r="S46" i="82"/>
  <c r="R46" i="82"/>
  <c r="Q46" i="82"/>
  <c r="T45" i="82"/>
  <c r="S45" i="82"/>
  <c r="R45" i="82"/>
  <c r="Q45" i="82"/>
  <c r="T44" i="82"/>
  <c r="S44" i="82"/>
  <c r="R44" i="82"/>
  <c r="Q44" i="82"/>
  <c r="T43" i="82"/>
  <c r="S43" i="82"/>
  <c r="R43" i="82"/>
  <c r="Q43" i="82"/>
  <c r="T42" i="82"/>
  <c r="S42" i="82"/>
  <c r="R42" i="82"/>
  <c r="Q42" i="82"/>
  <c r="T41" i="82"/>
  <c r="S41" i="82"/>
  <c r="R41" i="82"/>
  <c r="Q41" i="82"/>
  <c r="T40" i="82"/>
  <c r="S40" i="82"/>
  <c r="R40" i="82"/>
  <c r="Q40" i="82"/>
  <c r="T39" i="82"/>
  <c r="S39" i="82"/>
  <c r="R39" i="82"/>
  <c r="Q39" i="82"/>
  <c r="T38" i="82"/>
  <c r="S38" i="82"/>
  <c r="R38" i="82"/>
  <c r="Q38" i="82"/>
  <c r="T37" i="82"/>
  <c r="S37" i="82"/>
  <c r="R37" i="82"/>
  <c r="Q37" i="82"/>
  <c r="T36" i="82"/>
  <c r="S36" i="82"/>
  <c r="R36" i="82"/>
  <c r="Q36" i="82"/>
  <c r="T35" i="82"/>
  <c r="S35" i="82"/>
  <c r="R35" i="82"/>
  <c r="Q35" i="82"/>
  <c r="T34" i="82"/>
  <c r="S34" i="82"/>
  <c r="R34" i="82"/>
  <c r="Q34" i="82"/>
  <c r="T33" i="82"/>
  <c r="S33" i="82"/>
  <c r="R33" i="82"/>
  <c r="Q33" i="82"/>
  <c r="T32" i="82"/>
  <c r="S32" i="82"/>
  <c r="R32" i="82"/>
  <c r="Q32" i="82"/>
  <c r="T31" i="82"/>
  <c r="S31" i="82"/>
  <c r="R31" i="82"/>
  <c r="Q31" i="82"/>
  <c r="T30" i="82"/>
  <c r="S30" i="82"/>
  <c r="R30" i="82"/>
  <c r="Q30" i="82"/>
  <c r="T29" i="82"/>
  <c r="S29" i="82"/>
  <c r="R29" i="82"/>
  <c r="Q29" i="82"/>
  <c r="T28" i="82"/>
  <c r="S28" i="82"/>
  <c r="R28" i="82"/>
  <c r="Q28" i="82"/>
  <c r="T27" i="82"/>
  <c r="S27" i="82"/>
  <c r="R27" i="82"/>
  <c r="Q27" i="82"/>
  <c r="T26" i="82"/>
  <c r="S26" i="82"/>
  <c r="R26" i="82"/>
  <c r="Q26" i="82"/>
  <c r="T25" i="82"/>
  <c r="S25" i="82"/>
  <c r="R25" i="82"/>
  <c r="Q25" i="82"/>
  <c r="T24" i="82"/>
  <c r="S24" i="82"/>
  <c r="R24" i="82"/>
  <c r="Q24" i="82"/>
  <c r="T23" i="82"/>
  <c r="S23" i="82"/>
  <c r="R23" i="82"/>
  <c r="Q23" i="82"/>
  <c r="T22" i="82"/>
  <c r="S22" i="82"/>
  <c r="R22" i="82"/>
  <c r="Q22" i="82"/>
  <c r="T21" i="82"/>
  <c r="S21" i="82"/>
  <c r="R21" i="82"/>
  <c r="Q21" i="82"/>
  <c r="T20" i="82"/>
  <c r="S20" i="82"/>
  <c r="R20" i="82"/>
  <c r="Q20" i="82"/>
  <c r="T19" i="82"/>
  <c r="S19" i="82"/>
  <c r="R19" i="82"/>
  <c r="Q19" i="82"/>
  <c r="T18" i="82"/>
  <c r="S18" i="82"/>
  <c r="R18" i="82"/>
  <c r="Q18" i="82"/>
  <c r="T17" i="82"/>
  <c r="S17" i="82"/>
  <c r="R17" i="82"/>
  <c r="Q17" i="82"/>
  <c r="T16" i="82"/>
  <c r="S16" i="82"/>
  <c r="R16" i="82"/>
  <c r="Q16" i="82"/>
  <c r="T15" i="82"/>
  <c r="S15" i="82"/>
  <c r="R15" i="82"/>
  <c r="Q15" i="82"/>
  <c r="T14" i="82"/>
  <c r="S14" i="82"/>
  <c r="R14" i="82"/>
  <c r="Q14" i="82"/>
  <c r="T13" i="82"/>
  <c r="S13" i="82"/>
  <c r="R13" i="82"/>
  <c r="Q13" i="82"/>
  <c r="T12" i="82"/>
  <c r="S12" i="82"/>
  <c r="R12" i="82"/>
  <c r="Q12" i="82"/>
  <c r="T11" i="82"/>
  <c r="S11" i="82"/>
  <c r="R11" i="82"/>
  <c r="Q11" i="82"/>
  <c r="T10" i="82"/>
  <c r="S10" i="82"/>
  <c r="R10" i="82"/>
  <c r="Q10" i="82"/>
  <c r="T9" i="82"/>
  <c r="S9" i="82"/>
  <c r="R9" i="82"/>
  <c r="Q9" i="82"/>
  <c r="T8" i="82"/>
  <c r="S8" i="82"/>
  <c r="R8" i="82"/>
  <c r="Q8" i="82"/>
  <c r="T7" i="82"/>
  <c r="S7" i="82"/>
  <c r="R7" i="82"/>
  <c r="Q7" i="82"/>
  <c r="T6" i="82"/>
  <c r="S6" i="82"/>
  <c r="R6" i="82"/>
  <c r="Q6" i="82"/>
  <c r="T5" i="82"/>
  <c r="S5" i="82"/>
  <c r="R5" i="82"/>
  <c r="Q5" i="82"/>
  <c r="T4" i="82"/>
  <c r="S4" i="82"/>
  <c r="R4" i="82"/>
  <c r="Q4" i="82"/>
  <c r="T3" i="82"/>
  <c r="S3" i="82"/>
  <c r="R3" i="82"/>
  <c r="Q3" i="82"/>
  <c r="E4" i="80" l="1"/>
  <c r="F4" i="80"/>
  <c r="G4" i="80"/>
  <c r="H4" i="80"/>
  <c r="I4" i="80"/>
  <c r="J4" i="80"/>
  <c r="K4" i="80"/>
  <c r="E5" i="80"/>
  <c r="F5" i="80"/>
  <c r="G5" i="80"/>
  <c r="H5" i="80"/>
  <c r="I5" i="80"/>
  <c r="J5" i="80"/>
  <c r="K5" i="80"/>
  <c r="E6" i="80"/>
  <c r="F6" i="80"/>
  <c r="G6" i="80"/>
  <c r="H6" i="80"/>
  <c r="I6" i="80"/>
  <c r="J6" i="80"/>
  <c r="K6" i="80"/>
  <c r="E7" i="80"/>
  <c r="F7" i="80"/>
  <c r="G7" i="80"/>
  <c r="H7" i="80"/>
  <c r="I7" i="80"/>
  <c r="J7" i="80"/>
  <c r="K7" i="80"/>
  <c r="E8" i="80"/>
  <c r="F8" i="80"/>
  <c r="G8" i="80"/>
  <c r="H8" i="80"/>
  <c r="I8" i="80"/>
  <c r="J8" i="80"/>
  <c r="K8" i="80"/>
  <c r="E9" i="80"/>
  <c r="F9" i="80"/>
  <c r="G9" i="80"/>
  <c r="H9" i="80"/>
  <c r="I9" i="80"/>
  <c r="J9" i="80"/>
  <c r="K9" i="80"/>
  <c r="E10" i="80"/>
  <c r="F10" i="80"/>
  <c r="G10" i="80"/>
  <c r="H10" i="80"/>
  <c r="I10" i="80"/>
  <c r="J10" i="80"/>
  <c r="K10" i="80"/>
  <c r="E11" i="80"/>
  <c r="F11" i="80"/>
  <c r="G11" i="80"/>
  <c r="H11" i="80"/>
  <c r="I11" i="80"/>
  <c r="J11" i="80"/>
  <c r="K11" i="80"/>
  <c r="E12" i="80"/>
  <c r="F12" i="80"/>
  <c r="G12" i="80"/>
  <c r="H12" i="80"/>
  <c r="I12" i="80"/>
  <c r="J12" i="80"/>
  <c r="K12" i="80"/>
  <c r="E13" i="80"/>
  <c r="F13" i="80"/>
  <c r="G13" i="80"/>
  <c r="H13" i="80"/>
  <c r="I13" i="80"/>
  <c r="J13" i="80"/>
  <c r="K13" i="80"/>
  <c r="E14" i="80"/>
  <c r="F14" i="80"/>
  <c r="G14" i="80"/>
  <c r="H14" i="80"/>
  <c r="I14" i="80"/>
  <c r="J14" i="80"/>
  <c r="K14" i="80"/>
  <c r="E15" i="80"/>
  <c r="F15" i="80"/>
  <c r="G15" i="80"/>
  <c r="H15" i="80"/>
  <c r="I15" i="80"/>
  <c r="J15" i="80"/>
  <c r="K15" i="80"/>
  <c r="E16" i="80"/>
  <c r="F16" i="80"/>
  <c r="G16" i="80"/>
  <c r="H16" i="80"/>
  <c r="I16" i="80"/>
  <c r="J16" i="80"/>
  <c r="K16" i="80"/>
  <c r="E17" i="80"/>
  <c r="F17" i="80"/>
  <c r="G17" i="80"/>
  <c r="H17" i="80"/>
  <c r="I17" i="80"/>
  <c r="J17" i="80"/>
  <c r="K17" i="80"/>
  <c r="E18" i="80"/>
  <c r="F18" i="80"/>
  <c r="G18" i="80"/>
  <c r="H18" i="80"/>
  <c r="I18" i="80"/>
  <c r="J18" i="80"/>
  <c r="K18" i="80"/>
  <c r="E19" i="80"/>
  <c r="F19" i="80"/>
  <c r="G19" i="80"/>
  <c r="H19" i="80"/>
  <c r="I19" i="80"/>
  <c r="J19" i="80"/>
  <c r="K19" i="80"/>
  <c r="E20" i="80"/>
  <c r="F20" i="80"/>
  <c r="G20" i="80"/>
  <c r="H20" i="80"/>
  <c r="I20" i="80"/>
  <c r="J20" i="80"/>
  <c r="K20" i="80"/>
  <c r="E21" i="80"/>
  <c r="F21" i="80"/>
  <c r="G21" i="80"/>
  <c r="H21" i="80"/>
  <c r="I21" i="80"/>
  <c r="J21" i="80"/>
  <c r="K21" i="80"/>
  <c r="E22" i="80"/>
  <c r="F22" i="80"/>
  <c r="G22" i="80"/>
  <c r="H22" i="80"/>
  <c r="I22" i="80"/>
  <c r="J22" i="80"/>
  <c r="K22" i="80"/>
  <c r="E23" i="80"/>
  <c r="F23" i="80"/>
  <c r="G23" i="80"/>
  <c r="H23" i="80"/>
  <c r="I23" i="80"/>
  <c r="J23" i="80"/>
  <c r="K23" i="80"/>
  <c r="E24" i="80"/>
  <c r="F24" i="80"/>
  <c r="G24" i="80"/>
  <c r="H24" i="80"/>
  <c r="I24" i="80"/>
  <c r="J24" i="80"/>
  <c r="K24" i="80"/>
  <c r="E25" i="80"/>
  <c r="F25" i="80"/>
  <c r="G25" i="80"/>
  <c r="H25" i="80"/>
  <c r="I25" i="80"/>
  <c r="J25" i="80"/>
  <c r="K25" i="80"/>
  <c r="E26" i="80"/>
  <c r="F26" i="80"/>
  <c r="G26" i="80"/>
  <c r="H26" i="80"/>
  <c r="I26" i="80"/>
  <c r="J26" i="80"/>
  <c r="K26" i="80"/>
  <c r="E27" i="80"/>
  <c r="F27" i="80"/>
  <c r="G27" i="80"/>
  <c r="H27" i="80"/>
  <c r="I27" i="80"/>
  <c r="J27" i="80"/>
  <c r="K27" i="80"/>
  <c r="E28" i="80"/>
  <c r="F28" i="80"/>
  <c r="G28" i="80"/>
  <c r="H28" i="80"/>
  <c r="I28" i="80"/>
  <c r="J28" i="80"/>
  <c r="K28" i="80"/>
  <c r="E29" i="80"/>
  <c r="F29" i="80"/>
  <c r="G29" i="80"/>
  <c r="H29" i="80"/>
  <c r="I29" i="80"/>
  <c r="J29" i="80"/>
  <c r="K29" i="80"/>
  <c r="E30" i="80"/>
  <c r="F30" i="80"/>
  <c r="G30" i="80"/>
  <c r="H30" i="80"/>
  <c r="I30" i="80"/>
  <c r="J30" i="80"/>
  <c r="K30" i="80"/>
  <c r="E31" i="80"/>
  <c r="F31" i="80"/>
  <c r="G31" i="80"/>
  <c r="H31" i="80"/>
  <c r="I31" i="80"/>
  <c r="J31" i="80"/>
  <c r="K31" i="80"/>
  <c r="E32" i="80"/>
  <c r="F32" i="80"/>
  <c r="G32" i="80"/>
  <c r="H32" i="80"/>
  <c r="I32" i="80"/>
  <c r="J32" i="80"/>
  <c r="K32" i="80"/>
  <c r="E33" i="80"/>
  <c r="F33" i="80"/>
  <c r="G33" i="80"/>
  <c r="H33" i="80"/>
  <c r="I33" i="80"/>
  <c r="J33" i="80"/>
  <c r="K33" i="80"/>
  <c r="E34" i="80"/>
  <c r="F34" i="80"/>
  <c r="G34" i="80"/>
  <c r="H34" i="80"/>
  <c r="I34" i="80"/>
  <c r="J34" i="80"/>
  <c r="K34" i="80"/>
  <c r="E35" i="80"/>
  <c r="F35" i="80"/>
  <c r="G35" i="80"/>
  <c r="H35" i="80"/>
  <c r="I35" i="80"/>
  <c r="J35" i="80"/>
  <c r="K35" i="80"/>
  <c r="E36" i="80"/>
  <c r="F36" i="80"/>
  <c r="G36" i="80"/>
  <c r="H36" i="80"/>
  <c r="I36" i="80"/>
  <c r="J36" i="80"/>
  <c r="K36" i="80"/>
  <c r="E37" i="80"/>
  <c r="F37" i="80"/>
  <c r="G37" i="80"/>
  <c r="H37" i="80"/>
  <c r="I37" i="80"/>
  <c r="J37" i="80"/>
  <c r="K37" i="80"/>
  <c r="E38" i="80"/>
  <c r="F38" i="80"/>
  <c r="G38" i="80"/>
  <c r="H38" i="80"/>
  <c r="I38" i="80"/>
  <c r="J38" i="80"/>
  <c r="K38" i="80"/>
  <c r="E39" i="80"/>
  <c r="F39" i="80"/>
  <c r="G39" i="80"/>
  <c r="H39" i="80"/>
  <c r="I39" i="80"/>
  <c r="J39" i="80"/>
  <c r="K39" i="80"/>
  <c r="E40" i="80"/>
  <c r="F40" i="80"/>
  <c r="G40" i="80"/>
  <c r="H40" i="80"/>
  <c r="I40" i="80"/>
  <c r="J40" i="80"/>
  <c r="K40" i="80"/>
  <c r="E41" i="80"/>
  <c r="F41" i="80"/>
  <c r="G41" i="80"/>
  <c r="H41" i="80"/>
  <c r="I41" i="80"/>
  <c r="J41" i="80"/>
  <c r="K41" i="80"/>
  <c r="E42" i="80"/>
  <c r="F42" i="80"/>
  <c r="G42" i="80"/>
  <c r="H42" i="80"/>
  <c r="I42" i="80"/>
  <c r="J42" i="80"/>
  <c r="K42" i="80"/>
  <c r="E43" i="80"/>
  <c r="F43" i="80"/>
  <c r="G43" i="80"/>
  <c r="H43" i="80"/>
  <c r="I43" i="80"/>
  <c r="J43" i="80"/>
  <c r="K43" i="80"/>
  <c r="E44" i="80"/>
  <c r="F44" i="80"/>
  <c r="G44" i="80"/>
  <c r="H44" i="80"/>
  <c r="I44" i="80"/>
  <c r="J44" i="80"/>
  <c r="K44" i="80"/>
  <c r="E45" i="80"/>
  <c r="F45" i="80"/>
  <c r="G45" i="80"/>
  <c r="H45" i="80"/>
  <c r="I45" i="80"/>
  <c r="J45" i="80"/>
  <c r="K45" i="80"/>
  <c r="E46" i="80"/>
  <c r="F46" i="80"/>
  <c r="G46" i="80"/>
  <c r="H46" i="80"/>
  <c r="I46" i="80"/>
  <c r="J46" i="80"/>
  <c r="K46" i="80"/>
  <c r="E47" i="80"/>
  <c r="F47" i="80"/>
  <c r="G47" i="80"/>
  <c r="H47" i="80"/>
  <c r="I47" i="80"/>
  <c r="J47" i="80"/>
  <c r="K47" i="80"/>
  <c r="E48" i="80"/>
  <c r="F48" i="80"/>
  <c r="G48" i="80"/>
  <c r="H48" i="80"/>
  <c r="I48" i="80"/>
  <c r="J48" i="80"/>
  <c r="K48" i="80"/>
  <c r="E49" i="80"/>
  <c r="F49" i="80"/>
  <c r="G49" i="80"/>
  <c r="H49" i="80"/>
  <c r="I49" i="80"/>
  <c r="J49" i="80"/>
  <c r="K49" i="80"/>
  <c r="E50" i="80"/>
  <c r="F50" i="80"/>
  <c r="G50" i="80"/>
  <c r="H50" i="80"/>
  <c r="I50" i="80"/>
  <c r="J50" i="80"/>
  <c r="K50" i="80"/>
  <c r="E51" i="80"/>
  <c r="F51" i="80"/>
  <c r="G51" i="80"/>
  <c r="H51" i="80"/>
  <c r="I51" i="80"/>
  <c r="J51" i="80"/>
  <c r="K51" i="80"/>
  <c r="E52" i="80"/>
  <c r="F52" i="80"/>
  <c r="G52" i="80"/>
  <c r="H52" i="80"/>
  <c r="I52" i="80"/>
  <c r="J52" i="80"/>
  <c r="K52" i="80"/>
  <c r="E53" i="80"/>
  <c r="F53" i="80"/>
  <c r="G53" i="80"/>
  <c r="H53" i="80"/>
  <c r="I53" i="80"/>
  <c r="J53" i="80"/>
  <c r="K53" i="80"/>
  <c r="E54" i="80"/>
  <c r="F54" i="80"/>
  <c r="G54" i="80"/>
  <c r="H54" i="80"/>
  <c r="I54" i="80"/>
  <c r="J54" i="80"/>
  <c r="K54" i="80"/>
  <c r="F3" i="80"/>
  <c r="G3" i="80"/>
  <c r="H3" i="80"/>
  <c r="I3" i="80"/>
  <c r="J3" i="80"/>
  <c r="K3" i="80"/>
  <c r="E3" i="80"/>
  <c r="Q36" i="67" l="1"/>
  <c r="Q17" i="72" l="1"/>
  <c r="R17" i="72"/>
  <c r="S17" i="72"/>
  <c r="T17" i="72"/>
  <c r="Q16" i="72"/>
  <c r="R16" i="72"/>
  <c r="S16" i="72"/>
  <c r="T16" i="72"/>
  <c r="T18" i="72"/>
  <c r="S18" i="72"/>
  <c r="R18" i="72"/>
  <c r="Q18" i="72"/>
  <c r="Q15" i="72"/>
  <c r="T15" i="72"/>
  <c r="S15" i="72"/>
  <c r="R15" i="72"/>
  <c r="M54" i="81"/>
  <c r="M53" i="81"/>
  <c r="M52" i="81"/>
  <c r="M51" i="81"/>
  <c r="M50" i="81"/>
  <c r="M49" i="81"/>
  <c r="M48" i="81"/>
  <c r="M47" i="81"/>
  <c r="M46" i="81"/>
  <c r="M45" i="81"/>
  <c r="M44" i="81"/>
  <c r="M43" i="81"/>
  <c r="M42" i="81"/>
  <c r="M41" i="81"/>
  <c r="M40" i="81"/>
  <c r="M39" i="81"/>
  <c r="M38" i="81"/>
  <c r="M37" i="81"/>
  <c r="M36" i="81"/>
  <c r="M35" i="81"/>
  <c r="M34" i="81"/>
  <c r="M33" i="81"/>
  <c r="M32" i="81"/>
  <c r="M31" i="81"/>
  <c r="M30" i="81"/>
  <c r="M29" i="81"/>
  <c r="M28" i="81"/>
  <c r="M27" i="81"/>
  <c r="M26" i="81"/>
  <c r="M25" i="81"/>
  <c r="M24" i="81"/>
  <c r="M23" i="81"/>
  <c r="M22" i="81"/>
  <c r="M21" i="81"/>
  <c r="M20" i="81"/>
  <c r="M19" i="81"/>
  <c r="M18" i="81"/>
  <c r="M17" i="81"/>
  <c r="M16" i="81"/>
  <c r="M15" i="81"/>
  <c r="M14" i="81"/>
  <c r="M13" i="81"/>
  <c r="M12" i="81"/>
  <c r="M11" i="81"/>
  <c r="M10" i="81"/>
  <c r="M9" i="81"/>
  <c r="M8" i="81"/>
  <c r="M7" i="81"/>
  <c r="M6" i="81"/>
  <c r="M5" i="81"/>
  <c r="M4" i="81"/>
  <c r="M3" i="81"/>
  <c r="M54" i="79" l="1"/>
  <c r="M53" i="79"/>
  <c r="M52" i="79"/>
  <c r="M51" i="79"/>
  <c r="M50" i="79"/>
  <c r="M49" i="79"/>
  <c r="M48" i="79"/>
  <c r="M47" i="79"/>
  <c r="M46" i="79"/>
  <c r="M45" i="79"/>
  <c r="M44" i="79"/>
  <c r="M43" i="79"/>
  <c r="M42" i="79"/>
  <c r="M41" i="79"/>
  <c r="M40" i="79"/>
  <c r="M39" i="79"/>
  <c r="M38" i="79"/>
  <c r="M37" i="79"/>
  <c r="M36" i="79"/>
  <c r="M35" i="79"/>
  <c r="M34" i="79"/>
  <c r="M33" i="79"/>
  <c r="M32" i="79"/>
  <c r="M31" i="79"/>
  <c r="M30" i="79"/>
  <c r="M29" i="79"/>
  <c r="M28" i="79"/>
  <c r="M27" i="79"/>
  <c r="M26" i="79"/>
  <c r="M25" i="79"/>
  <c r="M24" i="79"/>
  <c r="M23" i="79"/>
  <c r="M22" i="79"/>
  <c r="M21" i="79"/>
  <c r="M20" i="79"/>
  <c r="M19" i="79"/>
  <c r="M18" i="79"/>
  <c r="M17" i="79"/>
  <c r="M16" i="79"/>
  <c r="M15" i="79"/>
  <c r="M14" i="79"/>
  <c r="M13" i="79"/>
  <c r="M12" i="79"/>
  <c r="M11" i="79"/>
  <c r="M10" i="79"/>
  <c r="M9" i="79"/>
  <c r="M8" i="79"/>
  <c r="M7" i="79"/>
  <c r="M6" i="79"/>
  <c r="M5" i="79"/>
  <c r="M4" i="79"/>
  <c r="M3" i="79"/>
  <c r="T54" i="78" l="1"/>
  <c r="S54" i="78"/>
  <c r="R54" i="78"/>
  <c r="Q54" i="78"/>
  <c r="T53" i="78"/>
  <c r="S53" i="78"/>
  <c r="R53" i="78"/>
  <c r="Q53" i="78"/>
  <c r="T52" i="78"/>
  <c r="S52" i="78"/>
  <c r="R52" i="78"/>
  <c r="Q52" i="78"/>
  <c r="T51" i="78"/>
  <c r="S51" i="78"/>
  <c r="R51" i="78"/>
  <c r="Q51" i="78"/>
  <c r="T50" i="78"/>
  <c r="S50" i="78"/>
  <c r="R50" i="78"/>
  <c r="Q50" i="78"/>
  <c r="T49" i="78"/>
  <c r="S49" i="78"/>
  <c r="R49" i="78"/>
  <c r="Q49" i="78"/>
  <c r="T48" i="78"/>
  <c r="S48" i="78"/>
  <c r="R48" i="78"/>
  <c r="Q48" i="78"/>
  <c r="T47" i="78"/>
  <c r="S47" i="78"/>
  <c r="R47" i="78"/>
  <c r="Q47" i="78"/>
  <c r="T46" i="78"/>
  <c r="S46" i="78"/>
  <c r="R46" i="78"/>
  <c r="Q46" i="78"/>
  <c r="T45" i="78"/>
  <c r="S45" i="78"/>
  <c r="R45" i="78"/>
  <c r="Q45" i="78"/>
  <c r="T44" i="78"/>
  <c r="S44" i="78"/>
  <c r="R44" i="78"/>
  <c r="Q44" i="78"/>
  <c r="T43" i="78"/>
  <c r="S43" i="78"/>
  <c r="R43" i="78"/>
  <c r="Q43" i="78"/>
  <c r="T42" i="78"/>
  <c r="S42" i="78"/>
  <c r="R42" i="78"/>
  <c r="Q42" i="78"/>
  <c r="T41" i="78"/>
  <c r="S41" i="78"/>
  <c r="R41" i="78"/>
  <c r="Q41" i="78"/>
  <c r="T40" i="78"/>
  <c r="S40" i="78"/>
  <c r="R40" i="78"/>
  <c r="Q40" i="78"/>
  <c r="T39" i="78"/>
  <c r="S39" i="78"/>
  <c r="R39" i="78"/>
  <c r="Q39" i="78"/>
  <c r="T38" i="78"/>
  <c r="S38" i="78"/>
  <c r="R38" i="78"/>
  <c r="Q38" i="78"/>
  <c r="T37" i="78"/>
  <c r="S37" i="78"/>
  <c r="R37" i="78"/>
  <c r="Q37" i="78"/>
  <c r="T36" i="78"/>
  <c r="S36" i="78"/>
  <c r="R36" i="78"/>
  <c r="Q36" i="78"/>
  <c r="T35" i="78"/>
  <c r="S35" i="78"/>
  <c r="R35" i="78"/>
  <c r="Q35" i="78"/>
  <c r="T34" i="78"/>
  <c r="S34" i="78"/>
  <c r="R34" i="78"/>
  <c r="Q34" i="78"/>
  <c r="T33" i="78"/>
  <c r="S33" i="78"/>
  <c r="R33" i="78"/>
  <c r="Q33" i="78"/>
  <c r="T32" i="78"/>
  <c r="S32" i="78"/>
  <c r="R32" i="78"/>
  <c r="Q32" i="78"/>
  <c r="T31" i="78"/>
  <c r="S31" i="78"/>
  <c r="R31" i="78"/>
  <c r="Q31" i="78"/>
  <c r="T30" i="78"/>
  <c r="S30" i="78"/>
  <c r="R30" i="78"/>
  <c r="Q30" i="78"/>
  <c r="T29" i="78"/>
  <c r="S29" i="78"/>
  <c r="R29" i="78"/>
  <c r="Q29" i="78"/>
  <c r="T28" i="78"/>
  <c r="S28" i="78"/>
  <c r="R28" i="78"/>
  <c r="Q28" i="78"/>
  <c r="T27" i="78"/>
  <c r="S27" i="78"/>
  <c r="R27" i="78"/>
  <c r="Q27" i="78"/>
  <c r="T26" i="78"/>
  <c r="S26" i="78"/>
  <c r="R26" i="78"/>
  <c r="Q26" i="78"/>
  <c r="T25" i="78"/>
  <c r="S25" i="78"/>
  <c r="R25" i="78"/>
  <c r="Q25" i="78"/>
  <c r="T24" i="78"/>
  <c r="S24" i="78"/>
  <c r="R24" i="78"/>
  <c r="Q24" i="78"/>
  <c r="T23" i="78"/>
  <c r="S23" i="78"/>
  <c r="R23" i="78"/>
  <c r="Q23" i="78"/>
  <c r="T22" i="78"/>
  <c r="S22" i="78"/>
  <c r="R22" i="78"/>
  <c r="Q22" i="78"/>
  <c r="T21" i="78"/>
  <c r="S21" i="78"/>
  <c r="R21" i="78"/>
  <c r="Q21" i="78"/>
  <c r="T20" i="78"/>
  <c r="S20" i="78"/>
  <c r="R20" i="78"/>
  <c r="Q20" i="78"/>
  <c r="T19" i="78"/>
  <c r="S19" i="78"/>
  <c r="R19" i="78"/>
  <c r="Q19" i="78"/>
  <c r="T18" i="78"/>
  <c r="S18" i="78"/>
  <c r="R18" i="78"/>
  <c r="Q18" i="78"/>
  <c r="T17" i="78"/>
  <c r="S17" i="78"/>
  <c r="R17" i="78"/>
  <c r="Q17" i="78"/>
  <c r="T16" i="78"/>
  <c r="S16" i="78"/>
  <c r="R16" i="78"/>
  <c r="Q16" i="78"/>
  <c r="T15" i="78"/>
  <c r="S15" i="78"/>
  <c r="R15" i="78"/>
  <c r="Q15" i="78"/>
  <c r="T14" i="78"/>
  <c r="S14" i="78"/>
  <c r="R14" i="78"/>
  <c r="Q14" i="78"/>
  <c r="T13" i="78"/>
  <c r="S13" i="78"/>
  <c r="R13" i="78"/>
  <c r="Q13" i="78"/>
  <c r="T12" i="78"/>
  <c r="S12" i="78"/>
  <c r="R12" i="78"/>
  <c r="Q12" i="78"/>
  <c r="T11" i="78"/>
  <c r="S11" i="78"/>
  <c r="R11" i="78"/>
  <c r="Q11" i="78"/>
  <c r="T10" i="78"/>
  <c r="S10" i="78"/>
  <c r="R10" i="78"/>
  <c r="Q10" i="78"/>
  <c r="T9" i="78"/>
  <c r="S9" i="78"/>
  <c r="R9" i="78"/>
  <c r="Q9" i="78"/>
  <c r="T8" i="78"/>
  <c r="S8" i="78"/>
  <c r="R8" i="78"/>
  <c r="Q8" i="78"/>
  <c r="T7" i="78"/>
  <c r="S7" i="78"/>
  <c r="R7" i="78"/>
  <c r="Q7" i="78"/>
  <c r="T6" i="78"/>
  <c r="S6" i="78"/>
  <c r="R6" i="78"/>
  <c r="Q6" i="78"/>
  <c r="T5" i="78"/>
  <c r="S5" i="78"/>
  <c r="R5" i="78"/>
  <c r="Q5" i="78"/>
  <c r="T4" i="78"/>
  <c r="S4" i="78"/>
  <c r="R4" i="78"/>
  <c r="Q4" i="78"/>
  <c r="T3" i="78"/>
  <c r="S3" i="78"/>
  <c r="R3" i="78"/>
  <c r="Q3" i="78"/>
  <c r="M54" i="77" l="1"/>
  <c r="M53" i="77"/>
  <c r="M52" i="77"/>
  <c r="M51" i="77"/>
  <c r="M50" i="77"/>
  <c r="M49" i="77"/>
  <c r="M48" i="77"/>
  <c r="M47" i="77"/>
  <c r="M46" i="77"/>
  <c r="M45" i="77"/>
  <c r="M44" i="77"/>
  <c r="M43" i="77"/>
  <c r="M42" i="77"/>
  <c r="M41" i="77"/>
  <c r="M40" i="77"/>
  <c r="M39" i="77"/>
  <c r="M38" i="77"/>
  <c r="M37" i="77"/>
  <c r="M36" i="77"/>
  <c r="M35" i="77"/>
  <c r="M34" i="77"/>
  <c r="M33" i="77"/>
  <c r="M32" i="77"/>
  <c r="M31" i="77"/>
  <c r="M30" i="77"/>
  <c r="M29" i="77"/>
  <c r="M28" i="77"/>
  <c r="M27" i="77"/>
  <c r="M26" i="77"/>
  <c r="M25" i="77"/>
  <c r="M24" i="77"/>
  <c r="M23" i="77"/>
  <c r="M22" i="77"/>
  <c r="M21" i="77"/>
  <c r="M20" i="77"/>
  <c r="M19" i="77"/>
  <c r="M18" i="77"/>
  <c r="M17" i="77"/>
  <c r="M16" i="77"/>
  <c r="M15" i="77"/>
  <c r="M14" i="77"/>
  <c r="M13" i="77"/>
  <c r="M12" i="77"/>
  <c r="M11" i="77"/>
  <c r="M10" i="77"/>
  <c r="M9" i="77"/>
  <c r="M8" i="77"/>
  <c r="M7" i="77"/>
  <c r="M6" i="77"/>
  <c r="M5" i="77"/>
  <c r="M4" i="77"/>
  <c r="M3" i="77"/>
  <c r="M53" i="76" l="1"/>
  <c r="M52" i="76"/>
  <c r="M37" i="76"/>
  <c r="M36" i="76"/>
  <c r="M35" i="76"/>
  <c r="M54" i="76"/>
  <c r="M51" i="76"/>
  <c r="M50" i="76"/>
  <c r="M49" i="76"/>
  <c r="M48" i="76"/>
  <c r="M47" i="76"/>
  <c r="M46" i="76"/>
  <c r="M45" i="76"/>
  <c r="M44" i="76"/>
  <c r="M43" i="76"/>
  <c r="M42" i="76"/>
  <c r="M41" i="76"/>
  <c r="M40" i="76"/>
  <c r="M39" i="76"/>
  <c r="M38" i="76"/>
  <c r="M34" i="76"/>
  <c r="M33" i="76"/>
  <c r="M32" i="76"/>
  <c r="M31" i="76"/>
  <c r="M30" i="76"/>
  <c r="M29" i="76"/>
  <c r="M28" i="76"/>
  <c r="M27" i="76"/>
  <c r="M26" i="76"/>
  <c r="M25" i="76"/>
  <c r="M24" i="76"/>
  <c r="M23" i="76"/>
  <c r="M22" i="76"/>
  <c r="M21" i="76"/>
  <c r="M20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4" i="76"/>
  <c r="M3" i="76"/>
  <c r="T7" i="72" l="1"/>
  <c r="M36" i="75"/>
  <c r="M53" i="75"/>
  <c r="M52" i="75"/>
  <c r="M37" i="75"/>
  <c r="M35" i="75"/>
  <c r="M54" i="75" l="1"/>
  <c r="M40" i="75"/>
  <c r="M39" i="75"/>
  <c r="M38" i="75"/>
  <c r="M10" i="75"/>
  <c r="M9" i="75"/>
  <c r="M8" i="75"/>
  <c r="M7" i="75"/>
  <c r="M6" i="75"/>
  <c r="M51" i="75" l="1"/>
  <c r="M50" i="75"/>
  <c r="M49" i="75"/>
  <c r="M48" i="75"/>
  <c r="M47" i="75"/>
  <c r="M46" i="75"/>
  <c r="M45" i="75"/>
  <c r="M44" i="75"/>
  <c r="M43" i="75"/>
  <c r="M42" i="75"/>
  <c r="M41" i="75"/>
  <c r="M33" i="75"/>
  <c r="M32" i="75"/>
  <c r="M31" i="75"/>
  <c r="M30" i="75"/>
  <c r="M29" i="75"/>
  <c r="M27" i="75" l="1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4" i="75"/>
  <c r="M34" i="75"/>
  <c r="M28" i="75"/>
  <c r="M5" i="75"/>
  <c r="M3" i="75"/>
  <c r="M54" i="74" l="1"/>
  <c r="M40" i="74"/>
  <c r="M39" i="74"/>
  <c r="M38" i="74"/>
  <c r="M10" i="74"/>
  <c r="M9" i="74"/>
  <c r="M8" i="74"/>
  <c r="M7" i="74"/>
  <c r="M6" i="74"/>
  <c r="M53" i="74" l="1"/>
  <c r="M52" i="74"/>
  <c r="M37" i="74"/>
  <c r="M36" i="74"/>
  <c r="M35" i="74"/>
  <c r="M51" i="74" l="1"/>
  <c r="M50" i="74"/>
  <c r="M49" i="74"/>
  <c r="M48" i="74"/>
  <c r="M47" i="74"/>
  <c r="M46" i="74"/>
  <c r="M45" i="74"/>
  <c r="M44" i="74"/>
  <c r="M43" i="74"/>
  <c r="M42" i="74"/>
  <c r="M41" i="74"/>
  <c r="M33" i="74"/>
  <c r="M32" i="74"/>
  <c r="M31" i="74"/>
  <c r="M30" i="74"/>
  <c r="M29" i="74"/>
  <c r="M27" i="74" l="1"/>
  <c r="M26" i="74"/>
  <c r="M25" i="74"/>
  <c r="M24" i="74"/>
  <c r="M23" i="74"/>
  <c r="M22" i="74"/>
  <c r="M21" i="74"/>
  <c r="M20" i="74"/>
  <c r="M19" i="74"/>
  <c r="M18" i="74"/>
  <c r="M17" i="74"/>
  <c r="M16" i="74"/>
  <c r="M15" i="74"/>
  <c r="M14" i="74"/>
  <c r="M13" i="74"/>
  <c r="M12" i="74"/>
  <c r="M11" i="74"/>
  <c r="M4" i="74"/>
  <c r="M34" i="74"/>
  <c r="M28" i="74"/>
  <c r="M5" i="74"/>
  <c r="M3" i="74"/>
  <c r="S7" i="72" l="1"/>
  <c r="M54" i="73"/>
  <c r="M53" i="73"/>
  <c r="M52" i="73"/>
  <c r="M51" i="73"/>
  <c r="M50" i="73"/>
  <c r="M49" i="73"/>
  <c r="M48" i="73"/>
  <c r="M47" i="73"/>
  <c r="M46" i="73"/>
  <c r="M45" i="73"/>
  <c r="M44" i="73"/>
  <c r="M43" i="73"/>
  <c r="M42" i="73"/>
  <c r="M41" i="73"/>
  <c r="M40" i="73"/>
  <c r="M39" i="73"/>
  <c r="M38" i="73"/>
  <c r="M37" i="73"/>
  <c r="M36" i="73"/>
  <c r="M35" i="73"/>
  <c r="M34" i="73"/>
  <c r="M33" i="73"/>
  <c r="M32" i="73"/>
  <c r="M31" i="73"/>
  <c r="M30" i="73"/>
  <c r="M29" i="73"/>
  <c r="M28" i="73"/>
  <c r="M27" i="73"/>
  <c r="M26" i="73"/>
  <c r="M25" i="73"/>
  <c r="M24" i="73"/>
  <c r="M23" i="73"/>
  <c r="M22" i="73"/>
  <c r="M21" i="73"/>
  <c r="M20" i="73"/>
  <c r="M19" i="73"/>
  <c r="M18" i="73"/>
  <c r="M17" i="73"/>
  <c r="M16" i="73"/>
  <c r="M15" i="73"/>
  <c r="M14" i="73"/>
  <c r="M13" i="73"/>
  <c r="M12" i="73"/>
  <c r="M11" i="73"/>
  <c r="M10" i="73"/>
  <c r="M9" i="73"/>
  <c r="M8" i="73"/>
  <c r="M7" i="73"/>
  <c r="M6" i="73"/>
  <c r="M5" i="73"/>
  <c r="M4" i="73"/>
  <c r="M3" i="73"/>
  <c r="Q3" i="72" l="1"/>
  <c r="R3" i="72"/>
  <c r="T3" i="72"/>
  <c r="T4" i="72" l="1"/>
  <c r="S4" i="72"/>
  <c r="R4" i="72"/>
  <c r="Q4" i="72"/>
  <c r="T5" i="72"/>
  <c r="S5" i="72"/>
  <c r="R5" i="72"/>
  <c r="Q5" i="72"/>
  <c r="T6" i="72"/>
  <c r="S6" i="72"/>
  <c r="R6" i="72"/>
  <c r="Q6" i="72"/>
  <c r="R7" i="72"/>
  <c r="Q7" i="72"/>
  <c r="M19" i="71" l="1"/>
  <c r="M54" i="71" l="1"/>
  <c r="M53" i="71"/>
  <c r="M52" i="71"/>
  <c r="M51" i="71"/>
  <c r="M50" i="71"/>
  <c r="M49" i="71"/>
  <c r="M48" i="71"/>
  <c r="M47" i="71"/>
  <c r="M46" i="71"/>
  <c r="M45" i="71"/>
  <c r="M44" i="71"/>
  <c r="M43" i="71"/>
  <c r="M42" i="71"/>
  <c r="M41" i="71"/>
  <c r="M40" i="71"/>
  <c r="M39" i="71"/>
  <c r="M38" i="71"/>
  <c r="M37" i="71"/>
  <c r="M36" i="71"/>
  <c r="M35" i="71"/>
  <c r="M34" i="71"/>
  <c r="M33" i="71"/>
  <c r="M32" i="71"/>
  <c r="M31" i="71"/>
  <c r="M30" i="71"/>
  <c r="M29" i="71"/>
  <c r="M28" i="71"/>
  <c r="M27" i="71"/>
  <c r="M26" i="71"/>
  <c r="M25" i="71"/>
  <c r="M24" i="71"/>
  <c r="M23" i="71"/>
  <c r="M22" i="71"/>
  <c r="M21" i="71"/>
  <c r="M20" i="71"/>
  <c r="M18" i="71"/>
  <c r="M17" i="71"/>
  <c r="M16" i="71"/>
  <c r="M15" i="71"/>
  <c r="M14" i="71"/>
  <c r="M13" i="71"/>
  <c r="M12" i="71"/>
  <c r="M11" i="71"/>
  <c r="M10" i="71"/>
  <c r="M9" i="71"/>
  <c r="M8" i="71"/>
  <c r="M7" i="71"/>
  <c r="M6" i="71"/>
  <c r="M5" i="71"/>
  <c r="M4" i="71"/>
  <c r="M3" i="71"/>
  <c r="M54" i="70" l="1"/>
  <c r="M53" i="70"/>
  <c r="M52" i="70"/>
  <c r="M51" i="70"/>
  <c r="M50" i="70"/>
  <c r="M49" i="70"/>
  <c r="M48" i="70"/>
  <c r="M47" i="70"/>
  <c r="M46" i="70"/>
  <c r="M45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M6" i="70"/>
  <c r="M5" i="70"/>
  <c r="M4" i="70"/>
  <c r="M3" i="70"/>
  <c r="M54" i="69" l="1"/>
  <c r="M53" i="69"/>
  <c r="M52" i="69"/>
  <c r="M51" i="69"/>
  <c r="M50" i="69"/>
  <c r="M49" i="69"/>
  <c r="M48" i="69"/>
  <c r="M47" i="69"/>
  <c r="M46" i="69"/>
  <c r="M45" i="69"/>
  <c r="M44" i="69"/>
  <c r="M43" i="69"/>
  <c r="M42" i="69"/>
  <c r="M41" i="69"/>
  <c r="M40" i="69"/>
  <c r="M39" i="69"/>
  <c r="M38" i="69"/>
  <c r="M37" i="69"/>
  <c r="M36" i="69"/>
  <c r="M35" i="69"/>
  <c r="M34" i="69"/>
  <c r="M33" i="69"/>
  <c r="M32" i="69"/>
  <c r="M31" i="69"/>
  <c r="M30" i="69"/>
  <c r="M29" i="69"/>
  <c r="M28" i="69"/>
  <c r="M27" i="69"/>
  <c r="M26" i="69"/>
  <c r="M25" i="69"/>
  <c r="M24" i="69"/>
  <c r="M23" i="69"/>
  <c r="M22" i="69"/>
  <c r="M21" i="69"/>
  <c r="M20" i="69"/>
  <c r="M19" i="69"/>
  <c r="M18" i="69"/>
  <c r="M17" i="69"/>
  <c r="M16" i="69"/>
  <c r="M15" i="69"/>
  <c r="M14" i="69"/>
  <c r="M13" i="69"/>
  <c r="M12" i="69"/>
  <c r="M11" i="69"/>
  <c r="M10" i="69"/>
  <c r="M9" i="69"/>
  <c r="M8" i="69"/>
  <c r="M7" i="69"/>
  <c r="M6" i="69"/>
  <c r="M5" i="69"/>
  <c r="M4" i="69"/>
  <c r="M3" i="69"/>
  <c r="S3" i="67" l="1"/>
  <c r="M54" i="68" l="1"/>
  <c r="M53" i="68"/>
  <c r="M52" i="68"/>
  <c r="M51" i="68"/>
  <c r="M50" i="68"/>
  <c r="M49" i="68"/>
  <c r="M48" i="68"/>
  <c r="M47" i="68"/>
  <c r="M46" i="68"/>
  <c r="M45" i="68"/>
  <c r="M44" i="68"/>
  <c r="M43" i="68"/>
  <c r="M42" i="68"/>
  <c r="M41" i="68"/>
  <c r="M40" i="68"/>
  <c r="M39" i="68"/>
  <c r="M38" i="68"/>
  <c r="M37" i="68"/>
  <c r="M36" i="68"/>
  <c r="M35" i="68"/>
  <c r="M34" i="68"/>
  <c r="M33" i="68"/>
  <c r="M32" i="68"/>
  <c r="M31" i="68"/>
  <c r="M30" i="68"/>
  <c r="M29" i="68"/>
  <c r="M28" i="68"/>
  <c r="M27" i="68"/>
  <c r="M26" i="68"/>
  <c r="M25" i="68"/>
  <c r="M24" i="68"/>
  <c r="M23" i="68"/>
  <c r="M22" i="68"/>
  <c r="M21" i="68"/>
  <c r="M20" i="68"/>
  <c r="M19" i="68"/>
  <c r="M18" i="68"/>
  <c r="M17" i="68"/>
  <c r="M16" i="68"/>
  <c r="M15" i="68"/>
  <c r="M14" i="68"/>
  <c r="M13" i="68"/>
  <c r="M12" i="68"/>
  <c r="M11" i="68"/>
  <c r="M10" i="68"/>
  <c r="M9" i="68"/>
  <c r="M8" i="68"/>
  <c r="M7" i="68"/>
  <c r="M6" i="68"/>
  <c r="M5" i="68"/>
  <c r="M4" i="68"/>
  <c r="M3" i="68"/>
  <c r="Q6" i="67" l="1"/>
  <c r="Q5" i="67"/>
  <c r="Q4" i="67"/>
  <c r="Q3" i="67"/>
  <c r="T54" i="67"/>
  <c r="S54" i="67"/>
  <c r="R54" i="67"/>
  <c r="Q54" i="67"/>
  <c r="T53" i="67"/>
  <c r="S53" i="67"/>
  <c r="R53" i="67"/>
  <c r="Q53" i="67"/>
  <c r="T52" i="67"/>
  <c r="S52" i="67"/>
  <c r="R52" i="67"/>
  <c r="Q52" i="67"/>
  <c r="T51" i="67"/>
  <c r="S51" i="67"/>
  <c r="R51" i="67"/>
  <c r="Q51" i="67"/>
  <c r="T50" i="67"/>
  <c r="S50" i="67"/>
  <c r="R50" i="67"/>
  <c r="Q50" i="67"/>
  <c r="T49" i="67"/>
  <c r="S49" i="67"/>
  <c r="R49" i="67"/>
  <c r="Q49" i="67"/>
  <c r="T48" i="67"/>
  <c r="S48" i="67"/>
  <c r="R48" i="67"/>
  <c r="Q48" i="67"/>
  <c r="T47" i="67"/>
  <c r="S47" i="67"/>
  <c r="R47" i="67"/>
  <c r="Q47" i="67"/>
  <c r="T46" i="67"/>
  <c r="S46" i="67"/>
  <c r="R46" i="67"/>
  <c r="Q46" i="67"/>
  <c r="T45" i="67"/>
  <c r="S45" i="67"/>
  <c r="R45" i="67"/>
  <c r="Q45" i="67"/>
  <c r="T44" i="67"/>
  <c r="S44" i="67"/>
  <c r="R44" i="67"/>
  <c r="Q44" i="67"/>
  <c r="T43" i="67"/>
  <c r="S43" i="67"/>
  <c r="R43" i="67"/>
  <c r="Q43" i="67"/>
  <c r="T42" i="67"/>
  <c r="S42" i="67"/>
  <c r="R42" i="67"/>
  <c r="Q42" i="67"/>
  <c r="T41" i="67"/>
  <c r="S41" i="67"/>
  <c r="R41" i="67"/>
  <c r="Q41" i="67"/>
  <c r="T40" i="67"/>
  <c r="S40" i="67"/>
  <c r="R40" i="67"/>
  <c r="Q40" i="67"/>
  <c r="T39" i="67"/>
  <c r="S39" i="67"/>
  <c r="R39" i="67"/>
  <c r="Q39" i="67"/>
  <c r="T38" i="67"/>
  <c r="S38" i="67"/>
  <c r="R38" i="67"/>
  <c r="Q38" i="67"/>
  <c r="T37" i="67"/>
  <c r="S37" i="67"/>
  <c r="R37" i="67"/>
  <c r="Q37" i="67"/>
  <c r="T36" i="67"/>
  <c r="S36" i="67"/>
  <c r="R36" i="67"/>
  <c r="T35" i="67"/>
  <c r="S35" i="67"/>
  <c r="R35" i="67"/>
  <c r="Q35" i="67"/>
  <c r="T34" i="67"/>
  <c r="S34" i="67"/>
  <c r="R34" i="67"/>
  <c r="Q34" i="67"/>
  <c r="T33" i="67"/>
  <c r="S33" i="67"/>
  <c r="R33" i="67"/>
  <c r="Q33" i="67"/>
  <c r="T32" i="67"/>
  <c r="S32" i="67"/>
  <c r="R32" i="67"/>
  <c r="Q32" i="67"/>
  <c r="T31" i="67"/>
  <c r="S31" i="67"/>
  <c r="R31" i="67"/>
  <c r="Q31" i="67"/>
  <c r="T30" i="67"/>
  <c r="S30" i="67"/>
  <c r="R30" i="67"/>
  <c r="Q30" i="67"/>
  <c r="T29" i="67"/>
  <c r="S29" i="67"/>
  <c r="R29" i="67"/>
  <c r="Q29" i="67"/>
  <c r="T28" i="67"/>
  <c r="S28" i="67"/>
  <c r="R28" i="67"/>
  <c r="Q28" i="67"/>
  <c r="T27" i="67"/>
  <c r="S27" i="67"/>
  <c r="R27" i="67"/>
  <c r="Q27" i="67"/>
  <c r="T26" i="67"/>
  <c r="S26" i="67"/>
  <c r="R26" i="67"/>
  <c r="Q26" i="67"/>
  <c r="T25" i="67"/>
  <c r="S25" i="67"/>
  <c r="R25" i="67"/>
  <c r="Q25" i="67"/>
  <c r="T24" i="67"/>
  <c r="S24" i="67"/>
  <c r="R24" i="67"/>
  <c r="Q24" i="67"/>
  <c r="T23" i="67"/>
  <c r="S23" i="67"/>
  <c r="R23" i="67"/>
  <c r="Q23" i="67"/>
  <c r="T22" i="67"/>
  <c r="S22" i="67"/>
  <c r="R22" i="67"/>
  <c r="Q22" i="67"/>
  <c r="T21" i="67"/>
  <c r="S21" i="67"/>
  <c r="R21" i="67"/>
  <c r="Q21" i="67"/>
  <c r="T20" i="67"/>
  <c r="S20" i="67"/>
  <c r="R20" i="67"/>
  <c r="Q20" i="67"/>
  <c r="T19" i="67"/>
  <c r="S19" i="67"/>
  <c r="R19" i="67"/>
  <c r="Q19" i="67"/>
  <c r="T18" i="67"/>
  <c r="S18" i="67"/>
  <c r="R18" i="67"/>
  <c r="Q18" i="67"/>
  <c r="T17" i="67"/>
  <c r="S17" i="67"/>
  <c r="R17" i="67"/>
  <c r="Q17" i="67"/>
  <c r="T16" i="67"/>
  <c r="S16" i="67"/>
  <c r="R16" i="67"/>
  <c r="Q16" i="67"/>
  <c r="T15" i="67"/>
  <c r="S15" i="67"/>
  <c r="R15" i="67"/>
  <c r="Q15" i="67"/>
  <c r="T14" i="67"/>
  <c r="S14" i="67"/>
  <c r="R14" i="67"/>
  <c r="Q14" i="67"/>
  <c r="T13" i="67"/>
  <c r="S13" i="67"/>
  <c r="R13" i="67"/>
  <c r="Q13" i="67"/>
  <c r="T12" i="67"/>
  <c r="S12" i="67"/>
  <c r="R12" i="67"/>
  <c r="Q12" i="67"/>
  <c r="T11" i="67"/>
  <c r="S11" i="67"/>
  <c r="R11" i="67"/>
  <c r="Q11" i="67"/>
  <c r="T10" i="67"/>
  <c r="S10" i="67"/>
  <c r="R10" i="67"/>
  <c r="Q10" i="67"/>
  <c r="T9" i="67"/>
  <c r="S9" i="67"/>
  <c r="R9" i="67"/>
  <c r="Q9" i="67"/>
  <c r="T8" i="67"/>
  <c r="S8" i="67"/>
  <c r="R8" i="67"/>
  <c r="Q8" i="67"/>
  <c r="T7" i="67"/>
  <c r="S7" i="67"/>
  <c r="R7" i="67"/>
  <c r="Q7" i="67"/>
  <c r="T6" i="67"/>
  <c r="S6" i="67"/>
  <c r="R6" i="67"/>
  <c r="T5" i="67"/>
  <c r="S5" i="67"/>
  <c r="R5" i="67"/>
  <c r="T4" i="67"/>
  <c r="S4" i="67"/>
  <c r="R4" i="67"/>
  <c r="T3" i="67"/>
  <c r="R3" i="67"/>
  <c r="Q68" i="66" l="1"/>
  <c r="Q51" i="66"/>
  <c r="Q50" i="66"/>
  <c r="Q47" i="66"/>
  <c r="Q46" i="66"/>
  <c r="Q45" i="66"/>
  <c r="Q38" i="66"/>
  <c r="Q39" i="66"/>
  <c r="Q40" i="66"/>
  <c r="Q41" i="66"/>
  <c r="Q42" i="66"/>
  <c r="Q43" i="66"/>
  <c r="Q37" i="66"/>
  <c r="T4" i="59" l="1"/>
  <c r="T5" i="59"/>
  <c r="T6" i="59"/>
  <c r="T7" i="59"/>
  <c r="T8" i="59"/>
  <c r="T9" i="59"/>
  <c r="T10" i="59"/>
  <c r="T11" i="59"/>
  <c r="T12" i="59"/>
  <c r="T13" i="59"/>
  <c r="T14" i="59"/>
  <c r="T15" i="59"/>
  <c r="T16" i="59"/>
  <c r="T17" i="59"/>
  <c r="T18" i="59"/>
  <c r="T19" i="59"/>
  <c r="T20" i="59"/>
  <c r="T21" i="59"/>
  <c r="T22" i="59"/>
  <c r="T23" i="59"/>
  <c r="T24" i="59"/>
  <c r="T25" i="59"/>
  <c r="T26" i="59"/>
  <c r="T27" i="59"/>
  <c r="T28" i="59"/>
  <c r="T29" i="59"/>
  <c r="T30" i="59"/>
  <c r="T31" i="59"/>
  <c r="T32" i="59"/>
  <c r="T33" i="59"/>
  <c r="T34" i="59"/>
  <c r="T35" i="59"/>
  <c r="T36" i="59"/>
  <c r="T37" i="59"/>
  <c r="T38" i="59"/>
  <c r="T39" i="59"/>
  <c r="T40" i="59"/>
  <c r="T41" i="59"/>
  <c r="T42" i="59"/>
  <c r="T43" i="59"/>
  <c r="T44" i="59"/>
  <c r="T45" i="59"/>
  <c r="T46" i="59"/>
  <c r="T47" i="59"/>
  <c r="T48" i="59"/>
  <c r="T49" i="59"/>
  <c r="T50" i="59"/>
  <c r="T51" i="59"/>
  <c r="T52" i="59"/>
  <c r="T53" i="59"/>
  <c r="T54" i="59"/>
  <c r="T55" i="59"/>
  <c r="T56" i="59"/>
  <c r="T57" i="59"/>
  <c r="T58" i="59"/>
  <c r="T59" i="59"/>
  <c r="T60" i="59"/>
  <c r="T61" i="59"/>
  <c r="T62" i="59"/>
  <c r="T3" i="59"/>
  <c r="S4" i="59"/>
  <c r="S5" i="59"/>
  <c r="S6" i="59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S24" i="59"/>
  <c r="S25" i="59"/>
  <c r="S26" i="59"/>
  <c r="S27" i="59"/>
  <c r="S28" i="59"/>
  <c r="S29" i="59"/>
  <c r="S30" i="59"/>
  <c r="S31" i="59"/>
  <c r="S32" i="59"/>
  <c r="S33" i="59"/>
  <c r="S34" i="59"/>
  <c r="S35" i="59"/>
  <c r="S36" i="59"/>
  <c r="S37" i="59"/>
  <c r="S38" i="59"/>
  <c r="S39" i="59"/>
  <c r="S40" i="59"/>
  <c r="S41" i="59"/>
  <c r="S42" i="59"/>
  <c r="S43" i="59"/>
  <c r="S44" i="59"/>
  <c r="S45" i="59"/>
  <c r="S46" i="59"/>
  <c r="S47" i="59"/>
  <c r="S48" i="59"/>
  <c r="S49" i="59"/>
  <c r="S50" i="59"/>
  <c r="S51" i="59"/>
  <c r="S52" i="59"/>
  <c r="S53" i="59"/>
  <c r="S54" i="59"/>
  <c r="S55" i="59"/>
  <c r="S56" i="59"/>
  <c r="S57" i="59"/>
  <c r="S58" i="59"/>
  <c r="S59" i="59"/>
  <c r="S60" i="59"/>
  <c r="S61" i="59"/>
  <c r="S62" i="59"/>
  <c r="S3" i="59"/>
  <c r="R4" i="59"/>
  <c r="R5" i="59"/>
  <c r="R6" i="59"/>
  <c r="R7" i="59"/>
  <c r="R8" i="59"/>
  <c r="R9" i="59"/>
  <c r="R10" i="59"/>
  <c r="R11" i="59"/>
  <c r="R12" i="59"/>
  <c r="R13" i="59"/>
  <c r="R14" i="59"/>
  <c r="R15" i="59"/>
  <c r="R16" i="59"/>
  <c r="R17" i="59"/>
  <c r="R18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R31" i="59"/>
  <c r="R32" i="59"/>
  <c r="R33" i="59"/>
  <c r="R34" i="59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3" i="59"/>
  <c r="Q4" i="59"/>
  <c r="Q5" i="59"/>
  <c r="Q6" i="59"/>
  <c r="Q7" i="59"/>
  <c r="Q8" i="59"/>
  <c r="Q9" i="59"/>
  <c r="Q10" i="59"/>
  <c r="Q11" i="59"/>
  <c r="Q12" i="59"/>
  <c r="Q13" i="59"/>
  <c r="Q14" i="59"/>
  <c r="Q15" i="59"/>
  <c r="Q16" i="59"/>
  <c r="Q17" i="59"/>
  <c r="Q18" i="59"/>
  <c r="Q19" i="59"/>
  <c r="Q20" i="59"/>
  <c r="Q21" i="59"/>
  <c r="Q22" i="59"/>
  <c r="Q23" i="59"/>
  <c r="Q24" i="59"/>
  <c r="Q25" i="59"/>
  <c r="Q26" i="59"/>
  <c r="Q27" i="59"/>
  <c r="Q28" i="59"/>
  <c r="Q29" i="59"/>
  <c r="Q30" i="59"/>
  <c r="Q31" i="59"/>
  <c r="Q32" i="59"/>
  <c r="Q33" i="59"/>
  <c r="Q34" i="59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3" i="59"/>
  <c r="Q4" i="62" l="1"/>
  <c r="R4" i="62"/>
  <c r="S4" i="62"/>
  <c r="T4" i="62"/>
  <c r="Q5" i="62"/>
  <c r="R5" i="62"/>
  <c r="S5" i="62"/>
  <c r="T5" i="62"/>
  <c r="Q6" i="62"/>
  <c r="R6" i="62"/>
  <c r="S6" i="62"/>
  <c r="T6" i="62"/>
  <c r="Q7" i="62"/>
  <c r="R7" i="62"/>
  <c r="S7" i="62"/>
  <c r="T7" i="62"/>
  <c r="Q8" i="62"/>
  <c r="R8" i="62"/>
  <c r="S8" i="62"/>
  <c r="T8" i="62"/>
  <c r="Q9" i="62"/>
  <c r="R9" i="62"/>
  <c r="S9" i="62"/>
  <c r="T9" i="62"/>
  <c r="Q10" i="62"/>
  <c r="R10" i="62"/>
  <c r="S10" i="62"/>
  <c r="T10" i="62"/>
  <c r="Q11" i="62"/>
  <c r="R11" i="62"/>
  <c r="S11" i="62"/>
  <c r="T11" i="62"/>
  <c r="Q12" i="62"/>
  <c r="R12" i="62"/>
  <c r="S12" i="62"/>
  <c r="T12" i="62"/>
  <c r="Q13" i="62"/>
  <c r="R13" i="62"/>
  <c r="S13" i="62"/>
  <c r="T13" i="62"/>
  <c r="Q14" i="62"/>
  <c r="R14" i="62"/>
  <c r="S14" i="62"/>
  <c r="T14" i="62"/>
  <c r="Q15" i="62"/>
  <c r="R15" i="62"/>
  <c r="S15" i="62"/>
  <c r="T15" i="62"/>
  <c r="Q16" i="62"/>
  <c r="R16" i="62"/>
  <c r="S16" i="62"/>
  <c r="T16" i="62"/>
  <c r="Q17" i="62"/>
  <c r="R17" i="62"/>
  <c r="S17" i="62"/>
  <c r="T17" i="62"/>
  <c r="Q18" i="62"/>
  <c r="R18" i="62"/>
  <c r="S18" i="62"/>
  <c r="T18" i="62"/>
  <c r="Q19" i="62"/>
  <c r="R19" i="62"/>
  <c r="S19" i="62"/>
  <c r="T19" i="62"/>
  <c r="Q20" i="62"/>
  <c r="R20" i="62"/>
  <c r="S20" i="62"/>
  <c r="T20" i="62"/>
  <c r="Q21" i="62"/>
  <c r="R21" i="62"/>
  <c r="S21" i="62"/>
  <c r="T21" i="62"/>
  <c r="Q22" i="62"/>
  <c r="R22" i="62"/>
  <c r="S22" i="62"/>
  <c r="T22" i="62"/>
  <c r="Q23" i="62"/>
  <c r="R23" i="62"/>
  <c r="S23" i="62"/>
  <c r="T23" i="62"/>
  <c r="Q24" i="62"/>
  <c r="R24" i="62"/>
  <c r="S24" i="62"/>
  <c r="T24" i="62"/>
  <c r="Q25" i="62"/>
  <c r="R25" i="62"/>
  <c r="S25" i="62"/>
  <c r="T25" i="62"/>
  <c r="Q26" i="62"/>
  <c r="R26" i="62"/>
  <c r="S26" i="62"/>
  <c r="T26" i="62"/>
  <c r="Q27" i="62"/>
  <c r="R27" i="62"/>
  <c r="S27" i="62"/>
  <c r="T27" i="62"/>
  <c r="Q28" i="62"/>
  <c r="R28" i="62"/>
  <c r="S28" i="62"/>
  <c r="T28" i="62"/>
  <c r="Q29" i="62"/>
  <c r="R29" i="62"/>
  <c r="S29" i="62"/>
  <c r="T29" i="62"/>
  <c r="Q30" i="62"/>
  <c r="R30" i="62"/>
  <c r="S30" i="62"/>
  <c r="T30" i="62"/>
  <c r="Q31" i="62"/>
  <c r="R31" i="62"/>
  <c r="S31" i="62"/>
  <c r="T31" i="62"/>
  <c r="Q32" i="62"/>
  <c r="R32" i="62"/>
  <c r="S32" i="62"/>
  <c r="T32" i="62"/>
  <c r="Q33" i="62"/>
  <c r="R33" i="62"/>
  <c r="S33" i="62"/>
  <c r="T33" i="62"/>
  <c r="Q34" i="62"/>
  <c r="R34" i="62"/>
  <c r="S34" i="62"/>
  <c r="T34" i="62"/>
  <c r="Q35" i="62"/>
  <c r="R35" i="62"/>
  <c r="S35" i="62"/>
  <c r="T35" i="62"/>
  <c r="Q36" i="62"/>
  <c r="R36" i="62"/>
  <c r="S36" i="62"/>
  <c r="T36" i="62"/>
  <c r="Q37" i="62"/>
  <c r="R37" i="62"/>
  <c r="S37" i="62"/>
  <c r="T37" i="62"/>
  <c r="Q38" i="62"/>
  <c r="R38" i="62"/>
  <c r="S38" i="62"/>
  <c r="T38" i="62"/>
  <c r="Q39" i="62"/>
  <c r="R39" i="62"/>
  <c r="S39" i="62"/>
  <c r="T39" i="62"/>
  <c r="Q40" i="62"/>
  <c r="R40" i="62"/>
  <c r="S40" i="62"/>
  <c r="T40" i="62"/>
  <c r="Q41" i="62"/>
  <c r="R41" i="62"/>
  <c r="S41" i="62"/>
  <c r="T41" i="62"/>
  <c r="Q42" i="62"/>
  <c r="R42" i="62"/>
  <c r="S42" i="62"/>
  <c r="T42" i="62"/>
  <c r="Q43" i="62"/>
  <c r="R43" i="62"/>
  <c r="S43" i="62"/>
  <c r="T43" i="62"/>
  <c r="Q44" i="62"/>
  <c r="R44" i="62"/>
  <c r="S44" i="62"/>
  <c r="T44" i="62"/>
  <c r="Q45" i="62"/>
  <c r="R45" i="62"/>
  <c r="S45" i="62"/>
  <c r="T45" i="62"/>
  <c r="Q46" i="62"/>
  <c r="R46" i="62"/>
  <c r="S46" i="62"/>
  <c r="T46" i="62"/>
  <c r="Q47" i="62"/>
  <c r="R47" i="62"/>
  <c r="S47" i="62"/>
  <c r="T47" i="62"/>
  <c r="Q48" i="62"/>
  <c r="R48" i="62"/>
  <c r="S48" i="62"/>
  <c r="T48" i="62"/>
  <c r="Q49" i="62"/>
  <c r="R49" i="62"/>
  <c r="S49" i="62"/>
  <c r="T49" i="62"/>
  <c r="Q50" i="62"/>
  <c r="R50" i="62"/>
  <c r="S50" i="62"/>
  <c r="T50" i="62"/>
  <c r="Q51" i="62"/>
  <c r="R51" i="62"/>
  <c r="S51" i="62"/>
  <c r="T51" i="62"/>
  <c r="Q52" i="62"/>
  <c r="R52" i="62"/>
  <c r="S52" i="62"/>
  <c r="T52" i="62"/>
  <c r="Q53" i="62"/>
  <c r="R53" i="62"/>
  <c r="S53" i="62"/>
  <c r="T53" i="62"/>
  <c r="Q54" i="62"/>
  <c r="R54" i="62"/>
  <c r="S54" i="62"/>
  <c r="T54" i="62"/>
  <c r="Q55" i="62"/>
  <c r="R55" i="62"/>
  <c r="S55" i="62"/>
  <c r="T55" i="62"/>
  <c r="Q56" i="62"/>
  <c r="R56" i="62"/>
  <c r="S56" i="62"/>
  <c r="T56" i="62"/>
  <c r="Q57" i="62"/>
  <c r="R57" i="62"/>
  <c r="S57" i="62"/>
  <c r="T57" i="62"/>
  <c r="Q58" i="62"/>
  <c r="R58" i="62"/>
  <c r="S58" i="62"/>
  <c r="T58" i="62"/>
  <c r="Q59" i="62"/>
  <c r="R59" i="62"/>
  <c r="S59" i="62"/>
  <c r="T59" i="62"/>
  <c r="Q60" i="62"/>
  <c r="R60" i="62"/>
  <c r="S60" i="62"/>
  <c r="T60" i="62"/>
  <c r="Q61" i="62"/>
  <c r="R61" i="62"/>
  <c r="S61" i="62"/>
  <c r="T61" i="62"/>
  <c r="Q62" i="62"/>
  <c r="R62" i="62"/>
  <c r="S62" i="62"/>
  <c r="T62" i="62"/>
  <c r="Q63" i="62"/>
  <c r="R63" i="62"/>
  <c r="S63" i="62"/>
  <c r="T63" i="62"/>
  <c r="Q64" i="62"/>
  <c r="R64" i="62"/>
  <c r="S64" i="62"/>
  <c r="T64" i="62"/>
  <c r="Q65" i="62"/>
  <c r="R65" i="62"/>
  <c r="S65" i="62"/>
  <c r="T65" i="62"/>
  <c r="Q66" i="62"/>
  <c r="R66" i="62"/>
  <c r="S66" i="62"/>
  <c r="T66" i="62"/>
  <c r="T3" i="62"/>
  <c r="S3" i="62"/>
  <c r="R3" i="62"/>
  <c r="Q3" i="62"/>
  <c r="Q4" i="61" l="1"/>
  <c r="R4" i="61"/>
  <c r="S4" i="61"/>
  <c r="T4" i="61"/>
  <c r="Q5" i="61"/>
  <c r="R5" i="61"/>
  <c r="S5" i="61"/>
  <c r="T5" i="61"/>
  <c r="Q6" i="61"/>
  <c r="R6" i="61"/>
  <c r="S6" i="61"/>
  <c r="T6" i="61"/>
  <c r="Q7" i="61"/>
  <c r="R7" i="61"/>
  <c r="S7" i="61"/>
  <c r="T7" i="61"/>
  <c r="Q8" i="61"/>
  <c r="R8" i="61"/>
  <c r="S8" i="61"/>
  <c r="T8" i="61"/>
  <c r="Q9" i="61"/>
  <c r="R9" i="61"/>
  <c r="S9" i="61"/>
  <c r="T9" i="61"/>
  <c r="Q10" i="61"/>
  <c r="R10" i="61"/>
  <c r="S10" i="61"/>
  <c r="T10" i="61"/>
  <c r="Q11" i="61"/>
  <c r="R11" i="61"/>
  <c r="S11" i="61"/>
  <c r="T11" i="61"/>
  <c r="Q12" i="61"/>
  <c r="R12" i="61"/>
  <c r="S12" i="61"/>
  <c r="T12" i="61"/>
  <c r="Q13" i="61"/>
  <c r="R13" i="61"/>
  <c r="S13" i="61"/>
  <c r="T13" i="61"/>
  <c r="Q14" i="61"/>
  <c r="R14" i="61"/>
  <c r="S14" i="61"/>
  <c r="T14" i="61"/>
  <c r="Q15" i="61"/>
  <c r="R15" i="61"/>
  <c r="S15" i="61"/>
  <c r="T15" i="61"/>
  <c r="Q16" i="61"/>
  <c r="R16" i="61"/>
  <c r="S16" i="61"/>
  <c r="T16" i="61"/>
  <c r="Q17" i="61"/>
  <c r="R17" i="61"/>
  <c r="S17" i="61"/>
  <c r="T17" i="61"/>
  <c r="Q18" i="61"/>
  <c r="R18" i="61"/>
  <c r="S18" i="61"/>
  <c r="T18" i="61"/>
  <c r="Q19" i="61"/>
  <c r="R19" i="61"/>
  <c r="S19" i="61"/>
  <c r="T19" i="61"/>
  <c r="Q20" i="61"/>
  <c r="R20" i="61"/>
  <c r="S20" i="61"/>
  <c r="T20" i="61"/>
  <c r="Q21" i="61"/>
  <c r="R21" i="61"/>
  <c r="S21" i="61"/>
  <c r="T21" i="61"/>
  <c r="Q22" i="61"/>
  <c r="R22" i="61"/>
  <c r="S22" i="61"/>
  <c r="T22" i="61"/>
  <c r="Q23" i="61"/>
  <c r="R23" i="61"/>
  <c r="S23" i="61"/>
  <c r="T23" i="61"/>
  <c r="Q24" i="61"/>
  <c r="R24" i="61"/>
  <c r="S24" i="61"/>
  <c r="T24" i="61"/>
  <c r="Q25" i="61"/>
  <c r="R25" i="61"/>
  <c r="S25" i="61"/>
  <c r="T25" i="61"/>
  <c r="Q26" i="61"/>
  <c r="R26" i="61"/>
  <c r="S26" i="61"/>
  <c r="T26" i="61"/>
  <c r="Q27" i="61"/>
  <c r="R27" i="61"/>
  <c r="S27" i="61"/>
  <c r="T27" i="61"/>
  <c r="Q28" i="61"/>
  <c r="R28" i="61"/>
  <c r="S28" i="61"/>
  <c r="T28" i="61"/>
  <c r="Q29" i="61"/>
  <c r="R29" i="61"/>
  <c r="S29" i="61"/>
  <c r="T29" i="61"/>
  <c r="Q30" i="61"/>
  <c r="R30" i="61"/>
  <c r="S30" i="61"/>
  <c r="T30" i="61"/>
  <c r="Q31" i="61"/>
  <c r="R31" i="61"/>
  <c r="S31" i="61"/>
  <c r="T31" i="61"/>
  <c r="Q32" i="61"/>
  <c r="R32" i="61"/>
  <c r="S32" i="61"/>
  <c r="T32" i="61"/>
  <c r="Q33" i="61"/>
  <c r="R33" i="61"/>
  <c r="S33" i="61"/>
  <c r="T33" i="61"/>
  <c r="Q34" i="61"/>
  <c r="R34" i="61"/>
  <c r="S34" i="61"/>
  <c r="T34" i="61"/>
  <c r="Q35" i="61"/>
  <c r="R35" i="61"/>
  <c r="S35" i="61"/>
  <c r="T35" i="61"/>
  <c r="Q36" i="61"/>
  <c r="R36" i="61"/>
  <c r="S36" i="61"/>
  <c r="T36" i="61"/>
  <c r="Q37" i="61"/>
  <c r="R37" i="61"/>
  <c r="S37" i="61"/>
  <c r="T37" i="61"/>
  <c r="Q38" i="61"/>
  <c r="R38" i="61"/>
  <c r="S38" i="61"/>
  <c r="T38" i="61"/>
  <c r="Q39" i="61"/>
  <c r="R39" i="61"/>
  <c r="S39" i="61"/>
  <c r="T39" i="61"/>
  <c r="Q40" i="61"/>
  <c r="R40" i="61"/>
  <c r="S40" i="61"/>
  <c r="T40" i="61"/>
  <c r="Q41" i="61"/>
  <c r="R41" i="61"/>
  <c r="S41" i="61"/>
  <c r="T41" i="61"/>
  <c r="Q42" i="61"/>
  <c r="R42" i="61"/>
  <c r="S42" i="61"/>
  <c r="T42" i="61"/>
  <c r="Q43" i="61"/>
  <c r="R43" i="61"/>
  <c r="S43" i="61"/>
  <c r="T43" i="61"/>
  <c r="Q44" i="61"/>
  <c r="R44" i="61"/>
  <c r="S44" i="61"/>
  <c r="T44" i="61"/>
  <c r="Q45" i="61"/>
  <c r="R45" i="61"/>
  <c r="S45" i="61"/>
  <c r="T45" i="61"/>
  <c r="Q46" i="61"/>
  <c r="R46" i="61"/>
  <c r="S46" i="61"/>
  <c r="T46" i="61"/>
  <c r="Q47" i="61"/>
  <c r="R47" i="61"/>
  <c r="S47" i="61"/>
  <c r="T47" i="61"/>
  <c r="Q48" i="61"/>
  <c r="R48" i="61"/>
  <c r="S48" i="61"/>
  <c r="T48" i="61"/>
  <c r="Q49" i="61"/>
  <c r="R49" i="61"/>
  <c r="S49" i="61"/>
  <c r="T49" i="61"/>
  <c r="Q50" i="61"/>
  <c r="R50" i="61"/>
  <c r="S50" i="61"/>
  <c r="T50" i="61"/>
  <c r="Q51" i="61"/>
  <c r="R51" i="61"/>
  <c r="S51" i="61"/>
  <c r="T51" i="61"/>
  <c r="Q52" i="61"/>
  <c r="R52" i="61"/>
  <c r="S52" i="61"/>
  <c r="T52" i="61"/>
  <c r="Q53" i="61"/>
  <c r="R53" i="61"/>
  <c r="S53" i="61"/>
  <c r="T53" i="61"/>
  <c r="Q54" i="61"/>
  <c r="R54" i="61"/>
  <c r="S54" i="61"/>
  <c r="T54" i="61"/>
  <c r="Q55" i="61"/>
  <c r="R55" i="61"/>
  <c r="S55" i="61"/>
  <c r="T55" i="61"/>
  <c r="Q56" i="61"/>
  <c r="R56" i="61"/>
  <c r="S56" i="61"/>
  <c r="T56" i="61"/>
  <c r="Q57" i="61"/>
  <c r="R57" i="61"/>
  <c r="S57" i="61"/>
  <c r="T57" i="61"/>
  <c r="Q58" i="61"/>
  <c r="R58" i="61"/>
  <c r="S58" i="61"/>
  <c r="T58" i="61"/>
  <c r="Q59" i="61"/>
  <c r="R59" i="61"/>
  <c r="S59" i="61"/>
  <c r="T59" i="61"/>
  <c r="Q60" i="61"/>
  <c r="R60" i="61"/>
  <c r="S60" i="61"/>
  <c r="T60" i="61"/>
  <c r="Q61" i="61"/>
  <c r="R61" i="61"/>
  <c r="S61" i="61"/>
  <c r="T61" i="61"/>
  <c r="T3" i="61"/>
  <c r="S3" i="61"/>
  <c r="R3" i="61"/>
  <c r="Q3" i="61"/>
  <c r="M16" i="50" l="1"/>
  <c r="M17" i="50"/>
  <c r="M18" i="50"/>
  <c r="M19" i="50"/>
  <c r="M20" i="50"/>
  <c r="M21" i="50"/>
  <c r="M22" i="50"/>
  <c r="M23" i="50"/>
  <c r="M24" i="50"/>
  <c r="M25" i="50"/>
  <c r="M26" i="50"/>
  <c r="M27" i="50"/>
  <c r="M28" i="50"/>
  <c r="M29" i="50"/>
  <c r="M30" i="50"/>
  <c r="M31" i="50"/>
  <c r="M32" i="50"/>
  <c r="M33" i="50"/>
  <c r="M34" i="50"/>
  <c r="M35" i="50"/>
  <c r="M36" i="50"/>
  <c r="M37" i="50"/>
  <c r="M38" i="50"/>
  <c r="M39" i="50"/>
  <c r="M40" i="50"/>
  <c r="M41" i="50"/>
  <c r="M42" i="50"/>
  <c r="M43" i="50"/>
  <c r="M44" i="50"/>
  <c r="M45" i="50"/>
  <c r="M46" i="50"/>
  <c r="M47" i="50"/>
  <c r="M48" i="50"/>
  <c r="M49" i="50"/>
  <c r="M50" i="50"/>
  <c r="M51" i="50"/>
  <c r="M52" i="50"/>
  <c r="M53" i="50"/>
  <c r="M54" i="50"/>
  <c r="M5" i="50"/>
  <c r="M6" i="50"/>
  <c r="M7" i="50"/>
  <c r="M8" i="50"/>
  <c r="M9" i="50"/>
  <c r="M10" i="50"/>
  <c r="M15" i="50" l="1"/>
  <c r="M14" i="50"/>
  <c r="M13" i="50"/>
  <c r="M12" i="50"/>
  <c r="M11" i="50"/>
  <c r="M4" i="50"/>
  <c r="M3" i="50"/>
</calcChain>
</file>

<file path=xl/comments1.xml><?xml version="1.0" encoding="utf-8"?>
<comments xmlns="http://schemas.openxmlformats.org/spreadsheetml/2006/main">
  <authors>
    <author>user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집중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채수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채수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채수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22" authorId="0" shapeId="0">
      <text>
        <r>
          <rPr>
            <sz val="9"/>
            <color indexed="81"/>
            <rFont val="Tahoma"/>
            <family val="2"/>
          </rPr>
          <t xml:space="preserve">SS </t>
        </r>
        <r>
          <rPr>
            <sz val="9"/>
            <color indexed="81"/>
            <rFont val="돋움"/>
            <family val="3"/>
            <charset val="129"/>
          </rPr>
          <t>증가이유</t>
        </r>
        <r>
          <rPr>
            <sz val="9"/>
            <color indexed="81"/>
            <rFont val="Tahoma"/>
            <family val="2"/>
          </rPr>
          <t xml:space="preserve">: 6/7~6/11 </t>
        </r>
        <r>
          <rPr>
            <sz val="9"/>
            <color indexed="81"/>
            <rFont val="돋움"/>
            <family val="3"/>
            <charset val="129"/>
          </rPr>
          <t>강우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누적</t>
        </r>
        <r>
          <rPr>
            <sz val="9"/>
            <color indexed="81"/>
            <rFont val="Tahoma"/>
            <family val="2"/>
          </rPr>
          <t xml:space="preserve"> 55mm)
</t>
        </r>
      </text>
    </comment>
  </commentList>
</comments>
</file>

<file path=xl/comments3.xml><?xml version="1.0" encoding="utf-8"?>
<comments xmlns="http://schemas.openxmlformats.org/spreadsheetml/2006/main">
  <authors>
    <author>경기도청</author>
  </authors>
  <commentList>
    <comment ref="L34" authorId="0" shapeId="0">
      <text>
        <r>
          <rPr>
            <b/>
            <sz val="9"/>
            <color indexed="81"/>
            <rFont val="돋움"/>
            <family val="3"/>
            <charset val="129"/>
          </rPr>
          <t>3일 연휴, 강우 뒤 시료채취로 색도 많이 낮음
5/5~6: 강우 98.5mm(동두천)</t>
        </r>
      </text>
    </comment>
  </commentList>
</comments>
</file>

<file path=xl/comments4.xml><?xml version="1.0" encoding="utf-8"?>
<comments xmlns="http://schemas.openxmlformats.org/spreadsheetml/2006/main">
  <authors>
    <author>경기도청</author>
  </authors>
  <commentList>
    <comment ref="H48" authorId="0" shapeId="0">
      <text>
        <r>
          <rPr>
            <sz val="9"/>
            <color indexed="81"/>
            <rFont val="돋움"/>
            <family val="3"/>
            <charset val="129"/>
          </rPr>
          <t>공사현장 토사유출(SS)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경기도청</author>
  </authors>
  <commentList>
    <comment ref="K7" authorId="0" shapeId="0">
      <text>
        <r>
          <rPr>
            <sz val="9"/>
            <color indexed="81"/>
            <rFont val="맑은 고딕"/>
            <family val="2"/>
            <charset val="129"/>
          </rPr>
          <t>다리 밑 채취: 특이치: 하상 바닥을 채취?</t>
        </r>
      </text>
    </comment>
  </commentList>
</comments>
</file>

<file path=xl/comments6.xml><?xml version="1.0" encoding="utf-8"?>
<comments xmlns="http://schemas.openxmlformats.org/spreadsheetml/2006/main">
  <authors>
    <author>경기도청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강우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시료채취로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낮음
</t>
        </r>
        <r>
          <rPr>
            <b/>
            <sz val="9"/>
            <color indexed="81"/>
            <rFont val="Tahoma"/>
            <family val="2"/>
          </rPr>
          <t xml:space="preserve">5/5~6: </t>
        </r>
        <r>
          <rPr>
            <b/>
            <sz val="9"/>
            <color indexed="81"/>
            <rFont val="돋움"/>
            <family val="3"/>
            <charset val="129"/>
          </rPr>
          <t>강우</t>
        </r>
        <r>
          <rPr>
            <b/>
            <sz val="9"/>
            <color indexed="81"/>
            <rFont val="Tahoma"/>
            <family val="2"/>
          </rPr>
          <t xml:space="preserve"> 98.5mm(</t>
        </r>
        <r>
          <rPr>
            <b/>
            <sz val="9"/>
            <color indexed="81"/>
            <rFont val="돋움"/>
            <family val="3"/>
            <charset val="129"/>
          </rPr>
          <t>동두천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J27" authorId="0" shapeId="0">
      <text>
        <r>
          <rPr>
            <b/>
            <sz val="9"/>
            <color indexed="81"/>
            <rFont val="돋움"/>
            <family val="3"/>
            <charset val="129"/>
          </rPr>
          <t>상류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오염물질이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외북천으로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집중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시료채취로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낮음</t>
        </r>
      </text>
    </comment>
    <comment ref="I44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색도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현상은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미처리에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기인한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맑은 고딕"/>
            <family val="2"/>
            <charset val="129"/>
          </rPr>
          <t>지도점검에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의해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색도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복귀</t>
        </r>
      </text>
    </comment>
  </commentList>
</comments>
</file>

<file path=xl/sharedStrings.xml><?xml version="1.0" encoding="utf-8"?>
<sst xmlns="http://schemas.openxmlformats.org/spreadsheetml/2006/main" count="3624" uniqueCount="468">
  <si>
    <t>시료번호</t>
  </si>
  <si>
    <t>주 소</t>
  </si>
  <si>
    <t>TOC</t>
  </si>
  <si>
    <t>BOD</t>
  </si>
  <si>
    <t>SS</t>
  </si>
  <si>
    <t>T-N</t>
  </si>
  <si>
    <t>T-P</t>
  </si>
  <si>
    <t>색도</t>
  </si>
  <si>
    <t>한탄강2</t>
  </si>
  <si>
    <t>한탄강 연1</t>
  </si>
  <si>
    <t>한탄강 연2</t>
  </si>
  <si>
    <t>한탄강 연3</t>
  </si>
  <si>
    <t>한탄강 연4</t>
  </si>
  <si>
    <t>연천군 전곡읍 전곡리 681-2</t>
  </si>
  <si>
    <t>포천시 영북면 소회산리 산3-10</t>
  </si>
  <si>
    <t>포천시 영북면 자일리 1039-1</t>
  </si>
  <si>
    <t>포천천2</t>
  </si>
  <si>
    <t>포천천3</t>
  </si>
  <si>
    <t>포천시 신북면 만세교리 만세교 아래</t>
  </si>
  <si>
    <t>포천시 군내면 유교리 좌의천교 아래</t>
  </si>
  <si>
    <t>포천시 가산면 감암리 우금천교 아래</t>
  </si>
  <si>
    <t>영평천2</t>
  </si>
  <si>
    <t>영평천3</t>
  </si>
  <si>
    <t>영평천4</t>
  </si>
  <si>
    <t>영평천5</t>
  </si>
  <si>
    <t>외북천3</t>
  </si>
  <si>
    <t>포천시 창수면 주원리 금주교 아래</t>
  </si>
  <si>
    <t>신천5</t>
  </si>
  <si>
    <t>양주시 광적면 가납리 710</t>
  </si>
  <si>
    <t>신천중류</t>
  </si>
  <si>
    <t>신천9</t>
  </si>
  <si>
    <t>신천10</t>
  </si>
  <si>
    <t>신천11</t>
  </si>
  <si>
    <t>신천13</t>
  </si>
  <si>
    <t>양주시 은현면 용암리 241-1</t>
  </si>
  <si>
    <t>신천14</t>
  </si>
  <si>
    <t>신천15</t>
  </si>
  <si>
    <t>신천17</t>
  </si>
  <si>
    <t>동두천시 하봉암동 340-1 인근</t>
  </si>
  <si>
    <t>신천18</t>
  </si>
  <si>
    <t>연천군 청산면 초성리 142-5(신천교)</t>
  </si>
  <si>
    <t>신천18-1</t>
  </si>
  <si>
    <t>신천20</t>
  </si>
  <si>
    <t>동두천천</t>
  </si>
  <si>
    <t>동두천시 동두천동 211-1 인근</t>
  </si>
  <si>
    <t>덕계천</t>
  </si>
  <si>
    <t>상패천</t>
  </si>
  <si>
    <t>청담천</t>
  </si>
  <si>
    <t>회암천</t>
  </si>
  <si>
    <t>양주시 백석읍 방성리 205-12</t>
  </si>
  <si>
    <t>홍죽천</t>
  </si>
  <si>
    <t>양주시 백석읍 오산리 233-14</t>
  </si>
  <si>
    <t>연곡천</t>
  </si>
  <si>
    <t>양주시 광적면 가납리 653-13</t>
  </si>
  <si>
    <t>우고천</t>
  </si>
  <si>
    <t>석우천</t>
  </si>
  <si>
    <t>양주시 광적면 석우리 22-1</t>
  </si>
  <si>
    <t>효촌천</t>
  </si>
  <si>
    <t>양주시 남면 상수리 264</t>
  </si>
  <si>
    <t>입암천</t>
  </si>
  <si>
    <t>양주시 남면 상수리 117-39</t>
  </si>
  <si>
    <t>대전천</t>
  </si>
  <si>
    <t>연천군 청산면 대전리 564-5</t>
  </si>
  <si>
    <t>연천군 청산면 초성리 306-5, 대전교</t>
    <phoneticPr fontId="2" type="noConversion"/>
  </si>
  <si>
    <t>연번</t>
    <phoneticPr fontId="2" type="noConversion"/>
  </si>
  <si>
    <t>하천명</t>
    <phoneticPr fontId="2" type="noConversion"/>
  </si>
  <si>
    <t>부소천</t>
    <phoneticPr fontId="2" type="noConversion"/>
  </si>
  <si>
    <t>건지천</t>
    <phoneticPr fontId="2" type="noConversion"/>
  </si>
  <si>
    <t>자일천</t>
    <phoneticPr fontId="2" type="noConversion"/>
  </si>
  <si>
    <t>구읍천</t>
    <phoneticPr fontId="2" type="noConversion"/>
  </si>
  <si>
    <t>우금천</t>
    <phoneticPr fontId="2" type="noConversion"/>
  </si>
  <si>
    <t>금현천</t>
    <phoneticPr fontId="2" type="noConversion"/>
  </si>
  <si>
    <t>고모천</t>
    <phoneticPr fontId="2" type="noConversion"/>
  </si>
  <si>
    <t>수입천</t>
    <phoneticPr fontId="2" type="noConversion"/>
  </si>
  <si>
    <t>사직천</t>
    <phoneticPr fontId="2" type="noConversion"/>
  </si>
  <si>
    <t>추동천</t>
    <phoneticPr fontId="2" type="noConversion"/>
  </si>
  <si>
    <t>지행천</t>
    <phoneticPr fontId="2" type="noConversion"/>
  </si>
  <si>
    <t>상패천</t>
    <phoneticPr fontId="2" type="noConversion"/>
  </si>
  <si>
    <t>한탄강1</t>
    <phoneticPr fontId="2" type="noConversion"/>
  </si>
  <si>
    <t>포천천1</t>
    <phoneticPr fontId="2" type="noConversion"/>
  </si>
  <si>
    <t>명덕천</t>
    <phoneticPr fontId="2" type="noConversion"/>
  </si>
  <si>
    <t>좌의천</t>
    <phoneticPr fontId="2" type="noConversion"/>
  </si>
  <si>
    <t>영평천1</t>
    <phoneticPr fontId="2" type="noConversion"/>
  </si>
  <si>
    <t>외북천2</t>
    <phoneticPr fontId="2" type="noConversion"/>
  </si>
  <si>
    <t>야미천</t>
    <phoneticPr fontId="2" type="noConversion"/>
  </si>
  <si>
    <t>신천1</t>
    <phoneticPr fontId="2" type="noConversion"/>
  </si>
  <si>
    <t>능안천</t>
    <phoneticPr fontId="2" type="noConversion"/>
  </si>
  <si>
    <t>COD</t>
    <phoneticPr fontId="2" type="noConversion"/>
  </si>
  <si>
    <t>시료채취일</t>
    <phoneticPr fontId="2" type="noConversion"/>
  </si>
  <si>
    <t>포천시 관인면 냉정리 용담교 아래(관인면 냉정리 산118-1)</t>
    <phoneticPr fontId="2" type="noConversion"/>
  </si>
  <si>
    <t>포천시 창수면 운산리 영로교 아래</t>
    <phoneticPr fontId="2" type="noConversion"/>
  </si>
  <si>
    <t>연천군 전곡읍 신답리 1(영평천 합류전)</t>
    <phoneticPr fontId="2" type="noConversion"/>
  </si>
  <si>
    <t>연천군 청산면 궁평리 561-1(영평천 합류후)</t>
    <phoneticPr fontId="2" type="noConversion"/>
  </si>
  <si>
    <t>연천군 전곡읍 전곡리 413-8(고탄교)</t>
    <phoneticPr fontId="2" type="noConversion"/>
  </si>
  <si>
    <t>한탄강</t>
    <phoneticPr fontId="2" type="noConversion"/>
  </si>
  <si>
    <t>포천시 관인면 중리 452</t>
    <phoneticPr fontId="2" type="noConversion"/>
  </si>
  <si>
    <t>포천시 소흘읍 무봉리 이동교리교 (포천천 상류,부인터사거리 뒤)</t>
    <phoneticPr fontId="2" type="noConversion"/>
  </si>
  <si>
    <t>포천시 신읍동 한내교 아래(실제 가스충전소 뒤/중류)</t>
    <phoneticPr fontId="2" type="noConversion"/>
  </si>
  <si>
    <t>포천시 영중면 거사3리 농본교(포천천 하류)</t>
    <phoneticPr fontId="2" type="noConversion"/>
  </si>
  <si>
    <t>포천시 군내면 구읍리 포천2교 아래(5일장 옆)</t>
    <phoneticPr fontId="2" type="noConversion"/>
  </si>
  <si>
    <t>포천시 가산면 마산리 금현천교 아래(세창아파트 뒤)</t>
    <phoneticPr fontId="2" type="noConversion"/>
  </si>
  <si>
    <t>포천시 가산면 방축리 수정교 아래(소흘처리장 옆)</t>
    <phoneticPr fontId="2" type="noConversion"/>
  </si>
  <si>
    <t>포천시 이동면 노곡리 낭유대교 아래(영평천 상류)</t>
    <phoneticPr fontId="2" type="noConversion"/>
  </si>
  <si>
    <t>포천시 영중면 성동리 와룡교 아래(수입천 합류 후)</t>
    <phoneticPr fontId="2" type="noConversion"/>
  </si>
  <si>
    <t>포천시 영중면 영송리 영평교 아래(포천천 합류 후)</t>
    <phoneticPr fontId="2" type="noConversion"/>
  </si>
  <si>
    <t>포천시 창수면 오가리 오가교 아래(외북천 합류 후)</t>
    <phoneticPr fontId="2" type="noConversion"/>
  </si>
  <si>
    <t>포천시 연천군 청산면 백의리 백의교(영평천하류,포천-연천 경계)</t>
    <phoneticPr fontId="2" type="noConversion"/>
  </si>
  <si>
    <t>포천시 영중면 영송리 통일교 아래(외북천 중류)</t>
    <phoneticPr fontId="2" type="noConversion"/>
  </si>
  <si>
    <t>포천시 영중면 영송리 두엄바이오 앞 (외북천 하류)</t>
    <phoneticPr fontId="2" type="noConversion"/>
  </si>
  <si>
    <t>포천시 영중면 성동리 삼산교(항아리칼국수 맞은편)</t>
    <phoneticPr fontId="2" type="noConversion"/>
  </si>
  <si>
    <t>포천시 일동면 사직리 1390-5(일이동처리장 입구)</t>
    <phoneticPr fontId="2" type="noConversion"/>
  </si>
  <si>
    <t>포천시 일동면 사직리 887-2(보 아래) 새터교 아래</t>
    <phoneticPr fontId="2" type="noConversion"/>
  </si>
  <si>
    <t>양주시 백석읍 오산리 137-2(신천-오산리_방성천 합류전)</t>
    <phoneticPr fontId="2" type="noConversion"/>
  </si>
  <si>
    <t>양주시 광적면 가납리 710(신천-우고천 합류후)</t>
    <phoneticPr fontId="2" type="noConversion"/>
  </si>
  <si>
    <t>양주시 남면 상수리 104-39(입암천 합류전)</t>
    <phoneticPr fontId="2" type="noConversion"/>
  </si>
  <si>
    <t>양주시 은현면 운암리 60-15(은현교)</t>
    <phoneticPr fontId="2" type="noConversion"/>
  </si>
  <si>
    <t>양주시 은현면 용암리 산17-1(용암리 수중보)</t>
    <phoneticPr fontId="2" type="noConversion"/>
  </si>
  <si>
    <t>용암교(구 세월교)</t>
    <phoneticPr fontId="2" type="noConversion"/>
  </si>
  <si>
    <t>양주시 은현면 용암리 240-1(위생환경사업소앞)</t>
    <phoneticPr fontId="2" type="noConversion"/>
  </si>
  <si>
    <t>동두천시 송내동 551 동두천터미널 (송천교 아래)</t>
    <phoneticPr fontId="2" type="noConversion"/>
  </si>
  <si>
    <t>양주시 은현면 하패리 54-4(방주교회 앞)</t>
    <phoneticPr fontId="2" type="noConversion"/>
  </si>
  <si>
    <t>동두천시 보산동 429-48 인근 진검다리</t>
    <phoneticPr fontId="2" type="noConversion"/>
  </si>
  <si>
    <t>연천군 청산면 초성리 426, 초성교(시군경계)</t>
    <phoneticPr fontId="2" type="noConversion"/>
  </si>
  <si>
    <t>양주시 고암동 211-1(덕계천-희정동_청담천 합류전)</t>
    <phoneticPr fontId="2" type="noConversion"/>
  </si>
  <si>
    <t>회암천_중</t>
    <phoneticPr fontId="2" type="noConversion"/>
  </si>
  <si>
    <t>양주시 옥정동로 율정초교 앞</t>
    <phoneticPr fontId="2" type="noConversion"/>
  </si>
  <si>
    <t>양주시 봉양동 941-1(독정동 6통 신천합류전)</t>
    <phoneticPr fontId="2" type="noConversion"/>
  </si>
  <si>
    <t>양주시 덕정동 495-11(신천 합류전)</t>
    <phoneticPr fontId="2" type="noConversion"/>
  </si>
  <si>
    <t>동두천시 지행동 지행동 662-1 (선업교 아래)</t>
    <phoneticPr fontId="2" type="noConversion"/>
  </si>
  <si>
    <t>귀평천 상</t>
    <phoneticPr fontId="2" type="noConversion"/>
  </si>
  <si>
    <t>양주시 은현면 하패리 474(엘림섬유 방류 전)</t>
    <phoneticPr fontId="2" type="noConversion"/>
  </si>
  <si>
    <t>귀평천 중</t>
    <phoneticPr fontId="2" type="noConversion"/>
  </si>
  <si>
    <t>양주시 은현면 하패리 459-4(엘림섬유 방류 후)</t>
    <phoneticPr fontId="2" type="noConversion"/>
  </si>
  <si>
    <t>진재1천-중</t>
    <phoneticPr fontId="2" type="noConversion"/>
  </si>
  <si>
    <t>양주시 은현면 하패리 466+1</t>
    <phoneticPr fontId="2" type="noConversion"/>
  </si>
  <si>
    <t>양주시 동두천시 상패동 303(귀평천 합류 후 상패천)</t>
    <phoneticPr fontId="2" type="noConversion"/>
  </si>
  <si>
    <t>동두천시 상패동 307-7 인근 (강변교 아래) (신천 합류 전 상패천)</t>
    <phoneticPr fontId="2" type="noConversion"/>
  </si>
  <si>
    <t>신천9</t>
    <phoneticPr fontId="2" type="noConversion"/>
  </si>
  <si>
    <t>영평천2-B</t>
    <phoneticPr fontId="2" type="noConversion"/>
  </si>
  <si>
    <t>포천시 사은교(포천천 합류 전)</t>
    <phoneticPr fontId="2" type="noConversion"/>
  </si>
  <si>
    <t>신천17-2</t>
    <phoneticPr fontId="2" type="noConversion"/>
  </si>
  <si>
    <t>설운천</t>
    <phoneticPr fontId="2" type="noConversion"/>
  </si>
  <si>
    <t>송우천</t>
    <phoneticPr fontId="2" type="noConversion"/>
  </si>
  <si>
    <t>포천시 송우리</t>
    <phoneticPr fontId="2" type="noConversion"/>
  </si>
  <si>
    <t>1)한탄강</t>
    <phoneticPr fontId="2" type="noConversion"/>
  </si>
  <si>
    <t>2)자일천</t>
    <phoneticPr fontId="2" type="noConversion"/>
  </si>
  <si>
    <t>3)포천천</t>
    <phoneticPr fontId="2" type="noConversion"/>
  </si>
  <si>
    <t>4)좌의천</t>
    <phoneticPr fontId="2" type="noConversion"/>
  </si>
  <si>
    <t>5)우금천</t>
    <phoneticPr fontId="2" type="noConversion"/>
  </si>
  <si>
    <t>6)금현천</t>
    <phoneticPr fontId="2" type="noConversion"/>
  </si>
  <si>
    <t>7)송우천</t>
    <phoneticPr fontId="2" type="noConversion"/>
  </si>
  <si>
    <t>8)고모천</t>
    <phoneticPr fontId="2" type="noConversion"/>
  </si>
  <si>
    <t>9)설운천</t>
    <phoneticPr fontId="2" type="noConversion"/>
  </si>
  <si>
    <t>10)영평천</t>
    <phoneticPr fontId="2" type="noConversion"/>
  </si>
  <si>
    <t>11)외북천</t>
    <phoneticPr fontId="2" type="noConversion"/>
  </si>
  <si>
    <t>12)수입천</t>
    <phoneticPr fontId="2" type="noConversion"/>
  </si>
  <si>
    <t>13)신천</t>
    <phoneticPr fontId="2" type="noConversion"/>
  </si>
  <si>
    <t>14)능안천</t>
    <phoneticPr fontId="2" type="noConversion"/>
  </si>
  <si>
    <t>15)홍죽천</t>
    <phoneticPr fontId="2" type="noConversion"/>
  </si>
  <si>
    <t>16)연곡천</t>
    <phoneticPr fontId="2" type="noConversion"/>
  </si>
  <si>
    <t>17)우고천</t>
    <phoneticPr fontId="2" type="noConversion"/>
  </si>
  <si>
    <t>18)석우천</t>
    <phoneticPr fontId="2" type="noConversion"/>
  </si>
  <si>
    <t>19)효촌천</t>
    <phoneticPr fontId="2" type="noConversion"/>
  </si>
  <si>
    <t>20)입암천</t>
    <phoneticPr fontId="2" type="noConversion"/>
  </si>
  <si>
    <t>21)덕계천</t>
    <phoneticPr fontId="2" type="noConversion"/>
  </si>
  <si>
    <t>22)회암천</t>
    <phoneticPr fontId="2" type="noConversion"/>
  </si>
  <si>
    <t>23)청담천</t>
    <phoneticPr fontId="2" type="noConversion"/>
  </si>
  <si>
    <t>24)지행천</t>
    <phoneticPr fontId="2" type="noConversion"/>
  </si>
  <si>
    <t>25)상패천</t>
    <phoneticPr fontId="2" type="noConversion"/>
  </si>
  <si>
    <t>26)귀평천 상</t>
    <phoneticPr fontId="2" type="noConversion"/>
  </si>
  <si>
    <t>27)진재1천-중</t>
    <phoneticPr fontId="2" type="noConversion"/>
  </si>
  <si>
    <t>29)대전천</t>
    <phoneticPr fontId="2" type="noConversion"/>
  </si>
  <si>
    <t>요일</t>
    <phoneticPr fontId="2" type="noConversion"/>
  </si>
  <si>
    <t>동두천시 하봉암교</t>
    <phoneticPr fontId="2" type="noConversion"/>
  </si>
  <si>
    <t>연천군 신천 유입분리뚝 반대쪽(오염농도 낮음)</t>
    <phoneticPr fontId="2" type="noConversion"/>
  </si>
  <si>
    <t>한탄강_둑안쪽</t>
    <phoneticPr fontId="2" type="noConversion"/>
  </si>
  <si>
    <t>포천시 군내면 유교리 좌의천교 아래</t>
    <phoneticPr fontId="2" type="noConversion"/>
  </si>
  <si>
    <t>포천시</t>
    <phoneticPr fontId="2" type="noConversion"/>
  </si>
  <si>
    <t>연도별 평균 색도 현황</t>
    <phoneticPr fontId="2" type="noConversion"/>
  </si>
  <si>
    <t>-</t>
  </si>
  <si>
    <t>-</t>
    <phoneticPr fontId="2" type="noConversion"/>
  </si>
  <si>
    <t>한탄강</t>
    <phoneticPr fontId="2" type="noConversion"/>
  </si>
  <si>
    <t>연천군 전곡읍 전곡리 681-16(사랑교)(한탄강 본류 쪽)</t>
    <phoneticPr fontId="2" type="noConversion"/>
  </si>
  <si>
    <t>연천군 전곡읍 전곡리 681-16(사랑교) / 분리둑 안쪽으로 신천수계 쪽</t>
    <phoneticPr fontId="2" type="noConversion"/>
  </si>
  <si>
    <t>송우천</t>
    <phoneticPr fontId="2" type="noConversion"/>
  </si>
  <si>
    <t>9)고모천</t>
    <phoneticPr fontId="2" type="noConversion"/>
  </si>
  <si>
    <r>
      <rPr>
        <sz val="9"/>
        <color theme="1"/>
        <rFont val="함초롬바탕"/>
        <family val="1"/>
        <charset val="129"/>
      </rPr>
      <t>14)</t>
    </r>
    <r>
      <rPr>
        <sz val="9"/>
        <color theme="1"/>
        <rFont val="경기천년바탕 Regular"/>
        <family val="1"/>
        <charset val="129"/>
      </rPr>
      <t>능안천</t>
    </r>
    <phoneticPr fontId="2" type="noConversion"/>
  </si>
  <si>
    <r>
      <rPr>
        <sz val="9"/>
        <color theme="1"/>
        <rFont val="함초롬바탕"/>
        <family val="1"/>
        <charset val="129"/>
      </rPr>
      <t>15)</t>
    </r>
    <r>
      <rPr>
        <sz val="9"/>
        <color theme="1"/>
        <rFont val="경기천년바탕 Regular"/>
        <family val="1"/>
        <charset val="129"/>
      </rPr>
      <t>홍죽천</t>
    </r>
    <phoneticPr fontId="2" type="noConversion"/>
  </si>
  <si>
    <t>27)대전천</t>
    <phoneticPr fontId="2" type="noConversion"/>
  </si>
  <si>
    <t>2022년 월별 색도현황</t>
    <phoneticPr fontId="2" type="noConversion"/>
  </si>
  <si>
    <r>
      <t>연천군 전곡읍 신답리 1</t>
    </r>
    <r>
      <rPr>
        <sz val="9"/>
        <color rgb="FFFF0000"/>
        <rFont val="경기천년바탕 Regular"/>
        <family val="1"/>
        <charset val="129"/>
      </rPr>
      <t>(영평천 합류전)</t>
    </r>
    <phoneticPr fontId="2" type="noConversion"/>
  </si>
  <si>
    <r>
      <t>연천군 청산면 궁평리 561-1</t>
    </r>
    <r>
      <rPr>
        <sz val="9"/>
        <color rgb="FFFF0000"/>
        <rFont val="경기천년바탕 Regular"/>
        <family val="1"/>
        <charset val="129"/>
      </rPr>
      <t>(영평천 합류후)</t>
    </r>
    <phoneticPr fontId="2" type="noConversion"/>
  </si>
  <si>
    <t>신천 합류 후 둑안쪽</t>
    <phoneticPr fontId="2" type="noConversion"/>
  </si>
  <si>
    <t>목표지점</t>
    <phoneticPr fontId="2" type="noConversion"/>
  </si>
  <si>
    <t>8월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</si>
  <si>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</si>
  <si>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</si>
  <si>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</si>
  <si>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</si>
  <si>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</si>
  <si>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</si>
  <si>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</si>
  <si>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평균</t>
    <phoneticPr fontId="2" type="noConversion"/>
  </si>
  <si>
    <t>편차</t>
    <phoneticPr fontId="2" type="noConversion"/>
  </si>
  <si>
    <t>최대</t>
    <phoneticPr fontId="2" type="noConversion"/>
  </si>
  <si>
    <t>최소</t>
    <phoneticPr fontId="2" type="noConversion"/>
  </si>
  <si>
    <t>①한탄강</t>
    <phoneticPr fontId="2" type="noConversion"/>
  </si>
  <si>
    <t>포천시 관인면 냉정리 용담교 아래</t>
  </si>
  <si>
    <t>포천시 창수면 운산리 영로교 아래</t>
  </si>
  <si>
    <t>연천군 전곡읍 신답리 1</t>
  </si>
  <si>
    <t>연천군 청산면 궁평리 561-1</t>
  </si>
  <si>
    <t>연천군 전곡읍 전곡리 413-8</t>
  </si>
  <si>
    <t>한탄강</t>
  </si>
  <si>
    <t>연천군 전곡읍 전곡리 255-3</t>
  </si>
  <si>
    <t>②부소천</t>
    <phoneticPr fontId="2" type="noConversion"/>
  </si>
  <si>
    <t>③건지천</t>
    <phoneticPr fontId="2" type="noConversion"/>
  </si>
  <si>
    <t>포천시 관인면 중리 556</t>
  </si>
  <si>
    <t>④자일천</t>
    <phoneticPr fontId="2" type="noConversion"/>
  </si>
  <si>
    <t>⑤포천천</t>
    <phoneticPr fontId="2" type="noConversion"/>
  </si>
  <si>
    <t xml:space="preserve">포천시 소흘읍 무봉리 이동교리교 </t>
  </si>
  <si>
    <t>포천시 신읍동 한내교 아래</t>
  </si>
  <si>
    <t>포천시 영중면 거사3리 농본교</t>
  </si>
  <si>
    <t>⑥구읍천</t>
    <phoneticPr fontId="2" type="noConversion"/>
  </si>
  <si>
    <t>포천시 군내면 구읍리 포천2교 아래</t>
  </si>
  <si>
    <t>⑦명덕천</t>
    <phoneticPr fontId="2" type="noConversion"/>
  </si>
  <si>
    <t>⑧좌의천</t>
    <phoneticPr fontId="2" type="noConversion"/>
  </si>
  <si>
    <t>⑨우금천</t>
    <phoneticPr fontId="2" type="noConversion"/>
  </si>
  <si>
    <t>⑩금현천</t>
    <phoneticPr fontId="2" type="noConversion"/>
  </si>
  <si>
    <t xml:space="preserve">포천시 가산면 마산리 금현천교 </t>
  </si>
  <si>
    <t>⑪고모천</t>
    <phoneticPr fontId="2" type="noConversion"/>
  </si>
  <si>
    <t xml:space="preserve">포천시 가산면 방축리 수정교 </t>
  </si>
  <si>
    <t>⑫영평천</t>
    <phoneticPr fontId="2" type="noConversion"/>
  </si>
  <si>
    <t>포천시 이동면 노곡리 낭유대교 아래</t>
  </si>
  <si>
    <t>포천시 영중면 성동리 와룡교 아래</t>
  </si>
  <si>
    <t>포천시 영중면 영송리 영평교 아래</t>
  </si>
  <si>
    <t>포천시 창수면 오가리 오가교 아래</t>
  </si>
  <si>
    <t>포천시 연천군 청산면 백의리 백의교</t>
  </si>
  <si>
    <t>⑬외북천</t>
    <phoneticPr fontId="2" type="noConversion"/>
  </si>
  <si>
    <t>포천시 영중면 영송리 통일교 아래</t>
  </si>
  <si>
    <t xml:space="preserve">포천시 영중면 영송리 두엄바이오 앞 </t>
  </si>
  <si>
    <t>⑭야미천</t>
    <phoneticPr fontId="2" type="noConversion"/>
  </si>
  <si>
    <t>포천시 영중면 성동리 삼산교</t>
  </si>
  <si>
    <t>⑮수입천</t>
    <phoneticPr fontId="2" type="noConversion"/>
  </si>
  <si>
    <t xml:space="preserve">포천시 일동면 수입3리 무명교 </t>
  </si>
  <si>
    <r>
      <rPr>
        <sz val="9"/>
        <color rgb="FF000000"/>
        <rFont val="함초롬바탕"/>
        <family val="1"/>
        <charset val="129"/>
      </rPr>
      <t>⑯</t>
    </r>
    <r>
      <rPr>
        <sz val="9"/>
        <color rgb="FF000000"/>
        <rFont val="경기천년바탕 Regular"/>
        <family val="1"/>
        <charset val="129"/>
      </rPr>
      <t>사직천</t>
    </r>
    <phoneticPr fontId="2" type="noConversion"/>
  </si>
  <si>
    <t>포천시 일동면 사직리 새터교 아래</t>
  </si>
  <si>
    <r>
      <rPr>
        <sz val="9"/>
        <color rgb="FF000000"/>
        <rFont val="함초롬바탕"/>
        <family val="1"/>
        <charset val="129"/>
      </rPr>
      <t>⑰</t>
    </r>
    <r>
      <rPr>
        <sz val="9"/>
        <color rgb="FF000000"/>
        <rFont val="경기천년바탕 Regular"/>
        <family val="1"/>
        <charset val="129"/>
      </rPr>
      <t>추동천</t>
    </r>
    <phoneticPr fontId="2" type="noConversion"/>
  </si>
  <si>
    <r>
      <rPr>
        <sz val="9"/>
        <color rgb="FF000000"/>
        <rFont val="함초롬바탕"/>
        <family val="1"/>
        <charset val="129"/>
      </rPr>
      <t>⑱</t>
    </r>
    <r>
      <rPr>
        <sz val="9"/>
        <color rgb="FF000000"/>
        <rFont val="경기천년바탕 Regular"/>
        <family val="1"/>
        <charset val="129"/>
      </rPr>
      <t>신천</t>
    </r>
    <phoneticPr fontId="2" type="noConversion"/>
  </si>
  <si>
    <t>양주시 백석읍 오산리 137-2</t>
  </si>
  <si>
    <t>양주시 남면 상수리 104-39</t>
  </si>
  <si>
    <t>양주시 은현면 운암리 60-15</t>
    <phoneticPr fontId="2" type="noConversion"/>
  </si>
  <si>
    <t>양주시 은현면 용암리 산17-1</t>
  </si>
  <si>
    <t>세월교</t>
  </si>
  <si>
    <t>양주시 은현면 용암리 240-1</t>
  </si>
  <si>
    <t xml:space="preserve">동두천시 송내동 551 동두천터미널 </t>
  </si>
  <si>
    <t>양주시 은현면 하패리 54-4</t>
  </si>
  <si>
    <t xml:space="preserve">동두천시 보산동 429-48 인근 </t>
  </si>
  <si>
    <t>연천군 청산면 초성리 426, 초성교</t>
    <phoneticPr fontId="2" type="noConversion"/>
  </si>
  <si>
    <r>
      <rPr>
        <sz val="9"/>
        <color rgb="FF000000"/>
        <rFont val="함초롬바탕"/>
        <family val="1"/>
        <charset val="129"/>
      </rPr>
      <t>⑲</t>
    </r>
    <r>
      <rPr>
        <sz val="9"/>
        <color rgb="FF000000"/>
        <rFont val="경기천년바탕 Regular"/>
        <family val="1"/>
        <charset val="129"/>
      </rPr>
      <t>능안천</t>
    </r>
    <phoneticPr fontId="2" type="noConversion"/>
  </si>
  <si>
    <r>
      <rPr>
        <sz val="9"/>
        <color rgb="FF000000"/>
        <rFont val="함초롬바탕"/>
        <family val="1"/>
        <charset val="129"/>
      </rPr>
      <t>⑳</t>
    </r>
    <r>
      <rPr>
        <sz val="9"/>
        <color rgb="FF000000"/>
        <rFont val="경기천년바탕 Regular"/>
        <family val="1"/>
        <charset val="129"/>
      </rPr>
      <t>홍죽천</t>
    </r>
    <phoneticPr fontId="2" type="noConversion"/>
  </si>
  <si>
    <t>㉑연곡천</t>
    <phoneticPr fontId="2" type="noConversion"/>
  </si>
  <si>
    <t>㉒우고천</t>
    <phoneticPr fontId="2" type="noConversion"/>
  </si>
  <si>
    <t>㉓석우천</t>
    <phoneticPr fontId="2" type="noConversion"/>
  </si>
  <si>
    <t>㉔효촌천</t>
    <phoneticPr fontId="2" type="noConversion"/>
  </si>
  <si>
    <t>㉕입암천</t>
    <phoneticPr fontId="2" type="noConversion"/>
  </si>
  <si>
    <t>㉖덕계천</t>
    <phoneticPr fontId="2" type="noConversion"/>
  </si>
  <si>
    <t>양주시 고암동 211-1</t>
  </si>
  <si>
    <t>㉗회암천</t>
    <phoneticPr fontId="2" type="noConversion"/>
  </si>
  <si>
    <t>양주시 봉양동 941-1</t>
  </si>
  <si>
    <t>㉘청담천</t>
    <phoneticPr fontId="2" type="noConversion"/>
  </si>
  <si>
    <t>양주시 덕정동 495-11</t>
  </si>
  <si>
    <t>㉙지행천</t>
    <phoneticPr fontId="2" type="noConversion"/>
  </si>
  <si>
    <t xml:space="preserve">동두천시 지행동 지행동 662-1 </t>
    <phoneticPr fontId="2" type="noConversion"/>
  </si>
  <si>
    <t>㉚상패천</t>
    <phoneticPr fontId="2" type="noConversion"/>
  </si>
  <si>
    <t>양주시 동두천시 상패동 303</t>
  </si>
  <si>
    <t xml:space="preserve">동두천시 상패동 307-7 인근 </t>
  </si>
  <si>
    <t>㉜대전천</t>
    <phoneticPr fontId="2" type="noConversion"/>
  </si>
  <si>
    <t>21</t>
  </si>
  <si>
    <t>2월</t>
  </si>
  <si>
    <t>8월</t>
  </si>
  <si>
    <t>9월</t>
  </si>
  <si>
    <t>10월</t>
  </si>
  <si>
    <t>11월</t>
  </si>
  <si>
    <t>12월</t>
  </si>
  <si>
    <t>2020년 월별 색도 모니터링 현황</t>
    <phoneticPr fontId="2" type="noConversion"/>
  </si>
  <si>
    <t>2021년 1월 한탄강수계 조사결과</t>
    <phoneticPr fontId="2" type="noConversion"/>
  </si>
  <si>
    <r>
      <rPr>
        <sz val="9"/>
        <color rgb="FF000000"/>
        <rFont val="함초롬바탕"/>
        <family val="1"/>
        <charset val="129"/>
      </rPr>
      <t>⑲</t>
    </r>
    <r>
      <rPr>
        <sz val="9"/>
        <color rgb="FF000000"/>
        <rFont val="경기천년바탕 Regular"/>
        <family val="1"/>
        <charset val="129"/>
      </rPr>
      <t>방성천</t>
    </r>
    <phoneticPr fontId="2" type="noConversion"/>
  </si>
  <si>
    <t>신천 합류 후 둑안쪽(신천 본류 둑안쪽)</t>
    <phoneticPr fontId="2" type="noConversion"/>
  </si>
  <si>
    <t>연천군 신천 유입분리뚝 반대쪽(한탄강본류 / 오염농도 낮음)</t>
    <phoneticPr fontId="2" type="noConversion"/>
  </si>
  <si>
    <t>3월</t>
    <phoneticPr fontId="2" type="noConversion"/>
  </si>
  <si>
    <t>1월</t>
    <phoneticPr fontId="2" type="noConversion"/>
  </si>
  <si>
    <t>12월</t>
    <phoneticPr fontId="2" type="noConversion"/>
  </si>
  <si>
    <t>2023년 1월 한탄강 수계 수질조사 결과</t>
    <phoneticPr fontId="2" type="noConversion"/>
  </si>
  <si>
    <t>4)금현천</t>
    <phoneticPr fontId="2" type="noConversion"/>
  </si>
  <si>
    <t>5)송우천</t>
    <phoneticPr fontId="2" type="noConversion"/>
  </si>
  <si>
    <t>6)고모천</t>
    <phoneticPr fontId="2" type="noConversion"/>
  </si>
  <si>
    <t>7)설운천</t>
    <phoneticPr fontId="2" type="noConversion"/>
  </si>
  <si>
    <t>8)영평천</t>
    <phoneticPr fontId="2" type="noConversion"/>
  </si>
  <si>
    <t>9)외북천</t>
    <phoneticPr fontId="2" type="noConversion"/>
  </si>
  <si>
    <t>10)수입천</t>
    <phoneticPr fontId="2" type="noConversion"/>
  </si>
  <si>
    <t>11)신천</t>
    <phoneticPr fontId="2" type="noConversion"/>
  </si>
  <si>
    <t>12)능안천</t>
    <phoneticPr fontId="2" type="noConversion"/>
  </si>
  <si>
    <t>13)홍죽천</t>
    <phoneticPr fontId="2" type="noConversion"/>
  </si>
  <si>
    <t>14)연곡천</t>
    <phoneticPr fontId="2" type="noConversion"/>
  </si>
  <si>
    <t>15)우고천</t>
    <phoneticPr fontId="2" type="noConversion"/>
  </si>
  <si>
    <t>16)석우천</t>
    <phoneticPr fontId="2" type="noConversion"/>
  </si>
  <si>
    <t>17)효촌천</t>
    <phoneticPr fontId="2" type="noConversion"/>
  </si>
  <si>
    <t>18)입암천</t>
    <phoneticPr fontId="2" type="noConversion"/>
  </si>
  <si>
    <t>19)덕계천</t>
    <phoneticPr fontId="2" type="noConversion"/>
  </si>
  <si>
    <t>20)회암천</t>
    <phoneticPr fontId="2" type="noConversion"/>
  </si>
  <si>
    <t>21)청담천</t>
    <phoneticPr fontId="2" type="noConversion"/>
  </si>
  <si>
    <t>22)상패천</t>
    <phoneticPr fontId="2" type="noConversion"/>
  </si>
  <si>
    <t>24)대전천</t>
    <phoneticPr fontId="2" type="noConversion"/>
  </si>
  <si>
    <t>포천시 송우리 641-92(송우교 아래)</t>
    <phoneticPr fontId="2" type="noConversion"/>
  </si>
  <si>
    <t>포천시 선단동 89-10(선단교 아래)</t>
    <phoneticPr fontId="2" type="noConversion"/>
  </si>
  <si>
    <t>포천시 영중면 양문리 974(사은교 다리 아래 / 포천천 합류 전)</t>
    <phoneticPr fontId="2" type="noConversion"/>
  </si>
  <si>
    <t>포천시 창수면 고소성리 백의교(포천-연천 경계 / 영평천 하류)</t>
    <phoneticPr fontId="2" type="noConversion"/>
  </si>
  <si>
    <t>용암교</t>
    <phoneticPr fontId="2" type="noConversion"/>
  </si>
  <si>
    <t>양주시 은현면 용암리 241-1(구 세월교)</t>
    <phoneticPr fontId="2" type="noConversion"/>
  </si>
  <si>
    <t>동두천시 하봉암동 327-1(하봉암교)</t>
    <phoneticPr fontId="2" type="noConversion"/>
  </si>
  <si>
    <t>연천군 전곡읍 전곡리 681-16(사랑교 / 한탄강 본류)</t>
    <phoneticPr fontId="2" type="noConversion"/>
  </si>
  <si>
    <t>포천시 선단동 89-10(선단교 아래)</t>
    <phoneticPr fontId="2" type="noConversion"/>
  </si>
  <si>
    <t>포천시 송우리 641-92(송우교 아래)</t>
    <phoneticPr fontId="2" type="noConversion"/>
  </si>
  <si>
    <t>포천시 관인면 냉정리 용담교 아래(관인면 냉정리 산118-1)</t>
  </si>
  <si>
    <t>연천군 전곡읍 신답리 1(영평천 합류전)</t>
  </si>
  <si>
    <t>연천군 청산면 궁평리 561-1(영평천 합류후)</t>
  </si>
  <si>
    <t>연천군 전곡읍 전곡리 413-8(고탄교)</t>
  </si>
  <si>
    <t>포천시 소흘읍 무봉리 이동교리교 (포천천 상류,부인터사거리 뒤)</t>
  </si>
  <si>
    <t>포천시 신읍동 한내교 아래(실제 가스충전소 뒤/중류)</t>
  </si>
  <si>
    <t>포천시 영중면 거사3리 농본교(포천천 하류)</t>
  </si>
  <si>
    <t>포천시 이동면 노곡리 낭유대교 아래(영평천 상류)</t>
  </si>
  <si>
    <t>포천시 영중면 성동리 와룡교 아래(수입천 합류 후)</t>
  </si>
  <si>
    <t>포천시 영중면 양문리 974(사은교 다리 아래 / 포천천 합류 전)</t>
  </si>
  <si>
    <t>포천시 영중면 영송리 영평교 아래(포천천 합류 후)</t>
  </si>
  <si>
    <t>포천시 창수면 오가리 오가교 아래(외북천 합류 후)</t>
  </si>
  <si>
    <t>포천시 창수면 고소성리 백의교(포천-연천 경계 / 영평천 하류)</t>
  </si>
  <si>
    <t>동두천시 하봉암동 327-1(하봉암교)</t>
    <phoneticPr fontId="2" type="noConversion"/>
  </si>
  <si>
    <t>양주시 백석읍 오산리 137-2(신천-오산리_방성천 합류전)</t>
  </si>
  <si>
    <t>양주시 광적면 가납리 710(신천-우고천 합류후)</t>
  </si>
  <si>
    <t>양주시 남면 상수리 104-39(입암천 합류전)</t>
  </si>
  <si>
    <t>양주시 은현면 운암리 60-15(은현교)</t>
  </si>
  <si>
    <t>양주시 은현면 용암리 241-1(구 세월교)</t>
    <phoneticPr fontId="2" type="noConversion"/>
  </si>
  <si>
    <t>양주시 은현면 하패리 54-4(방주교회 앞)-&gt;동두천시 송내동 651-3(현대아이파크 앞)</t>
    <phoneticPr fontId="2" type="noConversion"/>
  </si>
  <si>
    <t>연천군 청산면 초성리 306-5(대전교)</t>
    <phoneticPr fontId="2" type="noConversion"/>
  </si>
  <si>
    <r>
      <rPr>
        <sz val="9"/>
        <color theme="1"/>
        <rFont val="함초롬바탕"/>
        <family val="1"/>
        <charset val="129"/>
      </rPr>
      <t>12)</t>
    </r>
    <r>
      <rPr>
        <sz val="9"/>
        <color theme="1"/>
        <rFont val="경기천년바탕 Regular"/>
        <family val="1"/>
        <charset val="129"/>
      </rPr>
      <t>능안천</t>
    </r>
    <phoneticPr fontId="2" type="noConversion"/>
  </si>
  <si>
    <r>
      <rPr>
        <sz val="9"/>
        <color theme="1"/>
        <rFont val="함초롬바탕"/>
        <family val="1"/>
        <charset val="129"/>
      </rPr>
      <t>13)</t>
    </r>
    <r>
      <rPr>
        <sz val="9"/>
        <color theme="1"/>
        <rFont val="경기천년바탕 Regular"/>
        <family val="1"/>
        <charset val="129"/>
      </rPr>
      <t>홍죽천</t>
    </r>
    <phoneticPr fontId="2" type="noConversion"/>
  </si>
  <si>
    <t>동두천시 송내동 651-3(현대아이파크 앞)</t>
    <phoneticPr fontId="2" type="noConversion"/>
  </si>
  <si>
    <t>동두천시 상패동 307-7 인근 (강변교 아래) (신천 합류 전)</t>
    <phoneticPr fontId="2" type="noConversion"/>
  </si>
  <si>
    <t>연천군 전곡읍 전곡리 681-16(사랑교 / 신천)</t>
    <phoneticPr fontId="2" type="noConversion"/>
  </si>
  <si>
    <t>양주시 백석읍 오산리 137-2(신천-오산리_방성천 합류 전)</t>
    <phoneticPr fontId="2" type="noConversion"/>
  </si>
  <si>
    <t>양주시 남면 상수리 104-39(입암천 합류 전)</t>
    <phoneticPr fontId="2" type="noConversion"/>
  </si>
  <si>
    <t>양주시 고암동 211-1(덕계천-희정동_청담천 합류 전)</t>
    <phoneticPr fontId="2" type="noConversion"/>
  </si>
  <si>
    <t>양주시 봉양동 941-1(독정동 6통 신천 합류 전)</t>
    <phoneticPr fontId="2" type="noConversion"/>
  </si>
  <si>
    <t>양주시 덕정동 495-11(신천 합류 전)</t>
    <phoneticPr fontId="2" type="noConversion"/>
  </si>
  <si>
    <t>양주시 광적면 가납리 710(신천-우고천 합류 후)</t>
    <phoneticPr fontId="2" type="noConversion"/>
  </si>
  <si>
    <t>포천시 신읍동 한내교 아래(실제 가스충전소 뒤 / 중류)</t>
    <phoneticPr fontId="2" type="noConversion"/>
  </si>
  <si>
    <t>연천군 전곡읍 전곡리 681-2(세월교)_색도 목표지점</t>
    <phoneticPr fontId="2" type="noConversion"/>
  </si>
  <si>
    <t>2023년 2월 한탄강 수계 수질조사 결과</t>
    <phoneticPr fontId="2" type="noConversion"/>
  </si>
  <si>
    <t>한탄강_분리둑</t>
    <phoneticPr fontId="2" type="noConversion"/>
  </si>
  <si>
    <t>연천군 전곡읍 전곡리 681-16(사랑교/신천)</t>
    <phoneticPr fontId="2" type="noConversion"/>
  </si>
  <si>
    <t>연천군 전곡읍 전곡리 681-16(사랑교 / 한탄강 본류)(수질측정망 한탄강4)</t>
    <phoneticPr fontId="2" type="noConversion"/>
  </si>
  <si>
    <t>연천군 전곡읍 전곡리 681-2(세월교)</t>
    <phoneticPr fontId="2" type="noConversion"/>
  </si>
  <si>
    <t>2023년 3월 한탄강 수계 수질조사 결과</t>
    <phoneticPr fontId="2" type="noConversion"/>
  </si>
  <si>
    <t>유기물,색도 증가</t>
    <phoneticPr fontId="2" type="noConversion"/>
  </si>
  <si>
    <t>신천13</t>
    <phoneticPr fontId="2" type="noConversion"/>
  </si>
  <si>
    <r>
      <t xml:space="preserve">2023년 4월 한탄강 수계 수질조사 결과 </t>
    </r>
    <r>
      <rPr>
        <b/>
        <sz val="18"/>
        <color rgb="FFFF0000"/>
        <rFont val="경기천년바탕 Regular"/>
        <family val="1"/>
        <charset val="129"/>
      </rPr>
      <t>(강우: 4/4~6)</t>
    </r>
    <phoneticPr fontId="2" type="noConversion"/>
  </si>
  <si>
    <t>2023년 5월 한탄강 수계 수질조사 결과</t>
    <phoneticPr fontId="2" type="noConversion"/>
  </si>
  <si>
    <t>목표(BSC 62도: 73도의 85%)</t>
    <phoneticPr fontId="2" type="noConversion"/>
  </si>
  <si>
    <t>2023년 월별 색도현황</t>
    <phoneticPr fontId="2" type="noConversion"/>
  </si>
  <si>
    <t>2023년</t>
    <phoneticPr fontId="2" type="noConversion"/>
  </si>
  <si>
    <t>월별 색도현황</t>
    <phoneticPr fontId="2" type="noConversion"/>
  </si>
  <si>
    <t>2022년</t>
    <phoneticPr fontId="2" type="noConversion"/>
  </si>
  <si>
    <t>2021년</t>
    <phoneticPr fontId="2" type="noConversion"/>
  </si>
  <si>
    <t>2020년</t>
    <phoneticPr fontId="2" type="noConversion"/>
  </si>
  <si>
    <t>2019년</t>
    <phoneticPr fontId="2" type="noConversion"/>
  </si>
  <si>
    <t>2023년 6월 한탄강 수계 수질조사 결과</t>
    <phoneticPr fontId="2" type="noConversion"/>
  </si>
  <si>
    <t>2023년 7월 한탄강 수계 수질조사 결과</t>
    <phoneticPr fontId="2" type="noConversion"/>
  </si>
  <si>
    <t>2023년 8월 한탄강 수계 수질조사 결과</t>
    <phoneticPr fontId="2" type="noConversion"/>
  </si>
  <si>
    <t>2023년 9월 한탄강 수계 수질조사 결과</t>
    <phoneticPr fontId="2" type="noConversion"/>
  </si>
  <si>
    <t>2023년 10월 한탄강 수계 수질조사 결과</t>
    <phoneticPr fontId="2" type="noConversion"/>
  </si>
  <si>
    <t>동두천시 동두천동 211-1 인근</t>
    <phoneticPr fontId="2" type="noConversion"/>
  </si>
  <si>
    <t>23)동두천</t>
    <phoneticPr fontId="2" type="noConversion"/>
  </si>
  <si>
    <t>동두천</t>
    <phoneticPr fontId="2" type="noConversion"/>
  </si>
  <si>
    <t>28)동두천</t>
    <phoneticPr fontId="2" type="noConversion"/>
  </si>
  <si>
    <t>㉛동두천</t>
    <phoneticPr fontId="2" type="noConversion"/>
  </si>
  <si>
    <t>26)동두천</t>
    <phoneticPr fontId="2" type="noConversion"/>
  </si>
  <si>
    <t>동두천시 하봉암동 340-1 인근</t>
    <phoneticPr fontId="2" type="noConversion"/>
  </si>
  <si>
    <t>동두천</t>
    <phoneticPr fontId="2" type="noConversion"/>
  </si>
  <si>
    <t>동두천시 동두천동 211-1 인근</t>
    <phoneticPr fontId="2" type="noConversion"/>
  </si>
  <si>
    <t>양주시 은현면 하패리 466-1</t>
    <phoneticPr fontId="2" type="noConversion"/>
  </si>
  <si>
    <t>2023년 월별 BOD현황</t>
    <phoneticPr fontId="2" type="noConversion"/>
  </si>
  <si>
    <t>중류</t>
    <phoneticPr fontId="2" type="noConversion"/>
  </si>
  <si>
    <t>상류</t>
    <phoneticPr fontId="2" type="noConversion"/>
  </si>
  <si>
    <t>하류</t>
    <phoneticPr fontId="2" type="noConversion"/>
  </si>
  <si>
    <t>하류(목표)</t>
    <phoneticPr fontId="2" type="noConversion"/>
  </si>
  <si>
    <t>한탄강 지류</t>
    <phoneticPr fontId="2" type="noConversion"/>
  </si>
  <si>
    <t>영평천 지류</t>
    <phoneticPr fontId="2" type="noConversion"/>
  </si>
  <si>
    <t>신천 지류</t>
    <phoneticPr fontId="2" type="noConversion"/>
  </si>
  <si>
    <t xml:space="preserve">영평천 </t>
    <phoneticPr fontId="2" type="noConversion"/>
  </si>
  <si>
    <t>신천</t>
    <phoneticPr fontId="2" type="noConversion"/>
  </si>
  <si>
    <t>한탄강</t>
    <phoneticPr fontId="2" type="noConversion"/>
  </si>
  <si>
    <t>한탄강(상류)</t>
    <phoneticPr fontId="2" type="noConversion"/>
  </si>
  <si>
    <t>한탄강(중류)</t>
    <phoneticPr fontId="2" type="noConversion"/>
  </si>
  <si>
    <t>한탄강(하류)</t>
    <phoneticPr fontId="2" type="noConversion"/>
  </si>
  <si>
    <t>영평천(하류)</t>
    <phoneticPr fontId="2" type="noConversion"/>
  </si>
  <si>
    <t>신천(하류)</t>
    <phoneticPr fontId="2" type="noConversion"/>
  </si>
  <si>
    <t>2023년 11월 한탄강 수계 수질조사 결과</t>
    <phoneticPr fontId="2" type="noConversion"/>
  </si>
  <si>
    <t>2023년 한탄강 수계 수질조사 결과(평균)</t>
    <phoneticPr fontId="2" type="noConversion"/>
  </si>
  <si>
    <t>2020년</t>
    <phoneticPr fontId="2" type="noConversion"/>
  </si>
  <si>
    <t>한탄강연4</t>
    <phoneticPr fontId="2" type="noConversion"/>
  </si>
  <si>
    <t>2021년</t>
    <phoneticPr fontId="2" type="noConversion"/>
  </si>
  <si>
    <t>2022년</t>
    <phoneticPr fontId="2" type="noConversion"/>
  </si>
  <si>
    <t>2023년</t>
    <phoneticPr fontId="2" type="noConversion"/>
  </si>
  <si>
    <t>연천군 전곡읍 전곡리 681-3</t>
  </si>
  <si>
    <t>연천군 전곡읍 전곡리 681-4</t>
  </si>
  <si>
    <t>연도</t>
    <phoneticPr fontId="2" type="noConversion"/>
  </si>
  <si>
    <t>평균</t>
    <phoneticPr fontId="2" type="noConversion"/>
  </si>
  <si>
    <t>월</t>
    <phoneticPr fontId="2" type="noConversion"/>
  </si>
  <si>
    <t>색도</t>
    <phoneticPr fontId="2" type="noConversion"/>
  </si>
  <si>
    <t>2023년 12월 한탄강 수계 수질조사 결과</t>
    <phoneticPr fontId="2" type="noConversion"/>
  </si>
  <si>
    <t>동두천시 보산동 429-48 인근 징검다리</t>
    <phoneticPr fontId="2" type="noConversion"/>
  </si>
  <si>
    <t>연천군 전곡읍 전곡리 681-16(사랑교 / 한탄강)</t>
    <phoneticPr fontId="2" type="noConversion"/>
  </si>
  <si>
    <t>한탄강1</t>
  </si>
  <si>
    <t>한탄강_분리둑</t>
  </si>
  <si>
    <t>연천군 전곡읍 전곡리 681-16(사랑교 / 신천)</t>
  </si>
  <si>
    <t>연천군 전곡읍 전곡리 681-16(사랑교 / 한탄강)</t>
  </si>
  <si>
    <t>연천군 전곡읍 전곡리 681-2(세월교)_색도 목표지점</t>
  </si>
  <si>
    <t>자일천</t>
  </si>
  <si>
    <t>포천천1</t>
  </si>
  <si>
    <t>포천시 신읍동 한내교 아래(실제 가스충전소 뒤 / 중류)</t>
  </si>
  <si>
    <t>금현천</t>
  </si>
  <si>
    <t>포천시 가산면 마산리 금현천교 아래(세창아파트 뒤)</t>
  </si>
  <si>
    <t>송우천</t>
  </si>
  <si>
    <t>포천시 송우리 641-92(송우교 아래)</t>
  </si>
  <si>
    <t>고모천</t>
  </si>
  <si>
    <t>포천시 가산면 방축리 수정교 아래(소흘처리장 옆)</t>
  </si>
  <si>
    <t>설운천</t>
  </si>
  <si>
    <t>포천시 선단동 89-10(선단교 아래)</t>
  </si>
  <si>
    <t>영평천1</t>
  </si>
  <si>
    <t>영평천2-B</t>
  </si>
  <si>
    <t>외북천2</t>
  </si>
  <si>
    <t>포천시 영중면 영송리 통일교 아래(외북천 중류)</t>
  </si>
  <si>
    <t>포천시 영중면 영송리 두엄바이오 앞 (외북천 하류)</t>
  </si>
  <si>
    <t>수입천</t>
  </si>
  <si>
    <t>포천시 일동면 사직리 1390-5(일이동처리장 입구)</t>
  </si>
  <si>
    <t>신천1</t>
  </si>
  <si>
    <t>양주시 백석읍 오산리 137-2(신천-오산리_방성천 합류 전)</t>
  </si>
  <si>
    <t>양주시 광적면 가납리 710(신천-우고천 합류 후)</t>
  </si>
  <si>
    <t>양주시 남면 상수리 104-39(입암천 합류 전)</t>
  </si>
  <si>
    <t>용암교</t>
  </si>
  <si>
    <t>양주시 은현면 용암리 241-1(구 세월교)</t>
  </si>
  <si>
    <t>양주시 은현면 용암리 240-1(위생환경사업소앞)</t>
  </si>
  <si>
    <t>동두천시 송내동 651-3(현대아이파크 앞)</t>
  </si>
  <si>
    <t>동두천시 보산동 429-48 인근 징검다리</t>
  </si>
  <si>
    <t>신천17-2</t>
  </si>
  <si>
    <t>동두천시 하봉암동 327-1(하봉암교)</t>
  </si>
  <si>
    <t>연천군 청산면 초성리 426, 초성교(시군경계)</t>
  </si>
  <si>
    <t>연천군 청산면 초성리 306-5(대전교)</t>
  </si>
  <si>
    <t>능안천</t>
  </si>
  <si>
    <t>양주시 고암동 211-1(덕계천-희정동_청담천 합류 전)</t>
  </si>
  <si>
    <t>회암천_중</t>
  </si>
  <si>
    <t>양주시 옥정동로 율정초교 앞</t>
  </si>
  <si>
    <t>양주시 봉양동 941-1(독정동 6통 신천 합류 전)</t>
  </si>
  <si>
    <t>양주시 덕정동 495-11(신천 합류 전)</t>
  </si>
  <si>
    <t>동두천시 상패동 307-7 인근 (강변교 아래) (신천 합류 전)</t>
  </si>
  <si>
    <t>동두천</t>
  </si>
  <si>
    <t>색도</t>
    <phoneticPr fontId="2" type="noConversion"/>
  </si>
  <si>
    <t>2023년 월별 TP현황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</si>
</sst>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"/>
  </numFmts>
  <fonts count="34">
    <font>
      <sz val="11"/>
      <color theme="1"/>
      <name val="맑은 고딕"/>
      <family val="2"/>
      <charset val="129"/>
      <scheme val="minor"/>
    </font>
    <font>
      <sz val="9"/>
      <color rgb="FF000000"/>
      <name val="경기천년바탕 Regular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경기천년바탕 Regular"/>
      <family val="1"/>
      <charset val="129"/>
    </font>
    <font>
      <sz val="11"/>
      <color rgb="FF000000"/>
      <name val="경기천년바탕 Regular"/>
      <family val="1"/>
      <charset val="129"/>
    </font>
    <font>
      <sz val="9"/>
      <name val="경기천년바탕 Regular"/>
      <family val="1"/>
      <charset val="129"/>
    </font>
    <font>
      <sz val="9"/>
      <color theme="1"/>
      <name val="경기천년바탕 Regular"/>
      <family val="1"/>
      <charset val="129"/>
    </font>
    <font>
      <b/>
      <sz val="18"/>
      <color theme="1"/>
      <name val="경기천년바탕 Regular"/>
      <family val="1"/>
      <charset val="129"/>
    </font>
    <font>
      <sz val="11"/>
      <color theme="1"/>
      <name val="경기천년바탕 Regular"/>
      <family val="1"/>
      <charset val="129"/>
    </font>
    <font>
      <sz val="11"/>
      <color theme="0"/>
      <name val="맑은 고딕"/>
      <family val="2"/>
      <charset val="129"/>
      <scheme val="minor"/>
    </font>
    <font>
      <sz val="10"/>
      <name val="경기천년바탕 Regular"/>
      <family val="1"/>
      <charset val="129"/>
    </font>
    <font>
      <sz val="11"/>
      <name val="맑은 고딕"/>
      <family val="2"/>
      <charset val="129"/>
      <scheme val="minor"/>
    </font>
    <font>
      <sz val="11"/>
      <name val="경기천년바탕 Regular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경기천년제목 Bold"/>
      <family val="1"/>
      <charset val="129"/>
    </font>
    <font>
      <sz val="24"/>
      <color theme="1"/>
      <name val="경기천년제목 Bold"/>
      <family val="1"/>
      <charset val="129"/>
    </font>
    <font>
      <sz val="9"/>
      <color theme="1"/>
      <name val="함초롬바탕"/>
      <family val="1"/>
      <charset val="129"/>
    </font>
    <font>
      <b/>
      <sz val="11"/>
      <color rgb="FFFF0000"/>
      <name val="경기천년바탕 Regular"/>
      <family val="1"/>
      <charset val="129"/>
    </font>
    <font>
      <sz val="11"/>
      <color rgb="FFFF0000"/>
      <name val="경기천년바탕 Regular"/>
      <family val="1"/>
      <charset val="129"/>
    </font>
    <font>
      <b/>
      <sz val="11"/>
      <name val="경기천년바탕 Regular"/>
      <family val="1"/>
      <charset val="129"/>
    </font>
    <font>
      <sz val="9"/>
      <color rgb="FFFF0000"/>
      <name val="경기천년바탕 Regular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  <font>
      <sz val="10"/>
      <color rgb="FF484848"/>
      <name val="경기천년바탕 Regular"/>
      <family val="1"/>
      <charset val="129"/>
    </font>
    <font>
      <sz val="9"/>
      <color rgb="FF000000"/>
      <name val="함초롬바탕"/>
      <family val="1"/>
      <charset val="129"/>
    </font>
    <font>
      <sz val="10"/>
      <color rgb="FFFF0000"/>
      <name val="경기천년바탕 Regular"/>
      <family val="1"/>
      <charset val="129"/>
    </font>
    <font>
      <sz val="11"/>
      <color theme="0"/>
      <name val="경기천년바탕 Regular"/>
      <family val="1"/>
      <charset val="129"/>
    </font>
    <font>
      <sz val="9"/>
      <color indexed="81"/>
      <name val="맑은 고딕"/>
      <family val="2"/>
      <charset val="129"/>
    </font>
    <font>
      <b/>
      <sz val="18"/>
      <name val="경기천년바탕 Regular"/>
      <family val="1"/>
      <charset val="129"/>
    </font>
    <font>
      <b/>
      <sz val="18"/>
      <color rgb="FFFF0000"/>
      <name val="경기천년바탕 Regular"/>
      <family val="1"/>
      <charset val="129"/>
    </font>
    <font>
      <sz val="9"/>
      <color indexed="81"/>
      <name val="돋움"/>
      <family val="3"/>
      <charset val="129"/>
    </font>
    <font>
      <sz val="11"/>
      <color rgb="FF484848"/>
      <name val="경기천년바탕 Regular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8" fillId="2" borderId="0" xfId="0" applyFont="1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6" fillId="2" borderId="1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9" fillId="2" borderId="0" xfId="0" applyFont="1" applyFill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18" xfId="0" applyFont="1" applyFill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176" fontId="0" fillId="2" borderId="9" xfId="0" applyNumberForma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76" fontId="25" fillId="2" borderId="9" xfId="0" applyNumberFormat="1" applyFont="1" applyFill="1" applyBorder="1" applyAlignment="1">
      <alignment horizontal="center" vertical="center" wrapText="1"/>
    </xf>
    <xf numFmtId="177" fontId="25" fillId="2" borderId="9" xfId="0" applyNumberFormat="1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NumberFormat="1" applyFont="1" applyFill="1" applyBorder="1" applyAlignment="1">
      <alignment vertical="center"/>
    </xf>
    <xf numFmtId="0" fontId="3" fillId="2" borderId="9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>
      <alignment vertical="center"/>
    </xf>
    <xf numFmtId="0" fontId="0" fillId="0" borderId="9" xfId="0" applyBorder="1">
      <alignment vertical="center"/>
    </xf>
    <xf numFmtId="0" fontId="25" fillId="2" borderId="9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49" fontId="25" fillId="2" borderId="9" xfId="0" applyNumberFormat="1" applyFont="1" applyFill="1" applyBorder="1" applyAlignment="1">
      <alignment horizontal="center" vertical="center" wrapText="1"/>
    </xf>
    <xf numFmtId="1" fontId="25" fillId="2" borderId="9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1" fontId="8" fillId="3" borderId="9" xfId="0" applyNumberFormat="1" applyFont="1" applyFill="1" applyBorder="1">
      <alignment vertical="center"/>
    </xf>
    <xf numFmtId="176" fontId="25" fillId="2" borderId="9" xfId="0" applyNumberFormat="1" applyFont="1" applyFill="1" applyBorder="1" applyAlignment="1">
      <alignment horizontal="right" vertical="center" wrapText="1"/>
    </xf>
    <xf numFmtId="1" fontId="25" fillId="2" borderId="9" xfId="0" applyNumberFormat="1" applyFont="1" applyFill="1" applyBorder="1" applyAlignment="1">
      <alignment horizontal="right" vertical="center" wrapText="1"/>
    </xf>
    <xf numFmtId="1" fontId="27" fillId="2" borderId="9" xfId="0" applyNumberFormat="1" applyFont="1" applyFill="1" applyBorder="1" applyAlignment="1">
      <alignment horizontal="right" vertical="center" wrapText="1"/>
    </xf>
    <xf numFmtId="0" fontId="6" fillId="2" borderId="0" xfId="0" applyFont="1" applyFill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1" fontId="25" fillId="2" borderId="19" xfId="0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/>
    </xf>
    <xf numFmtId="1" fontId="25" fillId="2" borderId="21" xfId="0" applyNumberFormat="1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vertical="center"/>
    </xf>
    <xf numFmtId="1" fontId="10" fillId="2" borderId="9" xfId="0" applyNumberFormat="1" applyFont="1" applyFill="1" applyBorder="1" applyAlignment="1">
      <alignment horizontal="right" vertical="center" wrapText="1"/>
    </xf>
    <xf numFmtId="1" fontId="25" fillId="2" borderId="17" xfId="0" applyNumberFormat="1" applyFont="1" applyFill="1" applyBorder="1" applyAlignment="1">
      <alignment horizontal="right" vertical="center" wrapText="1"/>
    </xf>
    <xf numFmtId="1" fontId="10" fillId="2" borderId="17" xfId="0" applyNumberFormat="1" applyFont="1" applyFill="1" applyBorder="1" applyAlignment="1">
      <alignment horizontal="right" vertical="center" wrapText="1"/>
    </xf>
    <xf numFmtId="1" fontId="25" fillId="2" borderId="22" xfId="0" applyNumberFormat="1" applyFont="1" applyFill="1" applyBorder="1" applyAlignment="1">
      <alignment horizontal="right" vertical="center" wrapText="1"/>
    </xf>
    <xf numFmtId="1" fontId="25" fillId="2" borderId="20" xfId="0" applyNumberFormat="1" applyFont="1" applyFill="1" applyBorder="1" applyAlignment="1">
      <alignment horizontal="right" vertical="center" wrapText="1"/>
    </xf>
    <xf numFmtId="1" fontId="8" fillId="3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 wrapText="1"/>
    </xf>
    <xf numFmtId="176" fontId="8" fillId="2" borderId="9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wrapText="1"/>
    </xf>
    <xf numFmtId="0" fontId="6" fillId="2" borderId="17" xfId="0" applyFont="1" applyFill="1" applyBorder="1" applyAlignment="1">
      <alignment horizontal="right" vertical="center" wrapText="1"/>
    </xf>
    <xf numFmtId="1" fontId="8" fillId="2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8" fillId="2" borderId="9" xfId="0" applyNumberFormat="1" applyFont="1" applyFill="1" applyBorder="1">
      <alignment vertical="center"/>
    </xf>
    <xf numFmtId="177" fontId="8" fillId="2" borderId="9" xfId="0" applyNumberFormat="1" applyFont="1" applyFill="1" applyBorder="1" applyAlignment="1">
      <alignment horizontal="center" vertical="center"/>
    </xf>
    <xf numFmtId="0" fontId="28" fillId="2" borderId="9" xfId="0" applyFont="1" applyFill="1" applyBorder="1">
      <alignment vertical="center"/>
    </xf>
    <xf numFmtId="0" fontId="28" fillId="2" borderId="0" xfId="0" applyFont="1" applyFill="1">
      <alignment vertical="center"/>
    </xf>
    <xf numFmtId="0" fontId="12" fillId="2" borderId="0" xfId="0" applyFont="1" applyFill="1">
      <alignment vertical="center"/>
    </xf>
    <xf numFmtId="14" fontId="8" fillId="2" borderId="9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6" fontId="28" fillId="2" borderId="9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176" fontId="12" fillId="2" borderId="5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4" fontId="12" fillId="2" borderId="9" xfId="0" applyNumberFormat="1" applyFont="1" applyFill="1" applyBorder="1" applyAlignment="1">
      <alignment horizontal="center" vertical="center"/>
    </xf>
    <xf numFmtId="0" fontId="12" fillId="2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 wrapText="1"/>
    </xf>
    <xf numFmtId="176" fontId="18" fillId="0" borderId="9" xfId="0" applyNumberFormat="1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33" fillId="0" borderId="9" xfId="0" applyNumberFormat="1" applyFont="1" applyFill="1" applyBorder="1" applyAlignment="1">
      <alignment horizontal="center" vertical="center" wrapText="1"/>
    </xf>
    <xf numFmtId="1" fontId="12" fillId="0" borderId="9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8" fillId="0" borderId="19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" fontId="8" fillId="0" borderId="19" xfId="0" applyNumberFormat="1" applyFont="1" applyFill="1" applyBorder="1" applyAlignment="1">
      <alignment horizontal="center" vertical="center"/>
    </xf>
    <xf numFmtId="1" fontId="8" fillId="5" borderId="9" xfId="0" applyNumberFormat="1" applyFont="1" applyFill="1" applyBorder="1" applyAlignment="1">
      <alignment horizontal="center" vertical="center"/>
    </xf>
    <xf numFmtId="1" fontId="8" fillId="5" borderId="19" xfId="0" applyNumberFormat="1" applyFont="1" applyFill="1" applyBorder="1" applyAlignment="1">
      <alignment horizontal="center" vertical="center"/>
    </xf>
    <xf numFmtId="176" fontId="12" fillId="5" borderId="9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177" fontId="12" fillId="0" borderId="9" xfId="0" applyNumberFormat="1" applyFont="1" applyFill="1" applyBorder="1" applyAlignment="1">
      <alignment horizontal="center" vertical="center"/>
    </xf>
    <xf numFmtId="1" fontId="18" fillId="2" borderId="9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/>
    </xf>
    <xf numFmtId="177" fontId="12" fillId="5" borderId="9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18" fillId="2" borderId="0" xfId="0" applyFont="1" applyFill="1">
      <alignment vertical="center"/>
    </xf>
    <xf numFmtId="1" fontId="12" fillId="2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12" fillId="0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8" fillId="0" borderId="0" xfId="0" applyFont="1" applyFill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8" fillId="0" borderId="0" xfId="0" applyNumberFormat="1" applyFont="1" applyFill="1" applyAlignment="1">
      <alignment horizontal="left" vertical="center"/>
    </xf>
    <xf numFmtId="1" fontId="28" fillId="0" borderId="0" xfId="0" applyNumberFormat="1" applyFont="1" applyFill="1" applyAlignment="1">
      <alignment horizontal="left" vertical="center"/>
    </xf>
    <xf numFmtId="177" fontId="8" fillId="0" borderId="9" xfId="0" applyNumberFormat="1" applyFont="1" applyFill="1" applyBorder="1" applyAlignment="1">
      <alignment horizontal="center" vertical="center"/>
    </xf>
    <xf numFmtId="177" fontId="18" fillId="0" borderId="9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'신천17 한탄강연4 지점 연도별 비교'!$U$15:$U$18</c:f>
              <c:strCache>
                <c:ptCount val="4"/>
                <c:pt idx="0">
                  <c:v>2020년</c:v>
                </c:pt>
                <c:pt idx="1">
                  <c:v>2021년</c:v>
                </c:pt>
                <c:pt idx="2">
                  <c:v>2022년</c:v>
                </c:pt>
                <c:pt idx="3">
                  <c:v>2023년</c:v>
                </c:pt>
              </c:strCache>
            </c:strRef>
          </c:cat>
          <c:val>
            <c:numRef>
              <c:f>'신천17 한탄강연4 지점 연도별 비교'!$S$15:$S$18</c:f>
              <c:numCache>
                <c:formatCode>0</c:formatCode>
                <c:ptCount val="4"/>
                <c:pt idx="0">
                  <c:v>18.166666666666668</c:v>
                </c:pt>
                <c:pt idx="1">
                  <c:v>15.916666666666666</c:v>
                </c:pt>
                <c:pt idx="2">
                  <c:v>17.916666666666668</c:v>
                </c:pt>
                <c:pt idx="3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2-4379-905C-A02A9E336D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36543024"/>
        <c:axId val="936544272"/>
      </c:barChart>
      <c:catAx>
        <c:axId val="9365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544272"/>
        <c:crosses val="autoZero"/>
        <c:auto val="1"/>
        <c:lblAlgn val="ctr"/>
        <c:lblOffset val="100"/>
        <c:noMultiLvlLbl val="0"/>
      </c:catAx>
      <c:valAx>
        <c:axId val="9365442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365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/>
              <a:t>색도</a:t>
            </a:r>
            <a:r>
              <a:rPr lang="en-US" altLang="ko-KR"/>
              <a:t>(</a:t>
            </a:r>
            <a:r>
              <a:rPr lang="ko-KR" altLang="en-US"/>
              <a:t>도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D-49B9-9E6C-72D14F1C9C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'신천17 한탄강연4 지점 연도별 비교'!$E$39:$E$50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평균</c:v>
                </c:pt>
              </c:strCache>
            </c:strRef>
          </c:cat>
          <c:val>
            <c:numRef>
              <c:f>'신천17 한탄강연4 지점 연도별 비교'!$F$39:$F$50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21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D-49B9-9E6C-72D14F1C9C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41349248"/>
        <c:axId val="941354656"/>
      </c:barChart>
      <c:catAx>
        <c:axId val="9413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354656"/>
        <c:crosses val="autoZero"/>
        <c:auto val="1"/>
        <c:lblAlgn val="ctr"/>
        <c:lblOffset val="100"/>
        <c:noMultiLvlLbl val="0"/>
      </c:catAx>
      <c:valAx>
        <c:axId val="94135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13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18</xdr:row>
      <xdr:rowOff>76200</xdr:rowOff>
    </xdr:from>
    <xdr:to>
      <xdr:col>14</xdr:col>
      <xdr:colOff>38100</xdr:colOff>
      <xdr:row>33</xdr:row>
      <xdr:rowOff>104775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35</xdr:row>
      <xdr:rowOff>147637</xdr:rowOff>
    </xdr:from>
    <xdr:to>
      <xdr:col>14</xdr:col>
      <xdr:colOff>38100</xdr:colOff>
      <xdr:row>50</xdr:row>
      <xdr:rowOff>176212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5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51" sqref="H51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hidden="1" customWidth="1"/>
    <col min="7" max="8" width="9" style="131"/>
    <col min="9" max="9" width="9.875" style="131" bestFit="1" customWidth="1"/>
    <col min="10" max="11" width="9" style="131"/>
    <col min="12" max="12" width="9" style="11"/>
    <col min="13" max="16384" width="9" style="123"/>
  </cols>
  <sheetData>
    <row r="1" spans="1:12" ht="35.25" customHeight="1">
      <c r="A1" s="221" t="s">
        <v>407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2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11" t="s">
        <v>466</v>
      </c>
    </row>
    <row r="3" spans="1:12" ht="21" customHeight="1">
      <c r="A3" s="139">
        <v>1</v>
      </c>
      <c r="B3" s="219" t="s">
        <v>144</v>
      </c>
      <c r="C3" s="128" t="s">
        <v>8</v>
      </c>
      <c r="D3" s="32" t="s">
        <v>323</v>
      </c>
      <c r="E3" s="111">
        <f>AVERAGE('202312:202301'!E3)</f>
        <v>1.8499999999999999</v>
      </c>
      <c r="F3" s="111" t="e">
        <f>AVERAGE('202312:202301'!F3)</f>
        <v>#DIV/0!</v>
      </c>
      <c r="G3" s="111">
        <f>AVERAGE('202312:202301'!G3)</f>
        <v>0.95833333333333348</v>
      </c>
      <c r="H3" s="111">
        <f>AVERAGE('202312:202301'!H3)</f>
        <v>8.2333333333333325</v>
      </c>
      <c r="I3" s="125">
        <f>AVERAGE('202312:202301'!I3)</f>
        <v>2.2664999999999997</v>
      </c>
      <c r="J3" s="125">
        <f>AVERAGE('202312:202301'!J3)</f>
        <v>3.0000000000000009E-2</v>
      </c>
      <c r="K3" s="186">
        <f>AVERAGE('202312:202301'!K3)</f>
        <v>8.6666666666666661</v>
      </c>
      <c r="L3" s="11" t="s">
        <v>401</v>
      </c>
    </row>
    <row r="4" spans="1:12" ht="21" customHeight="1">
      <c r="A4" s="139">
        <v>2</v>
      </c>
      <c r="B4" s="222"/>
      <c r="C4" s="128" t="s">
        <v>422</v>
      </c>
      <c r="D4" s="32" t="s">
        <v>208</v>
      </c>
      <c r="E4" s="111">
        <f>AVERAGE('202312:202301'!E4)</f>
        <v>1.7333333333333334</v>
      </c>
      <c r="F4" s="111">
        <f>AVERAGE('202312:202301'!F4)</f>
        <v>2.6833333333333336</v>
      </c>
      <c r="G4" s="111">
        <f>AVERAGE('202312:202301'!G4)</f>
        <v>0.97499999999999998</v>
      </c>
      <c r="H4" s="111">
        <f>AVERAGE('202312:202301'!H4)</f>
        <v>9.1666666666666661</v>
      </c>
      <c r="I4" s="125">
        <f>AVERAGE('202312:202301'!I4)</f>
        <v>2.6049166666666665</v>
      </c>
      <c r="J4" s="125">
        <f>AVERAGE('202312:202301'!J4)</f>
        <v>2.7583333333333338E-2</v>
      </c>
      <c r="K4" s="186">
        <f>AVERAGE('202312:202301'!K4)</f>
        <v>7.666666666666667</v>
      </c>
      <c r="L4" s="11" t="s">
        <v>94</v>
      </c>
    </row>
    <row r="5" spans="1:12" ht="21" customHeight="1">
      <c r="A5" s="139">
        <v>3</v>
      </c>
      <c r="B5" s="222"/>
      <c r="C5" s="128" t="s">
        <v>9</v>
      </c>
      <c r="D5" s="32" t="s">
        <v>324</v>
      </c>
      <c r="E5" s="111">
        <f>AVERAGE('202312:202301'!E5)</f>
        <v>1.9083333333333332</v>
      </c>
      <c r="F5" s="111" t="e">
        <f>AVERAGE('202312:202301'!F5)</f>
        <v>#DIV/0!</v>
      </c>
      <c r="G5" s="111">
        <f>AVERAGE('202312:202301'!G5)</f>
        <v>1.3750000000000002</v>
      </c>
      <c r="H5" s="111">
        <f>AVERAGE('202312:202301'!H5)</f>
        <v>4.8500000000000005</v>
      </c>
      <c r="I5" s="125">
        <f>AVERAGE('202312:202301'!I5)</f>
        <v>2.8529166666666668</v>
      </c>
      <c r="J5" s="125">
        <f>AVERAGE('202312:202301'!J5)</f>
        <v>3.1333333333333331E-2</v>
      </c>
      <c r="K5" s="186">
        <f>AVERAGE('202312:202301'!K5)</f>
        <v>8.5833333333333339</v>
      </c>
      <c r="L5" s="11" t="s">
        <v>94</v>
      </c>
    </row>
    <row r="6" spans="1:12" ht="21" customHeight="1">
      <c r="A6" s="139">
        <v>4</v>
      </c>
      <c r="B6" s="222"/>
      <c r="C6" s="128" t="s">
        <v>10</v>
      </c>
      <c r="D6" s="32" t="s">
        <v>325</v>
      </c>
      <c r="E6" s="111">
        <f>AVERAGE('202312:202301'!E6)</f>
        <v>2.0333333333333337</v>
      </c>
      <c r="F6" s="111" t="e">
        <f>AVERAGE('202312:202301'!F6)</f>
        <v>#DIV/0!</v>
      </c>
      <c r="G6" s="111">
        <f>AVERAGE('202312:202301'!G6)</f>
        <v>1.3333333333333333</v>
      </c>
      <c r="H6" s="111">
        <f>AVERAGE('202312:202301'!H6)</f>
        <v>6.1916666666666664</v>
      </c>
      <c r="I6" s="125">
        <f>AVERAGE('202312:202301'!I6)</f>
        <v>3.3174166666666669</v>
      </c>
      <c r="J6" s="125">
        <f>AVERAGE('202312:202301'!J6)</f>
        <v>4.1416666666666678E-2</v>
      </c>
      <c r="K6" s="186">
        <f>AVERAGE('202312:202301'!K6)</f>
        <v>9.3333333333333339</v>
      </c>
      <c r="L6" s="11" t="s">
        <v>402</v>
      </c>
    </row>
    <row r="7" spans="1:12" ht="21" customHeight="1">
      <c r="A7" s="139">
        <v>5</v>
      </c>
      <c r="B7" s="222"/>
      <c r="C7" s="128" t="s">
        <v>11</v>
      </c>
      <c r="D7" s="32" t="s">
        <v>326</v>
      </c>
      <c r="E7" s="111">
        <f>AVERAGE('202312:202301'!E7)</f>
        <v>2.3416666666666663</v>
      </c>
      <c r="F7" s="111" t="e">
        <f>AVERAGE('202312:202301'!F7)</f>
        <v>#DIV/0!</v>
      </c>
      <c r="G7" s="111">
        <f>AVERAGE('202312:202301'!G7)</f>
        <v>1.4166666666666667</v>
      </c>
      <c r="H7" s="111">
        <f>AVERAGE('202312:202301'!H7)</f>
        <v>7.375</v>
      </c>
      <c r="I7" s="125">
        <f>AVERAGE('202312:202301'!I7)</f>
        <v>3.414333333333333</v>
      </c>
      <c r="J7" s="125">
        <f>AVERAGE('202312:202301'!J7)</f>
        <v>3.3000000000000008E-2</v>
      </c>
      <c r="K7" s="186">
        <f>AVERAGE('202312:202301'!K7)</f>
        <v>9.3333333333333339</v>
      </c>
      <c r="L7" s="11" t="s">
        <v>94</v>
      </c>
    </row>
    <row r="8" spans="1:12" ht="21" customHeight="1">
      <c r="A8" s="139">
        <v>6</v>
      </c>
      <c r="B8" s="222"/>
      <c r="C8" s="128" t="s">
        <v>423</v>
      </c>
      <c r="D8" s="32" t="s">
        <v>424</v>
      </c>
      <c r="E8" s="111">
        <f>AVERAGE('202312:202301'!E8)</f>
        <v>5.5249999999999995</v>
      </c>
      <c r="F8" s="111" t="e">
        <f>AVERAGE('202312:202301'!F8)</f>
        <v>#DIV/0!</v>
      </c>
      <c r="G8" s="111">
        <f>AVERAGE('202312:202301'!G8)</f>
        <v>3.8083333333333336</v>
      </c>
      <c r="H8" s="111">
        <f>AVERAGE('202312:202301'!H8)</f>
        <v>11.308333333333332</v>
      </c>
      <c r="I8" s="125">
        <f>AVERAGE('202312:202301'!I8)</f>
        <v>6.8572500000000005</v>
      </c>
      <c r="J8" s="125">
        <f>AVERAGE('202312:202301'!J8)</f>
        <v>7.85E-2</v>
      </c>
      <c r="K8" s="186">
        <f>AVERAGE('202312:202301'!K8)</f>
        <v>22.25</v>
      </c>
      <c r="L8" s="11" t="s">
        <v>94</v>
      </c>
    </row>
    <row r="9" spans="1:12" ht="21" customHeight="1">
      <c r="A9" s="139">
        <v>7</v>
      </c>
      <c r="B9" s="222"/>
      <c r="C9" s="128" t="s">
        <v>212</v>
      </c>
      <c r="D9" s="32" t="s">
        <v>425</v>
      </c>
      <c r="E9" s="111">
        <f>AVERAGE('202312:202301'!E9)</f>
        <v>3.2499999999999996</v>
      </c>
      <c r="F9" s="111" t="e">
        <f>AVERAGE('202312:202301'!F9)</f>
        <v>#DIV/0!</v>
      </c>
      <c r="G9" s="111">
        <f>AVERAGE('202312:202301'!G9)</f>
        <v>2.1416666666666671</v>
      </c>
      <c r="H9" s="111">
        <f>AVERAGE('202312:202301'!H9)</f>
        <v>10.425000000000001</v>
      </c>
      <c r="I9" s="125">
        <f>AVERAGE('202312:202301'!I9)</f>
        <v>4.2202499999999992</v>
      </c>
      <c r="J9" s="125">
        <f>AVERAGE('202312:202301'!J9)</f>
        <v>4.4416666666666667E-2</v>
      </c>
      <c r="K9" s="186">
        <f>AVERAGE('202312:202301'!K9)</f>
        <v>13.583333333333334</v>
      </c>
      <c r="L9" s="11" t="s">
        <v>94</v>
      </c>
    </row>
    <row r="10" spans="1:12" ht="21" customHeight="1">
      <c r="A10" s="139">
        <v>8</v>
      </c>
      <c r="B10" s="220"/>
      <c r="C10" s="128" t="s">
        <v>12</v>
      </c>
      <c r="D10" s="32" t="s">
        <v>426</v>
      </c>
      <c r="E10" s="111">
        <f>AVERAGE('202312:202301'!E10)</f>
        <v>4.6499999999999995</v>
      </c>
      <c r="F10" s="111" t="e">
        <f>AVERAGE('202312:202301'!F10)</f>
        <v>#DIV/0!</v>
      </c>
      <c r="G10" s="111">
        <f>AVERAGE('202312:202301'!G10)</f>
        <v>3.1416666666666671</v>
      </c>
      <c r="H10" s="111">
        <f>AVERAGE('202312:202301'!H10)</f>
        <v>9</v>
      </c>
      <c r="I10" s="125">
        <f>AVERAGE('202312:202301'!I10)</f>
        <v>5.355083333333333</v>
      </c>
      <c r="J10" s="125">
        <f>AVERAGE('202312:202301'!J10)</f>
        <v>6.6750000000000004E-2</v>
      </c>
      <c r="K10" s="186">
        <f>AVERAGE('202312:202301'!K10)</f>
        <v>16.5</v>
      </c>
      <c r="L10" s="11" t="s">
        <v>403</v>
      </c>
    </row>
    <row r="11" spans="1:12" ht="21" customHeight="1">
      <c r="A11" s="139">
        <v>9</v>
      </c>
      <c r="B11" s="128" t="s">
        <v>145</v>
      </c>
      <c r="C11" s="128" t="s">
        <v>427</v>
      </c>
      <c r="D11" s="32" t="s">
        <v>15</v>
      </c>
      <c r="E11" s="111">
        <f>AVERAGE('202312:202301'!E11)</f>
        <v>3.2416666666666667</v>
      </c>
      <c r="F11" s="111" t="e">
        <f>AVERAGE('202312:202301'!F11)</f>
        <v>#DIV/0!</v>
      </c>
      <c r="G11" s="111">
        <f>AVERAGE('202312:202301'!G11)</f>
        <v>2.2083333333333335</v>
      </c>
      <c r="H11" s="111">
        <f>AVERAGE('202312:202301'!H11)</f>
        <v>12.508333333333335</v>
      </c>
      <c r="I11" s="125">
        <f>AVERAGE('202312:202301'!I11)</f>
        <v>6.2540000000000004</v>
      </c>
      <c r="J11" s="125">
        <f>AVERAGE('202312:202301'!J11)</f>
        <v>0.10633333333333334</v>
      </c>
      <c r="K11" s="186">
        <f>AVERAGE('202312:202301'!K11)</f>
        <v>12.75</v>
      </c>
      <c r="L11" s="11" t="s">
        <v>395</v>
      </c>
    </row>
    <row r="12" spans="1:12" ht="21" customHeight="1">
      <c r="A12" s="139">
        <v>10</v>
      </c>
      <c r="B12" s="219" t="s">
        <v>146</v>
      </c>
      <c r="C12" s="128" t="s">
        <v>428</v>
      </c>
      <c r="D12" s="32" t="s">
        <v>327</v>
      </c>
      <c r="E12" s="111">
        <f>AVERAGE('202312:202301'!E12)</f>
        <v>4.5583333333333327</v>
      </c>
      <c r="F12" s="111" t="e">
        <f>AVERAGE('202312:202301'!F12)</f>
        <v>#DIV/0!</v>
      </c>
      <c r="G12" s="111">
        <f>AVERAGE('202312:202301'!G12)</f>
        <v>3.35</v>
      </c>
      <c r="H12" s="111">
        <f>AVERAGE('202312:202301'!H12)</f>
        <v>28.058333333333326</v>
      </c>
      <c r="I12" s="125">
        <f>AVERAGE('202312:202301'!I12)</f>
        <v>2.3930000000000002</v>
      </c>
      <c r="J12" s="125">
        <f>AVERAGE('202312:202301'!J12)</f>
        <v>6.908333333333333E-2</v>
      </c>
      <c r="K12" s="186">
        <f>AVERAGE('202312:202301'!K12)</f>
        <v>8.1666666666666661</v>
      </c>
      <c r="L12" s="11" t="s">
        <v>396</v>
      </c>
    </row>
    <row r="13" spans="1:12" ht="21" customHeight="1">
      <c r="A13" s="139">
        <v>11</v>
      </c>
      <c r="B13" s="222"/>
      <c r="C13" s="128" t="s">
        <v>16</v>
      </c>
      <c r="D13" s="32" t="s">
        <v>429</v>
      </c>
      <c r="E13" s="111">
        <f>AVERAGE('202312:202301'!E13)</f>
        <v>3.0000000000000004</v>
      </c>
      <c r="F13" s="111">
        <f>AVERAGE('202312:202301'!F13)</f>
        <v>4.45</v>
      </c>
      <c r="G13" s="111">
        <f>AVERAGE('202312:202301'!G13)</f>
        <v>1.8416666666666668</v>
      </c>
      <c r="H13" s="111">
        <f>AVERAGE('202312:202301'!H13)</f>
        <v>8.2249999999999996</v>
      </c>
      <c r="I13" s="125">
        <f>AVERAGE('202312:202301'!I13)</f>
        <v>5.7640000000000002</v>
      </c>
      <c r="J13" s="125">
        <f>AVERAGE('202312:202301'!J13)</f>
        <v>6.6083333333333341E-2</v>
      </c>
      <c r="K13" s="186">
        <f>AVERAGE('202312:202301'!K13)</f>
        <v>9.5833333333333339</v>
      </c>
      <c r="L13" s="11" t="s">
        <v>396</v>
      </c>
    </row>
    <row r="14" spans="1:12" ht="21" customHeight="1">
      <c r="A14" s="139">
        <v>12</v>
      </c>
      <c r="B14" s="220"/>
      <c r="C14" s="128" t="s">
        <v>17</v>
      </c>
      <c r="D14" s="32" t="s">
        <v>329</v>
      </c>
      <c r="E14" s="111">
        <f>AVERAGE('202312:202301'!E14)</f>
        <v>3.4249999999999994</v>
      </c>
      <c r="F14" s="111" t="e">
        <f>AVERAGE('202312:202301'!F14)</f>
        <v>#DIV/0!</v>
      </c>
      <c r="G14" s="111">
        <f>AVERAGE('202312:202301'!G14)</f>
        <v>1.8499999999999999</v>
      </c>
      <c r="H14" s="111">
        <f>AVERAGE('202312:202301'!H14)</f>
        <v>12.774999999999999</v>
      </c>
      <c r="I14" s="125">
        <f>AVERAGE('202312:202301'!I14)</f>
        <v>5.3570833333333328</v>
      </c>
      <c r="J14" s="125">
        <f>AVERAGE('202312:202301'!J14)</f>
        <v>5.0166666666666672E-2</v>
      </c>
      <c r="K14" s="186">
        <f>AVERAGE('202312:202301'!K14)</f>
        <v>14</v>
      </c>
      <c r="L14" s="11" t="s">
        <v>396</v>
      </c>
    </row>
    <row r="15" spans="1:12" ht="21" customHeight="1">
      <c r="A15" s="139">
        <v>13</v>
      </c>
      <c r="B15" s="128" t="s">
        <v>293</v>
      </c>
      <c r="C15" s="128" t="s">
        <v>430</v>
      </c>
      <c r="D15" s="32" t="s">
        <v>431</v>
      </c>
      <c r="E15" s="111">
        <f>AVERAGE('202312:202301'!E15)</f>
        <v>6.1000000000000005</v>
      </c>
      <c r="F15" s="111" t="e">
        <f>AVERAGE('202312:202301'!F15)</f>
        <v>#DIV/0!</v>
      </c>
      <c r="G15" s="111">
        <f>AVERAGE('202312:202301'!G15)</f>
        <v>3.7416666666666671</v>
      </c>
      <c r="H15" s="111">
        <f>AVERAGE('202312:202301'!H15)</f>
        <v>63.866666666666674</v>
      </c>
      <c r="I15" s="125">
        <f>AVERAGE('202312:202301'!I15)</f>
        <v>7.6362499999999995</v>
      </c>
      <c r="J15" s="125">
        <f>AVERAGE('202312:202301'!J15)</f>
        <v>0.18166666666666667</v>
      </c>
      <c r="K15" s="186">
        <f>AVERAGE('202312:202301'!K15)</f>
        <v>24.5</v>
      </c>
      <c r="L15" s="11" t="s">
        <v>396</v>
      </c>
    </row>
    <row r="16" spans="1:12" ht="21" customHeight="1">
      <c r="A16" s="139">
        <v>14</v>
      </c>
      <c r="B16" s="128" t="s">
        <v>294</v>
      </c>
      <c r="C16" s="128" t="s">
        <v>432</v>
      </c>
      <c r="D16" s="32" t="s">
        <v>433</v>
      </c>
      <c r="E16" s="111">
        <f>AVERAGE('202312:202301'!E16)</f>
        <v>3.5749999999999993</v>
      </c>
      <c r="F16" s="111" t="e">
        <f>AVERAGE('202312:202301'!F16)</f>
        <v>#DIV/0!</v>
      </c>
      <c r="G16" s="111">
        <f>AVERAGE('202312:202301'!G16)</f>
        <v>2.8249999999999997</v>
      </c>
      <c r="H16" s="111">
        <f>AVERAGE('202312:202301'!H16)</f>
        <v>16.833333333333332</v>
      </c>
      <c r="I16" s="125">
        <f>AVERAGE('202312:202301'!I16)</f>
        <v>8.0106666666666673</v>
      </c>
      <c r="J16" s="125">
        <f>AVERAGE('202312:202301'!J16)</f>
        <v>5.5166666666666676E-2</v>
      </c>
      <c r="K16" s="186">
        <f>AVERAGE('202312:202301'!K16)</f>
        <v>11.75</v>
      </c>
      <c r="L16" s="11" t="s">
        <v>396</v>
      </c>
    </row>
    <row r="17" spans="1:12" ht="21" customHeight="1">
      <c r="A17" s="139">
        <v>15</v>
      </c>
      <c r="B17" s="128" t="s">
        <v>295</v>
      </c>
      <c r="C17" s="128" t="s">
        <v>434</v>
      </c>
      <c r="D17" s="32" t="s">
        <v>435</v>
      </c>
      <c r="E17" s="111">
        <f>AVERAGE('202312:202301'!E17)</f>
        <v>3.4083333333333332</v>
      </c>
      <c r="F17" s="111" t="e">
        <f>AVERAGE('202312:202301'!F17)</f>
        <v>#DIV/0!</v>
      </c>
      <c r="G17" s="111">
        <f>AVERAGE('202312:202301'!G17)</f>
        <v>2.7999999999999994</v>
      </c>
      <c r="H17" s="111">
        <f>AVERAGE('202312:202301'!H17)</f>
        <v>24.074999999999999</v>
      </c>
      <c r="I17" s="125">
        <f>AVERAGE('202312:202301'!I17)</f>
        <v>5.8915000000000006</v>
      </c>
      <c r="J17" s="125">
        <f>AVERAGE('202312:202301'!J17)</f>
        <v>0.10958333333333332</v>
      </c>
      <c r="K17" s="186">
        <f>AVERAGE('202312:202301'!K17)</f>
        <v>11.083333333333334</v>
      </c>
      <c r="L17" s="11" t="s">
        <v>396</v>
      </c>
    </row>
    <row r="18" spans="1:12" ht="21" customHeight="1">
      <c r="A18" s="139">
        <v>16</v>
      </c>
      <c r="B18" s="143" t="s">
        <v>296</v>
      </c>
      <c r="C18" s="128" t="s">
        <v>436</v>
      </c>
      <c r="D18" s="32" t="s">
        <v>437</v>
      </c>
      <c r="E18" s="111">
        <f>AVERAGE('202312:202301'!E18)</f>
        <v>2.5500000000000003</v>
      </c>
      <c r="F18" s="111" t="e">
        <f>AVERAGE('202312:202301'!F18)</f>
        <v>#DIV/0!</v>
      </c>
      <c r="G18" s="111">
        <f>AVERAGE('202312:202301'!G18)</f>
        <v>1.5750000000000002</v>
      </c>
      <c r="H18" s="111">
        <f>AVERAGE('202312:202301'!H18)</f>
        <v>6.75</v>
      </c>
      <c r="I18" s="125">
        <f>AVERAGE('202312:202301'!I18)</f>
        <v>4.8465833333333332</v>
      </c>
      <c r="J18" s="125">
        <f>AVERAGE('202312:202301'!J18)</f>
        <v>8.7666666666666684E-2</v>
      </c>
      <c r="K18" s="186">
        <f>AVERAGE('202312:202301'!K18)</f>
        <v>9.25</v>
      </c>
      <c r="L18" s="11" t="s">
        <v>396</v>
      </c>
    </row>
    <row r="19" spans="1:12" ht="21" customHeight="1">
      <c r="A19" s="139">
        <v>17</v>
      </c>
      <c r="B19" s="219" t="s">
        <v>297</v>
      </c>
      <c r="C19" s="128" t="s">
        <v>438</v>
      </c>
      <c r="D19" s="32" t="s">
        <v>330</v>
      </c>
      <c r="E19" s="111">
        <f>AVERAGE('202312:202301'!E19)</f>
        <v>2.3166666666666664</v>
      </c>
      <c r="F19" s="111">
        <f>AVERAGE('202312:202301'!F19)</f>
        <v>3.1916666666666664</v>
      </c>
      <c r="G19" s="111">
        <f>AVERAGE('202312:202301'!G19)</f>
        <v>1.7333333333333336</v>
      </c>
      <c r="H19" s="111">
        <f>AVERAGE('202312:202301'!H19)</f>
        <v>1.2833333333333334</v>
      </c>
      <c r="I19" s="125">
        <f>AVERAGE('202312:202301'!I19)</f>
        <v>4.0315833333333337</v>
      </c>
      <c r="J19" s="125">
        <f>AVERAGE('202312:202301'!J19)</f>
        <v>4.0000000000000008E-2</v>
      </c>
      <c r="K19" s="186">
        <f>AVERAGE('202312:202301'!K19)</f>
        <v>6.416666666666667</v>
      </c>
      <c r="L19" s="11" t="s">
        <v>398</v>
      </c>
    </row>
    <row r="20" spans="1:12" ht="21" customHeight="1">
      <c r="A20" s="139">
        <v>18</v>
      </c>
      <c r="B20" s="222"/>
      <c r="C20" s="128" t="s">
        <v>21</v>
      </c>
      <c r="D20" s="32" t="s">
        <v>331</v>
      </c>
      <c r="E20" s="111">
        <f>AVERAGE('202312:202301'!E20)</f>
        <v>1.8500000000000003</v>
      </c>
      <c r="F20" s="111" t="e">
        <f>AVERAGE('202312:202301'!F20)</f>
        <v>#DIV/0!</v>
      </c>
      <c r="G20" s="111">
        <f>AVERAGE('202312:202301'!G20)</f>
        <v>1.2166666666666668</v>
      </c>
      <c r="H20" s="111">
        <f>AVERAGE('202312:202301'!H20)</f>
        <v>4.1499999999999995</v>
      </c>
      <c r="I20" s="125">
        <f>AVERAGE('202312:202301'!I20)</f>
        <v>4.7489999999999997</v>
      </c>
      <c r="J20" s="125">
        <f>AVERAGE('202312:202301'!J20)</f>
        <v>4.1500000000000002E-2</v>
      </c>
      <c r="K20" s="186">
        <f>AVERAGE('202312:202301'!K20)</f>
        <v>7.416666666666667</v>
      </c>
      <c r="L20" s="11" t="s">
        <v>398</v>
      </c>
    </row>
    <row r="21" spans="1:12" ht="21" customHeight="1">
      <c r="A21" s="139">
        <v>19</v>
      </c>
      <c r="B21" s="222"/>
      <c r="C21" s="128" t="s">
        <v>439</v>
      </c>
      <c r="D21" s="32" t="s">
        <v>332</v>
      </c>
      <c r="E21" s="111">
        <f>AVERAGE('202312:202301'!E21)</f>
        <v>1.8583333333333332</v>
      </c>
      <c r="F21" s="111" t="e">
        <f>AVERAGE('202312:202301'!F21)</f>
        <v>#DIV/0!</v>
      </c>
      <c r="G21" s="111">
        <f>AVERAGE('202312:202301'!G21)</f>
        <v>1.1000000000000001</v>
      </c>
      <c r="H21" s="111">
        <f>AVERAGE('202312:202301'!H21)</f>
        <v>4.95</v>
      </c>
      <c r="I21" s="125">
        <f>AVERAGE('202312:202301'!I21)</f>
        <v>4.8413333333333322</v>
      </c>
      <c r="J21" s="125">
        <f>AVERAGE('202312:202301'!J21)</f>
        <v>2.9750000000000009E-2</v>
      </c>
      <c r="K21" s="186">
        <f>AVERAGE('202312:202301'!K21)</f>
        <v>7.833333333333333</v>
      </c>
      <c r="L21" s="11" t="s">
        <v>398</v>
      </c>
    </row>
    <row r="22" spans="1:12" ht="21" customHeight="1">
      <c r="A22" s="139">
        <v>20</v>
      </c>
      <c r="B22" s="222"/>
      <c r="C22" s="128" t="s">
        <v>22</v>
      </c>
      <c r="D22" s="32" t="s">
        <v>333</v>
      </c>
      <c r="E22" s="111">
        <f>AVERAGE('202312:202301'!E22)</f>
        <v>2.8916666666666671</v>
      </c>
      <c r="F22" s="111" t="e">
        <f>AVERAGE('202312:202301'!F22)</f>
        <v>#DIV/0!</v>
      </c>
      <c r="G22" s="111">
        <f>AVERAGE('202312:202301'!G22)</f>
        <v>1.7</v>
      </c>
      <c r="H22" s="111">
        <f>AVERAGE('202312:202301'!H22)</f>
        <v>12.674999999999999</v>
      </c>
      <c r="I22" s="125">
        <f>AVERAGE('202312:202301'!I22)</f>
        <v>5.4626666666666672</v>
      </c>
      <c r="J22" s="125">
        <f>AVERAGE('202312:202301'!J22)</f>
        <v>5.4166666666666675E-2</v>
      </c>
      <c r="K22" s="186">
        <f>AVERAGE('202312:202301'!K22)</f>
        <v>11.083333333333334</v>
      </c>
      <c r="L22" s="11" t="s">
        <v>398</v>
      </c>
    </row>
    <row r="23" spans="1:12" ht="21" customHeight="1">
      <c r="A23" s="139">
        <v>21</v>
      </c>
      <c r="B23" s="222"/>
      <c r="C23" s="128" t="s">
        <v>23</v>
      </c>
      <c r="D23" s="32" t="s">
        <v>334</v>
      </c>
      <c r="E23" s="111">
        <f>AVERAGE('202312:202301'!E23)</f>
        <v>2.7583333333333333</v>
      </c>
      <c r="F23" s="111" t="e">
        <f>AVERAGE('202312:202301'!F23)</f>
        <v>#DIV/0!</v>
      </c>
      <c r="G23" s="111">
        <f>AVERAGE('202312:202301'!G23)</f>
        <v>1.875</v>
      </c>
      <c r="H23" s="111">
        <f>AVERAGE('202312:202301'!H23)</f>
        <v>19.45</v>
      </c>
      <c r="I23" s="125">
        <f>AVERAGE('202312:202301'!I23)</f>
        <v>5.3094166666666665</v>
      </c>
      <c r="J23" s="125">
        <f>AVERAGE('202312:202301'!J23)</f>
        <v>5.5500000000000001E-2</v>
      </c>
      <c r="K23" s="186">
        <f>AVERAGE('202312:202301'!K23)</f>
        <v>11.583333333333334</v>
      </c>
      <c r="L23" s="11" t="s">
        <v>398</v>
      </c>
    </row>
    <row r="24" spans="1:12" ht="21" customHeight="1">
      <c r="A24" s="139">
        <v>22</v>
      </c>
      <c r="B24" s="220"/>
      <c r="C24" s="128" t="s">
        <v>24</v>
      </c>
      <c r="D24" s="32" t="s">
        <v>335</v>
      </c>
      <c r="E24" s="111">
        <f>AVERAGE('202312:202301'!E24)</f>
        <v>2.7083333333333335</v>
      </c>
      <c r="F24" s="111" t="e">
        <f>AVERAGE('202312:202301'!F24)</f>
        <v>#DIV/0!</v>
      </c>
      <c r="G24" s="111">
        <f>AVERAGE('202312:202301'!G24)</f>
        <v>1.6583333333333332</v>
      </c>
      <c r="H24" s="111">
        <f>AVERAGE('202312:202301'!H24)</f>
        <v>11.749999999999995</v>
      </c>
      <c r="I24" s="125">
        <f>AVERAGE('202312:202301'!I24)</f>
        <v>4.8654166666666665</v>
      </c>
      <c r="J24" s="125">
        <f>AVERAGE('202312:202301'!J24)</f>
        <v>5.9250000000000004E-2</v>
      </c>
      <c r="K24" s="186">
        <f>AVERAGE('202312:202301'!K24)</f>
        <v>10.916666666666666</v>
      </c>
      <c r="L24" s="11" t="s">
        <v>404</v>
      </c>
    </row>
    <row r="25" spans="1:12" ht="21" customHeight="1">
      <c r="A25" s="139">
        <v>23</v>
      </c>
      <c r="B25" s="219" t="s">
        <v>298</v>
      </c>
      <c r="C25" s="128" t="s">
        <v>440</v>
      </c>
      <c r="D25" s="32" t="s">
        <v>441</v>
      </c>
      <c r="E25" s="111">
        <f>AVERAGE('202312:202301'!E25)</f>
        <v>3.5666666666666664</v>
      </c>
      <c r="F25" s="111" t="e">
        <f>AVERAGE('202312:202301'!F25)</f>
        <v>#DIV/0!</v>
      </c>
      <c r="G25" s="111">
        <f>AVERAGE('202312:202301'!G25)</f>
        <v>1.8500000000000003</v>
      </c>
      <c r="H25" s="111">
        <f>AVERAGE('202312:202301'!H25)</f>
        <v>10.433333333333335</v>
      </c>
      <c r="I25" s="125">
        <f>AVERAGE('202312:202301'!I25)</f>
        <v>11.032833333333334</v>
      </c>
      <c r="J25" s="125">
        <f>AVERAGE('202312:202301'!J25)</f>
        <v>3.8166666666666675E-2</v>
      </c>
      <c r="K25" s="186">
        <f>AVERAGE('202312:202301'!K25)</f>
        <v>14.25</v>
      </c>
      <c r="L25" s="11" t="s">
        <v>396</v>
      </c>
    </row>
    <row r="26" spans="1:12" ht="21" customHeight="1">
      <c r="A26" s="139">
        <v>24</v>
      </c>
      <c r="B26" s="220"/>
      <c r="C26" s="128" t="s">
        <v>25</v>
      </c>
      <c r="D26" s="32" t="s">
        <v>442</v>
      </c>
      <c r="E26" s="111">
        <f>AVERAGE('202312:202301'!E26)</f>
        <v>2.8333333333333335</v>
      </c>
      <c r="F26" s="111" t="e">
        <f>AVERAGE('202312:202301'!F26)</f>
        <v>#DIV/0!</v>
      </c>
      <c r="G26" s="111">
        <f>AVERAGE('202312:202301'!G26)</f>
        <v>1.7166666666666666</v>
      </c>
      <c r="H26" s="111">
        <f>AVERAGE('202312:202301'!H26)</f>
        <v>16.483333333333334</v>
      </c>
      <c r="I26" s="125">
        <f>AVERAGE('202312:202301'!I26)</f>
        <v>7.6832499999999984</v>
      </c>
      <c r="J26" s="125">
        <f>AVERAGE('202312:202301'!J26)</f>
        <v>0.1593333333333333</v>
      </c>
      <c r="K26" s="186">
        <f>AVERAGE('202312:202301'!K26)</f>
        <v>10.833333333333334</v>
      </c>
      <c r="L26" s="11" t="s">
        <v>396</v>
      </c>
    </row>
    <row r="27" spans="1:12" ht="21" customHeight="1">
      <c r="A27" s="139">
        <v>25</v>
      </c>
      <c r="B27" s="128" t="s">
        <v>299</v>
      </c>
      <c r="C27" s="128" t="s">
        <v>443</v>
      </c>
      <c r="D27" s="32" t="s">
        <v>444</v>
      </c>
      <c r="E27" s="111">
        <f>AVERAGE('202312:202301'!E27)</f>
        <v>1.8333333333333333</v>
      </c>
      <c r="F27" s="111">
        <f>AVERAGE('202312:202301'!F27)</f>
        <v>3.0000000000000004</v>
      </c>
      <c r="G27" s="111">
        <f>AVERAGE('202312:202301'!G27)</f>
        <v>1.2000000000000002</v>
      </c>
      <c r="H27" s="111">
        <f>AVERAGE('202312:202301'!H27)</f>
        <v>9.9</v>
      </c>
      <c r="I27" s="125">
        <f>AVERAGE('202312:202301'!I27)</f>
        <v>5.4919166666666657</v>
      </c>
      <c r="J27" s="125">
        <f>AVERAGE('202312:202301'!J27)</f>
        <v>6.7833333333333343E-2</v>
      </c>
      <c r="K27" s="186">
        <f>AVERAGE('202312:202301'!K27)</f>
        <v>7.416666666666667</v>
      </c>
      <c r="L27" s="11" t="s">
        <v>396</v>
      </c>
    </row>
    <row r="28" spans="1:12" ht="21" customHeight="1">
      <c r="A28" s="139">
        <v>26</v>
      </c>
      <c r="B28" s="219" t="s">
        <v>300</v>
      </c>
      <c r="C28" s="128" t="s">
        <v>445</v>
      </c>
      <c r="D28" s="32" t="s">
        <v>446</v>
      </c>
      <c r="E28" s="111">
        <f>AVERAGE('202312:202301'!E28)</f>
        <v>2.9666666666666668</v>
      </c>
      <c r="F28" s="111" t="e">
        <f>AVERAGE('202312:202301'!F28)</f>
        <v>#DIV/0!</v>
      </c>
      <c r="G28" s="111">
        <f>AVERAGE('202312:202301'!G28)</f>
        <v>1.9999999999999998</v>
      </c>
      <c r="H28" s="111">
        <f>AVERAGE('202312:202301'!H28)</f>
        <v>5.791666666666667</v>
      </c>
      <c r="I28" s="125">
        <f>AVERAGE('202312:202301'!I28)</f>
        <v>4.9928333333333335</v>
      </c>
      <c r="J28" s="125">
        <f>AVERAGE('202312:202301'!J28)</f>
        <v>5.6250000000000001E-2</v>
      </c>
      <c r="K28" s="186">
        <f>AVERAGE('202312:202301'!K28)</f>
        <v>8.25</v>
      </c>
      <c r="L28" s="11" t="s">
        <v>399</v>
      </c>
    </row>
    <row r="29" spans="1:12" ht="21" customHeight="1">
      <c r="A29" s="139">
        <v>27</v>
      </c>
      <c r="B29" s="222"/>
      <c r="C29" s="128" t="s">
        <v>27</v>
      </c>
      <c r="D29" s="32" t="s">
        <v>447</v>
      </c>
      <c r="E29" s="111">
        <f>AVERAGE('202312:202301'!E29)</f>
        <v>3.6666666666666665</v>
      </c>
      <c r="F29" s="111" t="e">
        <f>AVERAGE('202312:202301'!F29)</f>
        <v>#DIV/0!</v>
      </c>
      <c r="G29" s="111">
        <f>AVERAGE('202312:202301'!G29)</f>
        <v>2.4583333333333335</v>
      </c>
      <c r="H29" s="111">
        <f>AVERAGE('202312:202301'!H29)</f>
        <v>6.833333333333333</v>
      </c>
      <c r="I29" s="125">
        <f>AVERAGE('202312:202301'!I29)</f>
        <v>8.1549166666666668</v>
      </c>
      <c r="J29" s="125">
        <f>AVERAGE('202312:202301'!J29)</f>
        <v>8.2500000000000004E-2</v>
      </c>
      <c r="K29" s="186">
        <f>AVERAGE('202312:202301'!K29)</f>
        <v>8.9166666666666661</v>
      </c>
      <c r="L29" s="11" t="s">
        <v>399</v>
      </c>
    </row>
    <row r="30" spans="1:12" ht="21" customHeight="1">
      <c r="A30" s="139">
        <v>28</v>
      </c>
      <c r="B30" s="222"/>
      <c r="C30" s="128" t="s">
        <v>29</v>
      </c>
      <c r="D30" s="32" t="s">
        <v>448</v>
      </c>
      <c r="E30" s="111">
        <f>AVERAGE('202312:202301'!E30)</f>
        <v>5.9416666666666664</v>
      </c>
      <c r="F30" s="111" t="e">
        <f>AVERAGE('202312:202301'!F30)</f>
        <v>#DIV/0!</v>
      </c>
      <c r="G30" s="111">
        <f>AVERAGE('202312:202301'!G30)</f>
        <v>3.9416666666666664</v>
      </c>
      <c r="H30" s="111">
        <f>AVERAGE('202312:202301'!H30)</f>
        <v>8.7333333333333343</v>
      </c>
      <c r="I30" s="125">
        <f>AVERAGE('202312:202301'!I30)</f>
        <v>6.169083333333333</v>
      </c>
      <c r="J30" s="125">
        <f>AVERAGE('202312:202301'!J30)</f>
        <v>0.16949999999999998</v>
      </c>
      <c r="K30" s="186">
        <f>AVERAGE('202312:202301'!K30)</f>
        <v>15.333333333333334</v>
      </c>
      <c r="L30" s="11" t="s">
        <v>399</v>
      </c>
    </row>
    <row r="31" spans="1:12" ht="21" customHeight="1">
      <c r="A31" s="139">
        <v>29</v>
      </c>
      <c r="B31" s="222"/>
      <c r="C31" s="128" t="s">
        <v>30</v>
      </c>
      <c r="D31" s="32" t="s">
        <v>340</v>
      </c>
      <c r="E31" s="111">
        <f>AVERAGE('202312:202301'!E31)</f>
        <v>6.1583333333333323</v>
      </c>
      <c r="F31" s="111" t="e">
        <f>AVERAGE('202312:202301'!F31)</f>
        <v>#DIV/0!</v>
      </c>
      <c r="G31" s="111">
        <f>AVERAGE('202312:202301'!G31)</f>
        <v>3.5500000000000003</v>
      </c>
      <c r="H31" s="111">
        <f>AVERAGE('202312:202301'!H31)</f>
        <v>7.0249999999999995</v>
      </c>
      <c r="I31" s="125">
        <f>AVERAGE('202312:202301'!I31)</f>
        <v>5.924833333333333</v>
      </c>
      <c r="J31" s="125">
        <f>AVERAGE('202312:202301'!J31)</f>
        <v>0.16500000000000001</v>
      </c>
      <c r="K31" s="186">
        <f>AVERAGE('202312:202301'!K31)</f>
        <v>16.5</v>
      </c>
      <c r="L31" s="11" t="s">
        <v>399</v>
      </c>
    </row>
    <row r="32" spans="1:12" ht="21" customHeight="1">
      <c r="A32" s="139">
        <v>30</v>
      </c>
      <c r="B32" s="222"/>
      <c r="C32" s="128" t="s">
        <v>449</v>
      </c>
      <c r="D32" s="32" t="s">
        <v>450</v>
      </c>
      <c r="E32" s="111">
        <f>AVERAGE('202312:202301'!E32)</f>
        <v>5.6416666666666666</v>
      </c>
      <c r="F32" s="111">
        <f>AVERAGE('202312:202301'!F32)</f>
        <v>7.5833333333333348</v>
      </c>
      <c r="G32" s="111">
        <f>AVERAGE('202312:202301'!G32)</f>
        <v>3.6833333333333336</v>
      </c>
      <c r="H32" s="111">
        <f>AVERAGE('202312:202301'!H32)</f>
        <v>7.5083333333333337</v>
      </c>
      <c r="I32" s="125">
        <f>AVERAGE('202312:202301'!I32)</f>
        <v>5.2904166666666663</v>
      </c>
      <c r="J32" s="125">
        <f>AVERAGE('202312:202301'!J32)</f>
        <v>0.11850000000000004</v>
      </c>
      <c r="K32" s="186">
        <f>AVERAGE('202312:202301'!K32)</f>
        <v>15.916666666666666</v>
      </c>
      <c r="L32" s="11" t="s">
        <v>399</v>
      </c>
    </row>
    <row r="33" spans="1:12" ht="21" customHeight="1">
      <c r="A33" s="139">
        <v>31</v>
      </c>
      <c r="B33" s="222"/>
      <c r="C33" s="128" t="s">
        <v>32</v>
      </c>
      <c r="D33" s="32" t="s">
        <v>451</v>
      </c>
      <c r="E33" s="111">
        <f>AVERAGE('202312:202301'!E33)</f>
        <v>4.9833333333333334</v>
      </c>
      <c r="F33" s="111" t="e">
        <f>AVERAGE('202312:202301'!F33)</f>
        <v>#DIV/0!</v>
      </c>
      <c r="G33" s="111">
        <f>AVERAGE('202312:202301'!G33)</f>
        <v>2.9249999999999994</v>
      </c>
      <c r="H33" s="111">
        <f>AVERAGE('202312:202301'!H33)</f>
        <v>11.25</v>
      </c>
      <c r="I33" s="125">
        <f>AVERAGE('202312:202301'!I33)</f>
        <v>5.6090833333333334</v>
      </c>
      <c r="J33" s="125">
        <f>AVERAGE('202312:202301'!J33)</f>
        <v>0.17250000000000001</v>
      </c>
      <c r="K33" s="186">
        <f>AVERAGE('202312:202301'!K33)</f>
        <v>15.083333333333334</v>
      </c>
      <c r="L33" s="11" t="s">
        <v>399</v>
      </c>
    </row>
    <row r="34" spans="1:12" ht="21" customHeight="1">
      <c r="A34" s="139">
        <v>32</v>
      </c>
      <c r="B34" s="222"/>
      <c r="C34" s="128" t="s">
        <v>33</v>
      </c>
      <c r="D34" s="32" t="s">
        <v>452</v>
      </c>
      <c r="E34" s="111">
        <f>AVERAGE('202312:202301'!E34)</f>
        <v>4.0750000000000002</v>
      </c>
      <c r="F34" s="111" t="e">
        <f>AVERAGE('202312:202301'!F34)</f>
        <v>#DIV/0!</v>
      </c>
      <c r="G34" s="111">
        <f>AVERAGE('202312:202301'!G34)</f>
        <v>2.3000000000000003</v>
      </c>
      <c r="H34" s="111">
        <f>AVERAGE('202312:202301'!H34)</f>
        <v>6.95</v>
      </c>
      <c r="I34" s="125">
        <f>AVERAGE('202312:202301'!I34)</f>
        <v>5.0975000000000001</v>
      </c>
      <c r="J34" s="125">
        <f>AVERAGE('202312:202301'!J34)</f>
        <v>8.2916666666666652E-2</v>
      </c>
      <c r="K34" s="186">
        <f>AVERAGE('202312:202301'!K34)</f>
        <v>12.583333333333334</v>
      </c>
      <c r="L34" s="11" t="s">
        <v>399</v>
      </c>
    </row>
    <row r="35" spans="1:12" ht="21" customHeight="1">
      <c r="A35" s="139">
        <v>33</v>
      </c>
      <c r="B35" s="222"/>
      <c r="C35" s="128" t="s">
        <v>36</v>
      </c>
      <c r="D35" s="32" t="s">
        <v>453</v>
      </c>
      <c r="E35" s="111">
        <f>AVERAGE('202312:202301'!E35)</f>
        <v>6.3000000000000007</v>
      </c>
      <c r="F35" s="111" t="e">
        <f>AVERAGE('202312:202301'!F35)</f>
        <v>#DIV/0!</v>
      </c>
      <c r="G35" s="111">
        <f>AVERAGE('202312:202301'!G35)</f>
        <v>4.8583333333333325</v>
      </c>
      <c r="H35" s="111">
        <f>AVERAGE('202312:202301'!H35)</f>
        <v>9.6916666666666647</v>
      </c>
      <c r="I35" s="125">
        <f>AVERAGE('202312:202301'!I35)</f>
        <v>8.3714166666666685</v>
      </c>
      <c r="J35" s="125">
        <f>AVERAGE('202312:202301'!J35)</f>
        <v>0.13324999999999998</v>
      </c>
      <c r="K35" s="186">
        <f>AVERAGE('202312:202301'!K35)</f>
        <v>21</v>
      </c>
      <c r="L35" s="11" t="s">
        <v>399</v>
      </c>
    </row>
    <row r="36" spans="1:12" ht="21" customHeight="1">
      <c r="A36" s="139">
        <v>34</v>
      </c>
      <c r="B36" s="222"/>
      <c r="C36" s="128" t="s">
        <v>37</v>
      </c>
      <c r="D36" s="32" t="s">
        <v>38</v>
      </c>
      <c r="E36" s="111">
        <f>AVERAGE('202312:202301'!E36)</f>
        <v>7.9499999999999993</v>
      </c>
      <c r="F36" s="111" t="e">
        <f>AVERAGE('202312:202301'!F36)</f>
        <v>#DIV/0!</v>
      </c>
      <c r="G36" s="111">
        <f>AVERAGE('202312:202301'!G36)</f>
        <v>4.1166666666666663</v>
      </c>
      <c r="H36" s="111">
        <f>AVERAGE('202312:202301'!H36)</f>
        <v>6.8916666666666657</v>
      </c>
      <c r="I36" s="125">
        <f>AVERAGE('202312:202301'!I36)</f>
        <v>9.5711666666666666</v>
      </c>
      <c r="J36" s="125">
        <f>AVERAGE('202312:202301'!J36)</f>
        <v>0.10274999999999999</v>
      </c>
      <c r="K36" s="186">
        <f>AVERAGE('202312:202301'!K36)</f>
        <v>49.333333333333336</v>
      </c>
      <c r="L36" s="11" t="s">
        <v>399</v>
      </c>
    </row>
    <row r="37" spans="1:12" ht="21" customHeight="1">
      <c r="A37" s="139">
        <v>35</v>
      </c>
      <c r="B37" s="222"/>
      <c r="C37" s="128" t="s">
        <v>454</v>
      </c>
      <c r="D37" s="32" t="s">
        <v>455</v>
      </c>
      <c r="E37" s="111">
        <f>AVERAGE('202312:202301'!E37)</f>
        <v>5.7749999999999995</v>
      </c>
      <c r="F37" s="111" t="e">
        <f>AVERAGE('202312:202301'!F37)</f>
        <v>#DIV/0!</v>
      </c>
      <c r="G37" s="111">
        <f>AVERAGE('202312:202301'!G37)</f>
        <v>4.1583333333333332</v>
      </c>
      <c r="H37" s="111">
        <f>AVERAGE('202312:202301'!H37)</f>
        <v>8.0916666666666668</v>
      </c>
      <c r="I37" s="125">
        <f>AVERAGE('202312:202301'!I37)</f>
        <v>8.4072499999999994</v>
      </c>
      <c r="J37" s="125">
        <f>AVERAGE('202312:202301'!J37)</f>
        <v>9.799999999999999E-2</v>
      </c>
      <c r="K37" s="186">
        <f>AVERAGE('202312:202301'!K37)</f>
        <v>29.5</v>
      </c>
      <c r="L37" s="11" t="s">
        <v>399</v>
      </c>
    </row>
    <row r="38" spans="1:12" ht="21" customHeight="1">
      <c r="A38" s="139">
        <v>36</v>
      </c>
      <c r="B38" s="222"/>
      <c r="C38" s="128" t="s">
        <v>41</v>
      </c>
      <c r="D38" s="32" t="s">
        <v>456</v>
      </c>
      <c r="E38" s="111">
        <f>AVERAGE('202312:202301'!E38)</f>
        <v>6.2833333333333341</v>
      </c>
      <c r="F38" s="111" t="e">
        <f>AVERAGE('202312:202301'!F38)</f>
        <v>#DIV/0!</v>
      </c>
      <c r="G38" s="111">
        <f>AVERAGE('202312:202301'!G38)</f>
        <v>5.2750000000000004</v>
      </c>
      <c r="H38" s="111">
        <f>AVERAGE('202312:202301'!H38)</f>
        <v>11.141666666666666</v>
      </c>
      <c r="I38" s="125">
        <f>AVERAGE('202312:202301'!I38)</f>
        <v>7.9433333333333342</v>
      </c>
      <c r="J38" s="125">
        <f>AVERAGE('202312:202301'!J38)</f>
        <v>0.10991666666666666</v>
      </c>
      <c r="K38" s="186">
        <f>AVERAGE('202312:202301'!K38)</f>
        <v>26</v>
      </c>
      <c r="L38" s="11" t="s">
        <v>399</v>
      </c>
    </row>
    <row r="39" spans="1:12" ht="21" customHeight="1">
      <c r="A39" s="139">
        <v>37</v>
      </c>
      <c r="B39" s="222"/>
      <c r="C39" s="128" t="s">
        <v>39</v>
      </c>
      <c r="D39" s="32" t="s">
        <v>40</v>
      </c>
      <c r="E39" s="111">
        <f>AVERAGE('202312:202301'!E39)</f>
        <v>5.9416666666666664</v>
      </c>
      <c r="F39" s="111" t="e">
        <f>AVERAGE('202312:202301'!F39)</f>
        <v>#DIV/0!</v>
      </c>
      <c r="G39" s="111">
        <f>AVERAGE('202312:202301'!G39)</f>
        <v>5.2499999999999991</v>
      </c>
      <c r="H39" s="111">
        <f>AVERAGE('202312:202301'!H39)</f>
        <v>12.191666666666668</v>
      </c>
      <c r="I39" s="125">
        <f>AVERAGE('202312:202301'!I39)</f>
        <v>7.847500000000001</v>
      </c>
      <c r="J39" s="125">
        <f>AVERAGE('202312:202301'!J39)</f>
        <v>9.8666666666666666E-2</v>
      </c>
      <c r="K39" s="186">
        <f>AVERAGE('202312:202301'!K39)</f>
        <v>24.416666666666668</v>
      </c>
      <c r="L39" s="11" t="s">
        <v>399</v>
      </c>
    </row>
    <row r="40" spans="1:12" ht="21" customHeight="1">
      <c r="A40" s="139">
        <v>38</v>
      </c>
      <c r="B40" s="220"/>
      <c r="C40" s="128" t="s">
        <v>42</v>
      </c>
      <c r="D40" s="32" t="s">
        <v>457</v>
      </c>
      <c r="E40" s="111">
        <f>AVERAGE('202312:202301'!E40)</f>
        <v>5.7500000000000009</v>
      </c>
      <c r="F40" s="111" t="e">
        <f>AVERAGE('202312:202301'!F40)</f>
        <v>#DIV/0!</v>
      </c>
      <c r="G40" s="111">
        <f>AVERAGE('202312:202301'!G40)</f>
        <v>3.8416666666666668</v>
      </c>
      <c r="H40" s="111">
        <f>AVERAGE('202312:202301'!H40)</f>
        <v>8.9166666666666696</v>
      </c>
      <c r="I40" s="125">
        <f>AVERAGE('202312:202301'!I40)</f>
        <v>7.4395833333333341</v>
      </c>
      <c r="J40" s="125">
        <f>AVERAGE('202312:202301'!J40)</f>
        <v>0.10249999999999999</v>
      </c>
      <c r="K40" s="186">
        <f>AVERAGE('202312:202301'!K40)</f>
        <v>24.5</v>
      </c>
      <c r="L40" s="11" t="s">
        <v>405</v>
      </c>
    </row>
    <row r="41" spans="1:12" ht="21" customHeight="1">
      <c r="A41" s="139">
        <v>39</v>
      </c>
      <c r="B41" s="128" t="s">
        <v>301</v>
      </c>
      <c r="C41" s="128" t="s">
        <v>458</v>
      </c>
      <c r="D41" s="32" t="s">
        <v>49</v>
      </c>
      <c r="E41" s="111">
        <f>AVERAGE('202312:202301'!E41)</f>
        <v>6.7333333333333343</v>
      </c>
      <c r="F41" s="111" t="e">
        <f>AVERAGE('202312:202301'!F41)</f>
        <v>#DIV/0!</v>
      </c>
      <c r="G41" s="111">
        <f>AVERAGE('202312:202301'!G41)</f>
        <v>4.25</v>
      </c>
      <c r="H41" s="111">
        <f>AVERAGE('202312:202301'!H41)</f>
        <v>6.05</v>
      </c>
      <c r="I41" s="125">
        <f>AVERAGE('202312:202301'!I41)</f>
        <v>12.998750000000001</v>
      </c>
      <c r="J41" s="125">
        <f>AVERAGE('202312:202301'!J41)</f>
        <v>9.5166666666666677E-2</v>
      </c>
      <c r="K41" s="186">
        <f>AVERAGE('202312:202301'!K41)</f>
        <v>13.333333333333334</v>
      </c>
      <c r="L41" s="11" t="s">
        <v>397</v>
      </c>
    </row>
    <row r="42" spans="1:12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f>AVERAGE('202312:202301'!E42)</f>
        <v>2.2749999999999999</v>
      </c>
      <c r="F42" s="111" t="e">
        <f>AVERAGE('202312:202301'!F42)</f>
        <v>#DIV/0!</v>
      </c>
      <c r="G42" s="111">
        <f>AVERAGE('202312:202301'!G42)</f>
        <v>1.4583333333333333</v>
      </c>
      <c r="H42" s="111">
        <f>AVERAGE('202312:202301'!H42)</f>
        <v>7.0500000000000007</v>
      </c>
      <c r="I42" s="125">
        <f>AVERAGE('202312:202301'!I42)</f>
        <v>6.2655833333333328</v>
      </c>
      <c r="J42" s="125">
        <f>AVERAGE('202312:202301'!J42)</f>
        <v>0.12608333333333335</v>
      </c>
      <c r="K42" s="186">
        <f>AVERAGE('202312:202301'!K42)</f>
        <v>9.3333333333333339</v>
      </c>
      <c r="L42" s="11" t="s">
        <v>397</v>
      </c>
    </row>
    <row r="43" spans="1:12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f>AVERAGE('202312:202301'!E43)</f>
        <v>3.566666666666666</v>
      </c>
      <c r="F43" s="111" t="e">
        <f>AVERAGE('202312:202301'!F43)</f>
        <v>#DIV/0!</v>
      </c>
      <c r="G43" s="111">
        <f>AVERAGE('202312:202301'!G43)</f>
        <v>1.791666666666667</v>
      </c>
      <c r="H43" s="111">
        <f>AVERAGE('202312:202301'!H43)</f>
        <v>8.1333333333333311</v>
      </c>
      <c r="I43" s="125">
        <f>AVERAGE('202312:202301'!I43)</f>
        <v>7.3083333333333336</v>
      </c>
      <c r="J43" s="125">
        <f>AVERAGE('202312:202301'!J43)</f>
        <v>0.12050000000000001</v>
      </c>
      <c r="K43" s="186">
        <f>AVERAGE('202312:202301'!K43)</f>
        <v>10.666666666666666</v>
      </c>
      <c r="L43" s="11" t="s">
        <v>397</v>
      </c>
    </row>
    <row r="44" spans="1:12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f>AVERAGE('202312:202301'!E44)</f>
        <v>2.4916666666666667</v>
      </c>
      <c r="F44" s="111" t="e">
        <f>AVERAGE('202312:202301'!F44)</f>
        <v>#DIV/0!</v>
      </c>
      <c r="G44" s="111">
        <f>AVERAGE('202312:202301'!G44)</f>
        <v>1.4833333333333334</v>
      </c>
      <c r="H44" s="111">
        <f>AVERAGE('202312:202301'!H44)</f>
        <v>2.8833333333333329</v>
      </c>
      <c r="I44" s="125">
        <f>AVERAGE('202312:202301'!I44)</f>
        <v>3.9000833333333342</v>
      </c>
      <c r="J44" s="125">
        <f>AVERAGE('202312:202301'!J44)</f>
        <v>5.000000000000001E-2</v>
      </c>
      <c r="K44" s="186">
        <f>AVERAGE('202312:202301'!K44)</f>
        <v>7.833333333333333</v>
      </c>
      <c r="L44" s="11" t="s">
        <v>397</v>
      </c>
    </row>
    <row r="45" spans="1:12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f>AVERAGE('202312:202301'!E45)</f>
        <v>8.0666666666666682</v>
      </c>
      <c r="F45" s="111" t="e">
        <f>AVERAGE('202312:202301'!F45)</f>
        <v>#DIV/0!</v>
      </c>
      <c r="G45" s="111">
        <f>AVERAGE('202312:202301'!G45)</f>
        <v>6.1916666666666664</v>
      </c>
      <c r="H45" s="111">
        <f>AVERAGE('202312:202301'!H45)</f>
        <v>8.2083333333333339</v>
      </c>
      <c r="I45" s="125">
        <f>AVERAGE('202312:202301'!I45)</f>
        <v>6.8987499999999997</v>
      </c>
      <c r="J45" s="125">
        <f>AVERAGE('202312:202301'!J45)</f>
        <v>0.14966666666666667</v>
      </c>
      <c r="K45" s="186">
        <f>AVERAGE('202312:202301'!K45)</f>
        <v>14.583333333333334</v>
      </c>
      <c r="L45" s="11" t="s">
        <v>397</v>
      </c>
    </row>
    <row r="46" spans="1:12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f>AVERAGE('202312:202301'!E46)</f>
        <v>9.7250000000000014</v>
      </c>
      <c r="F46" s="111" t="e">
        <f>AVERAGE('202312:202301'!F46)</f>
        <v>#DIV/0!</v>
      </c>
      <c r="G46" s="111">
        <f>AVERAGE('202312:202301'!G46)</f>
        <v>7.8833333333333337</v>
      </c>
      <c r="H46" s="111">
        <f>AVERAGE('202312:202301'!H46)</f>
        <v>6.45</v>
      </c>
      <c r="I46" s="125">
        <f>AVERAGE('202312:202301'!I46)</f>
        <v>5.3871666666666664</v>
      </c>
      <c r="J46" s="125">
        <f>AVERAGE('202312:202301'!J46)</f>
        <v>9.6833333333333341E-2</v>
      </c>
      <c r="K46" s="186">
        <f>AVERAGE('202312:202301'!K46)</f>
        <v>23.083333333333332</v>
      </c>
      <c r="L46" s="11" t="s">
        <v>397</v>
      </c>
    </row>
    <row r="47" spans="1:12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f>AVERAGE('202312:202301'!E47)</f>
        <v>4.9749999999999996</v>
      </c>
      <c r="F47" s="111" t="e">
        <f>AVERAGE('202312:202301'!F47)</f>
        <v>#DIV/0!</v>
      </c>
      <c r="G47" s="111">
        <f>AVERAGE('202312:202301'!G47)</f>
        <v>3.6</v>
      </c>
      <c r="H47" s="111">
        <f>AVERAGE('202312:202301'!H47)</f>
        <v>9.5166666666666657</v>
      </c>
      <c r="I47" s="125">
        <f>AVERAGE('202312:202301'!I47)</f>
        <v>6.2285833333333329</v>
      </c>
      <c r="J47" s="125">
        <f>AVERAGE('202312:202301'!J47)</f>
        <v>0.19083333333333333</v>
      </c>
      <c r="K47" s="186">
        <f>AVERAGE('202312:202301'!K47)</f>
        <v>12.75</v>
      </c>
      <c r="L47" s="11" t="s">
        <v>397</v>
      </c>
    </row>
    <row r="48" spans="1:12" ht="21" customHeight="1">
      <c r="A48" s="139">
        <v>46</v>
      </c>
      <c r="B48" s="128" t="s">
        <v>308</v>
      </c>
      <c r="C48" s="128" t="s">
        <v>45</v>
      </c>
      <c r="D48" s="32" t="s">
        <v>459</v>
      </c>
      <c r="E48" s="111">
        <f>AVERAGE('202312:202301'!E48)</f>
        <v>3.0749999999999997</v>
      </c>
      <c r="F48" s="111" t="e">
        <f>AVERAGE('202312:202301'!F48)</f>
        <v>#DIV/0!</v>
      </c>
      <c r="G48" s="111">
        <f>AVERAGE('202312:202301'!G48)</f>
        <v>1.6500000000000001</v>
      </c>
      <c r="H48" s="111">
        <f>AVERAGE('202312:202301'!H48)</f>
        <v>161.89999999999998</v>
      </c>
      <c r="I48" s="125">
        <f>AVERAGE('202312:202301'!I48)</f>
        <v>2.7187499999999996</v>
      </c>
      <c r="J48" s="125">
        <f>AVERAGE('202312:202301'!J48)</f>
        <v>7.558333333333335E-2</v>
      </c>
      <c r="K48" s="186">
        <f>AVERAGE('202312:202301'!K48)</f>
        <v>8.3333333333333339</v>
      </c>
      <c r="L48" s="11" t="s">
        <v>397</v>
      </c>
    </row>
    <row r="49" spans="1:12" ht="21" customHeight="1">
      <c r="A49" s="139">
        <v>47</v>
      </c>
      <c r="B49" s="219" t="s">
        <v>309</v>
      </c>
      <c r="C49" s="128" t="s">
        <v>460</v>
      </c>
      <c r="D49" s="32" t="s">
        <v>461</v>
      </c>
      <c r="E49" s="111">
        <f>AVERAGE('202312:202301'!E49)</f>
        <v>5.5666666666666673</v>
      </c>
      <c r="F49" s="111" t="e">
        <f>AVERAGE('202312:202301'!F49)</f>
        <v>#DIV/0!</v>
      </c>
      <c r="G49" s="111">
        <f>AVERAGE('202312:202301'!G49)</f>
        <v>2</v>
      </c>
      <c r="H49" s="111">
        <f>AVERAGE('202312:202301'!H49)</f>
        <v>6.25</v>
      </c>
      <c r="I49" s="125">
        <f>AVERAGE('202312:202301'!I49)</f>
        <v>7.6337500000000018</v>
      </c>
      <c r="J49" s="125">
        <f>AVERAGE('202312:202301'!J49)</f>
        <v>0.17208333333333334</v>
      </c>
      <c r="K49" s="186">
        <f>AVERAGE('202312:202301'!K49)</f>
        <v>14.333333333333334</v>
      </c>
      <c r="L49" s="11" t="s">
        <v>397</v>
      </c>
    </row>
    <row r="50" spans="1:12" ht="21" customHeight="1">
      <c r="A50" s="139">
        <v>48</v>
      </c>
      <c r="B50" s="220"/>
      <c r="C50" s="128" t="s">
        <v>48</v>
      </c>
      <c r="D50" s="32" t="s">
        <v>462</v>
      </c>
      <c r="E50" s="111">
        <f>AVERAGE('202312:202301'!E50)</f>
        <v>3.0749999999999997</v>
      </c>
      <c r="F50" s="111" t="e">
        <f>AVERAGE('202312:202301'!F50)</f>
        <v>#DIV/0!</v>
      </c>
      <c r="G50" s="111">
        <f>AVERAGE('202312:202301'!G50)</f>
        <v>1.8</v>
      </c>
      <c r="H50" s="111">
        <f>AVERAGE('202312:202301'!H50)</f>
        <v>9.7250000000000014</v>
      </c>
      <c r="I50" s="125">
        <f>AVERAGE('202312:202301'!I50)</f>
        <v>6.3913333333333329</v>
      </c>
      <c r="J50" s="125">
        <f>AVERAGE('202312:202301'!J50)</f>
        <v>6.7499999999999991E-2</v>
      </c>
      <c r="K50" s="186">
        <f>AVERAGE('202312:202301'!K50)</f>
        <v>9.5</v>
      </c>
      <c r="L50" s="11" t="s">
        <v>397</v>
      </c>
    </row>
    <row r="51" spans="1:12" ht="21" customHeight="1">
      <c r="A51" s="139">
        <v>49</v>
      </c>
      <c r="B51" s="128" t="s">
        <v>310</v>
      </c>
      <c r="C51" s="128" t="s">
        <v>47</v>
      </c>
      <c r="D51" s="32" t="s">
        <v>463</v>
      </c>
      <c r="E51" s="111">
        <f>AVERAGE('202312:202301'!E51)</f>
        <v>2.7749999999999999</v>
      </c>
      <c r="F51" s="111">
        <f>AVERAGE('202312:202301'!F51)</f>
        <v>3.5583333333333331</v>
      </c>
      <c r="G51" s="111">
        <f>AVERAGE('202312:202301'!G51)</f>
        <v>1.8583333333333334</v>
      </c>
      <c r="H51" s="111">
        <f>AVERAGE('202312:202301'!H51)</f>
        <v>24.041666666666668</v>
      </c>
      <c r="I51" s="125">
        <f>AVERAGE('202312:202301'!I51)</f>
        <v>3.5559999999999996</v>
      </c>
      <c r="J51" s="125">
        <f>AVERAGE('202312:202301'!J51)</f>
        <v>5.9250000000000018E-2</v>
      </c>
      <c r="K51" s="186">
        <f>AVERAGE('202312:202301'!K51)</f>
        <v>8.3333333333333339</v>
      </c>
      <c r="L51" s="11" t="s">
        <v>397</v>
      </c>
    </row>
    <row r="52" spans="1:12" ht="21" customHeight="1">
      <c r="A52" s="139">
        <v>50</v>
      </c>
      <c r="B52" s="129" t="s">
        <v>311</v>
      </c>
      <c r="C52" s="129" t="s">
        <v>46</v>
      </c>
      <c r="D52" s="32" t="s">
        <v>464</v>
      </c>
      <c r="E52" s="111">
        <f>AVERAGE('202312:202301'!E52)</f>
        <v>3.3583333333333338</v>
      </c>
      <c r="F52" s="111" t="e">
        <f>AVERAGE('202312:202301'!F52)</f>
        <v>#DIV/0!</v>
      </c>
      <c r="G52" s="111">
        <f>AVERAGE('202312:202301'!G52)</f>
        <v>2.9749999999999996</v>
      </c>
      <c r="H52" s="111">
        <f>AVERAGE('202312:202301'!H52)</f>
        <v>5.8916666666666666</v>
      </c>
      <c r="I52" s="125">
        <f>AVERAGE('202312:202301'!I52)</f>
        <v>6.5341666666666667</v>
      </c>
      <c r="J52" s="125">
        <f>AVERAGE('202312:202301'!J52)</f>
        <v>0.13891666666666666</v>
      </c>
      <c r="K52" s="186">
        <f>AVERAGE('202312:202301'!K52)</f>
        <v>10.416666666666666</v>
      </c>
      <c r="L52" s="11" t="s">
        <v>397</v>
      </c>
    </row>
    <row r="53" spans="1:12" ht="21" customHeight="1">
      <c r="A53" s="139">
        <v>51</v>
      </c>
      <c r="B53" s="130" t="s">
        <v>381</v>
      </c>
      <c r="C53" s="130" t="s">
        <v>465</v>
      </c>
      <c r="D53" s="144" t="s">
        <v>44</v>
      </c>
      <c r="E53" s="111">
        <f>AVERAGE('202312:202301'!E53)</f>
        <v>1.6166666666666665</v>
      </c>
      <c r="F53" s="111" t="e">
        <f>AVERAGE('202312:202301'!F53)</f>
        <v>#DIV/0!</v>
      </c>
      <c r="G53" s="111">
        <f>AVERAGE('202312:202301'!G53)</f>
        <v>1.1666666666666665</v>
      </c>
      <c r="H53" s="111">
        <f>AVERAGE('202312:202301'!H53)</f>
        <v>1.55</v>
      </c>
      <c r="I53" s="125">
        <f>AVERAGE('202312:202301'!I53)</f>
        <v>2.6620833333333334</v>
      </c>
      <c r="J53" s="125">
        <f>AVERAGE('202312:202301'!J53)</f>
        <v>2.6916666666666672E-2</v>
      </c>
      <c r="K53" s="186">
        <f>AVERAGE('202312:202301'!K53)</f>
        <v>6</v>
      </c>
      <c r="L53" s="11" t="s">
        <v>397</v>
      </c>
    </row>
    <row r="54" spans="1:12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f>AVERAGE('202312:202301'!E54)</f>
        <v>1.8500000000000003</v>
      </c>
      <c r="F54" s="111" t="e">
        <f>AVERAGE('202312:202301'!F54)</f>
        <v>#DIV/0!</v>
      </c>
      <c r="G54" s="111">
        <f>AVERAGE('202312:202301'!G54)</f>
        <v>1.1500000000000001</v>
      </c>
      <c r="H54" s="111">
        <f>AVERAGE('202312:202301'!H54)</f>
        <v>1.4416666666666667</v>
      </c>
      <c r="I54" s="125">
        <f>AVERAGE('202312:202301'!I54)</f>
        <v>4.310083333333333</v>
      </c>
      <c r="J54" s="125">
        <f>AVERAGE('202312:202301'!J54)</f>
        <v>4.2833333333333334E-2</v>
      </c>
      <c r="K54" s="186">
        <f>AVERAGE('202312:202301'!K54)</f>
        <v>6.5</v>
      </c>
      <c r="L54" s="11" t="s">
        <v>397</v>
      </c>
    </row>
    <row r="57" spans="1:12">
      <c r="C57" s="123"/>
    </row>
  </sheetData>
  <autoFilter ref="A2:K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Normal="100" workbookViewId="0">
      <pane xSplit="3" ySplit="2" topLeftCell="D34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38.8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365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1.9</v>
      </c>
      <c r="F3" s="111"/>
      <c r="G3" s="111">
        <v>1.1000000000000001</v>
      </c>
      <c r="H3" s="111">
        <v>10.8</v>
      </c>
      <c r="I3" s="125">
        <v>2.0790000000000002</v>
      </c>
      <c r="J3" s="125">
        <v>0.03</v>
      </c>
      <c r="K3" s="42">
        <v>9</v>
      </c>
      <c r="L3" s="140">
        <v>45029</v>
      </c>
      <c r="M3" s="42" t="str">
        <f>TEXT(L3,"aaa")</f>
        <v>목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2</v>
      </c>
      <c r="F4" s="111">
        <v>2.8</v>
      </c>
      <c r="G4" s="111">
        <v>1.5</v>
      </c>
      <c r="H4" s="111">
        <v>10.9</v>
      </c>
      <c r="I4" s="125">
        <v>2.5840000000000001</v>
      </c>
      <c r="J4" s="125">
        <v>3.1E-2</v>
      </c>
      <c r="K4" s="42">
        <v>6</v>
      </c>
      <c r="L4" s="140">
        <v>45029</v>
      </c>
      <c r="M4" s="42" t="str">
        <f>TEXT(L4,"aaa")</f>
        <v>목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1.9</v>
      </c>
      <c r="F5" s="111"/>
      <c r="G5" s="111">
        <v>1.9</v>
      </c>
      <c r="H5" s="111">
        <v>4.3</v>
      </c>
      <c r="I5" s="125">
        <v>2.4729999999999999</v>
      </c>
      <c r="J5" s="125">
        <v>1.6E-2</v>
      </c>
      <c r="K5" s="141">
        <v>5</v>
      </c>
      <c r="L5" s="140">
        <v>45029</v>
      </c>
      <c r="M5" s="42" t="str">
        <f t="shared" ref="M5:M54" si="0">TEXT(L5,"aaa")</f>
        <v>목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2.1</v>
      </c>
      <c r="F6" s="111"/>
      <c r="G6" s="111">
        <v>2</v>
      </c>
      <c r="H6" s="111">
        <v>7.3</v>
      </c>
      <c r="I6" s="125">
        <v>3.0619999999999998</v>
      </c>
      <c r="J6" s="125">
        <v>0.03</v>
      </c>
      <c r="K6" s="141">
        <v>4</v>
      </c>
      <c r="L6" s="140">
        <v>45029</v>
      </c>
      <c r="M6" s="42" t="str">
        <f t="shared" si="0"/>
        <v>목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2.1</v>
      </c>
      <c r="F7" s="111"/>
      <c r="G7" s="111">
        <v>2</v>
      </c>
      <c r="H7" s="111">
        <v>4.7</v>
      </c>
      <c r="I7" s="125">
        <v>2.9790000000000001</v>
      </c>
      <c r="J7" s="125">
        <v>2.5000000000000001E-2</v>
      </c>
      <c r="K7" s="142">
        <v>5</v>
      </c>
      <c r="L7" s="140">
        <v>45029</v>
      </c>
      <c r="M7" s="42" t="str">
        <f t="shared" si="0"/>
        <v>목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6.8</v>
      </c>
      <c r="F8" s="111"/>
      <c r="G8" s="111">
        <v>8.8000000000000007</v>
      </c>
      <c r="H8" s="111">
        <v>17.3</v>
      </c>
      <c r="I8" s="125">
        <v>7.7690000000000001</v>
      </c>
      <c r="J8" s="125">
        <v>8.5000000000000006E-2</v>
      </c>
      <c r="K8" s="141">
        <v>26</v>
      </c>
      <c r="L8" s="140">
        <v>45029</v>
      </c>
      <c r="M8" s="42" t="str">
        <f t="shared" si="0"/>
        <v>목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4.0999999999999996</v>
      </c>
      <c r="F9" s="111"/>
      <c r="G9" s="111">
        <v>4.2</v>
      </c>
      <c r="H9" s="111">
        <v>13.5</v>
      </c>
      <c r="I9" s="125">
        <v>4.4390000000000001</v>
      </c>
      <c r="J9" s="125">
        <v>4.4999999999999998E-2</v>
      </c>
      <c r="K9" s="141">
        <v>11</v>
      </c>
      <c r="L9" s="140">
        <v>45029</v>
      </c>
      <c r="M9" s="42" t="str">
        <f t="shared" si="0"/>
        <v>목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5.0999999999999996</v>
      </c>
      <c r="F10" s="111"/>
      <c r="G10" s="111">
        <v>4.7</v>
      </c>
      <c r="H10" s="111">
        <v>10.4</v>
      </c>
      <c r="I10" s="125">
        <v>5.9619999999999997</v>
      </c>
      <c r="J10" s="125">
        <v>6.3E-2</v>
      </c>
      <c r="K10" s="141">
        <v>20</v>
      </c>
      <c r="L10" s="140">
        <v>45029</v>
      </c>
      <c r="M10" s="42" t="str">
        <f t="shared" si="0"/>
        <v>목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3.5</v>
      </c>
      <c r="F11" s="111"/>
      <c r="G11" s="111">
        <v>1.8</v>
      </c>
      <c r="H11" s="111">
        <v>3.1</v>
      </c>
      <c r="I11" s="125">
        <v>6.4530000000000003</v>
      </c>
      <c r="J11" s="125">
        <v>0.113</v>
      </c>
      <c r="K11" s="42">
        <v>15</v>
      </c>
      <c r="L11" s="140">
        <v>45029</v>
      </c>
      <c r="M11" s="42" t="str">
        <f t="shared" si="0"/>
        <v>목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5.2</v>
      </c>
      <c r="F12" s="111"/>
      <c r="G12" s="111">
        <v>3.8</v>
      </c>
      <c r="H12" s="111">
        <v>6.9</v>
      </c>
      <c r="I12" s="125">
        <v>5.65</v>
      </c>
      <c r="J12" s="125">
        <v>0.122</v>
      </c>
      <c r="K12" s="42">
        <v>6</v>
      </c>
      <c r="L12" s="140">
        <v>45029</v>
      </c>
      <c r="M12" s="42" t="str">
        <f t="shared" si="0"/>
        <v>목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4.2</v>
      </c>
      <c r="F13" s="111">
        <v>5.0999999999999996</v>
      </c>
      <c r="G13" s="111">
        <v>2.7</v>
      </c>
      <c r="H13" s="111">
        <v>5.9</v>
      </c>
      <c r="I13" s="125">
        <v>4.9189999999999996</v>
      </c>
      <c r="J13" s="125">
        <v>8.5999999999999993E-2</v>
      </c>
      <c r="K13" s="42">
        <v>10</v>
      </c>
      <c r="L13" s="140">
        <v>45029</v>
      </c>
      <c r="M13" s="42" t="str">
        <f t="shared" si="0"/>
        <v>목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4.2</v>
      </c>
      <c r="F14" s="111"/>
      <c r="G14" s="111">
        <v>1.8</v>
      </c>
      <c r="H14" s="111">
        <v>6.8</v>
      </c>
      <c r="I14" s="125">
        <v>4.476</v>
      </c>
      <c r="J14" s="125">
        <v>5.2999999999999999E-2</v>
      </c>
      <c r="K14" s="42">
        <v>10</v>
      </c>
      <c r="L14" s="140">
        <v>45029</v>
      </c>
      <c r="M14" s="42" t="str">
        <f t="shared" si="0"/>
        <v>목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6.7</v>
      </c>
      <c r="F15" s="111"/>
      <c r="G15" s="111">
        <v>3.9</v>
      </c>
      <c r="H15" s="111">
        <v>20.6</v>
      </c>
      <c r="I15" s="125">
        <v>5.3689999999999998</v>
      </c>
      <c r="J15" s="125">
        <v>0.185</v>
      </c>
      <c r="K15" s="42">
        <v>30</v>
      </c>
      <c r="L15" s="140">
        <v>45029</v>
      </c>
      <c r="M15" s="42" t="str">
        <f t="shared" si="0"/>
        <v>목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5</v>
      </c>
      <c r="F16" s="111"/>
      <c r="G16" s="111">
        <v>2</v>
      </c>
      <c r="H16" s="111">
        <v>3.7</v>
      </c>
      <c r="I16" s="125">
        <v>6.4770000000000003</v>
      </c>
      <c r="J16" s="125">
        <v>4.3999999999999997E-2</v>
      </c>
      <c r="K16" s="42">
        <v>16</v>
      </c>
      <c r="L16" s="140">
        <v>45029</v>
      </c>
      <c r="M16" s="42" t="str">
        <f t="shared" si="0"/>
        <v>목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3.5</v>
      </c>
      <c r="F17" s="111"/>
      <c r="G17" s="111">
        <v>2.2999999999999998</v>
      </c>
      <c r="H17" s="111">
        <v>8</v>
      </c>
      <c r="I17" s="125">
        <v>3.5089999999999999</v>
      </c>
      <c r="J17" s="125">
        <v>9.2999999999999999E-2</v>
      </c>
      <c r="K17" s="42">
        <v>9</v>
      </c>
      <c r="L17" s="140">
        <v>45029</v>
      </c>
      <c r="M17" s="42" t="str">
        <f t="shared" si="0"/>
        <v>목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2.6</v>
      </c>
      <c r="F18" s="111"/>
      <c r="G18" s="111">
        <v>1.4</v>
      </c>
      <c r="H18" s="111">
        <v>1.7</v>
      </c>
      <c r="I18" s="125">
        <v>4.8739999999999997</v>
      </c>
      <c r="J18" s="125">
        <v>4.8000000000000001E-2</v>
      </c>
      <c r="K18" s="42">
        <v>12</v>
      </c>
      <c r="L18" s="140">
        <v>45029</v>
      </c>
      <c r="M18" s="42" t="str">
        <f t="shared" si="0"/>
        <v>목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1.3</v>
      </c>
      <c r="F19" s="111">
        <v>2.1</v>
      </c>
      <c r="G19" s="111">
        <v>1.2</v>
      </c>
      <c r="H19" s="111">
        <v>1</v>
      </c>
      <c r="I19" s="125">
        <v>3.1739999999999999</v>
      </c>
      <c r="J19" s="125">
        <v>3.5999999999999997E-2</v>
      </c>
      <c r="K19" s="42">
        <v>6</v>
      </c>
      <c r="L19" s="140">
        <v>45029</v>
      </c>
      <c r="M19" s="42" t="str">
        <f t="shared" si="0"/>
        <v>목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1.7</v>
      </c>
      <c r="F20" s="111"/>
      <c r="G20" s="111">
        <v>0.8</v>
      </c>
      <c r="H20" s="111">
        <v>2.9</v>
      </c>
      <c r="I20" s="125">
        <v>3.282</v>
      </c>
      <c r="J20" s="125">
        <v>2.1999999999999999E-2</v>
      </c>
      <c r="K20" s="42">
        <v>6</v>
      </c>
      <c r="L20" s="140">
        <v>45029</v>
      </c>
      <c r="M20" s="42" t="str">
        <f t="shared" si="0"/>
        <v>목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1.7</v>
      </c>
      <c r="F21" s="111"/>
      <c r="G21" s="111">
        <v>0.8</v>
      </c>
      <c r="H21" s="111">
        <v>2.7</v>
      </c>
      <c r="I21" s="125">
        <v>3.6040000000000001</v>
      </c>
      <c r="J21" s="125">
        <v>2.3E-2</v>
      </c>
      <c r="K21" s="42">
        <v>6</v>
      </c>
      <c r="L21" s="140">
        <v>45029</v>
      </c>
      <c r="M21" s="42" t="str">
        <f t="shared" si="0"/>
        <v>목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3.1</v>
      </c>
      <c r="F22" s="111"/>
      <c r="G22" s="111">
        <v>1.4</v>
      </c>
      <c r="H22" s="111">
        <v>4.4000000000000004</v>
      </c>
      <c r="I22" s="125">
        <v>4.8310000000000004</v>
      </c>
      <c r="J22" s="125">
        <v>3.5999999999999997E-2</v>
      </c>
      <c r="K22" s="42">
        <v>13</v>
      </c>
      <c r="L22" s="140">
        <v>45029</v>
      </c>
      <c r="M22" s="42" t="str">
        <f t="shared" si="0"/>
        <v>목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3</v>
      </c>
      <c r="F23" s="111"/>
      <c r="G23" s="111">
        <v>1.4</v>
      </c>
      <c r="H23" s="111">
        <v>6.7</v>
      </c>
      <c r="I23" s="125">
        <v>4.0819999999999999</v>
      </c>
      <c r="J23" s="125">
        <v>2.3E-2</v>
      </c>
      <c r="K23" s="42">
        <v>15</v>
      </c>
      <c r="L23" s="140">
        <v>45029</v>
      </c>
      <c r="M23" s="42" t="str">
        <f t="shared" si="0"/>
        <v>목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3.1</v>
      </c>
      <c r="F24" s="111"/>
      <c r="G24" s="111">
        <v>1.6</v>
      </c>
      <c r="H24" s="111">
        <v>6.1</v>
      </c>
      <c r="I24" s="125">
        <v>4.319</v>
      </c>
      <c r="J24" s="125">
        <v>2.9000000000000001E-2</v>
      </c>
      <c r="K24" s="42">
        <v>9</v>
      </c>
      <c r="L24" s="140">
        <v>45029</v>
      </c>
      <c r="M24" s="42" t="str">
        <f t="shared" si="0"/>
        <v>목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2.4</v>
      </c>
      <c r="F25" s="111"/>
      <c r="G25" s="111">
        <v>1.3</v>
      </c>
      <c r="H25" s="111">
        <v>3.4</v>
      </c>
      <c r="I25" s="125">
        <v>11.9</v>
      </c>
      <c r="J25" s="125">
        <v>1.9E-2</v>
      </c>
      <c r="K25" s="42">
        <v>9</v>
      </c>
      <c r="L25" s="140">
        <v>45029</v>
      </c>
      <c r="M25" s="42" t="str">
        <f t="shared" si="0"/>
        <v>목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2.2000000000000002</v>
      </c>
      <c r="F26" s="111"/>
      <c r="G26" s="111">
        <v>1</v>
      </c>
      <c r="H26" s="111">
        <v>4.4000000000000004</v>
      </c>
      <c r="I26" s="125">
        <v>4.4089999999999998</v>
      </c>
      <c r="J26" s="125">
        <v>2.4E-2</v>
      </c>
      <c r="K26" s="42">
        <v>11</v>
      </c>
      <c r="L26" s="140">
        <v>45029</v>
      </c>
      <c r="M26" s="42" t="str">
        <f t="shared" si="0"/>
        <v>목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1.8</v>
      </c>
      <c r="F27" s="111">
        <v>2.7</v>
      </c>
      <c r="G27" s="111">
        <v>1.4</v>
      </c>
      <c r="H27" s="111">
        <v>23.8</v>
      </c>
      <c r="I27" s="125">
        <v>4.3600000000000003</v>
      </c>
      <c r="J27" s="125">
        <v>0.04</v>
      </c>
      <c r="K27" s="42">
        <v>6</v>
      </c>
      <c r="L27" s="140">
        <v>45029</v>
      </c>
      <c r="M27" s="42" t="str">
        <f t="shared" si="0"/>
        <v>목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2.2000000000000002</v>
      </c>
      <c r="F28" s="111"/>
      <c r="G28" s="111">
        <v>1.7</v>
      </c>
      <c r="H28" s="111">
        <v>2.7</v>
      </c>
      <c r="I28" s="125">
        <v>3.5830000000000002</v>
      </c>
      <c r="J28" s="125">
        <v>6.4000000000000001E-2</v>
      </c>
      <c r="K28" s="141">
        <v>7</v>
      </c>
      <c r="L28" s="140">
        <v>45028</v>
      </c>
      <c r="M28" s="42" t="str">
        <f t="shared" si="0"/>
        <v>수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2.9</v>
      </c>
      <c r="F29" s="111"/>
      <c r="G29" s="111">
        <v>2.1</v>
      </c>
      <c r="H29" s="111">
        <v>3.9</v>
      </c>
      <c r="I29" s="125">
        <v>7.6630000000000003</v>
      </c>
      <c r="J29" s="125">
        <v>9.4E-2</v>
      </c>
      <c r="K29" s="141">
        <v>5</v>
      </c>
      <c r="L29" s="140">
        <v>45028</v>
      </c>
      <c r="M29" s="42" t="str">
        <f t="shared" si="0"/>
        <v>수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6.5</v>
      </c>
      <c r="F30" s="111"/>
      <c r="G30" s="111">
        <v>3.8</v>
      </c>
      <c r="H30" s="111">
        <v>12.6</v>
      </c>
      <c r="I30" s="125">
        <v>4.8360000000000003</v>
      </c>
      <c r="J30" s="125">
        <v>9.5000000000000001E-2</v>
      </c>
      <c r="K30" s="141">
        <v>16</v>
      </c>
      <c r="L30" s="140">
        <v>45028</v>
      </c>
      <c r="M30" s="42" t="str">
        <f t="shared" si="0"/>
        <v>수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7.8</v>
      </c>
      <c r="F31" s="111"/>
      <c r="G31" s="111">
        <v>2.1</v>
      </c>
      <c r="H31" s="111">
        <v>16</v>
      </c>
      <c r="I31" s="125">
        <v>6.91</v>
      </c>
      <c r="J31" s="125">
        <v>0.21299999999999999</v>
      </c>
      <c r="K31" s="141">
        <v>24</v>
      </c>
      <c r="L31" s="140">
        <v>45028</v>
      </c>
      <c r="M31" s="42" t="str">
        <f t="shared" si="0"/>
        <v>수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6.4</v>
      </c>
      <c r="F32" s="111">
        <v>7.9</v>
      </c>
      <c r="G32" s="111">
        <v>3.6</v>
      </c>
      <c r="H32" s="111">
        <v>16.600000000000001</v>
      </c>
      <c r="I32" s="125">
        <v>5.5149999999999997</v>
      </c>
      <c r="J32" s="125">
        <v>0.14000000000000001</v>
      </c>
      <c r="K32" s="141">
        <v>18</v>
      </c>
      <c r="L32" s="140">
        <v>45028</v>
      </c>
      <c r="M32" s="42" t="str">
        <f t="shared" si="0"/>
        <v>수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5.7</v>
      </c>
      <c r="F33" s="111"/>
      <c r="G33" s="111">
        <v>4.9000000000000004</v>
      </c>
      <c r="H33" s="111">
        <v>18.600000000000001</v>
      </c>
      <c r="I33" s="125">
        <v>5.2720000000000002</v>
      </c>
      <c r="J33" s="125">
        <v>0.10100000000000001</v>
      </c>
      <c r="K33" s="141">
        <v>17</v>
      </c>
      <c r="L33" s="140">
        <v>45028</v>
      </c>
      <c r="M33" s="42" t="str">
        <f t="shared" si="0"/>
        <v>수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5.8</v>
      </c>
      <c r="F34" s="111"/>
      <c r="G34" s="111">
        <v>3.3</v>
      </c>
      <c r="H34" s="111">
        <v>8.1</v>
      </c>
      <c r="I34" s="125">
        <v>5.8879999999999999</v>
      </c>
      <c r="J34" s="125">
        <v>0.11</v>
      </c>
      <c r="K34" s="42">
        <v>11</v>
      </c>
      <c r="L34" s="140">
        <v>45029</v>
      </c>
      <c r="M34" s="42" t="str">
        <f t="shared" si="0"/>
        <v>목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8.8000000000000007</v>
      </c>
      <c r="F35" s="111"/>
      <c r="G35" s="111">
        <v>6.8</v>
      </c>
      <c r="H35" s="111">
        <v>12.8</v>
      </c>
      <c r="I35" s="125">
        <v>9.4380000000000006</v>
      </c>
      <c r="J35" s="125">
        <v>0.13800000000000001</v>
      </c>
      <c r="K35" s="42">
        <v>27</v>
      </c>
      <c r="L35" s="140">
        <v>45029</v>
      </c>
      <c r="M35" s="42" t="str">
        <f t="shared" si="0"/>
        <v>목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11</v>
      </c>
      <c r="F36" s="111"/>
      <c r="G36" s="111">
        <v>4.7</v>
      </c>
      <c r="H36" s="111">
        <v>14</v>
      </c>
      <c r="I36" s="125">
        <v>13.294</v>
      </c>
      <c r="J36" s="125">
        <v>0.154</v>
      </c>
      <c r="K36" s="42">
        <v>78</v>
      </c>
      <c r="L36" s="140">
        <v>45029</v>
      </c>
      <c r="M36" s="42" t="str">
        <f t="shared" si="0"/>
        <v>목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7.9</v>
      </c>
      <c r="F37" s="111"/>
      <c r="G37" s="111">
        <v>5.6</v>
      </c>
      <c r="H37" s="111">
        <v>6.1</v>
      </c>
      <c r="I37" s="125">
        <v>9.5589999999999993</v>
      </c>
      <c r="J37" s="125">
        <v>0.11899999999999999</v>
      </c>
      <c r="K37" s="42">
        <v>52</v>
      </c>
      <c r="L37" s="140">
        <v>45029</v>
      </c>
      <c r="M37" s="42" t="str">
        <f t="shared" si="0"/>
        <v>목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7.7</v>
      </c>
      <c r="F38" s="111"/>
      <c r="G38" s="111">
        <v>9.6</v>
      </c>
      <c r="H38" s="111">
        <v>14.1</v>
      </c>
      <c r="I38" s="125">
        <v>8.8469999999999995</v>
      </c>
      <c r="J38" s="125">
        <v>0.104</v>
      </c>
      <c r="K38" s="141">
        <v>32</v>
      </c>
      <c r="L38" s="140">
        <v>45029</v>
      </c>
      <c r="M38" s="42" t="str">
        <f t="shared" si="0"/>
        <v>목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7.4</v>
      </c>
      <c r="F39" s="111"/>
      <c r="G39" s="111">
        <v>10</v>
      </c>
      <c r="H39" s="111">
        <v>14.4</v>
      </c>
      <c r="I39" s="125">
        <v>8.5289999999999999</v>
      </c>
      <c r="J39" s="125">
        <v>9.9000000000000005E-2</v>
      </c>
      <c r="K39" s="141">
        <v>30</v>
      </c>
      <c r="L39" s="140">
        <v>45029</v>
      </c>
      <c r="M39" s="42" t="str">
        <f t="shared" si="0"/>
        <v>목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6.9</v>
      </c>
      <c r="F40" s="111"/>
      <c r="G40" s="111">
        <v>7.3</v>
      </c>
      <c r="H40" s="111">
        <v>9.6999999999999993</v>
      </c>
      <c r="I40" s="125">
        <v>7.899</v>
      </c>
      <c r="J40" s="125">
        <v>0.10299999999999999</v>
      </c>
      <c r="K40" s="141">
        <v>31</v>
      </c>
      <c r="L40" s="140">
        <v>45029</v>
      </c>
      <c r="M40" s="42" t="str">
        <f t="shared" si="0"/>
        <v>목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10.8</v>
      </c>
      <c r="F41" s="111"/>
      <c r="G41" s="111">
        <v>3.5</v>
      </c>
      <c r="H41" s="111">
        <v>7.2</v>
      </c>
      <c r="I41" s="125">
        <v>44.457999999999998</v>
      </c>
      <c r="J41" s="125">
        <v>0.124</v>
      </c>
      <c r="K41" s="141">
        <v>18</v>
      </c>
      <c r="L41" s="140">
        <v>45028</v>
      </c>
      <c r="M41" s="42" t="str">
        <f t="shared" si="0"/>
        <v>수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2.1</v>
      </c>
      <c r="F42" s="111"/>
      <c r="G42" s="111">
        <v>4.3</v>
      </c>
      <c r="H42" s="111">
        <v>8.4</v>
      </c>
      <c r="I42" s="125">
        <v>9.5559999999999992</v>
      </c>
      <c r="J42" s="125">
        <v>0.10299999999999999</v>
      </c>
      <c r="K42" s="141">
        <v>9</v>
      </c>
      <c r="L42" s="140">
        <v>45028</v>
      </c>
      <c r="M42" s="42" t="str">
        <f t="shared" si="0"/>
        <v>수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2.9</v>
      </c>
      <c r="F43" s="111"/>
      <c r="G43" s="111">
        <v>1.6</v>
      </c>
      <c r="H43" s="111">
        <v>6.1</v>
      </c>
      <c r="I43" s="125">
        <v>8.7119999999999997</v>
      </c>
      <c r="J43" s="125">
        <v>8.5000000000000006E-2</v>
      </c>
      <c r="K43" s="141">
        <v>12</v>
      </c>
      <c r="L43" s="140">
        <v>45028</v>
      </c>
      <c r="M43" s="42" t="str">
        <f t="shared" si="0"/>
        <v>수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2.5</v>
      </c>
      <c r="F44" s="111"/>
      <c r="G44" s="111">
        <v>2.1</v>
      </c>
      <c r="H44" s="111">
        <v>4.9000000000000004</v>
      </c>
      <c r="I44" s="125">
        <v>3.5990000000000002</v>
      </c>
      <c r="J44" s="125">
        <v>5.5E-2</v>
      </c>
      <c r="K44" s="141">
        <v>6</v>
      </c>
      <c r="L44" s="140">
        <v>45028</v>
      </c>
      <c r="M44" s="42" t="str">
        <f t="shared" si="0"/>
        <v>수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6.2</v>
      </c>
      <c r="F45" s="111"/>
      <c r="G45" s="111">
        <v>3.5</v>
      </c>
      <c r="H45" s="111">
        <v>7.4</v>
      </c>
      <c r="I45" s="125">
        <v>5.6749999999999998</v>
      </c>
      <c r="J45" s="125">
        <v>0.17399999999999999</v>
      </c>
      <c r="K45" s="141">
        <v>20</v>
      </c>
      <c r="L45" s="140">
        <v>45028</v>
      </c>
      <c r="M45" s="42" t="str">
        <f t="shared" si="0"/>
        <v>수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7.8</v>
      </c>
      <c r="F46" s="111"/>
      <c r="G46" s="111">
        <v>3.1</v>
      </c>
      <c r="H46" s="111">
        <v>2.9</v>
      </c>
      <c r="I46" s="125">
        <v>3.0329999999999999</v>
      </c>
      <c r="J46" s="125">
        <v>6.0999999999999999E-2</v>
      </c>
      <c r="K46" s="141">
        <v>17</v>
      </c>
      <c r="L46" s="140">
        <v>45028</v>
      </c>
      <c r="M46" s="42" t="str">
        <f t="shared" si="0"/>
        <v>수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5.6</v>
      </c>
      <c r="F47" s="111"/>
      <c r="G47" s="111">
        <v>3.9</v>
      </c>
      <c r="H47" s="111">
        <v>9</v>
      </c>
      <c r="I47" s="125">
        <v>7.6</v>
      </c>
      <c r="J47" s="125">
        <v>0.45500000000000002</v>
      </c>
      <c r="K47" s="141">
        <v>20</v>
      </c>
      <c r="L47" s="140">
        <v>45028</v>
      </c>
      <c r="M47" s="42" t="str">
        <f t="shared" si="0"/>
        <v>수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6.7</v>
      </c>
      <c r="F48" s="111"/>
      <c r="G48" s="111">
        <v>1.9</v>
      </c>
      <c r="H48" s="145">
        <v>601.6</v>
      </c>
      <c r="I48" s="125">
        <v>2.4990000000000001</v>
      </c>
      <c r="J48" s="125">
        <v>0.121</v>
      </c>
      <c r="K48" s="141">
        <v>11</v>
      </c>
      <c r="L48" s="140">
        <v>45028</v>
      </c>
      <c r="M48" s="42" t="str">
        <f t="shared" si="0"/>
        <v>수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5.0999999999999996</v>
      </c>
      <c r="F49" s="111"/>
      <c r="G49" s="111">
        <v>2</v>
      </c>
      <c r="H49" s="111">
        <v>9.6999999999999993</v>
      </c>
      <c r="I49" s="125">
        <v>8.6229999999999993</v>
      </c>
      <c r="J49" s="125">
        <v>0.185</v>
      </c>
      <c r="K49" s="141">
        <v>17</v>
      </c>
      <c r="L49" s="140">
        <v>45028</v>
      </c>
      <c r="M49" s="42" t="str">
        <f t="shared" si="0"/>
        <v>수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3.1</v>
      </c>
      <c r="F50" s="111"/>
      <c r="G50" s="111">
        <v>3.6</v>
      </c>
      <c r="H50" s="111">
        <v>4</v>
      </c>
      <c r="I50" s="125">
        <v>6.6609999999999996</v>
      </c>
      <c r="J50" s="125">
        <v>7.8E-2</v>
      </c>
      <c r="K50" s="141">
        <v>11</v>
      </c>
      <c r="L50" s="140">
        <v>45028</v>
      </c>
      <c r="M50" s="42" t="str">
        <f t="shared" si="0"/>
        <v>수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2.9</v>
      </c>
      <c r="F51" s="111">
        <v>3.3</v>
      </c>
      <c r="G51" s="111">
        <v>4.4000000000000004</v>
      </c>
      <c r="H51" s="111">
        <v>23.1</v>
      </c>
      <c r="I51" s="125">
        <v>3.1819999999999999</v>
      </c>
      <c r="J51" s="125">
        <v>0.04</v>
      </c>
      <c r="K51" s="141">
        <v>10</v>
      </c>
      <c r="L51" s="140">
        <v>45028</v>
      </c>
      <c r="M51" s="42" t="str">
        <f t="shared" si="0"/>
        <v>수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5.3</v>
      </c>
      <c r="F52" s="111"/>
      <c r="G52" s="111">
        <v>4.9000000000000004</v>
      </c>
      <c r="H52" s="111">
        <v>4.0999999999999996</v>
      </c>
      <c r="I52" s="125">
        <v>4.5860000000000003</v>
      </c>
      <c r="J52" s="125">
        <v>6.5000000000000002E-2</v>
      </c>
      <c r="K52" s="42">
        <v>6</v>
      </c>
      <c r="L52" s="140">
        <v>45029</v>
      </c>
      <c r="M52" s="42" t="str">
        <f t="shared" si="0"/>
        <v>목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44</v>
      </c>
      <c r="E53" s="111">
        <v>0.9</v>
      </c>
      <c r="F53" s="111"/>
      <c r="G53" s="111">
        <v>0.6</v>
      </c>
      <c r="H53" s="111">
        <v>0.4</v>
      </c>
      <c r="I53" s="125">
        <v>3.2909999999999999</v>
      </c>
      <c r="J53" s="125">
        <v>2.3E-2</v>
      </c>
      <c r="K53" s="42">
        <v>4</v>
      </c>
      <c r="L53" s="140">
        <v>45029</v>
      </c>
      <c r="M53" s="42" t="str">
        <f t="shared" si="0"/>
        <v>목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1.5</v>
      </c>
      <c r="F54" s="111"/>
      <c r="G54" s="111">
        <v>1.7</v>
      </c>
      <c r="H54" s="111">
        <v>2.1</v>
      </c>
      <c r="I54" s="125">
        <v>3.9969999999999999</v>
      </c>
      <c r="J54" s="125">
        <v>3.5000000000000003E-2</v>
      </c>
      <c r="K54" s="141">
        <v>3</v>
      </c>
      <c r="L54" s="140">
        <v>45029</v>
      </c>
      <c r="M54" s="42" t="str">
        <f t="shared" si="0"/>
        <v>목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Normal="100" workbookViewId="0">
      <pane xSplit="3" ySplit="2" topLeftCell="D35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37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4" ht="35.25" customHeight="1">
      <c r="A1" s="223" t="s">
        <v>362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4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4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2</v>
      </c>
      <c r="F3" s="111"/>
      <c r="G3" s="111">
        <v>1.3</v>
      </c>
      <c r="H3" s="111">
        <v>3.8</v>
      </c>
      <c r="I3" s="125">
        <v>2.3969999999999998</v>
      </c>
      <c r="J3" s="125">
        <v>1.4999999999999999E-2</v>
      </c>
      <c r="K3" s="42">
        <v>3</v>
      </c>
      <c r="L3" s="140">
        <v>44992</v>
      </c>
      <c r="M3" s="42" t="str">
        <f>TEXT(L3,"aaa")</f>
        <v>화</v>
      </c>
    </row>
    <row r="4" spans="1:14" ht="21" customHeight="1">
      <c r="A4" s="139">
        <v>2</v>
      </c>
      <c r="B4" s="222"/>
      <c r="C4" s="128" t="s">
        <v>78</v>
      </c>
      <c r="D4" s="32" t="s">
        <v>90</v>
      </c>
      <c r="E4" s="111">
        <v>1.7</v>
      </c>
      <c r="F4" s="111">
        <v>2.5</v>
      </c>
      <c r="G4" s="111">
        <v>1.4</v>
      </c>
      <c r="H4" s="111">
        <v>2.7</v>
      </c>
      <c r="I4" s="125">
        <v>2.754</v>
      </c>
      <c r="J4" s="125">
        <v>2.3E-2</v>
      </c>
      <c r="K4" s="42">
        <v>5</v>
      </c>
      <c r="L4" s="140">
        <v>44992</v>
      </c>
      <c r="M4" s="42" t="str">
        <f>TEXT(L4,"aaa")</f>
        <v>화</v>
      </c>
    </row>
    <row r="5" spans="1:14" ht="21" customHeight="1">
      <c r="A5" s="139">
        <v>3</v>
      </c>
      <c r="B5" s="222"/>
      <c r="C5" s="128" t="s">
        <v>9</v>
      </c>
      <c r="D5" s="32" t="s">
        <v>91</v>
      </c>
      <c r="E5" s="111">
        <v>2.9</v>
      </c>
      <c r="F5" s="111"/>
      <c r="G5" s="111">
        <v>2.8</v>
      </c>
      <c r="H5" s="111">
        <v>5.2</v>
      </c>
      <c r="I5" s="141">
        <v>3.0640000000000001</v>
      </c>
      <c r="J5" s="141">
        <v>3.3000000000000002E-2</v>
      </c>
      <c r="K5" s="141">
        <v>7</v>
      </c>
      <c r="L5" s="140">
        <v>45001</v>
      </c>
      <c r="M5" s="42" t="str">
        <f t="shared" ref="M5:M54" si="0">TEXT(L5,"aaa")</f>
        <v>목</v>
      </c>
    </row>
    <row r="6" spans="1:14" ht="21" customHeight="1">
      <c r="A6" s="139">
        <v>4</v>
      </c>
      <c r="B6" s="222"/>
      <c r="C6" s="128" t="s">
        <v>10</v>
      </c>
      <c r="D6" s="32" t="s">
        <v>92</v>
      </c>
      <c r="E6" s="111">
        <v>3.1</v>
      </c>
      <c r="F6" s="111"/>
      <c r="G6" s="111">
        <v>2.2000000000000002</v>
      </c>
      <c r="H6" s="111">
        <v>3.8</v>
      </c>
      <c r="I6" s="141">
        <v>4.5810000000000004</v>
      </c>
      <c r="J6" s="141">
        <v>2.4E-2</v>
      </c>
      <c r="K6" s="141">
        <v>8</v>
      </c>
      <c r="L6" s="140">
        <v>45001</v>
      </c>
      <c r="M6" s="42" t="str">
        <f t="shared" si="0"/>
        <v>목</v>
      </c>
    </row>
    <row r="7" spans="1:14" ht="21" customHeight="1">
      <c r="A7" s="139">
        <v>5</v>
      </c>
      <c r="B7" s="222"/>
      <c r="C7" s="128" t="s">
        <v>11</v>
      </c>
      <c r="D7" s="32" t="s">
        <v>93</v>
      </c>
      <c r="E7" s="111">
        <v>3</v>
      </c>
      <c r="F7" s="111"/>
      <c r="G7" s="111">
        <v>2.4</v>
      </c>
      <c r="H7" s="111">
        <v>5</v>
      </c>
      <c r="I7" s="141">
        <v>3.9609999999999999</v>
      </c>
      <c r="J7" s="141">
        <v>2.7E-2</v>
      </c>
      <c r="K7" s="142">
        <v>7</v>
      </c>
      <c r="L7" s="140">
        <v>45001</v>
      </c>
      <c r="M7" s="42" t="str">
        <f t="shared" si="0"/>
        <v>목</v>
      </c>
    </row>
    <row r="8" spans="1:14" ht="21" customHeight="1">
      <c r="A8" s="139">
        <v>6</v>
      </c>
      <c r="B8" s="222"/>
      <c r="C8" s="128" t="s">
        <v>358</v>
      </c>
      <c r="D8" s="32" t="s">
        <v>348</v>
      </c>
      <c r="E8" s="111">
        <v>8.1</v>
      </c>
      <c r="F8" s="111"/>
      <c r="G8" s="111">
        <v>6.9</v>
      </c>
      <c r="H8" s="111">
        <v>8.6</v>
      </c>
      <c r="I8" s="141">
        <v>8.5519999999999996</v>
      </c>
      <c r="J8" s="141">
        <v>9.1999999999999998E-2</v>
      </c>
      <c r="K8" s="141">
        <v>35</v>
      </c>
      <c r="L8" s="140">
        <v>45001</v>
      </c>
      <c r="M8" s="42" t="str">
        <f t="shared" si="0"/>
        <v>목</v>
      </c>
    </row>
    <row r="9" spans="1:14" ht="21" customHeight="1">
      <c r="A9" s="139">
        <v>7</v>
      </c>
      <c r="B9" s="222"/>
      <c r="C9" s="128" t="s">
        <v>94</v>
      </c>
      <c r="D9" s="32" t="s">
        <v>320</v>
      </c>
      <c r="E9" s="111">
        <v>4.3</v>
      </c>
      <c r="F9" s="111"/>
      <c r="G9" s="111">
        <v>3.6</v>
      </c>
      <c r="H9" s="111">
        <v>7.7</v>
      </c>
      <c r="I9" s="141">
        <v>5.3559999999999999</v>
      </c>
      <c r="J9" s="141">
        <v>0.06</v>
      </c>
      <c r="K9" s="141">
        <v>17</v>
      </c>
      <c r="L9" s="140">
        <v>45001</v>
      </c>
      <c r="M9" s="42" t="str">
        <f t="shared" si="0"/>
        <v>목</v>
      </c>
    </row>
    <row r="10" spans="1:14" ht="21" customHeight="1">
      <c r="A10" s="139">
        <v>8</v>
      </c>
      <c r="B10" s="220"/>
      <c r="C10" s="128" t="s">
        <v>12</v>
      </c>
      <c r="D10" s="32" t="s">
        <v>356</v>
      </c>
      <c r="E10" s="111">
        <v>5.3</v>
      </c>
      <c r="F10" s="111"/>
      <c r="G10" s="111">
        <v>4.0999999999999996</v>
      </c>
      <c r="H10" s="111">
        <v>7.3</v>
      </c>
      <c r="I10" s="141">
        <v>5.556</v>
      </c>
      <c r="J10" s="141">
        <v>4.9000000000000002E-2</v>
      </c>
      <c r="K10" s="141">
        <v>21</v>
      </c>
      <c r="L10" s="140">
        <v>45001</v>
      </c>
      <c r="M10" s="42" t="str">
        <f t="shared" si="0"/>
        <v>목</v>
      </c>
    </row>
    <row r="11" spans="1:14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</v>
      </c>
      <c r="F11" s="111"/>
      <c r="G11" s="111">
        <v>2.6</v>
      </c>
      <c r="H11" s="111">
        <v>2.8</v>
      </c>
      <c r="I11" s="125">
        <v>5.1929999999999996</v>
      </c>
      <c r="J11" s="125">
        <v>6.2E-2</v>
      </c>
      <c r="K11" s="42">
        <v>8</v>
      </c>
      <c r="L11" s="140">
        <v>44992</v>
      </c>
      <c r="M11" s="42" t="str">
        <f t="shared" si="0"/>
        <v>화</v>
      </c>
    </row>
    <row r="12" spans="1:14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3</v>
      </c>
      <c r="F12" s="111"/>
      <c r="G12" s="111">
        <v>3</v>
      </c>
      <c r="H12" s="111">
        <v>17.600000000000001</v>
      </c>
      <c r="I12" s="125">
        <v>1.1930000000000001</v>
      </c>
      <c r="J12" s="125">
        <v>3.1E-2</v>
      </c>
      <c r="K12" s="42">
        <v>4</v>
      </c>
      <c r="L12" s="140">
        <v>44992</v>
      </c>
      <c r="M12" s="42" t="str">
        <f t="shared" si="0"/>
        <v>화</v>
      </c>
    </row>
    <row r="13" spans="1:14" ht="21" customHeight="1">
      <c r="A13" s="139">
        <v>11</v>
      </c>
      <c r="B13" s="222"/>
      <c r="C13" s="128" t="s">
        <v>16</v>
      </c>
      <c r="D13" s="32" t="s">
        <v>355</v>
      </c>
      <c r="E13" s="111">
        <v>3.3</v>
      </c>
      <c r="F13" s="111">
        <v>5.9</v>
      </c>
      <c r="G13" s="111">
        <v>2.2999999999999998</v>
      </c>
      <c r="H13" s="111">
        <v>4.3</v>
      </c>
      <c r="I13" s="125">
        <v>6.7249999999999996</v>
      </c>
      <c r="J13" s="125">
        <v>3.9E-2</v>
      </c>
      <c r="K13" s="42">
        <v>8</v>
      </c>
      <c r="L13" s="140">
        <v>44992</v>
      </c>
      <c r="M13" s="42" t="str">
        <f t="shared" si="0"/>
        <v>화</v>
      </c>
    </row>
    <row r="14" spans="1:14" ht="21" customHeight="1">
      <c r="A14" s="139">
        <v>12</v>
      </c>
      <c r="B14" s="220"/>
      <c r="C14" s="128" t="s">
        <v>17</v>
      </c>
      <c r="D14" s="32" t="s">
        <v>98</v>
      </c>
      <c r="E14" s="111">
        <v>4.3</v>
      </c>
      <c r="F14" s="111"/>
      <c r="G14" s="111">
        <v>2.6</v>
      </c>
      <c r="H14" s="111">
        <v>44.2</v>
      </c>
      <c r="I14" s="125">
        <v>5.9210000000000003</v>
      </c>
      <c r="J14" s="125">
        <v>2.5999999999999999E-2</v>
      </c>
      <c r="K14" s="42">
        <v>12</v>
      </c>
      <c r="L14" s="140">
        <v>44992</v>
      </c>
      <c r="M14" s="42" t="str">
        <f t="shared" si="0"/>
        <v>화</v>
      </c>
    </row>
    <row r="15" spans="1:14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9.6999999999999993</v>
      </c>
      <c r="F15" s="111"/>
      <c r="G15" s="111">
        <v>3.9</v>
      </c>
      <c r="H15" s="111">
        <v>15.2</v>
      </c>
      <c r="I15" s="125">
        <v>8.1199999999999992</v>
      </c>
      <c r="J15" s="125">
        <v>0.254</v>
      </c>
      <c r="K15" s="42">
        <v>33</v>
      </c>
      <c r="L15" s="140">
        <v>44992</v>
      </c>
      <c r="M15" s="42" t="str">
        <f t="shared" si="0"/>
        <v>화</v>
      </c>
      <c r="N15" s="123" t="s">
        <v>363</v>
      </c>
    </row>
    <row r="16" spans="1:14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6.3</v>
      </c>
      <c r="F16" s="111"/>
      <c r="G16" s="111">
        <v>4.4000000000000004</v>
      </c>
      <c r="H16" s="111">
        <v>12.2</v>
      </c>
      <c r="I16" s="125">
        <v>8.3409999999999993</v>
      </c>
      <c r="J16" s="125">
        <v>4.9000000000000002E-2</v>
      </c>
      <c r="K16" s="42">
        <v>14</v>
      </c>
      <c r="L16" s="140">
        <v>44992</v>
      </c>
      <c r="M16" s="42" t="str">
        <f t="shared" si="0"/>
        <v>화</v>
      </c>
      <c r="N16" s="123" t="s">
        <v>363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5.4</v>
      </c>
      <c r="F17" s="111"/>
      <c r="G17" s="111">
        <v>3.4</v>
      </c>
      <c r="H17" s="111">
        <v>5.6</v>
      </c>
      <c r="I17" s="125">
        <v>7.2789999999999999</v>
      </c>
      <c r="J17" s="125">
        <v>0.159</v>
      </c>
      <c r="K17" s="42">
        <v>11</v>
      </c>
      <c r="L17" s="140">
        <v>44992</v>
      </c>
      <c r="M17" s="42" t="str">
        <f t="shared" si="0"/>
        <v>화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2.5</v>
      </c>
      <c r="F18" s="111"/>
      <c r="G18" s="111">
        <v>1.4</v>
      </c>
      <c r="H18" s="111">
        <v>2.5</v>
      </c>
      <c r="I18" s="125">
        <v>5.3220000000000001</v>
      </c>
      <c r="J18" s="125">
        <v>3.1E-2</v>
      </c>
      <c r="K18" s="42">
        <v>5</v>
      </c>
      <c r="L18" s="140">
        <v>44992</v>
      </c>
      <c r="M18" s="42" t="str">
        <f t="shared" si="0"/>
        <v>화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1.4</v>
      </c>
      <c r="F19" s="111">
        <v>1.7</v>
      </c>
      <c r="G19" s="111">
        <v>1.1000000000000001</v>
      </c>
      <c r="H19" s="111">
        <v>0.7</v>
      </c>
      <c r="I19" s="125">
        <v>5.2850000000000001</v>
      </c>
      <c r="J19" s="125">
        <v>6.0999999999999999E-2</v>
      </c>
      <c r="K19" s="42">
        <v>1</v>
      </c>
      <c r="L19" s="140">
        <v>44992</v>
      </c>
      <c r="M19" s="42" t="str">
        <f t="shared" si="0"/>
        <v>화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2</v>
      </c>
      <c r="F20" s="111"/>
      <c r="G20" s="111">
        <v>1.1000000000000001</v>
      </c>
      <c r="H20" s="111">
        <v>8</v>
      </c>
      <c r="I20" s="125">
        <v>6.41</v>
      </c>
      <c r="J20" s="125">
        <v>2.5999999999999999E-2</v>
      </c>
      <c r="K20" s="42">
        <v>4</v>
      </c>
      <c r="L20" s="140">
        <v>44992</v>
      </c>
      <c r="M20" s="42" t="str">
        <f t="shared" si="0"/>
        <v>화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2.2000000000000002</v>
      </c>
      <c r="F21" s="111"/>
      <c r="G21" s="111">
        <v>2.1</v>
      </c>
      <c r="H21" s="111">
        <v>3.1</v>
      </c>
      <c r="I21" s="125">
        <v>6.5650000000000004</v>
      </c>
      <c r="J21" s="125">
        <v>1.6E-2</v>
      </c>
      <c r="K21" s="42">
        <v>5</v>
      </c>
      <c r="L21" s="140">
        <v>44992</v>
      </c>
      <c r="M21" s="42" t="str">
        <f t="shared" si="0"/>
        <v>화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3.8</v>
      </c>
      <c r="F22" s="111"/>
      <c r="G22" s="111">
        <v>2</v>
      </c>
      <c r="H22" s="111">
        <v>4.3</v>
      </c>
      <c r="I22" s="125">
        <v>6.2439999999999998</v>
      </c>
      <c r="J22" s="125">
        <v>2.4E-2</v>
      </c>
      <c r="K22" s="42">
        <v>11</v>
      </c>
      <c r="L22" s="140">
        <v>44992</v>
      </c>
      <c r="M22" s="42" t="str">
        <f t="shared" si="0"/>
        <v>화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4.0999999999999996</v>
      </c>
      <c r="F23" s="111"/>
      <c r="G23" s="111">
        <v>2.5</v>
      </c>
      <c r="H23" s="111">
        <v>7.9</v>
      </c>
      <c r="I23" s="125">
        <v>7.3780000000000001</v>
      </c>
      <c r="J23" s="125">
        <v>2.4E-2</v>
      </c>
      <c r="K23" s="42">
        <v>10</v>
      </c>
      <c r="L23" s="140">
        <v>44992</v>
      </c>
      <c r="M23" s="42" t="str">
        <f t="shared" si="0"/>
        <v>화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3.9</v>
      </c>
      <c r="F24" s="111"/>
      <c r="G24" s="111">
        <v>2.8</v>
      </c>
      <c r="H24" s="111">
        <v>4</v>
      </c>
      <c r="I24" s="125">
        <v>7.1580000000000004</v>
      </c>
      <c r="J24" s="125">
        <v>2.5999999999999999E-2</v>
      </c>
      <c r="K24" s="42">
        <v>8</v>
      </c>
      <c r="L24" s="140">
        <v>44992</v>
      </c>
      <c r="M24" s="42" t="str">
        <f t="shared" si="0"/>
        <v>화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5.5</v>
      </c>
      <c r="F25" s="111"/>
      <c r="G25" s="111">
        <v>2.8</v>
      </c>
      <c r="H25" s="111">
        <v>6.2</v>
      </c>
      <c r="I25" s="125">
        <v>25.475999999999999</v>
      </c>
      <c r="J25" s="125">
        <v>8.9999999999999993E-3</v>
      </c>
      <c r="K25" s="42">
        <v>18</v>
      </c>
      <c r="L25" s="140">
        <v>44992</v>
      </c>
      <c r="M25" s="42" t="str">
        <f t="shared" si="0"/>
        <v>화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4.8</v>
      </c>
      <c r="F26" s="111"/>
      <c r="G26" s="111">
        <v>2.2000000000000002</v>
      </c>
      <c r="H26" s="111">
        <v>5.7</v>
      </c>
      <c r="I26" s="125">
        <v>22.047999999999998</v>
      </c>
      <c r="J26" s="125">
        <v>5.2999999999999999E-2</v>
      </c>
      <c r="K26" s="42">
        <v>17</v>
      </c>
      <c r="L26" s="140">
        <v>44992</v>
      </c>
      <c r="M26" s="42" t="str">
        <f t="shared" si="0"/>
        <v>화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1.8</v>
      </c>
      <c r="F27" s="111">
        <v>3.2</v>
      </c>
      <c r="G27" s="111">
        <v>1.8</v>
      </c>
      <c r="H27" s="111">
        <v>5.8</v>
      </c>
      <c r="I27" s="125">
        <v>6.3159999999999998</v>
      </c>
      <c r="J27" s="125">
        <v>4.4999999999999998E-2</v>
      </c>
      <c r="K27" s="42">
        <v>3</v>
      </c>
      <c r="L27" s="140">
        <v>44992</v>
      </c>
      <c r="M27" s="42" t="str">
        <f t="shared" si="0"/>
        <v>화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41">
        <v>2.5</v>
      </c>
      <c r="F28" s="111"/>
      <c r="G28" s="141">
        <v>2.2999999999999998</v>
      </c>
      <c r="H28" s="141">
        <v>2.4</v>
      </c>
      <c r="I28" s="141">
        <v>6.9210000000000003</v>
      </c>
      <c r="J28" s="141">
        <v>6.8000000000000005E-2</v>
      </c>
      <c r="K28" s="141">
        <v>5</v>
      </c>
      <c r="L28" s="140">
        <v>45001</v>
      </c>
      <c r="M28" s="42" t="str">
        <f t="shared" si="0"/>
        <v>목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3</v>
      </c>
      <c r="F29" s="111"/>
      <c r="G29" s="141">
        <v>2.8</v>
      </c>
      <c r="H29" s="141">
        <v>4.7</v>
      </c>
      <c r="I29" s="125">
        <v>7.92</v>
      </c>
      <c r="J29" s="141">
        <v>7.4999999999999997E-2</v>
      </c>
      <c r="K29" s="141">
        <v>6</v>
      </c>
      <c r="L29" s="140">
        <v>45001</v>
      </c>
      <c r="M29" s="42" t="str">
        <f t="shared" si="0"/>
        <v>목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41">
        <v>6.8</v>
      </c>
      <c r="F30" s="111"/>
      <c r="G30" s="141">
        <v>4.0999999999999996</v>
      </c>
      <c r="H30" s="141">
        <v>6.3</v>
      </c>
      <c r="I30" s="141">
        <v>6.9329999999999998</v>
      </c>
      <c r="J30" s="141">
        <v>0.11600000000000001</v>
      </c>
      <c r="K30" s="141">
        <v>16</v>
      </c>
      <c r="L30" s="140">
        <v>45001</v>
      </c>
      <c r="M30" s="42" t="str">
        <f t="shared" si="0"/>
        <v>목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41">
        <v>7.8</v>
      </c>
      <c r="F31" s="111"/>
      <c r="G31" s="141">
        <v>4.9000000000000004</v>
      </c>
      <c r="H31" s="141">
        <v>5.4</v>
      </c>
      <c r="I31" s="141">
        <v>8.2769999999999992</v>
      </c>
      <c r="J31" s="141">
        <v>0.126</v>
      </c>
      <c r="K31" s="141">
        <v>19</v>
      </c>
      <c r="L31" s="140">
        <v>45001</v>
      </c>
      <c r="M31" s="42" t="str">
        <f t="shared" si="0"/>
        <v>목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41">
        <v>7.2</v>
      </c>
      <c r="F32" s="141">
        <v>8.1</v>
      </c>
      <c r="G32" s="141">
        <v>3.9</v>
      </c>
      <c r="H32" s="141">
        <v>5.2</v>
      </c>
      <c r="I32" s="141">
        <v>7.4729999999999999</v>
      </c>
      <c r="J32" s="141">
        <v>0.124</v>
      </c>
      <c r="K32" s="141">
        <v>15</v>
      </c>
      <c r="L32" s="140">
        <v>45001</v>
      </c>
      <c r="M32" s="42" t="str">
        <f t="shared" si="0"/>
        <v>목</v>
      </c>
    </row>
    <row r="33" spans="1:13" ht="21" customHeight="1">
      <c r="A33" s="139">
        <v>31</v>
      </c>
      <c r="B33" s="222"/>
      <c r="C33" s="128" t="s">
        <v>32</v>
      </c>
      <c r="D33" s="32" t="s">
        <v>118</v>
      </c>
      <c r="E33" s="141">
        <v>6.8</v>
      </c>
      <c r="F33" s="111"/>
      <c r="G33" s="141">
        <v>5.7</v>
      </c>
      <c r="H33" s="141">
        <v>25.4</v>
      </c>
      <c r="I33" s="141">
        <v>7.1779999999999999</v>
      </c>
      <c r="J33" s="141">
        <v>0.122</v>
      </c>
      <c r="K33" s="141">
        <v>18</v>
      </c>
      <c r="L33" s="140">
        <v>45001</v>
      </c>
      <c r="M33" s="42" t="str">
        <f t="shared" si="0"/>
        <v>목</v>
      </c>
    </row>
    <row r="34" spans="1:13" ht="21" customHeight="1">
      <c r="A34" s="139">
        <v>32</v>
      </c>
      <c r="B34" s="222"/>
      <c r="C34" s="128" t="s">
        <v>364</v>
      </c>
      <c r="D34" s="32" t="s">
        <v>346</v>
      </c>
      <c r="E34" s="111">
        <v>4.9000000000000004</v>
      </c>
      <c r="F34" s="111"/>
      <c r="G34" s="111">
        <v>3</v>
      </c>
      <c r="H34" s="111">
        <v>5.0999999999999996</v>
      </c>
      <c r="I34" s="125">
        <v>6.4589999999999996</v>
      </c>
      <c r="J34" s="125">
        <v>9.5000000000000001E-2</v>
      </c>
      <c r="K34" s="42">
        <v>15</v>
      </c>
      <c r="L34" s="140">
        <v>44999</v>
      </c>
      <c r="M34" s="42" t="str">
        <f t="shared" si="0"/>
        <v>화</v>
      </c>
    </row>
    <row r="35" spans="1:13" ht="21" customHeight="1">
      <c r="A35" s="139">
        <v>33</v>
      </c>
      <c r="B35" s="222"/>
      <c r="C35" s="128" t="s">
        <v>36</v>
      </c>
      <c r="D35" s="32" t="s">
        <v>121</v>
      </c>
      <c r="E35" s="111">
        <v>8.3000000000000007</v>
      </c>
      <c r="F35" s="111"/>
      <c r="G35" s="111">
        <v>9</v>
      </c>
      <c r="H35" s="111">
        <v>14.8</v>
      </c>
      <c r="I35" s="125">
        <v>10.936999999999999</v>
      </c>
      <c r="J35" s="125">
        <v>0.17599999999999999</v>
      </c>
      <c r="K35" s="42">
        <v>26</v>
      </c>
      <c r="L35" s="140">
        <v>44999</v>
      </c>
      <c r="M35" s="42" t="str">
        <f t="shared" si="0"/>
        <v>화</v>
      </c>
    </row>
    <row r="36" spans="1:13" ht="21" customHeight="1">
      <c r="A36" s="139">
        <v>34</v>
      </c>
      <c r="B36" s="222"/>
      <c r="C36" s="128" t="s">
        <v>37</v>
      </c>
      <c r="D36" s="32" t="s">
        <v>38</v>
      </c>
      <c r="E36" s="111">
        <v>10.5</v>
      </c>
      <c r="F36" s="111"/>
      <c r="G36" s="111">
        <v>4.5</v>
      </c>
      <c r="H36" s="111">
        <v>6.6</v>
      </c>
      <c r="I36" s="125">
        <v>8.6679999999999993</v>
      </c>
      <c r="J36" s="125">
        <v>9.2999999999999999E-2</v>
      </c>
      <c r="K36" s="42">
        <v>70</v>
      </c>
      <c r="L36" s="140">
        <v>44999</v>
      </c>
      <c r="M36" s="42" t="str">
        <f t="shared" si="0"/>
        <v>화</v>
      </c>
    </row>
    <row r="37" spans="1:13" ht="21" customHeight="1">
      <c r="A37" s="139">
        <v>35</v>
      </c>
      <c r="B37" s="222"/>
      <c r="C37" s="128" t="s">
        <v>140</v>
      </c>
      <c r="D37" s="32" t="s">
        <v>319</v>
      </c>
      <c r="E37" s="111">
        <v>7.4</v>
      </c>
      <c r="F37" s="111"/>
      <c r="G37" s="111">
        <v>7</v>
      </c>
      <c r="H37" s="111">
        <v>8</v>
      </c>
      <c r="I37" s="125">
        <v>9.2910000000000004</v>
      </c>
      <c r="J37" s="125">
        <v>9.5000000000000001E-2</v>
      </c>
      <c r="K37" s="42">
        <v>41</v>
      </c>
      <c r="L37" s="140">
        <v>44999</v>
      </c>
      <c r="M37" s="42" t="str">
        <f t="shared" si="0"/>
        <v>화</v>
      </c>
    </row>
    <row r="38" spans="1:13" ht="21" customHeight="1">
      <c r="A38" s="139">
        <v>36</v>
      </c>
      <c r="B38" s="222"/>
      <c r="C38" s="128" t="s">
        <v>41</v>
      </c>
      <c r="D38" s="32" t="s">
        <v>122</v>
      </c>
      <c r="E38" s="141">
        <v>9.5</v>
      </c>
      <c r="F38" s="111"/>
      <c r="G38" s="141">
        <v>11.3</v>
      </c>
      <c r="H38" s="141">
        <v>8</v>
      </c>
      <c r="I38" s="141">
        <v>11.362</v>
      </c>
      <c r="J38" s="141">
        <v>0.11899999999999999</v>
      </c>
      <c r="K38" s="141">
        <v>46</v>
      </c>
      <c r="L38" s="140">
        <v>45001</v>
      </c>
      <c r="M38" s="42" t="str">
        <f t="shared" si="0"/>
        <v>목</v>
      </c>
    </row>
    <row r="39" spans="1:13" ht="21" customHeight="1">
      <c r="A39" s="139">
        <v>37</v>
      </c>
      <c r="B39" s="222"/>
      <c r="C39" s="128" t="s">
        <v>39</v>
      </c>
      <c r="D39" s="32" t="s">
        <v>40</v>
      </c>
      <c r="E39" s="141">
        <v>8.1999999999999993</v>
      </c>
      <c r="F39" s="111"/>
      <c r="G39" s="141">
        <v>12.8</v>
      </c>
      <c r="H39" s="141">
        <v>22.9</v>
      </c>
      <c r="I39" s="141">
        <v>9.4740000000000002</v>
      </c>
      <c r="J39" s="141">
        <v>0.106</v>
      </c>
      <c r="K39" s="141">
        <v>37</v>
      </c>
      <c r="L39" s="140">
        <v>45001</v>
      </c>
      <c r="M39" s="42" t="str">
        <f t="shared" si="0"/>
        <v>목</v>
      </c>
    </row>
    <row r="40" spans="1:13" ht="21" customHeight="1">
      <c r="A40" s="139">
        <v>38</v>
      </c>
      <c r="B40" s="220"/>
      <c r="C40" s="128" t="s">
        <v>42</v>
      </c>
      <c r="D40" s="32" t="s">
        <v>343</v>
      </c>
      <c r="E40" s="141">
        <v>8.3000000000000007</v>
      </c>
      <c r="F40" s="111"/>
      <c r="G40" s="141">
        <v>7.1</v>
      </c>
      <c r="H40" s="141">
        <v>6.7</v>
      </c>
      <c r="I40" s="141">
        <v>8.6630000000000003</v>
      </c>
      <c r="J40" s="141">
        <v>9.4E-2</v>
      </c>
      <c r="K40" s="141">
        <v>40</v>
      </c>
      <c r="L40" s="140">
        <v>45001</v>
      </c>
      <c r="M40" s="42" t="str">
        <f t="shared" si="0"/>
        <v>목</v>
      </c>
    </row>
    <row r="41" spans="1:13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41">
        <v>3</v>
      </c>
      <c r="F41" s="111"/>
      <c r="G41" s="141">
        <v>2.4</v>
      </c>
      <c r="H41" s="141">
        <v>8.5</v>
      </c>
      <c r="I41" s="141">
        <v>2.09</v>
      </c>
      <c r="J41" s="141">
        <v>6.4000000000000001E-2</v>
      </c>
      <c r="K41" s="141">
        <v>9</v>
      </c>
      <c r="L41" s="140">
        <v>45001</v>
      </c>
      <c r="M41" s="42" t="str">
        <f t="shared" si="0"/>
        <v>목</v>
      </c>
    </row>
    <row r="42" spans="1:13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41">
        <v>1.5</v>
      </c>
      <c r="F42" s="111"/>
      <c r="G42" s="141">
        <v>1.3</v>
      </c>
      <c r="H42" s="141">
        <v>6</v>
      </c>
      <c r="I42" s="141">
        <v>9.5950000000000006</v>
      </c>
      <c r="J42" s="141">
        <v>9.4E-2</v>
      </c>
      <c r="K42" s="141">
        <v>5</v>
      </c>
      <c r="L42" s="140">
        <v>45001</v>
      </c>
      <c r="M42" s="42" t="str">
        <f t="shared" si="0"/>
        <v>목</v>
      </c>
    </row>
    <row r="43" spans="1:13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41">
        <v>3.3</v>
      </c>
      <c r="F43" s="111"/>
      <c r="G43" s="141">
        <v>3.3</v>
      </c>
      <c r="H43" s="141">
        <v>5.5</v>
      </c>
      <c r="I43" s="141">
        <v>10.356999999999999</v>
      </c>
      <c r="J43" s="141">
        <v>0.06</v>
      </c>
      <c r="K43" s="141">
        <v>5</v>
      </c>
      <c r="L43" s="140">
        <v>45001</v>
      </c>
      <c r="M43" s="42" t="str">
        <f t="shared" si="0"/>
        <v>목</v>
      </c>
    </row>
    <row r="44" spans="1:13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41">
        <v>3.2</v>
      </c>
      <c r="F44" s="111"/>
      <c r="G44" s="141">
        <v>2.7</v>
      </c>
      <c r="H44" s="141">
        <v>2.9</v>
      </c>
      <c r="I44" s="141">
        <v>4.1239999999999997</v>
      </c>
      <c r="J44" s="141">
        <v>4.2000000000000003E-2</v>
      </c>
      <c r="K44" s="141">
        <v>4</v>
      </c>
      <c r="L44" s="140">
        <v>45001</v>
      </c>
      <c r="M44" s="42" t="str">
        <f t="shared" si="0"/>
        <v>목</v>
      </c>
    </row>
    <row r="45" spans="1:13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41">
        <v>23.7</v>
      </c>
      <c r="F45" s="111"/>
      <c r="G45" s="141">
        <v>28.4</v>
      </c>
      <c r="H45" s="141">
        <v>12</v>
      </c>
      <c r="I45" s="141">
        <v>10.423</v>
      </c>
      <c r="J45" s="141">
        <v>0.214</v>
      </c>
      <c r="K45" s="141">
        <v>19</v>
      </c>
      <c r="L45" s="140">
        <v>45001</v>
      </c>
      <c r="M45" s="42" t="str">
        <f t="shared" si="0"/>
        <v>목</v>
      </c>
    </row>
    <row r="46" spans="1:13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41">
        <v>12.7</v>
      </c>
      <c r="F46" s="111"/>
      <c r="G46" s="141">
        <v>14.6</v>
      </c>
      <c r="H46" s="141">
        <v>4.7</v>
      </c>
      <c r="I46" s="141">
        <v>7.3159999999999998</v>
      </c>
      <c r="J46" s="141">
        <v>7.5999999999999998E-2</v>
      </c>
      <c r="K46" s="141">
        <v>29</v>
      </c>
      <c r="L46" s="140">
        <v>45001</v>
      </c>
      <c r="M46" s="42" t="str">
        <f t="shared" si="0"/>
        <v>목</v>
      </c>
    </row>
    <row r="47" spans="1:13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41">
        <v>4.4000000000000004</v>
      </c>
      <c r="F47" s="111"/>
      <c r="G47" s="141">
        <v>4</v>
      </c>
      <c r="H47" s="141">
        <v>6.5</v>
      </c>
      <c r="I47" s="141">
        <v>7.3179999999999996</v>
      </c>
      <c r="J47" s="141">
        <v>9.6000000000000002E-2</v>
      </c>
      <c r="K47" s="141">
        <v>11</v>
      </c>
      <c r="L47" s="140">
        <v>45001</v>
      </c>
      <c r="M47" s="42" t="str">
        <f t="shared" si="0"/>
        <v>목</v>
      </c>
    </row>
    <row r="48" spans="1:13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41">
        <v>3.2</v>
      </c>
      <c r="F48" s="111"/>
      <c r="G48" s="141">
        <v>3</v>
      </c>
      <c r="H48" s="141">
        <v>2.6</v>
      </c>
      <c r="I48" s="141">
        <v>2.7109999999999999</v>
      </c>
      <c r="J48" s="141">
        <v>2.9000000000000001E-2</v>
      </c>
      <c r="K48" s="141">
        <v>3</v>
      </c>
      <c r="L48" s="140">
        <v>45001</v>
      </c>
      <c r="M48" s="42" t="str">
        <f t="shared" si="0"/>
        <v>목</v>
      </c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41">
        <v>6.7</v>
      </c>
      <c r="F49" s="111"/>
      <c r="G49" s="141">
        <v>4.4000000000000004</v>
      </c>
      <c r="H49" s="141">
        <v>11.3</v>
      </c>
      <c r="I49" s="141">
        <v>10.077</v>
      </c>
      <c r="J49" s="141">
        <v>0.308</v>
      </c>
      <c r="K49" s="141">
        <v>19</v>
      </c>
      <c r="L49" s="140">
        <v>45001</v>
      </c>
      <c r="M49" s="42" t="str">
        <f t="shared" si="0"/>
        <v>목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41">
        <v>4.8</v>
      </c>
      <c r="F50" s="111"/>
      <c r="G50" s="141">
        <v>4.7</v>
      </c>
      <c r="H50" s="141">
        <v>14.6</v>
      </c>
      <c r="I50" s="141">
        <v>8.6340000000000003</v>
      </c>
      <c r="J50" s="141">
        <v>6.5000000000000002E-2</v>
      </c>
      <c r="K50" s="141">
        <v>10</v>
      </c>
      <c r="L50" s="140">
        <v>45001</v>
      </c>
      <c r="M50" s="42" t="str">
        <f t="shared" si="0"/>
        <v>목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41">
        <v>3.5</v>
      </c>
      <c r="F51" s="141">
        <v>3.9</v>
      </c>
      <c r="G51" s="141">
        <v>2.8</v>
      </c>
      <c r="H51" s="141">
        <v>9.1</v>
      </c>
      <c r="I51" s="141">
        <v>3.673</v>
      </c>
      <c r="J51" s="141">
        <v>4.7E-2</v>
      </c>
      <c r="K51" s="141">
        <v>8</v>
      </c>
      <c r="L51" s="140">
        <v>45001</v>
      </c>
      <c r="M51" s="42" t="str">
        <f t="shared" si="0"/>
        <v>목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4.5</v>
      </c>
      <c r="F52" s="111"/>
      <c r="G52" s="111">
        <v>7.2</v>
      </c>
      <c r="H52" s="111">
        <v>5.0999999999999996</v>
      </c>
      <c r="I52" s="125">
        <v>6.14</v>
      </c>
      <c r="J52" s="125">
        <v>8.3000000000000004E-2</v>
      </c>
      <c r="K52" s="42">
        <v>11</v>
      </c>
      <c r="L52" s="140">
        <v>44999</v>
      </c>
      <c r="M52" s="42" t="str">
        <f t="shared" si="0"/>
        <v>화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44</v>
      </c>
      <c r="E53" s="111">
        <v>2.6</v>
      </c>
      <c r="F53" s="111"/>
      <c r="G53" s="111">
        <v>2.4</v>
      </c>
      <c r="H53" s="111">
        <v>5.3</v>
      </c>
      <c r="I53" s="125">
        <v>1.9339999999999999</v>
      </c>
      <c r="J53" s="125">
        <v>3.6999999999999998E-2</v>
      </c>
      <c r="K53" s="42">
        <v>12</v>
      </c>
      <c r="L53" s="140">
        <v>44999</v>
      </c>
      <c r="M53" s="42" t="str">
        <f t="shared" si="0"/>
        <v>화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41">
        <v>2.8</v>
      </c>
      <c r="F54" s="111"/>
      <c r="G54" s="141">
        <v>2.7</v>
      </c>
      <c r="H54" s="141">
        <v>4.9000000000000004</v>
      </c>
      <c r="I54" s="141">
        <v>4.5090000000000003</v>
      </c>
      <c r="J54" s="141">
        <v>5.1999999999999998E-2</v>
      </c>
      <c r="K54" s="141">
        <v>12</v>
      </c>
      <c r="L54" s="140">
        <v>45001</v>
      </c>
      <c r="M54" s="42" t="str">
        <f t="shared" si="0"/>
        <v>목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85" zoomScaleNormal="85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36" bestFit="1" customWidth="1"/>
    <col min="2" max="2" width="9.125" style="36" customWidth="1"/>
    <col min="3" max="3" width="14.875" style="131" customWidth="1"/>
    <col min="4" max="4" width="33.25" style="11" customWidth="1"/>
    <col min="5" max="5" width="6.375" style="36" customWidth="1"/>
    <col min="6" max="6" width="9" style="36" customWidth="1"/>
    <col min="7" max="8" width="9" style="36"/>
    <col min="9" max="9" width="9.875" style="36" bestFit="1" customWidth="1"/>
    <col min="10" max="11" width="9" style="36"/>
    <col min="12" max="12" width="11.125" style="36" bestFit="1" customWidth="1"/>
    <col min="13" max="13" width="7.625" style="36" customWidth="1"/>
    <col min="14" max="14" width="9" style="123"/>
    <col min="15" max="16384" width="9" style="11"/>
  </cols>
  <sheetData>
    <row r="1" spans="1:13" ht="35.25" customHeight="1">
      <c r="A1" s="226" t="s">
        <v>357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3" ht="25.5" customHeight="1">
      <c r="A2" s="8" t="s">
        <v>64</v>
      </c>
      <c r="B2" s="9" t="s">
        <v>65</v>
      </c>
      <c r="C2" s="127" t="s">
        <v>0</v>
      </c>
      <c r="D2" s="12" t="s">
        <v>1</v>
      </c>
      <c r="E2" s="19" t="s">
        <v>2</v>
      </c>
      <c r="F2" s="19" t="s">
        <v>87</v>
      </c>
      <c r="G2" s="20" t="s">
        <v>3</v>
      </c>
      <c r="H2" s="20" t="s">
        <v>4</v>
      </c>
      <c r="I2" s="19" t="s">
        <v>5</v>
      </c>
      <c r="J2" s="26" t="s">
        <v>6</v>
      </c>
      <c r="K2" s="34" t="s">
        <v>7</v>
      </c>
      <c r="L2" s="39" t="s">
        <v>88</v>
      </c>
      <c r="M2" s="39" t="s">
        <v>172</v>
      </c>
    </row>
    <row r="3" spans="1:13" ht="21" customHeight="1">
      <c r="A3" s="6">
        <v>1</v>
      </c>
      <c r="B3" s="224" t="s">
        <v>144</v>
      </c>
      <c r="C3" s="128" t="s">
        <v>8</v>
      </c>
      <c r="D3" s="3" t="s">
        <v>89</v>
      </c>
      <c r="E3" s="110">
        <v>1.2</v>
      </c>
      <c r="F3" s="110"/>
      <c r="G3" s="110">
        <v>0.6</v>
      </c>
      <c r="H3" s="110">
        <v>1.4</v>
      </c>
      <c r="I3" s="120">
        <v>2.944</v>
      </c>
      <c r="J3" s="120">
        <v>1.0999999999999999E-2</v>
      </c>
      <c r="K3" s="39">
        <v>6</v>
      </c>
      <c r="L3" s="124">
        <v>44964</v>
      </c>
      <c r="M3" s="39" t="str">
        <f>TEXT(L3,"aaa")</f>
        <v>화</v>
      </c>
    </row>
    <row r="4" spans="1:13" ht="21" customHeight="1">
      <c r="A4" s="6">
        <v>2</v>
      </c>
      <c r="B4" s="227"/>
      <c r="C4" s="128" t="s">
        <v>78</v>
      </c>
      <c r="D4" s="35" t="s">
        <v>90</v>
      </c>
      <c r="E4" s="110">
        <v>1.4</v>
      </c>
      <c r="F4" s="110">
        <v>2.5</v>
      </c>
      <c r="G4" s="110">
        <v>0.7</v>
      </c>
      <c r="H4" s="110">
        <v>8.3000000000000007</v>
      </c>
      <c r="I4" s="120">
        <v>3.13</v>
      </c>
      <c r="J4" s="120">
        <v>0.01</v>
      </c>
      <c r="K4" s="39">
        <v>5</v>
      </c>
      <c r="L4" s="124">
        <v>44964</v>
      </c>
      <c r="M4" s="39" t="str">
        <f>TEXT(L4,"aaa")</f>
        <v>화</v>
      </c>
    </row>
    <row r="5" spans="1:13" ht="21" customHeight="1">
      <c r="A5" s="6">
        <v>3</v>
      </c>
      <c r="B5" s="227"/>
      <c r="C5" s="128" t="s">
        <v>9</v>
      </c>
      <c r="D5" s="3" t="s">
        <v>91</v>
      </c>
      <c r="E5" s="110">
        <v>1.8</v>
      </c>
      <c r="F5" s="110"/>
      <c r="G5" s="110">
        <v>1</v>
      </c>
      <c r="H5" s="110">
        <v>1.5</v>
      </c>
      <c r="I5" s="108">
        <v>4.5110000000000001</v>
      </c>
      <c r="J5" s="108">
        <v>1.6E-2</v>
      </c>
      <c r="K5" s="108">
        <v>9</v>
      </c>
      <c r="L5" s="124">
        <v>44965</v>
      </c>
      <c r="M5" s="39" t="str">
        <f t="shared" ref="M5:M54" si="0">TEXT(L5,"aaa")</f>
        <v>수</v>
      </c>
    </row>
    <row r="6" spans="1:13" ht="21" customHeight="1">
      <c r="A6" s="6">
        <v>4</v>
      </c>
      <c r="B6" s="227"/>
      <c r="C6" s="128" t="s">
        <v>10</v>
      </c>
      <c r="D6" s="3" t="s">
        <v>92</v>
      </c>
      <c r="E6" s="110">
        <v>1.9</v>
      </c>
      <c r="F6" s="110"/>
      <c r="G6" s="110">
        <v>0.9</v>
      </c>
      <c r="H6" s="110">
        <v>0.9</v>
      </c>
      <c r="I6" s="108">
        <v>5.1349999999999998</v>
      </c>
      <c r="J6" s="108">
        <v>1.2999999999999999E-2</v>
      </c>
      <c r="K6" s="108">
        <v>9</v>
      </c>
      <c r="L6" s="124">
        <v>44965</v>
      </c>
      <c r="M6" s="39" t="str">
        <f t="shared" si="0"/>
        <v>수</v>
      </c>
    </row>
    <row r="7" spans="1:13" ht="21" customHeight="1">
      <c r="A7" s="6">
        <v>5</v>
      </c>
      <c r="B7" s="227"/>
      <c r="C7" s="128" t="s">
        <v>11</v>
      </c>
      <c r="D7" s="3" t="s">
        <v>93</v>
      </c>
      <c r="E7" s="110">
        <v>4.8</v>
      </c>
      <c r="F7" s="110"/>
      <c r="G7" s="110">
        <v>2.5</v>
      </c>
      <c r="H7" s="110">
        <v>6.5</v>
      </c>
      <c r="I7" s="108">
        <v>6.7770000000000001</v>
      </c>
      <c r="J7" s="108">
        <v>4.8000000000000001E-2</v>
      </c>
      <c r="K7" s="132">
        <v>15</v>
      </c>
      <c r="L7" s="124">
        <v>44965</v>
      </c>
      <c r="M7" s="39" t="str">
        <f t="shared" si="0"/>
        <v>수</v>
      </c>
    </row>
    <row r="8" spans="1:13" ht="21" customHeight="1">
      <c r="A8" s="6">
        <v>6</v>
      </c>
      <c r="B8" s="227"/>
      <c r="C8" s="128" t="s">
        <v>358</v>
      </c>
      <c r="D8" s="3" t="s">
        <v>348</v>
      </c>
      <c r="E8" s="110">
        <v>8</v>
      </c>
      <c r="F8" s="110"/>
      <c r="G8" s="110">
        <v>5.2</v>
      </c>
      <c r="H8" s="110">
        <v>8</v>
      </c>
      <c r="I8" s="108">
        <v>10.645</v>
      </c>
      <c r="J8" s="108">
        <v>5.7000000000000002E-2</v>
      </c>
      <c r="K8" s="108">
        <v>27</v>
      </c>
      <c r="L8" s="124">
        <v>44965</v>
      </c>
      <c r="M8" s="39" t="str">
        <f t="shared" si="0"/>
        <v>수</v>
      </c>
    </row>
    <row r="9" spans="1:13" ht="21" customHeight="1">
      <c r="A9" s="6">
        <v>7</v>
      </c>
      <c r="B9" s="227"/>
      <c r="C9" s="128" t="s">
        <v>94</v>
      </c>
      <c r="D9" s="3" t="s">
        <v>320</v>
      </c>
      <c r="E9" s="110">
        <v>1.4</v>
      </c>
      <c r="F9" s="110"/>
      <c r="G9" s="110">
        <v>1</v>
      </c>
      <c r="H9" s="110">
        <v>4.7</v>
      </c>
      <c r="I9" s="108">
        <v>3.056</v>
      </c>
      <c r="J9" s="108">
        <v>1.2999999999999999E-2</v>
      </c>
      <c r="K9" s="108">
        <v>7</v>
      </c>
      <c r="L9" s="124">
        <v>44965</v>
      </c>
      <c r="M9" s="39" t="str">
        <f t="shared" si="0"/>
        <v>수</v>
      </c>
    </row>
    <row r="10" spans="1:13" ht="21" customHeight="1">
      <c r="A10" s="6">
        <v>8</v>
      </c>
      <c r="B10" s="225"/>
      <c r="C10" s="128" t="s">
        <v>12</v>
      </c>
      <c r="D10" s="3" t="s">
        <v>356</v>
      </c>
      <c r="E10" s="110">
        <v>4.0999999999999996</v>
      </c>
      <c r="F10" s="110"/>
      <c r="G10" s="110">
        <v>2.2999999999999998</v>
      </c>
      <c r="H10" s="110">
        <v>3.7</v>
      </c>
      <c r="I10" s="108">
        <v>6.8739999999999997</v>
      </c>
      <c r="J10" s="108">
        <v>4.4999999999999998E-2</v>
      </c>
      <c r="K10" s="108">
        <v>15</v>
      </c>
      <c r="L10" s="124">
        <v>44965</v>
      </c>
      <c r="M10" s="39" t="str">
        <f t="shared" si="0"/>
        <v>수</v>
      </c>
    </row>
    <row r="11" spans="1:13" ht="21" customHeight="1">
      <c r="A11" s="6">
        <v>9</v>
      </c>
      <c r="B11" s="5" t="s">
        <v>145</v>
      </c>
      <c r="C11" s="128" t="s">
        <v>68</v>
      </c>
      <c r="D11" s="3" t="s">
        <v>15</v>
      </c>
      <c r="E11" s="110">
        <v>2.9</v>
      </c>
      <c r="F11" s="110"/>
      <c r="G11" s="110">
        <v>1.7</v>
      </c>
      <c r="H11" s="110">
        <v>6.3</v>
      </c>
      <c r="I11" s="120">
        <v>6.3209999999999997</v>
      </c>
      <c r="J11" s="120">
        <v>8.5000000000000006E-2</v>
      </c>
      <c r="K11" s="39">
        <v>14</v>
      </c>
      <c r="L11" s="124">
        <v>44964</v>
      </c>
      <c r="M11" s="39" t="str">
        <f t="shared" si="0"/>
        <v>화</v>
      </c>
    </row>
    <row r="12" spans="1:13" ht="21" customHeight="1">
      <c r="A12" s="6">
        <v>10</v>
      </c>
      <c r="B12" s="224" t="s">
        <v>146</v>
      </c>
      <c r="C12" s="128" t="s">
        <v>79</v>
      </c>
      <c r="D12" s="3" t="s">
        <v>96</v>
      </c>
      <c r="E12" s="110">
        <v>3.3</v>
      </c>
      <c r="F12" s="110"/>
      <c r="G12" s="110">
        <v>2.9</v>
      </c>
      <c r="H12" s="110">
        <v>6.4</v>
      </c>
      <c r="I12" s="120">
        <v>1.7230000000000001</v>
      </c>
      <c r="J12" s="120">
        <v>5.0999999999999997E-2</v>
      </c>
      <c r="K12" s="39">
        <v>10</v>
      </c>
      <c r="L12" s="124">
        <v>44964</v>
      </c>
      <c r="M12" s="39" t="str">
        <f t="shared" si="0"/>
        <v>화</v>
      </c>
    </row>
    <row r="13" spans="1:13" ht="21" customHeight="1">
      <c r="A13" s="6">
        <v>11</v>
      </c>
      <c r="B13" s="227"/>
      <c r="C13" s="128" t="s">
        <v>16</v>
      </c>
      <c r="D13" s="3" t="s">
        <v>355</v>
      </c>
      <c r="E13" s="110">
        <v>3.2</v>
      </c>
      <c r="F13" s="110">
        <v>4.5999999999999996</v>
      </c>
      <c r="G13" s="110">
        <v>1.9</v>
      </c>
      <c r="H13" s="110">
        <v>3.2</v>
      </c>
      <c r="I13" s="120">
        <v>8.8930000000000007</v>
      </c>
      <c r="J13" s="120">
        <v>0.04</v>
      </c>
      <c r="K13" s="39">
        <v>7</v>
      </c>
      <c r="L13" s="124">
        <v>44964</v>
      </c>
      <c r="M13" s="39" t="str">
        <f t="shared" si="0"/>
        <v>화</v>
      </c>
    </row>
    <row r="14" spans="1:13" ht="21" customHeight="1">
      <c r="A14" s="6">
        <v>12</v>
      </c>
      <c r="B14" s="225"/>
      <c r="C14" s="128" t="s">
        <v>17</v>
      </c>
      <c r="D14" s="3" t="s">
        <v>98</v>
      </c>
      <c r="E14" s="110">
        <v>4.3</v>
      </c>
      <c r="F14" s="110"/>
      <c r="G14" s="110">
        <v>2.9</v>
      </c>
      <c r="H14" s="110">
        <v>18.7</v>
      </c>
      <c r="I14" s="120">
        <v>8.1720000000000006</v>
      </c>
      <c r="J14" s="120">
        <v>3.4000000000000002E-2</v>
      </c>
      <c r="K14" s="39">
        <v>15</v>
      </c>
      <c r="L14" s="124">
        <v>44964</v>
      </c>
      <c r="M14" s="39" t="str">
        <f t="shared" si="0"/>
        <v>화</v>
      </c>
    </row>
    <row r="15" spans="1:13" ht="21" customHeight="1">
      <c r="A15" s="6">
        <v>13</v>
      </c>
      <c r="B15" s="5" t="s">
        <v>293</v>
      </c>
      <c r="C15" s="128" t="s">
        <v>71</v>
      </c>
      <c r="D15" s="3" t="s">
        <v>100</v>
      </c>
      <c r="E15" s="110">
        <v>5.8</v>
      </c>
      <c r="F15" s="110"/>
      <c r="G15" s="110">
        <v>2</v>
      </c>
      <c r="H15" s="110">
        <v>6</v>
      </c>
      <c r="I15" s="120">
        <v>11.491</v>
      </c>
      <c r="J15" s="120">
        <v>0.104</v>
      </c>
      <c r="K15" s="39">
        <v>27</v>
      </c>
      <c r="L15" s="124">
        <v>44964</v>
      </c>
      <c r="M15" s="39" t="str">
        <f t="shared" si="0"/>
        <v>화</v>
      </c>
    </row>
    <row r="16" spans="1:13" ht="21" customHeight="1">
      <c r="A16" s="6">
        <v>14</v>
      </c>
      <c r="B16" s="5" t="s">
        <v>294</v>
      </c>
      <c r="C16" s="128" t="s">
        <v>142</v>
      </c>
      <c r="D16" s="3" t="s">
        <v>313</v>
      </c>
      <c r="E16" s="110">
        <v>1.5</v>
      </c>
      <c r="F16" s="110"/>
      <c r="G16" s="110">
        <v>0.8</v>
      </c>
      <c r="H16" s="110">
        <v>3</v>
      </c>
      <c r="I16" s="120">
        <v>14.833</v>
      </c>
      <c r="J16" s="120">
        <v>4.1000000000000002E-2</v>
      </c>
      <c r="K16" s="39">
        <v>6</v>
      </c>
      <c r="L16" s="124">
        <v>44964</v>
      </c>
      <c r="M16" s="39" t="str">
        <f t="shared" si="0"/>
        <v>화</v>
      </c>
    </row>
    <row r="17" spans="1:13" ht="21" customHeight="1">
      <c r="A17" s="6">
        <v>15</v>
      </c>
      <c r="B17" s="5" t="s">
        <v>295</v>
      </c>
      <c r="C17" s="128" t="s">
        <v>72</v>
      </c>
      <c r="D17" s="3" t="s">
        <v>101</v>
      </c>
      <c r="E17" s="110">
        <v>2.6</v>
      </c>
      <c r="F17" s="110"/>
      <c r="G17" s="110">
        <v>2.2000000000000002</v>
      </c>
      <c r="H17" s="110">
        <v>3.7</v>
      </c>
      <c r="I17" s="120">
        <v>11.481</v>
      </c>
      <c r="J17" s="120">
        <v>6.7000000000000004E-2</v>
      </c>
      <c r="K17" s="39">
        <v>6</v>
      </c>
      <c r="L17" s="124">
        <v>44964</v>
      </c>
      <c r="M17" s="39" t="str">
        <f t="shared" si="0"/>
        <v>화</v>
      </c>
    </row>
    <row r="18" spans="1:13" ht="21" customHeight="1">
      <c r="A18" s="6">
        <v>16</v>
      </c>
      <c r="B18" s="22" t="s">
        <v>296</v>
      </c>
      <c r="C18" s="128" t="s">
        <v>141</v>
      </c>
      <c r="D18" s="3" t="s">
        <v>314</v>
      </c>
      <c r="E18" s="110">
        <v>1.5</v>
      </c>
      <c r="F18" s="110"/>
      <c r="G18" s="110">
        <v>0.7</v>
      </c>
      <c r="H18" s="110">
        <v>1.2</v>
      </c>
      <c r="I18" s="120">
        <v>6.0129999999999999</v>
      </c>
      <c r="J18" s="120">
        <v>4.5999999999999999E-2</v>
      </c>
      <c r="K18" s="39">
        <v>6</v>
      </c>
      <c r="L18" s="124">
        <v>44964</v>
      </c>
      <c r="M18" s="39" t="str">
        <f t="shared" si="0"/>
        <v>화</v>
      </c>
    </row>
    <row r="19" spans="1:13" ht="21" customHeight="1">
      <c r="A19" s="6">
        <v>17</v>
      </c>
      <c r="B19" s="224" t="s">
        <v>297</v>
      </c>
      <c r="C19" s="128" t="s">
        <v>82</v>
      </c>
      <c r="D19" s="3" t="s">
        <v>102</v>
      </c>
      <c r="E19" s="110">
        <v>1.2</v>
      </c>
      <c r="F19" s="110">
        <v>1.8</v>
      </c>
      <c r="G19" s="110">
        <v>0.6</v>
      </c>
      <c r="H19" s="110">
        <v>3.4</v>
      </c>
      <c r="I19" s="120">
        <v>5.8159999999999998</v>
      </c>
      <c r="J19" s="120">
        <v>2.3E-2</v>
      </c>
      <c r="K19" s="39">
        <v>4</v>
      </c>
      <c r="L19" s="124">
        <v>44964</v>
      </c>
      <c r="M19" s="39" t="str">
        <f t="shared" si="0"/>
        <v>화</v>
      </c>
    </row>
    <row r="20" spans="1:13" ht="21" customHeight="1">
      <c r="A20" s="6">
        <v>18</v>
      </c>
      <c r="B20" s="227"/>
      <c r="C20" s="128" t="s">
        <v>21</v>
      </c>
      <c r="D20" s="3" t="s">
        <v>103</v>
      </c>
      <c r="E20" s="110">
        <v>1.5</v>
      </c>
      <c r="F20" s="110"/>
      <c r="G20" s="110">
        <v>0.8</v>
      </c>
      <c r="H20" s="110">
        <v>5.4</v>
      </c>
      <c r="I20" s="120">
        <v>6.6379999999999999</v>
      </c>
      <c r="J20" s="120">
        <v>2.1000000000000001E-2</v>
      </c>
      <c r="K20" s="39">
        <v>7</v>
      </c>
      <c r="L20" s="124">
        <v>44964</v>
      </c>
      <c r="M20" s="39" t="str">
        <f t="shared" si="0"/>
        <v>화</v>
      </c>
    </row>
    <row r="21" spans="1:13" ht="21" customHeight="1">
      <c r="A21" s="6">
        <v>19</v>
      </c>
      <c r="B21" s="227"/>
      <c r="C21" s="128" t="s">
        <v>138</v>
      </c>
      <c r="D21" s="3" t="s">
        <v>315</v>
      </c>
      <c r="E21" s="110">
        <v>1.5</v>
      </c>
      <c r="F21" s="110"/>
      <c r="G21" s="110">
        <v>0.8</v>
      </c>
      <c r="H21" s="110">
        <v>1.9</v>
      </c>
      <c r="I21" s="120">
        <v>6.8639999999999999</v>
      </c>
      <c r="J21" s="120">
        <v>0.02</v>
      </c>
      <c r="K21" s="39">
        <v>6</v>
      </c>
      <c r="L21" s="124">
        <v>44964</v>
      </c>
      <c r="M21" s="39" t="str">
        <f t="shared" si="0"/>
        <v>화</v>
      </c>
    </row>
    <row r="22" spans="1:13" ht="21" customHeight="1">
      <c r="A22" s="6">
        <v>20</v>
      </c>
      <c r="B22" s="227"/>
      <c r="C22" s="128" t="s">
        <v>22</v>
      </c>
      <c r="D22" s="3" t="s">
        <v>104</v>
      </c>
      <c r="E22" s="110">
        <v>2.8</v>
      </c>
      <c r="F22" s="110"/>
      <c r="G22" s="110">
        <v>1.2</v>
      </c>
      <c r="H22" s="110">
        <v>2.6</v>
      </c>
      <c r="I22" s="120">
        <v>7.617</v>
      </c>
      <c r="J22" s="120">
        <v>2.4E-2</v>
      </c>
      <c r="K22" s="39">
        <v>9</v>
      </c>
      <c r="L22" s="124">
        <v>44964</v>
      </c>
      <c r="M22" s="39" t="str">
        <f t="shared" si="0"/>
        <v>화</v>
      </c>
    </row>
    <row r="23" spans="1:13" ht="21" customHeight="1">
      <c r="A23" s="6">
        <v>21</v>
      </c>
      <c r="B23" s="227"/>
      <c r="C23" s="128" t="s">
        <v>23</v>
      </c>
      <c r="D23" s="3" t="s">
        <v>105</v>
      </c>
      <c r="E23" s="110">
        <v>2.8</v>
      </c>
      <c r="F23" s="110"/>
      <c r="G23" s="110">
        <v>1.9</v>
      </c>
      <c r="H23" s="110">
        <v>13.9</v>
      </c>
      <c r="I23" s="120">
        <v>8.0530000000000008</v>
      </c>
      <c r="J23" s="120">
        <v>2.1999999999999999E-2</v>
      </c>
      <c r="K23" s="39">
        <v>9</v>
      </c>
      <c r="L23" s="124">
        <v>44964</v>
      </c>
      <c r="M23" s="39" t="str">
        <f t="shared" si="0"/>
        <v>화</v>
      </c>
    </row>
    <row r="24" spans="1:13" ht="21" customHeight="1">
      <c r="A24" s="6">
        <v>22</v>
      </c>
      <c r="B24" s="225"/>
      <c r="C24" s="128" t="s">
        <v>24</v>
      </c>
      <c r="D24" s="3" t="s">
        <v>316</v>
      </c>
      <c r="E24" s="110">
        <v>2.6</v>
      </c>
      <c r="F24" s="110"/>
      <c r="G24" s="110">
        <v>1.2</v>
      </c>
      <c r="H24" s="110">
        <v>5.7</v>
      </c>
      <c r="I24" s="120">
        <v>7.2930000000000001</v>
      </c>
      <c r="J24" s="120">
        <v>2.5000000000000001E-2</v>
      </c>
      <c r="K24" s="39">
        <v>11</v>
      </c>
      <c r="L24" s="124">
        <v>44964</v>
      </c>
      <c r="M24" s="39" t="str">
        <f t="shared" si="0"/>
        <v>화</v>
      </c>
    </row>
    <row r="25" spans="1:13" ht="21" customHeight="1">
      <c r="A25" s="6">
        <v>23</v>
      </c>
      <c r="B25" s="224" t="s">
        <v>298</v>
      </c>
      <c r="C25" s="128" t="s">
        <v>83</v>
      </c>
      <c r="D25" s="3" t="s">
        <v>107</v>
      </c>
      <c r="E25" s="110">
        <v>5.8</v>
      </c>
      <c r="F25" s="110"/>
      <c r="G25" s="110">
        <v>2.2999999999999998</v>
      </c>
      <c r="H25" s="110">
        <v>3.7</v>
      </c>
      <c r="I25" s="120">
        <v>29.745999999999999</v>
      </c>
      <c r="J25" s="120">
        <v>0.03</v>
      </c>
      <c r="K25" s="39">
        <v>27</v>
      </c>
      <c r="L25" s="124">
        <v>44964</v>
      </c>
      <c r="M25" s="39" t="str">
        <f t="shared" si="0"/>
        <v>화</v>
      </c>
    </row>
    <row r="26" spans="1:13" ht="21" customHeight="1">
      <c r="A26" s="6">
        <v>24</v>
      </c>
      <c r="B26" s="225"/>
      <c r="C26" s="128" t="s">
        <v>25</v>
      </c>
      <c r="D26" s="3" t="s">
        <v>108</v>
      </c>
      <c r="E26" s="110">
        <v>3.4</v>
      </c>
      <c r="F26" s="110"/>
      <c r="G26" s="110">
        <v>2.4</v>
      </c>
      <c r="H26" s="110">
        <v>14.3</v>
      </c>
      <c r="I26" s="120">
        <v>13.805999999999999</v>
      </c>
      <c r="J26" s="120">
        <v>2.9000000000000001E-2</v>
      </c>
      <c r="K26" s="39">
        <v>10</v>
      </c>
      <c r="L26" s="124">
        <v>44964</v>
      </c>
      <c r="M26" s="39" t="str">
        <f t="shared" si="0"/>
        <v>화</v>
      </c>
    </row>
    <row r="27" spans="1:13" ht="21" customHeight="1">
      <c r="A27" s="6">
        <v>25</v>
      </c>
      <c r="B27" s="5" t="s">
        <v>299</v>
      </c>
      <c r="C27" s="128" t="s">
        <v>73</v>
      </c>
      <c r="D27" s="3" t="s">
        <v>110</v>
      </c>
      <c r="E27" s="110">
        <v>1.5</v>
      </c>
      <c r="F27" s="110">
        <v>2.7</v>
      </c>
      <c r="G27" s="110">
        <v>0.8</v>
      </c>
      <c r="H27" s="110">
        <v>6</v>
      </c>
      <c r="I27" s="120">
        <v>6.7839999999999998</v>
      </c>
      <c r="J27" s="120">
        <v>2.7E-2</v>
      </c>
      <c r="K27" s="39">
        <v>6</v>
      </c>
      <c r="L27" s="124">
        <v>44964</v>
      </c>
      <c r="M27" s="39" t="str">
        <f t="shared" si="0"/>
        <v>화</v>
      </c>
    </row>
    <row r="28" spans="1:13" ht="21" customHeight="1">
      <c r="A28" s="6">
        <v>26</v>
      </c>
      <c r="B28" s="228" t="s">
        <v>300</v>
      </c>
      <c r="C28" s="128" t="s">
        <v>85</v>
      </c>
      <c r="D28" s="3" t="s">
        <v>349</v>
      </c>
      <c r="E28" s="108">
        <v>5.3</v>
      </c>
      <c r="F28" s="110"/>
      <c r="G28" s="108">
        <v>4.5999999999999996</v>
      </c>
      <c r="H28" s="108">
        <v>5.5</v>
      </c>
      <c r="I28" s="108">
        <v>5.7679999999999998</v>
      </c>
      <c r="J28" s="108">
        <v>6.3E-2</v>
      </c>
      <c r="K28" s="108">
        <v>10</v>
      </c>
      <c r="L28" s="124">
        <v>44966</v>
      </c>
      <c r="M28" s="39" t="str">
        <f t="shared" si="0"/>
        <v>목</v>
      </c>
    </row>
    <row r="29" spans="1:13" ht="21" customHeight="1">
      <c r="A29" s="6">
        <v>27</v>
      </c>
      <c r="B29" s="229"/>
      <c r="C29" s="128" t="s">
        <v>27</v>
      </c>
      <c r="D29" s="3" t="s">
        <v>354</v>
      </c>
      <c r="E29" s="108">
        <v>6.1</v>
      </c>
      <c r="F29" s="110"/>
      <c r="G29" s="108">
        <v>5.2</v>
      </c>
      <c r="H29" s="108">
        <v>4.5</v>
      </c>
      <c r="I29" s="108">
        <v>9.9879999999999995</v>
      </c>
      <c r="J29" s="108">
        <v>7.9000000000000001E-2</v>
      </c>
      <c r="K29" s="108">
        <v>11</v>
      </c>
      <c r="L29" s="124">
        <v>44966</v>
      </c>
      <c r="M29" s="39" t="str">
        <f t="shared" si="0"/>
        <v>목</v>
      </c>
    </row>
    <row r="30" spans="1:13" ht="21" customHeight="1">
      <c r="A30" s="6">
        <v>28</v>
      </c>
      <c r="B30" s="229"/>
      <c r="C30" s="128" t="s">
        <v>29</v>
      </c>
      <c r="D30" s="3" t="s">
        <v>350</v>
      </c>
      <c r="E30" s="108">
        <v>8.6999999999999993</v>
      </c>
      <c r="F30" s="110"/>
      <c r="G30" s="108">
        <v>6.3</v>
      </c>
      <c r="H30" s="108">
        <v>5.4</v>
      </c>
      <c r="I30" s="108">
        <v>7.923</v>
      </c>
      <c r="J30" s="108">
        <v>9.7000000000000003E-2</v>
      </c>
      <c r="K30" s="108">
        <v>19</v>
      </c>
      <c r="L30" s="124">
        <v>44966</v>
      </c>
      <c r="M30" s="39" t="str">
        <f t="shared" si="0"/>
        <v>목</v>
      </c>
    </row>
    <row r="31" spans="1:13" ht="21" customHeight="1">
      <c r="A31" s="6">
        <v>29</v>
      </c>
      <c r="B31" s="229"/>
      <c r="C31" s="128" t="s">
        <v>137</v>
      </c>
      <c r="D31" s="3" t="s">
        <v>115</v>
      </c>
      <c r="E31" s="108">
        <v>11.6</v>
      </c>
      <c r="F31" s="110"/>
      <c r="G31" s="108">
        <v>11.2</v>
      </c>
      <c r="H31" s="108">
        <v>7</v>
      </c>
      <c r="I31" s="108">
        <v>8.5839999999999996</v>
      </c>
      <c r="J31" s="108">
        <v>0.109</v>
      </c>
      <c r="K31" s="108">
        <v>18</v>
      </c>
      <c r="L31" s="124">
        <v>44966</v>
      </c>
      <c r="M31" s="39" t="str">
        <f t="shared" si="0"/>
        <v>목</v>
      </c>
    </row>
    <row r="32" spans="1:13" ht="21" customHeight="1">
      <c r="A32" s="6">
        <v>30</v>
      </c>
      <c r="B32" s="229"/>
      <c r="C32" s="128" t="s">
        <v>317</v>
      </c>
      <c r="D32" s="3" t="s">
        <v>318</v>
      </c>
      <c r="E32" s="108">
        <v>11.3</v>
      </c>
      <c r="F32" s="108">
        <v>16</v>
      </c>
      <c r="G32" s="108">
        <v>12.6</v>
      </c>
      <c r="H32" s="108">
        <v>5.4</v>
      </c>
      <c r="I32" s="108">
        <v>7.5629999999999997</v>
      </c>
      <c r="J32" s="108">
        <v>0.114</v>
      </c>
      <c r="K32" s="108">
        <v>16</v>
      </c>
      <c r="L32" s="124">
        <v>44966</v>
      </c>
      <c r="M32" s="39" t="str">
        <f t="shared" si="0"/>
        <v>목</v>
      </c>
    </row>
    <row r="33" spans="1:14" ht="21" customHeight="1">
      <c r="A33" s="6">
        <v>31</v>
      </c>
      <c r="B33" s="229"/>
      <c r="C33" s="128" t="s">
        <v>32</v>
      </c>
      <c r="D33" s="3" t="s">
        <v>118</v>
      </c>
      <c r="E33" s="108">
        <v>6.4</v>
      </c>
      <c r="F33" s="110"/>
      <c r="G33" s="108">
        <v>3.5</v>
      </c>
      <c r="H33" s="108">
        <v>6</v>
      </c>
      <c r="I33" s="108">
        <v>7.2939999999999996</v>
      </c>
      <c r="J33" s="108">
        <v>8.6999999999999994E-2</v>
      </c>
      <c r="K33" s="108">
        <v>17</v>
      </c>
      <c r="L33" s="124">
        <v>44966</v>
      </c>
      <c r="M33" s="39" t="str">
        <f t="shared" si="0"/>
        <v>목</v>
      </c>
    </row>
    <row r="34" spans="1:14" ht="21" customHeight="1">
      <c r="A34" s="6">
        <v>32</v>
      </c>
      <c r="B34" s="229"/>
      <c r="C34" s="128" t="s">
        <v>33</v>
      </c>
      <c r="D34" s="3" t="s">
        <v>346</v>
      </c>
      <c r="E34" s="110">
        <v>4.7</v>
      </c>
      <c r="F34" s="110"/>
      <c r="G34" s="110">
        <v>2.7</v>
      </c>
      <c r="H34" s="110">
        <v>4.2</v>
      </c>
      <c r="I34" s="120">
        <v>7.3250000000000002</v>
      </c>
      <c r="J34" s="120">
        <v>4.8000000000000001E-2</v>
      </c>
      <c r="K34" s="39">
        <v>13</v>
      </c>
      <c r="L34" s="124">
        <v>44964</v>
      </c>
      <c r="M34" s="39" t="str">
        <f t="shared" si="0"/>
        <v>화</v>
      </c>
    </row>
    <row r="35" spans="1:14" ht="21" customHeight="1">
      <c r="A35" s="6">
        <v>33</v>
      </c>
      <c r="B35" s="229"/>
      <c r="C35" s="128" t="s">
        <v>36</v>
      </c>
      <c r="D35" s="3" t="s">
        <v>121</v>
      </c>
      <c r="E35" s="110">
        <v>8.6999999999999993</v>
      </c>
      <c r="F35" s="110"/>
      <c r="G35" s="110">
        <v>6.3</v>
      </c>
      <c r="H35" s="110">
        <v>9.1999999999999993</v>
      </c>
      <c r="I35" s="120">
        <v>13.468</v>
      </c>
      <c r="J35" s="120">
        <v>9.5000000000000001E-2</v>
      </c>
      <c r="K35" s="39">
        <v>21</v>
      </c>
      <c r="L35" s="124">
        <v>44964</v>
      </c>
      <c r="M35" s="39" t="str">
        <f t="shared" si="0"/>
        <v>화</v>
      </c>
    </row>
    <row r="36" spans="1:14" s="122" customFormat="1" ht="21" customHeight="1">
      <c r="A36" s="6">
        <v>34</v>
      </c>
      <c r="B36" s="229"/>
      <c r="C36" s="128" t="s">
        <v>37</v>
      </c>
      <c r="D36" s="32" t="s">
        <v>38</v>
      </c>
      <c r="E36" s="111">
        <v>10.5</v>
      </c>
      <c r="F36" s="126"/>
      <c r="G36" s="111">
        <v>8.3000000000000007</v>
      </c>
      <c r="H36" s="111">
        <v>9.6</v>
      </c>
      <c r="I36" s="125">
        <v>15.257999999999999</v>
      </c>
      <c r="J36" s="125">
        <v>7.2999999999999995E-2</v>
      </c>
      <c r="K36" s="42">
        <v>54</v>
      </c>
      <c r="L36" s="124">
        <v>44964</v>
      </c>
      <c r="M36" s="39" t="str">
        <f t="shared" si="0"/>
        <v>화</v>
      </c>
      <c r="N36" s="123"/>
    </row>
    <row r="37" spans="1:14" s="122" customFormat="1" ht="21" customHeight="1">
      <c r="A37" s="6">
        <v>35</v>
      </c>
      <c r="B37" s="229"/>
      <c r="C37" s="128" t="s">
        <v>140</v>
      </c>
      <c r="D37" s="32" t="s">
        <v>319</v>
      </c>
      <c r="E37" s="111">
        <v>6.8</v>
      </c>
      <c r="F37" s="126"/>
      <c r="G37" s="111">
        <v>6.8</v>
      </c>
      <c r="H37" s="111">
        <v>23</v>
      </c>
      <c r="I37" s="125">
        <v>12.978</v>
      </c>
      <c r="J37" s="125">
        <v>7.0999999999999994E-2</v>
      </c>
      <c r="K37" s="42">
        <v>27</v>
      </c>
      <c r="L37" s="124">
        <v>44964</v>
      </c>
      <c r="M37" s="39" t="str">
        <f t="shared" si="0"/>
        <v>화</v>
      </c>
      <c r="N37" s="123"/>
    </row>
    <row r="38" spans="1:14" ht="21" customHeight="1">
      <c r="A38" s="6">
        <v>36</v>
      </c>
      <c r="B38" s="229"/>
      <c r="C38" s="128" t="s">
        <v>41</v>
      </c>
      <c r="D38" s="3" t="s">
        <v>122</v>
      </c>
      <c r="E38" s="108">
        <v>8</v>
      </c>
      <c r="F38" s="110"/>
      <c r="G38" s="108">
        <v>5.4</v>
      </c>
      <c r="H38" s="108">
        <v>7.2</v>
      </c>
      <c r="I38" s="108">
        <v>11.157999999999999</v>
      </c>
      <c r="J38" s="108">
        <v>7.1999999999999995E-2</v>
      </c>
      <c r="K38" s="108">
        <v>33</v>
      </c>
      <c r="L38" s="124">
        <v>44965</v>
      </c>
      <c r="M38" s="39" t="str">
        <f t="shared" si="0"/>
        <v>수</v>
      </c>
    </row>
    <row r="39" spans="1:14" ht="21" customHeight="1">
      <c r="A39" s="6">
        <v>37</v>
      </c>
      <c r="B39" s="229"/>
      <c r="C39" s="128" t="s">
        <v>39</v>
      </c>
      <c r="D39" s="3" t="s">
        <v>40</v>
      </c>
      <c r="E39" s="108">
        <v>8.5</v>
      </c>
      <c r="F39" s="110"/>
      <c r="G39" s="108">
        <v>5.4</v>
      </c>
      <c r="H39" s="108">
        <v>8</v>
      </c>
      <c r="I39" s="108">
        <v>11.635</v>
      </c>
      <c r="J39" s="108">
        <v>8.3000000000000004E-2</v>
      </c>
      <c r="K39" s="108">
        <v>32</v>
      </c>
      <c r="L39" s="124">
        <v>44965</v>
      </c>
      <c r="M39" s="39" t="str">
        <f t="shared" si="0"/>
        <v>수</v>
      </c>
    </row>
    <row r="40" spans="1:14" ht="21" customHeight="1">
      <c r="A40" s="6">
        <v>38</v>
      </c>
      <c r="B40" s="230"/>
      <c r="C40" s="128" t="s">
        <v>42</v>
      </c>
      <c r="D40" s="3" t="s">
        <v>343</v>
      </c>
      <c r="E40" s="108">
        <v>7.5</v>
      </c>
      <c r="F40" s="110"/>
      <c r="G40" s="108">
        <v>3.4</v>
      </c>
      <c r="H40" s="108">
        <v>5.4</v>
      </c>
      <c r="I40" s="108">
        <v>11.022</v>
      </c>
      <c r="J40" s="108">
        <v>6.0999999999999999E-2</v>
      </c>
      <c r="K40" s="108">
        <v>29</v>
      </c>
      <c r="L40" s="124">
        <v>44965</v>
      </c>
      <c r="M40" s="39" t="str">
        <f t="shared" si="0"/>
        <v>수</v>
      </c>
    </row>
    <row r="41" spans="1:14" ht="21" customHeight="1">
      <c r="A41" s="6">
        <v>39</v>
      </c>
      <c r="B41" s="5" t="s">
        <v>301</v>
      </c>
      <c r="C41" s="128" t="s">
        <v>86</v>
      </c>
      <c r="D41" s="3" t="s">
        <v>49</v>
      </c>
      <c r="E41" s="108">
        <v>2.5</v>
      </c>
      <c r="F41" s="110"/>
      <c r="G41" s="108">
        <v>1.4</v>
      </c>
      <c r="H41" s="108">
        <v>1.4</v>
      </c>
      <c r="I41" s="108">
        <v>2.6480000000000001</v>
      </c>
      <c r="J41" s="108">
        <v>4.2999999999999997E-2</v>
      </c>
      <c r="K41" s="108">
        <v>9</v>
      </c>
      <c r="L41" s="124">
        <v>44966</v>
      </c>
      <c r="M41" s="39" t="str">
        <f t="shared" si="0"/>
        <v>목</v>
      </c>
    </row>
    <row r="42" spans="1:14" ht="21" customHeight="1">
      <c r="A42" s="6">
        <v>40</v>
      </c>
      <c r="B42" s="5" t="s">
        <v>302</v>
      </c>
      <c r="C42" s="128" t="s">
        <v>50</v>
      </c>
      <c r="D42" s="3" t="s">
        <v>51</v>
      </c>
      <c r="E42" s="108">
        <v>1.6</v>
      </c>
      <c r="F42" s="110"/>
      <c r="G42" s="108">
        <v>1.1000000000000001</v>
      </c>
      <c r="H42" s="108">
        <v>9.5</v>
      </c>
      <c r="I42" s="108">
        <v>8.7940000000000005</v>
      </c>
      <c r="J42" s="108">
        <v>0.106</v>
      </c>
      <c r="K42" s="108">
        <v>6</v>
      </c>
      <c r="L42" s="124">
        <v>44966</v>
      </c>
      <c r="M42" s="39" t="str">
        <f t="shared" si="0"/>
        <v>목</v>
      </c>
    </row>
    <row r="43" spans="1:14" ht="21" customHeight="1">
      <c r="A43" s="6">
        <v>41</v>
      </c>
      <c r="B43" s="5" t="s">
        <v>303</v>
      </c>
      <c r="C43" s="128" t="s">
        <v>52</v>
      </c>
      <c r="D43" s="3" t="s">
        <v>53</v>
      </c>
      <c r="E43" s="108">
        <v>2.8</v>
      </c>
      <c r="F43" s="110"/>
      <c r="G43" s="108">
        <v>1.5</v>
      </c>
      <c r="H43" s="108">
        <v>5.7</v>
      </c>
      <c r="I43" s="108">
        <v>12.452999999999999</v>
      </c>
      <c r="J43" s="108">
        <v>0.122</v>
      </c>
      <c r="K43" s="108">
        <v>7</v>
      </c>
      <c r="L43" s="124">
        <v>44966</v>
      </c>
      <c r="M43" s="39" t="str">
        <f t="shared" si="0"/>
        <v>목</v>
      </c>
    </row>
    <row r="44" spans="1:14" ht="21" customHeight="1">
      <c r="A44" s="6">
        <v>42</v>
      </c>
      <c r="B44" s="5" t="s">
        <v>304</v>
      </c>
      <c r="C44" s="128" t="s">
        <v>54</v>
      </c>
      <c r="D44" s="3" t="s">
        <v>28</v>
      </c>
      <c r="E44" s="108">
        <v>2.4</v>
      </c>
      <c r="F44" s="110"/>
      <c r="G44" s="108">
        <v>1.4</v>
      </c>
      <c r="H44" s="108">
        <v>0.9</v>
      </c>
      <c r="I44" s="108">
        <v>4.3899999999999997</v>
      </c>
      <c r="J44" s="108">
        <v>4.2000000000000003E-2</v>
      </c>
      <c r="K44" s="108">
        <v>6</v>
      </c>
      <c r="L44" s="124">
        <v>44966</v>
      </c>
      <c r="M44" s="39" t="str">
        <f t="shared" si="0"/>
        <v>목</v>
      </c>
    </row>
    <row r="45" spans="1:14" ht="21" customHeight="1">
      <c r="A45" s="6">
        <v>43</v>
      </c>
      <c r="B45" s="5" t="s">
        <v>305</v>
      </c>
      <c r="C45" s="128" t="s">
        <v>55</v>
      </c>
      <c r="D45" s="3" t="s">
        <v>56</v>
      </c>
      <c r="E45" s="108">
        <v>19</v>
      </c>
      <c r="F45" s="110"/>
      <c r="G45" s="108">
        <v>19.100000000000001</v>
      </c>
      <c r="H45" s="108">
        <v>8</v>
      </c>
      <c r="I45" s="108">
        <v>9.6</v>
      </c>
      <c r="J45" s="108">
        <v>0.314</v>
      </c>
      <c r="K45" s="108">
        <v>20</v>
      </c>
      <c r="L45" s="124">
        <v>44966</v>
      </c>
      <c r="M45" s="39" t="str">
        <f t="shared" si="0"/>
        <v>목</v>
      </c>
    </row>
    <row r="46" spans="1:14" ht="21" customHeight="1">
      <c r="A46" s="6">
        <v>44</v>
      </c>
      <c r="B46" s="5" t="s">
        <v>306</v>
      </c>
      <c r="C46" s="128" t="s">
        <v>57</v>
      </c>
      <c r="D46" s="3" t="s">
        <v>58</v>
      </c>
      <c r="E46" s="108">
        <v>19.5</v>
      </c>
      <c r="F46" s="110"/>
      <c r="G46" s="108">
        <v>24.9</v>
      </c>
      <c r="H46" s="108">
        <v>9.4</v>
      </c>
      <c r="I46" s="108">
        <v>8.5269999999999992</v>
      </c>
      <c r="J46" s="108">
        <v>0.111</v>
      </c>
      <c r="K46" s="108">
        <v>34</v>
      </c>
      <c r="L46" s="124">
        <v>44966</v>
      </c>
      <c r="M46" s="39" t="str">
        <f t="shared" si="0"/>
        <v>목</v>
      </c>
    </row>
    <row r="47" spans="1:14" ht="21" customHeight="1">
      <c r="A47" s="6">
        <v>45</v>
      </c>
      <c r="B47" s="5" t="s">
        <v>307</v>
      </c>
      <c r="C47" s="128" t="s">
        <v>59</v>
      </c>
      <c r="D47" s="3" t="s">
        <v>60</v>
      </c>
      <c r="E47" s="108">
        <v>3.9</v>
      </c>
      <c r="F47" s="110"/>
      <c r="G47" s="108">
        <v>2.4</v>
      </c>
      <c r="H47" s="108">
        <v>4.7</v>
      </c>
      <c r="I47" s="108">
        <v>7.5060000000000002</v>
      </c>
      <c r="J47" s="108">
        <v>8.4000000000000005E-2</v>
      </c>
      <c r="K47" s="108">
        <v>10</v>
      </c>
      <c r="L47" s="124">
        <v>44966</v>
      </c>
      <c r="M47" s="39" t="str">
        <f t="shared" si="0"/>
        <v>목</v>
      </c>
    </row>
    <row r="48" spans="1:14" ht="21" customHeight="1">
      <c r="A48" s="6">
        <v>46</v>
      </c>
      <c r="B48" s="5" t="s">
        <v>308</v>
      </c>
      <c r="C48" s="128" t="s">
        <v>45</v>
      </c>
      <c r="D48" s="3" t="s">
        <v>351</v>
      </c>
      <c r="E48" s="108">
        <v>2.5</v>
      </c>
      <c r="F48" s="110"/>
      <c r="G48" s="108">
        <v>1.3</v>
      </c>
      <c r="H48" s="108">
        <v>1.1000000000000001</v>
      </c>
      <c r="I48" s="108">
        <v>2.7080000000000002</v>
      </c>
      <c r="J48" s="108">
        <v>0.03</v>
      </c>
      <c r="K48" s="108">
        <v>4</v>
      </c>
      <c r="L48" s="124">
        <v>44966</v>
      </c>
      <c r="M48" s="39" t="str">
        <f t="shared" si="0"/>
        <v>목</v>
      </c>
    </row>
    <row r="49" spans="1:13" ht="21" customHeight="1">
      <c r="A49" s="6">
        <v>47</v>
      </c>
      <c r="B49" s="224" t="s">
        <v>309</v>
      </c>
      <c r="C49" s="128" t="s">
        <v>124</v>
      </c>
      <c r="D49" s="3" t="s">
        <v>125</v>
      </c>
      <c r="E49" s="108">
        <v>6.4</v>
      </c>
      <c r="F49" s="110"/>
      <c r="G49" s="108">
        <v>2.7</v>
      </c>
      <c r="H49" s="108">
        <v>3.5</v>
      </c>
      <c r="I49" s="108">
        <v>10.965</v>
      </c>
      <c r="J49" s="108">
        <v>0.31900000000000001</v>
      </c>
      <c r="K49" s="108">
        <v>22</v>
      </c>
      <c r="L49" s="124">
        <v>44966</v>
      </c>
      <c r="M49" s="39" t="str">
        <f t="shared" si="0"/>
        <v>목</v>
      </c>
    </row>
    <row r="50" spans="1:13" ht="21" customHeight="1">
      <c r="A50" s="6">
        <v>48</v>
      </c>
      <c r="B50" s="225"/>
      <c r="C50" s="128" t="s">
        <v>48</v>
      </c>
      <c r="D50" s="3" t="s">
        <v>352</v>
      </c>
      <c r="E50" s="108">
        <v>4.0999999999999996</v>
      </c>
      <c r="F50" s="110"/>
      <c r="G50" s="108">
        <v>2.1</v>
      </c>
      <c r="H50" s="108">
        <v>11.9</v>
      </c>
      <c r="I50" s="108">
        <v>8.0649999999999995</v>
      </c>
      <c r="J50" s="108">
        <v>6.5000000000000002E-2</v>
      </c>
      <c r="K50" s="108">
        <v>14</v>
      </c>
      <c r="L50" s="124">
        <v>44966</v>
      </c>
      <c r="M50" s="39" t="str">
        <f t="shared" si="0"/>
        <v>목</v>
      </c>
    </row>
    <row r="51" spans="1:13" ht="21" customHeight="1">
      <c r="A51" s="6">
        <v>49</v>
      </c>
      <c r="B51" s="5" t="s">
        <v>310</v>
      </c>
      <c r="C51" s="128" t="s">
        <v>47</v>
      </c>
      <c r="D51" s="3" t="s">
        <v>353</v>
      </c>
      <c r="E51" s="108">
        <v>2.5</v>
      </c>
      <c r="F51" s="108">
        <v>2.9</v>
      </c>
      <c r="G51" s="108">
        <v>1.5</v>
      </c>
      <c r="H51" s="108">
        <v>4.7</v>
      </c>
      <c r="I51" s="108">
        <v>3.5950000000000002</v>
      </c>
      <c r="J51" s="108">
        <v>4.4999999999999998E-2</v>
      </c>
      <c r="K51" s="108">
        <v>7</v>
      </c>
      <c r="L51" s="124">
        <v>44966</v>
      </c>
      <c r="M51" s="39" t="str">
        <f t="shared" si="0"/>
        <v>목</v>
      </c>
    </row>
    <row r="52" spans="1:13" ht="21" customHeight="1">
      <c r="A52" s="6">
        <v>50</v>
      </c>
      <c r="B52" s="118" t="s">
        <v>311</v>
      </c>
      <c r="C52" s="129" t="s">
        <v>77</v>
      </c>
      <c r="D52" s="3" t="s">
        <v>347</v>
      </c>
      <c r="E52" s="111">
        <v>3.4</v>
      </c>
      <c r="F52" s="110"/>
      <c r="G52" s="111">
        <v>3.2</v>
      </c>
      <c r="H52" s="111">
        <v>5.6</v>
      </c>
      <c r="I52" s="125">
        <v>7.7309999999999999</v>
      </c>
      <c r="J52" s="125">
        <v>4.2000000000000003E-2</v>
      </c>
      <c r="K52" s="42">
        <v>4</v>
      </c>
      <c r="L52" s="124">
        <v>44964</v>
      </c>
      <c r="M52" s="39" t="str">
        <f t="shared" si="0"/>
        <v>화</v>
      </c>
    </row>
    <row r="53" spans="1:13" ht="21" customHeight="1">
      <c r="A53" s="6">
        <v>51</v>
      </c>
      <c r="B53" s="181" t="s">
        <v>381</v>
      </c>
      <c r="C53" s="181" t="s">
        <v>382</v>
      </c>
      <c r="D53" s="24" t="s">
        <v>44</v>
      </c>
      <c r="E53" s="111">
        <v>1.7</v>
      </c>
      <c r="F53" s="110"/>
      <c r="G53" s="111">
        <v>1.2</v>
      </c>
      <c r="H53" s="111">
        <v>3.5</v>
      </c>
      <c r="I53" s="125">
        <v>2.2240000000000002</v>
      </c>
      <c r="J53" s="125">
        <v>1.6E-2</v>
      </c>
      <c r="K53" s="42">
        <v>6</v>
      </c>
      <c r="L53" s="124">
        <v>44964</v>
      </c>
      <c r="M53" s="39" t="str">
        <f t="shared" si="0"/>
        <v>화</v>
      </c>
    </row>
    <row r="54" spans="1:13" ht="21" customHeight="1">
      <c r="A54" s="6">
        <v>52</v>
      </c>
      <c r="B54" s="5" t="s">
        <v>312</v>
      </c>
      <c r="C54" s="128" t="s">
        <v>61</v>
      </c>
      <c r="D54" s="3" t="s">
        <v>62</v>
      </c>
      <c r="E54" s="108">
        <v>1.3</v>
      </c>
      <c r="F54" s="110"/>
      <c r="G54" s="108">
        <v>0.9</v>
      </c>
      <c r="H54" s="108">
        <v>0.6</v>
      </c>
      <c r="I54" s="108">
        <v>4.1760000000000002</v>
      </c>
      <c r="J54" s="108">
        <v>2.1999999999999999E-2</v>
      </c>
      <c r="K54" s="108">
        <v>7</v>
      </c>
      <c r="L54" s="124">
        <v>44965</v>
      </c>
      <c r="M54" s="39" t="str">
        <f t="shared" si="0"/>
        <v>수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7"/>
  <sheetViews>
    <sheetView workbookViewId="0">
      <pane xSplit="3" ySplit="2" topLeftCell="D35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36" bestFit="1" customWidth="1"/>
    <col min="2" max="2" width="9.125" style="36" customWidth="1"/>
    <col min="3" max="3" width="14.875" style="36" customWidth="1"/>
    <col min="4" max="4" width="44" style="11" bestFit="1" customWidth="1"/>
    <col min="5" max="5" width="6.375" style="36" customWidth="1"/>
    <col min="6" max="6" width="9" style="11" hidden="1" customWidth="1"/>
    <col min="7" max="8" width="9" style="36"/>
    <col min="9" max="9" width="9.875" style="36" bestFit="1" customWidth="1"/>
    <col min="10" max="11" width="9" style="36"/>
    <col min="12" max="12" width="11.125" style="11" bestFit="1" customWidth="1"/>
    <col min="13" max="13" width="7.625" style="36" customWidth="1"/>
    <col min="14" max="16384" width="9" style="11"/>
  </cols>
  <sheetData>
    <row r="1" spans="1:13" ht="35.25" customHeight="1">
      <c r="A1" s="226" t="s">
        <v>292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3" ht="25.5" customHeight="1">
      <c r="A2" s="8" t="s">
        <v>64</v>
      </c>
      <c r="B2" s="9" t="s">
        <v>65</v>
      </c>
      <c r="C2" s="9" t="s">
        <v>0</v>
      </c>
      <c r="D2" s="12" t="s">
        <v>1</v>
      </c>
      <c r="E2" s="19" t="s">
        <v>2</v>
      </c>
      <c r="F2" s="19" t="s">
        <v>87</v>
      </c>
      <c r="G2" s="20" t="s">
        <v>3</v>
      </c>
      <c r="H2" s="20" t="s">
        <v>4</v>
      </c>
      <c r="I2" s="19" t="s">
        <v>5</v>
      </c>
      <c r="J2" s="26" t="s">
        <v>6</v>
      </c>
      <c r="K2" s="34" t="s">
        <v>7</v>
      </c>
      <c r="L2" s="13" t="s">
        <v>88</v>
      </c>
      <c r="M2" s="39" t="s">
        <v>172</v>
      </c>
    </row>
    <row r="3" spans="1:13" ht="20.25" customHeight="1">
      <c r="A3" s="6">
        <v>1</v>
      </c>
      <c r="B3" s="224" t="s">
        <v>144</v>
      </c>
      <c r="C3" s="5" t="s">
        <v>8</v>
      </c>
      <c r="D3" s="3" t="s">
        <v>89</v>
      </c>
      <c r="E3" s="39">
        <v>1.2</v>
      </c>
      <c r="F3" s="13"/>
      <c r="G3" s="39">
        <v>1.3</v>
      </c>
      <c r="H3" s="39">
        <v>2.2000000000000002</v>
      </c>
      <c r="I3" s="120">
        <v>3.1680000000000001</v>
      </c>
      <c r="J3" s="120">
        <v>1.6E-2</v>
      </c>
      <c r="K3" s="39">
        <v>6</v>
      </c>
      <c r="L3" s="119">
        <v>44937</v>
      </c>
      <c r="M3" s="39" t="str">
        <f>TEXT(L3,"aaa")</f>
        <v>수</v>
      </c>
    </row>
    <row r="4" spans="1:13" ht="20.25" customHeight="1">
      <c r="A4" s="6">
        <v>2</v>
      </c>
      <c r="B4" s="227"/>
      <c r="C4" s="14" t="s">
        <v>78</v>
      </c>
      <c r="D4" s="35" t="s">
        <v>90</v>
      </c>
      <c r="E4" s="39">
        <v>1.1000000000000001</v>
      </c>
      <c r="F4" s="13">
        <v>1.8</v>
      </c>
      <c r="G4" s="39">
        <v>1.2</v>
      </c>
      <c r="H4" s="110">
        <v>3.5</v>
      </c>
      <c r="I4" s="120">
        <v>3.347</v>
      </c>
      <c r="J4" s="120">
        <v>1.9E-2</v>
      </c>
      <c r="K4" s="39">
        <v>8</v>
      </c>
      <c r="L4" s="119">
        <v>44937</v>
      </c>
      <c r="M4" s="39" t="str">
        <f>TEXT(L4,"aaa")</f>
        <v>수</v>
      </c>
    </row>
    <row r="5" spans="1:13" ht="20.25" customHeight="1">
      <c r="A5" s="6">
        <v>3</v>
      </c>
      <c r="B5" s="227"/>
      <c r="C5" s="5" t="s">
        <v>9</v>
      </c>
      <c r="D5" s="3" t="s">
        <v>91</v>
      </c>
      <c r="E5" s="110">
        <v>1.2</v>
      </c>
      <c r="F5" s="13"/>
      <c r="G5" s="39">
        <v>1.3</v>
      </c>
      <c r="H5" s="39">
        <v>2.5</v>
      </c>
      <c r="I5" s="120">
        <v>3.2549999999999999</v>
      </c>
      <c r="J5" s="120">
        <v>1.4999999999999999E-2</v>
      </c>
      <c r="K5" s="39">
        <v>6</v>
      </c>
      <c r="L5" s="119">
        <v>44937</v>
      </c>
      <c r="M5" s="39" t="str">
        <f t="shared" ref="M5:M10" si="0">TEXT(L5,"aaa")</f>
        <v>수</v>
      </c>
    </row>
    <row r="6" spans="1:13" ht="20.25" customHeight="1">
      <c r="A6" s="6">
        <v>4</v>
      </c>
      <c r="B6" s="227"/>
      <c r="C6" s="5" t="s">
        <v>10</v>
      </c>
      <c r="D6" s="3" t="s">
        <v>92</v>
      </c>
      <c r="E6" s="39">
        <v>1.8</v>
      </c>
      <c r="F6" s="13"/>
      <c r="G6" s="39">
        <v>1.8</v>
      </c>
      <c r="H6" s="39">
        <v>1</v>
      </c>
      <c r="I6" s="120">
        <v>5.0049999999999999</v>
      </c>
      <c r="J6" s="120">
        <v>1.6E-2</v>
      </c>
      <c r="K6" s="39">
        <v>11</v>
      </c>
      <c r="L6" s="119">
        <v>44937</v>
      </c>
      <c r="M6" s="39" t="str">
        <f t="shared" si="0"/>
        <v>수</v>
      </c>
    </row>
    <row r="7" spans="1:13" ht="20.25" customHeight="1">
      <c r="A7" s="6">
        <v>5</v>
      </c>
      <c r="B7" s="227"/>
      <c r="C7" s="5" t="s">
        <v>11</v>
      </c>
      <c r="D7" s="3" t="s">
        <v>93</v>
      </c>
      <c r="E7" s="39">
        <v>1.9</v>
      </c>
      <c r="F7" s="13"/>
      <c r="G7" s="39">
        <v>2.4</v>
      </c>
      <c r="H7" s="39">
        <v>0.6</v>
      </c>
      <c r="I7" s="120">
        <v>5.2089999999999996</v>
      </c>
      <c r="J7" s="120">
        <v>1.2E-2</v>
      </c>
      <c r="K7" s="39">
        <v>11</v>
      </c>
      <c r="L7" s="119">
        <v>44937</v>
      </c>
      <c r="M7" s="39" t="str">
        <f t="shared" si="0"/>
        <v>수</v>
      </c>
    </row>
    <row r="8" spans="1:13" ht="20.25" customHeight="1">
      <c r="A8" s="6">
        <v>6</v>
      </c>
      <c r="B8" s="227"/>
      <c r="C8" s="128" t="s">
        <v>358</v>
      </c>
      <c r="D8" s="3" t="s">
        <v>348</v>
      </c>
      <c r="E8" s="39">
        <v>7.8</v>
      </c>
      <c r="F8" s="13"/>
      <c r="G8" s="39">
        <v>4.5</v>
      </c>
      <c r="H8" s="39">
        <v>7.2</v>
      </c>
      <c r="I8" s="120">
        <v>11.211</v>
      </c>
      <c r="J8" s="120">
        <v>6.9000000000000006E-2</v>
      </c>
      <c r="K8" s="39">
        <v>26</v>
      </c>
      <c r="L8" s="119">
        <v>44937</v>
      </c>
      <c r="M8" s="39" t="str">
        <f t="shared" si="0"/>
        <v>수</v>
      </c>
    </row>
    <row r="9" spans="1:13" ht="20.25" customHeight="1">
      <c r="A9" s="6">
        <v>7</v>
      </c>
      <c r="B9" s="227"/>
      <c r="C9" s="128" t="s">
        <v>94</v>
      </c>
      <c r="D9" s="3" t="s">
        <v>320</v>
      </c>
      <c r="E9" s="39">
        <v>5.0999999999999996</v>
      </c>
      <c r="F9" s="13"/>
      <c r="G9" s="110">
        <v>4</v>
      </c>
      <c r="H9" s="39">
        <v>7.3</v>
      </c>
      <c r="I9" s="120">
        <v>7.8540000000000001</v>
      </c>
      <c r="J9" s="120">
        <v>4.7E-2</v>
      </c>
      <c r="K9" s="39">
        <v>23</v>
      </c>
      <c r="L9" s="119">
        <v>44937</v>
      </c>
      <c r="M9" s="39" t="str">
        <f t="shared" si="0"/>
        <v>수</v>
      </c>
    </row>
    <row r="10" spans="1:13" ht="20.25" customHeight="1">
      <c r="A10" s="6">
        <v>8</v>
      </c>
      <c r="B10" s="225"/>
      <c r="C10" s="5" t="s">
        <v>12</v>
      </c>
      <c r="D10" s="3" t="s">
        <v>356</v>
      </c>
      <c r="E10" s="39">
        <v>11.7</v>
      </c>
      <c r="F10" s="13"/>
      <c r="G10" s="110">
        <v>7.8</v>
      </c>
      <c r="H10" s="39">
        <v>3.1</v>
      </c>
      <c r="I10" s="120">
        <v>7.37</v>
      </c>
      <c r="J10" s="120">
        <v>4.1000000000000002E-2</v>
      </c>
      <c r="K10" s="39">
        <v>16</v>
      </c>
      <c r="L10" s="119">
        <v>44937</v>
      </c>
      <c r="M10" s="39" t="str">
        <f t="shared" si="0"/>
        <v>수</v>
      </c>
    </row>
    <row r="11" spans="1:13" ht="20.25" customHeight="1">
      <c r="A11" s="6">
        <v>9</v>
      </c>
      <c r="B11" s="5" t="s">
        <v>145</v>
      </c>
      <c r="C11" s="5" t="s">
        <v>68</v>
      </c>
      <c r="D11" s="3" t="s">
        <v>15</v>
      </c>
      <c r="E11" s="39">
        <v>2.7</v>
      </c>
      <c r="F11" s="13"/>
      <c r="G11" s="39">
        <v>2.8</v>
      </c>
      <c r="H11" s="39">
        <v>2.8</v>
      </c>
      <c r="I11" s="120">
        <v>6.3040000000000003</v>
      </c>
      <c r="J11" s="120">
        <v>3.6999999999999998E-2</v>
      </c>
      <c r="K11" s="39">
        <v>9</v>
      </c>
      <c r="L11" s="119">
        <v>44937</v>
      </c>
      <c r="M11" s="39" t="str">
        <f t="shared" ref="M11:M54" si="1">TEXT(L11,"aaa")</f>
        <v>수</v>
      </c>
    </row>
    <row r="12" spans="1:13" ht="20.25" customHeight="1">
      <c r="A12" s="6">
        <v>10</v>
      </c>
      <c r="B12" s="224" t="s">
        <v>146</v>
      </c>
      <c r="C12" s="5" t="s">
        <v>79</v>
      </c>
      <c r="D12" s="3" t="s">
        <v>96</v>
      </c>
      <c r="E12" s="39">
        <v>18.600000000000001</v>
      </c>
      <c r="F12" s="13"/>
      <c r="G12" s="39">
        <v>7.7</v>
      </c>
      <c r="H12" s="39">
        <v>12.4</v>
      </c>
      <c r="I12" s="120">
        <v>2.754</v>
      </c>
      <c r="J12" s="120">
        <v>6.6000000000000003E-2</v>
      </c>
      <c r="K12" s="39">
        <v>6</v>
      </c>
      <c r="L12" s="119">
        <v>44937</v>
      </c>
      <c r="M12" s="39" t="str">
        <f t="shared" si="1"/>
        <v>수</v>
      </c>
    </row>
    <row r="13" spans="1:13" ht="20.25" customHeight="1">
      <c r="A13" s="6">
        <v>11</v>
      </c>
      <c r="B13" s="227"/>
      <c r="C13" s="5" t="s">
        <v>16</v>
      </c>
      <c r="D13" s="3" t="s">
        <v>355</v>
      </c>
      <c r="E13" s="39">
        <v>3.2</v>
      </c>
      <c r="F13" s="13">
        <v>3.9</v>
      </c>
      <c r="G13" s="39">
        <v>2.8</v>
      </c>
      <c r="H13" s="39">
        <v>3.2</v>
      </c>
      <c r="I13" s="120">
        <v>8.7349999999999994</v>
      </c>
      <c r="J13" s="120">
        <v>4.9000000000000002E-2</v>
      </c>
      <c r="K13" s="39">
        <v>10</v>
      </c>
      <c r="L13" s="119">
        <v>44937</v>
      </c>
      <c r="M13" s="39" t="str">
        <f t="shared" si="1"/>
        <v>수</v>
      </c>
    </row>
    <row r="14" spans="1:13" ht="20.25" customHeight="1">
      <c r="A14" s="6">
        <v>12</v>
      </c>
      <c r="B14" s="225"/>
      <c r="C14" s="5" t="s">
        <v>17</v>
      </c>
      <c r="D14" s="3" t="s">
        <v>98</v>
      </c>
      <c r="E14" s="39">
        <v>4.3</v>
      </c>
      <c r="F14" s="13"/>
      <c r="G14" s="39">
        <v>2.4</v>
      </c>
      <c r="H14" s="39">
        <v>3.4</v>
      </c>
      <c r="I14" s="120">
        <v>8.3490000000000002</v>
      </c>
      <c r="J14" s="120">
        <v>3.5999999999999997E-2</v>
      </c>
      <c r="K14" s="39">
        <v>23</v>
      </c>
      <c r="L14" s="119">
        <v>44937</v>
      </c>
      <c r="M14" s="39" t="str">
        <f t="shared" si="1"/>
        <v>수</v>
      </c>
    </row>
    <row r="15" spans="1:13" ht="20.25" customHeight="1">
      <c r="A15" s="6">
        <v>13</v>
      </c>
      <c r="B15" s="5" t="s">
        <v>293</v>
      </c>
      <c r="C15" s="5" t="s">
        <v>71</v>
      </c>
      <c r="D15" s="3" t="s">
        <v>100</v>
      </c>
      <c r="E15" s="39">
        <v>7.2</v>
      </c>
      <c r="F15" s="13"/>
      <c r="G15" s="39">
        <v>3.9</v>
      </c>
      <c r="H15" s="39">
        <v>10.9</v>
      </c>
      <c r="I15" s="120">
        <v>12.305999999999999</v>
      </c>
      <c r="J15" s="120">
        <v>0.104</v>
      </c>
      <c r="K15" s="39">
        <v>29</v>
      </c>
      <c r="L15" s="119">
        <v>44937</v>
      </c>
      <c r="M15" s="39" t="str">
        <f t="shared" si="1"/>
        <v>수</v>
      </c>
    </row>
    <row r="16" spans="1:13" ht="20.25" customHeight="1">
      <c r="A16" s="6">
        <v>14</v>
      </c>
      <c r="B16" s="5" t="s">
        <v>294</v>
      </c>
      <c r="C16" s="5" t="s">
        <v>142</v>
      </c>
      <c r="D16" s="3" t="s">
        <v>313</v>
      </c>
      <c r="E16" s="39">
        <v>1.8</v>
      </c>
      <c r="F16" s="13"/>
      <c r="G16" s="39">
        <v>4.3</v>
      </c>
      <c r="H16" s="110">
        <v>14.1</v>
      </c>
      <c r="I16" s="120">
        <v>12.372999999999999</v>
      </c>
      <c r="J16" s="120">
        <v>5.0999999999999997E-2</v>
      </c>
      <c r="K16" s="39">
        <v>8</v>
      </c>
      <c r="L16" s="119">
        <v>44937</v>
      </c>
      <c r="M16" s="39" t="str">
        <f t="shared" si="1"/>
        <v>수</v>
      </c>
    </row>
    <row r="17" spans="1:13" ht="20.25" customHeight="1">
      <c r="A17" s="6">
        <v>15</v>
      </c>
      <c r="B17" s="5" t="s">
        <v>295</v>
      </c>
      <c r="C17" s="5" t="s">
        <v>72</v>
      </c>
      <c r="D17" s="3" t="s">
        <v>101</v>
      </c>
      <c r="E17" s="39">
        <v>2.8</v>
      </c>
      <c r="F17" s="13"/>
      <c r="G17" s="39">
        <v>4.8</v>
      </c>
      <c r="H17" s="39">
        <v>10.9</v>
      </c>
      <c r="I17" s="120">
        <v>10.792999999999999</v>
      </c>
      <c r="J17" s="120">
        <v>0.10299999999999999</v>
      </c>
      <c r="K17" s="39">
        <v>7</v>
      </c>
      <c r="L17" s="119">
        <v>44937</v>
      </c>
      <c r="M17" s="39" t="str">
        <f t="shared" si="1"/>
        <v>수</v>
      </c>
    </row>
    <row r="18" spans="1:13" ht="20.25" customHeight="1">
      <c r="A18" s="6">
        <v>16</v>
      </c>
      <c r="B18" s="22" t="s">
        <v>296</v>
      </c>
      <c r="C18" s="5" t="s">
        <v>141</v>
      </c>
      <c r="D18" s="3" t="s">
        <v>314</v>
      </c>
      <c r="E18" s="39">
        <v>1.7</v>
      </c>
      <c r="F18" s="13"/>
      <c r="G18" s="39">
        <v>1.7</v>
      </c>
      <c r="H18" s="39">
        <v>2.6</v>
      </c>
      <c r="I18" s="120">
        <v>6.8</v>
      </c>
      <c r="J18" s="120">
        <v>5.7000000000000002E-2</v>
      </c>
      <c r="K18" s="39">
        <v>7</v>
      </c>
      <c r="L18" s="119">
        <v>44937</v>
      </c>
      <c r="M18" s="39" t="str">
        <f t="shared" si="1"/>
        <v>수</v>
      </c>
    </row>
    <row r="19" spans="1:13" ht="20.25" customHeight="1">
      <c r="A19" s="6">
        <v>17</v>
      </c>
      <c r="B19" s="224" t="s">
        <v>297</v>
      </c>
      <c r="C19" s="5" t="s">
        <v>82</v>
      </c>
      <c r="D19" s="3" t="s">
        <v>102</v>
      </c>
      <c r="E19" s="39">
        <v>1.7</v>
      </c>
      <c r="F19" s="13">
        <v>2.4</v>
      </c>
      <c r="G19" s="39">
        <v>0.5</v>
      </c>
      <c r="H19" s="39">
        <v>0.3</v>
      </c>
      <c r="I19" s="120">
        <v>5.6660000000000004</v>
      </c>
      <c r="J19" s="120">
        <v>3.2000000000000001E-2</v>
      </c>
      <c r="K19" s="39">
        <v>6</v>
      </c>
      <c r="L19" s="119">
        <v>44937</v>
      </c>
      <c r="M19" s="39" t="str">
        <f t="shared" si="1"/>
        <v>수</v>
      </c>
    </row>
    <row r="20" spans="1:13" ht="20.25" customHeight="1">
      <c r="A20" s="6">
        <v>18</v>
      </c>
      <c r="B20" s="227"/>
      <c r="C20" s="5" t="s">
        <v>21</v>
      </c>
      <c r="D20" s="3" t="s">
        <v>103</v>
      </c>
      <c r="E20" s="39">
        <v>1.8</v>
      </c>
      <c r="F20" s="13"/>
      <c r="G20" s="39">
        <v>2.2000000000000002</v>
      </c>
      <c r="H20" s="39">
        <v>3.5</v>
      </c>
      <c r="I20" s="120">
        <v>6.851</v>
      </c>
      <c r="J20" s="120">
        <v>4.1000000000000002E-2</v>
      </c>
      <c r="K20" s="39">
        <v>7</v>
      </c>
      <c r="L20" s="119">
        <v>44937</v>
      </c>
      <c r="M20" s="39" t="str">
        <f t="shared" si="1"/>
        <v>수</v>
      </c>
    </row>
    <row r="21" spans="1:13" ht="20.25" customHeight="1">
      <c r="A21" s="6">
        <v>19</v>
      </c>
      <c r="B21" s="227"/>
      <c r="C21" s="5" t="s">
        <v>138</v>
      </c>
      <c r="D21" s="3" t="s">
        <v>315</v>
      </c>
      <c r="E21" s="39">
        <v>1.5</v>
      </c>
      <c r="F21" s="13"/>
      <c r="G21" s="39">
        <v>1.8</v>
      </c>
      <c r="H21" s="39">
        <v>2.5</v>
      </c>
      <c r="I21" s="120">
        <v>6.9660000000000002</v>
      </c>
      <c r="J21" s="120">
        <v>2.4E-2</v>
      </c>
      <c r="K21" s="39">
        <v>7</v>
      </c>
      <c r="L21" s="119">
        <v>44937</v>
      </c>
      <c r="M21" s="39" t="str">
        <f t="shared" si="1"/>
        <v>수</v>
      </c>
    </row>
    <row r="22" spans="1:13" ht="20.25" customHeight="1">
      <c r="A22" s="6">
        <v>20</v>
      </c>
      <c r="B22" s="227"/>
      <c r="C22" s="5" t="s">
        <v>22</v>
      </c>
      <c r="D22" s="3" t="s">
        <v>104</v>
      </c>
      <c r="E22" s="39">
        <v>3.2</v>
      </c>
      <c r="F22" s="13"/>
      <c r="G22" s="39">
        <v>2.7</v>
      </c>
      <c r="H22" s="39">
        <v>5.7</v>
      </c>
      <c r="I22" s="120">
        <v>7.7649999999999997</v>
      </c>
      <c r="J22" s="120">
        <v>2.5999999999999999E-2</v>
      </c>
      <c r="K22" s="39">
        <v>10</v>
      </c>
      <c r="L22" s="119">
        <v>44937</v>
      </c>
      <c r="M22" s="39" t="str">
        <f t="shared" si="1"/>
        <v>수</v>
      </c>
    </row>
    <row r="23" spans="1:13" ht="20.25" customHeight="1">
      <c r="A23" s="6">
        <v>21</v>
      </c>
      <c r="B23" s="227"/>
      <c r="C23" s="5" t="s">
        <v>23</v>
      </c>
      <c r="D23" s="3" t="s">
        <v>105</v>
      </c>
      <c r="E23" s="39">
        <v>2.7</v>
      </c>
      <c r="F23" s="13"/>
      <c r="G23" s="39">
        <v>4</v>
      </c>
      <c r="H23" s="39">
        <v>9</v>
      </c>
      <c r="I23" s="120">
        <v>7.9850000000000003</v>
      </c>
      <c r="J23" s="120">
        <v>2.3E-2</v>
      </c>
      <c r="K23" s="39">
        <v>12</v>
      </c>
      <c r="L23" s="119">
        <v>44937</v>
      </c>
      <c r="M23" s="39" t="str">
        <f t="shared" si="1"/>
        <v>수</v>
      </c>
    </row>
    <row r="24" spans="1:13" ht="20.25" customHeight="1">
      <c r="A24" s="6">
        <v>22</v>
      </c>
      <c r="B24" s="225"/>
      <c r="C24" s="5" t="s">
        <v>24</v>
      </c>
      <c r="D24" s="3" t="s">
        <v>316</v>
      </c>
      <c r="E24" s="39">
        <v>3.1</v>
      </c>
      <c r="F24" s="13"/>
      <c r="G24" s="110">
        <v>2.7</v>
      </c>
      <c r="H24" s="39">
        <v>5.2</v>
      </c>
      <c r="I24" s="120">
        <v>7.71</v>
      </c>
      <c r="J24" s="120">
        <v>0.02</v>
      </c>
      <c r="K24" s="39">
        <v>13</v>
      </c>
      <c r="L24" s="119">
        <v>44937</v>
      </c>
      <c r="M24" s="39" t="str">
        <f t="shared" si="1"/>
        <v>수</v>
      </c>
    </row>
    <row r="25" spans="1:13" ht="20.25" customHeight="1">
      <c r="A25" s="6">
        <v>23</v>
      </c>
      <c r="B25" s="224" t="s">
        <v>298</v>
      </c>
      <c r="C25" s="5" t="s">
        <v>83</v>
      </c>
      <c r="D25" s="3" t="s">
        <v>107</v>
      </c>
      <c r="E25" s="39">
        <v>5.5</v>
      </c>
      <c r="F25" s="13"/>
      <c r="G25" s="110">
        <v>3.1</v>
      </c>
      <c r="H25" s="39">
        <v>6.1</v>
      </c>
      <c r="I25" s="120">
        <v>13.702</v>
      </c>
      <c r="J25" s="120">
        <v>2.7E-2</v>
      </c>
      <c r="K25" s="39">
        <v>23</v>
      </c>
      <c r="L25" s="119">
        <v>44937</v>
      </c>
      <c r="M25" s="39" t="str">
        <f t="shared" si="1"/>
        <v>수</v>
      </c>
    </row>
    <row r="26" spans="1:13" ht="20.25" customHeight="1">
      <c r="A26" s="6">
        <v>24</v>
      </c>
      <c r="B26" s="225"/>
      <c r="C26" s="5" t="s">
        <v>25</v>
      </c>
      <c r="D26" s="3" t="s">
        <v>108</v>
      </c>
      <c r="E26" s="39">
        <v>3.4</v>
      </c>
      <c r="F26" s="13"/>
      <c r="G26" s="110">
        <v>2.2999999999999998</v>
      </c>
      <c r="H26" s="39">
        <v>2.8</v>
      </c>
      <c r="I26" s="120">
        <v>12.927</v>
      </c>
      <c r="J26" s="120">
        <v>2.1000000000000001E-2</v>
      </c>
      <c r="K26" s="39">
        <v>12</v>
      </c>
      <c r="L26" s="119">
        <v>44937</v>
      </c>
      <c r="M26" s="39" t="str">
        <f t="shared" si="1"/>
        <v>수</v>
      </c>
    </row>
    <row r="27" spans="1:13" ht="20.25" customHeight="1">
      <c r="A27" s="6">
        <v>25</v>
      </c>
      <c r="B27" s="5" t="s">
        <v>299</v>
      </c>
      <c r="C27" s="5" t="s">
        <v>73</v>
      </c>
      <c r="D27" s="3" t="s">
        <v>110</v>
      </c>
      <c r="E27" s="39">
        <v>1.7</v>
      </c>
      <c r="F27" s="13">
        <v>2.7</v>
      </c>
      <c r="G27" s="39">
        <v>1.9</v>
      </c>
      <c r="H27" s="39">
        <v>11.4</v>
      </c>
      <c r="I27" s="120">
        <v>7.3730000000000002</v>
      </c>
      <c r="J27" s="120">
        <v>7.1999999999999995E-2</v>
      </c>
      <c r="K27" s="39">
        <v>7</v>
      </c>
      <c r="L27" s="119">
        <v>44937</v>
      </c>
      <c r="M27" s="39" t="str">
        <f t="shared" si="1"/>
        <v>수</v>
      </c>
    </row>
    <row r="28" spans="1:13" ht="20.25" customHeight="1">
      <c r="A28" s="6">
        <v>26</v>
      </c>
      <c r="B28" s="228" t="s">
        <v>300</v>
      </c>
      <c r="C28" s="14" t="s">
        <v>85</v>
      </c>
      <c r="D28" s="3" t="s">
        <v>349</v>
      </c>
      <c r="E28" s="110">
        <v>3.1</v>
      </c>
      <c r="F28" s="13"/>
      <c r="G28" s="110">
        <v>4.3</v>
      </c>
      <c r="H28" s="110">
        <v>11.3</v>
      </c>
      <c r="I28" s="120">
        <v>6.6</v>
      </c>
      <c r="J28" s="120">
        <v>4.5999999999999999E-2</v>
      </c>
      <c r="K28" s="39">
        <v>5</v>
      </c>
      <c r="L28" s="119">
        <v>44938</v>
      </c>
      <c r="M28" s="39" t="str">
        <f t="shared" si="1"/>
        <v>목</v>
      </c>
    </row>
    <row r="29" spans="1:13" ht="20.25" customHeight="1">
      <c r="A29" s="6">
        <v>27</v>
      </c>
      <c r="B29" s="229"/>
      <c r="C29" s="14" t="s">
        <v>27</v>
      </c>
      <c r="D29" s="3" t="s">
        <v>354</v>
      </c>
      <c r="E29" s="110">
        <v>6.7</v>
      </c>
      <c r="F29" s="13"/>
      <c r="G29" s="110">
        <v>7</v>
      </c>
      <c r="H29" s="110">
        <v>5.6</v>
      </c>
      <c r="I29" s="120">
        <v>15.24</v>
      </c>
      <c r="J29" s="120">
        <v>6.9000000000000006E-2</v>
      </c>
      <c r="K29" s="39">
        <v>7</v>
      </c>
      <c r="L29" s="119">
        <v>44938</v>
      </c>
      <c r="M29" s="39" t="str">
        <f t="shared" si="1"/>
        <v>목</v>
      </c>
    </row>
    <row r="30" spans="1:13" ht="20.25" customHeight="1">
      <c r="A30" s="6">
        <v>28</v>
      </c>
      <c r="B30" s="229"/>
      <c r="C30" s="14" t="s">
        <v>29</v>
      </c>
      <c r="D30" s="3" t="s">
        <v>350</v>
      </c>
      <c r="E30" s="110">
        <v>8.3000000000000007</v>
      </c>
      <c r="F30" s="13"/>
      <c r="G30" s="110">
        <v>8.8000000000000007</v>
      </c>
      <c r="H30" s="110">
        <v>4.2</v>
      </c>
      <c r="I30" s="120">
        <v>6.8209999999999997</v>
      </c>
      <c r="J30" s="120">
        <v>7.1999999999999995E-2</v>
      </c>
      <c r="K30" s="39">
        <v>16</v>
      </c>
      <c r="L30" s="119">
        <v>44938</v>
      </c>
      <c r="M30" s="39" t="str">
        <f t="shared" si="1"/>
        <v>목</v>
      </c>
    </row>
    <row r="31" spans="1:13" ht="20.25" customHeight="1">
      <c r="A31" s="6">
        <v>29</v>
      </c>
      <c r="B31" s="229"/>
      <c r="C31" s="14" t="s">
        <v>137</v>
      </c>
      <c r="D31" s="3" t="s">
        <v>115</v>
      </c>
      <c r="E31" s="110">
        <v>7.7</v>
      </c>
      <c r="F31" s="13"/>
      <c r="G31" s="110">
        <v>7.6</v>
      </c>
      <c r="H31" s="110">
        <v>3.8</v>
      </c>
      <c r="I31" s="120">
        <v>8.2430000000000003</v>
      </c>
      <c r="J31" s="120">
        <v>4.2999999999999997E-2</v>
      </c>
      <c r="K31" s="39">
        <v>15</v>
      </c>
      <c r="L31" s="119">
        <v>44938</v>
      </c>
      <c r="M31" s="39" t="str">
        <f t="shared" si="1"/>
        <v>목</v>
      </c>
    </row>
    <row r="32" spans="1:13" ht="20.25" customHeight="1">
      <c r="A32" s="6">
        <v>30</v>
      </c>
      <c r="B32" s="229"/>
      <c r="C32" s="14" t="s">
        <v>317</v>
      </c>
      <c r="D32" s="3" t="s">
        <v>318</v>
      </c>
      <c r="E32" s="110">
        <v>6.4</v>
      </c>
      <c r="F32" s="13">
        <v>8.4</v>
      </c>
      <c r="G32" s="110">
        <v>5.0999999999999996</v>
      </c>
      <c r="H32" s="110">
        <v>4</v>
      </c>
      <c r="I32" s="120">
        <v>7.54</v>
      </c>
      <c r="J32" s="120">
        <v>6.9000000000000006E-2</v>
      </c>
      <c r="K32" s="39">
        <v>13</v>
      </c>
      <c r="L32" s="119">
        <v>44938</v>
      </c>
      <c r="M32" s="39" t="str">
        <f t="shared" si="1"/>
        <v>목</v>
      </c>
    </row>
    <row r="33" spans="1:13" ht="20.25" customHeight="1">
      <c r="A33" s="6">
        <v>31</v>
      </c>
      <c r="B33" s="229"/>
      <c r="C33" s="14" t="s">
        <v>32</v>
      </c>
      <c r="D33" s="3" t="s">
        <v>118</v>
      </c>
      <c r="E33" s="110">
        <v>6.3</v>
      </c>
      <c r="F33" s="13"/>
      <c r="G33" s="110">
        <v>5.5</v>
      </c>
      <c r="H33" s="110">
        <v>5.8</v>
      </c>
      <c r="I33" s="120">
        <v>7.5179999999999998</v>
      </c>
      <c r="J33" s="120">
        <v>6.3E-2</v>
      </c>
      <c r="K33" s="39">
        <v>13</v>
      </c>
      <c r="L33" s="119">
        <v>44938</v>
      </c>
      <c r="M33" s="39" t="str">
        <f t="shared" si="1"/>
        <v>목</v>
      </c>
    </row>
    <row r="34" spans="1:13" ht="20.25" customHeight="1">
      <c r="A34" s="6">
        <v>32</v>
      </c>
      <c r="B34" s="229"/>
      <c r="C34" s="14" t="s">
        <v>33</v>
      </c>
      <c r="D34" s="3" t="s">
        <v>346</v>
      </c>
      <c r="E34" s="110">
        <v>4.5999999999999996</v>
      </c>
      <c r="F34" s="13"/>
      <c r="G34" s="110">
        <v>3.6</v>
      </c>
      <c r="H34" s="110">
        <v>2.9</v>
      </c>
      <c r="I34" s="120">
        <v>9.3209999999999997</v>
      </c>
      <c r="J34" s="120">
        <v>6.7000000000000004E-2</v>
      </c>
      <c r="K34" s="39">
        <v>14</v>
      </c>
      <c r="L34" s="119">
        <v>44936</v>
      </c>
      <c r="M34" s="39" t="str">
        <f t="shared" si="1"/>
        <v>화</v>
      </c>
    </row>
    <row r="35" spans="1:13" ht="20.25" customHeight="1">
      <c r="A35" s="6">
        <v>33</v>
      </c>
      <c r="B35" s="229"/>
      <c r="C35" s="14" t="s">
        <v>36</v>
      </c>
      <c r="D35" s="3" t="s">
        <v>121</v>
      </c>
      <c r="E35" s="39">
        <v>8.9</v>
      </c>
      <c r="F35" s="13"/>
      <c r="G35" s="110">
        <v>7.8</v>
      </c>
      <c r="H35" s="39">
        <v>8.8000000000000007</v>
      </c>
      <c r="I35" s="120">
        <v>13.602</v>
      </c>
      <c r="J35" s="120">
        <v>0.125</v>
      </c>
      <c r="K35" s="39">
        <v>20</v>
      </c>
      <c r="L35" s="119">
        <v>44936</v>
      </c>
      <c r="M35" s="39" t="str">
        <f t="shared" si="1"/>
        <v>화</v>
      </c>
    </row>
    <row r="36" spans="1:13" s="122" customFormat="1" ht="20.25" customHeight="1">
      <c r="A36" s="6">
        <v>34</v>
      </c>
      <c r="B36" s="229"/>
      <c r="C36" s="14" t="s">
        <v>37</v>
      </c>
      <c r="D36" s="32" t="s">
        <v>38</v>
      </c>
      <c r="E36" s="42">
        <v>10.5</v>
      </c>
      <c r="F36" s="121"/>
      <c r="G36" s="111">
        <v>9</v>
      </c>
      <c r="H36" s="42">
        <v>7.6</v>
      </c>
      <c r="I36" s="125">
        <v>17.649000000000001</v>
      </c>
      <c r="J36" s="125">
        <v>8.8999999999999996E-2</v>
      </c>
      <c r="K36" s="42">
        <v>55</v>
      </c>
      <c r="L36" s="119">
        <v>44936</v>
      </c>
      <c r="M36" s="39" t="str">
        <f t="shared" si="1"/>
        <v>화</v>
      </c>
    </row>
    <row r="37" spans="1:13" s="122" customFormat="1" ht="20.25" customHeight="1">
      <c r="A37" s="6">
        <v>35</v>
      </c>
      <c r="B37" s="229"/>
      <c r="C37" s="14" t="s">
        <v>140</v>
      </c>
      <c r="D37" s="32" t="s">
        <v>319</v>
      </c>
      <c r="E37" s="42">
        <v>7.8</v>
      </c>
      <c r="F37" s="121"/>
      <c r="G37" s="42">
        <v>7.7</v>
      </c>
      <c r="H37" s="42">
        <v>8.6</v>
      </c>
      <c r="I37" s="125">
        <v>15.704000000000001</v>
      </c>
      <c r="J37" s="125">
        <v>8.5000000000000006E-2</v>
      </c>
      <c r="K37" s="42">
        <v>34</v>
      </c>
      <c r="L37" s="119">
        <v>44936</v>
      </c>
      <c r="M37" s="39" t="str">
        <f t="shared" si="1"/>
        <v>화</v>
      </c>
    </row>
    <row r="38" spans="1:13" ht="20.25" customHeight="1">
      <c r="A38" s="6">
        <v>36</v>
      </c>
      <c r="B38" s="229"/>
      <c r="C38" s="14" t="s">
        <v>41</v>
      </c>
      <c r="D38" s="3" t="s">
        <v>122</v>
      </c>
      <c r="E38" s="39">
        <v>8.1999999999999993</v>
      </c>
      <c r="F38" s="13"/>
      <c r="G38" s="39">
        <v>6</v>
      </c>
      <c r="H38" s="39">
        <v>6.8</v>
      </c>
      <c r="I38" s="120">
        <v>11.831</v>
      </c>
      <c r="J38" s="120">
        <v>6.7000000000000004E-2</v>
      </c>
      <c r="K38" s="39">
        <v>35</v>
      </c>
      <c r="L38" s="119">
        <v>44937</v>
      </c>
      <c r="M38" s="39" t="str">
        <f t="shared" si="1"/>
        <v>수</v>
      </c>
    </row>
    <row r="39" spans="1:13" ht="20.25" customHeight="1">
      <c r="A39" s="6">
        <v>37</v>
      </c>
      <c r="B39" s="229"/>
      <c r="C39" s="14" t="s">
        <v>39</v>
      </c>
      <c r="D39" s="3" t="s">
        <v>40</v>
      </c>
      <c r="E39" s="39">
        <v>8.1999999999999993</v>
      </c>
      <c r="F39" s="13"/>
      <c r="G39" s="110">
        <v>8.5</v>
      </c>
      <c r="H39" s="39">
        <v>7.8</v>
      </c>
      <c r="I39" s="120">
        <v>10.53</v>
      </c>
      <c r="J39" s="120">
        <v>6.4000000000000001E-2</v>
      </c>
      <c r="K39" s="39">
        <v>37</v>
      </c>
      <c r="L39" s="119">
        <v>44937</v>
      </c>
      <c r="M39" s="39" t="str">
        <f t="shared" si="1"/>
        <v>수</v>
      </c>
    </row>
    <row r="40" spans="1:13" ht="20.25" customHeight="1">
      <c r="A40" s="6">
        <v>38</v>
      </c>
      <c r="B40" s="230"/>
      <c r="C40" s="14" t="s">
        <v>42</v>
      </c>
      <c r="D40" s="3" t="s">
        <v>343</v>
      </c>
      <c r="E40" s="39">
        <v>7.9</v>
      </c>
      <c r="F40" s="13"/>
      <c r="G40" s="39">
        <v>5.7</v>
      </c>
      <c r="H40" s="39">
        <v>5.2</v>
      </c>
      <c r="I40" s="120">
        <v>11.367000000000001</v>
      </c>
      <c r="J40" s="120">
        <v>6.3E-2</v>
      </c>
      <c r="K40" s="39">
        <v>33</v>
      </c>
      <c r="L40" s="119">
        <v>44937</v>
      </c>
      <c r="M40" s="39" t="str">
        <f t="shared" si="1"/>
        <v>수</v>
      </c>
    </row>
    <row r="41" spans="1:13" ht="20.25" customHeight="1">
      <c r="A41" s="6">
        <v>39</v>
      </c>
      <c r="B41" s="5" t="s">
        <v>301</v>
      </c>
      <c r="C41" s="5" t="s">
        <v>86</v>
      </c>
      <c r="D41" s="3" t="s">
        <v>49</v>
      </c>
      <c r="E41" s="110">
        <v>35.700000000000003</v>
      </c>
      <c r="F41" s="13"/>
      <c r="G41" s="110">
        <v>28.9</v>
      </c>
      <c r="H41" s="110">
        <v>24.4</v>
      </c>
      <c r="I41" s="120">
        <v>48.548999999999999</v>
      </c>
      <c r="J41" s="120">
        <v>0.46200000000000002</v>
      </c>
      <c r="K41" s="39">
        <v>36</v>
      </c>
      <c r="L41" s="119">
        <v>44938</v>
      </c>
      <c r="M41" s="39" t="str">
        <f t="shared" si="1"/>
        <v>목</v>
      </c>
    </row>
    <row r="42" spans="1:13" ht="20.25" customHeight="1">
      <c r="A42" s="6">
        <v>40</v>
      </c>
      <c r="B42" s="5" t="s">
        <v>302</v>
      </c>
      <c r="C42" s="5" t="s">
        <v>50</v>
      </c>
      <c r="D42" s="3" t="s">
        <v>51</v>
      </c>
      <c r="E42" s="110">
        <v>1.7</v>
      </c>
      <c r="F42" s="13"/>
      <c r="G42" s="110">
        <v>2.1</v>
      </c>
      <c r="H42" s="110">
        <v>5.0999999999999996</v>
      </c>
      <c r="I42" s="120">
        <v>10.000999999999999</v>
      </c>
      <c r="J42" s="120">
        <v>9.6000000000000002E-2</v>
      </c>
      <c r="K42" s="39">
        <v>9</v>
      </c>
      <c r="L42" s="119">
        <v>44938</v>
      </c>
      <c r="M42" s="39" t="str">
        <f t="shared" si="1"/>
        <v>목</v>
      </c>
    </row>
    <row r="43" spans="1:13" ht="20.25" customHeight="1">
      <c r="A43" s="6">
        <v>41</v>
      </c>
      <c r="B43" s="5" t="s">
        <v>303</v>
      </c>
      <c r="C43" s="5" t="s">
        <v>52</v>
      </c>
      <c r="D43" s="3" t="s">
        <v>53</v>
      </c>
      <c r="E43" s="110">
        <v>2.5</v>
      </c>
      <c r="F43" s="13"/>
      <c r="G43" s="110">
        <v>2.6</v>
      </c>
      <c r="H43" s="110">
        <v>6.6</v>
      </c>
      <c r="I43" s="120">
        <v>11.568</v>
      </c>
      <c r="J43" s="120">
        <v>7.5999999999999998E-2</v>
      </c>
      <c r="K43" s="39">
        <v>10</v>
      </c>
      <c r="L43" s="119">
        <v>44938</v>
      </c>
      <c r="M43" s="39" t="str">
        <f t="shared" si="1"/>
        <v>목</v>
      </c>
    </row>
    <row r="44" spans="1:13" ht="20.25" customHeight="1">
      <c r="A44" s="6">
        <v>42</v>
      </c>
      <c r="B44" s="5" t="s">
        <v>304</v>
      </c>
      <c r="C44" s="5" t="s">
        <v>54</v>
      </c>
      <c r="D44" s="3" t="s">
        <v>28</v>
      </c>
      <c r="E44" s="110">
        <v>2.7</v>
      </c>
      <c r="F44" s="13"/>
      <c r="G44" s="110">
        <v>3.4</v>
      </c>
      <c r="H44" s="110">
        <v>1.8</v>
      </c>
      <c r="I44" s="120">
        <v>4.8239999999999998</v>
      </c>
      <c r="J44" s="120">
        <v>4.2000000000000003E-2</v>
      </c>
      <c r="K44" s="39">
        <v>10</v>
      </c>
      <c r="L44" s="119">
        <v>44938</v>
      </c>
      <c r="M44" s="39" t="str">
        <f t="shared" si="1"/>
        <v>목</v>
      </c>
    </row>
    <row r="45" spans="1:13" ht="20.25" customHeight="1">
      <c r="A45" s="6">
        <v>43</v>
      </c>
      <c r="B45" s="5" t="s">
        <v>305</v>
      </c>
      <c r="C45" s="5" t="s">
        <v>55</v>
      </c>
      <c r="D45" s="3" t="s">
        <v>56</v>
      </c>
      <c r="E45" s="110">
        <v>15.4</v>
      </c>
      <c r="F45" s="13"/>
      <c r="G45" s="110">
        <v>10.6</v>
      </c>
      <c r="H45" s="110">
        <v>9.1999999999999993</v>
      </c>
      <c r="I45" s="120">
        <v>10.545</v>
      </c>
      <c r="J45" s="120">
        <v>0.26800000000000002</v>
      </c>
      <c r="K45" s="39">
        <v>18</v>
      </c>
      <c r="L45" s="119">
        <v>44938</v>
      </c>
      <c r="M45" s="39" t="str">
        <f t="shared" si="1"/>
        <v>목</v>
      </c>
    </row>
    <row r="46" spans="1:13" ht="20.25" customHeight="1">
      <c r="A46" s="6">
        <v>44</v>
      </c>
      <c r="B46" s="5" t="s">
        <v>306</v>
      </c>
      <c r="C46" s="5" t="s">
        <v>57</v>
      </c>
      <c r="D46" s="3" t="s">
        <v>58</v>
      </c>
      <c r="E46" s="110">
        <v>17.600000000000001</v>
      </c>
      <c r="F46" s="13"/>
      <c r="G46" s="110">
        <v>11.7</v>
      </c>
      <c r="H46" s="110">
        <v>5</v>
      </c>
      <c r="I46" s="120">
        <v>2.952</v>
      </c>
      <c r="J46" s="120">
        <v>7.5999999999999998E-2</v>
      </c>
      <c r="K46" s="39">
        <v>39</v>
      </c>
      <c r="L46" s="119">
        <v>44938</v>
      </c>
      <c r="M46" s="39" t="str">
        <f t="shared" si="1"/>
        <v>목</v>
      </c>
    </row>
    <row r="47" spans="1:13" ht="20.25" customHeight="1">
      <c r="A47" s="6">
        <v>45</v>
      </c>
      <c r="B47" s="5" t="s">
        <v>307</v>
      </c>
      <c r="C47" s="5" t="s">
        <v>59</v>
      </c>
      <c r="D47" s="3" t="s">
        <v>60</v>
      </c>
      <c r="E47" s="110">
        <v>3.3</v>
      </c>
      <c r="F47" s="13"/>
      <c r="G47" s="110">
        <v>3.3</v>
      </c>
      <c r="H47" s="110">
        <v>25.8</v>
      </c>
      <c r="I47" s="120">
        <v>8.3390000000000004</v>
      </c>
      <c r="J47" s="120">
        <v>7.1999999999999995E-2</v>
      </c>
      <c r="K47" s="39">
        <v>11</v>
      </c>
      <c r="L47" s="119">
        <v>44938</v>
      </c>
      <c r="M47" s="39" t="str">
        <f t="shared" si="1"/>
        <v>목</v>
      </c>
    </row>
    <row r="48" spans="1:13" ht="20.25" customHeight="1">
      <c r="A48" s="6">
        <v>46</v>
      </c>
      <c r="B48" s="5" t="s">
        <v>308</v>
      </c>
      <c r="C48" s="5" t="s">
        <v>45</v>
      </c>
      <c r="D48" s="3" t="s">
        <v>351</v>
      </c>
      <c r="E48" s="110">
        <v>2.4</v>
      </c>
      <c r="F48" s="13"/>
      <c r="G48" s="110">
        <v>2.1</v>
      </c>
      <c r="H48" s="110">
        <v>16.600000000000001</v>
      </c>
      <c r="I48" s="120">
        <v>2.9630000000000001</v>
      </c>
      <c r="J48" s="120">
        <v>0.03</v>
      </c>
      <c r="K48" s="39">
        <v>8</v>
      </c>
      <c r="L48" s="119">
        <v>44938</v>
      </c>
      <c r="M48" s="39" t="str">
        <f t="shared" si="1"/>
        <v>목</v>
      </c>
    </row>
    <row r="49" spans="1:13" ht="20.25" customHeight="1">
      <c r="A49" s="6">
        <v>47</v>
      </c>
      <c r="B49" s="224" t="s">
        <v>309</v>
      </c>
      <c r="C49" s="5" t="s">
        <v>124</v>
      </c>
      <c r="D49" s="3" t="s">
        <v>125</v>
      </c>
      <c r="E49" s="110">
        <v>5.9</v>
      </c>
      <c r="F49" s="13"/>
      <c r="G49" s="110">
        <v>3.2</v>
      </c>
      <c r="H49" s="110">
        <v>5.2</v>
      </c>
      <c r="I49" s="120">
        <v>7.8369999999999997</v>
      </c>
      <c r="J49" s="120">
        <v>0.57599999999999996</v>
      </c>
      <c r="K49" s="39">
        <v>20</v>
      </c>
      <c r="L49" s="119">
        <v>44938</v>
      </c>
      <c r="M49" s="39" t="str">
        <f t="shared" si="1"/>
        <v>목</v>
      </c>
    </row>
    <row r="50" spans="1:13" ht="20.25" customHeight="1">
      <c r="A50" s="6">
        <v>48</v>
      </c>
      <c r="B50" s="225"/>
      <c r="C50" s="5" t="s">
        <v>48</v>
      </c>
      <c r="D50" s="3" t="s">
        <v>352</v>
      </c>
      <c r="E50" s="110">
        <v>3.6</v>
      </c>
      <c r="F50" s="13"/>
      <c r="G50" s="110">
        <v>3</v>
      </c>
      <c r="H50" s="110">
        <v>11.5</v>
      </c>
      <c r="I50" s="120">
        <v>6.6219999999999999</v>
      </c>
      <c r="J50" s="120">
        <v>0.114</v>
      </c>
      <c r="K50" s="39">
        <v>8</v>
      </c>
      <c r="L50" s="119">
        <v>44938</v>
      </c>
      <c r="M50" s="39" t="str">
        <f t="shared" si="1"/>
        <v>목</v>
      </c>
    </row>
    <row r="51" spans="1:13" ht="20.25" customHeight="1">
      <c r="A51" s="6">
        <v>49</v>
      </c>
      <c r="B51" s="5" t="s">
        <v>310</v>
      </c>
      <c r="C51" s="5" t="s">
        <v>47</v>
      </c>
      <c r="D51" s="3" t="s">
        <v>353</v>
      </c>
      <c r="E51" s="110">
        <v>2.2999999999999998</v>
      </c>
      <c r="F51" s="13">
        <v>2.8</v>
      </c>
      <c r="G51" s="110">
        <v>2.2000000000000002</v>
      </c>
      <c r="H51" s="110">
        <v>2.7</v>
      </c>
      <c r="I51" s="120">
        <v>3.9969999999999999</v>
      </c>
      <c r="J51" s="120">
        <v>2.3E-2</v>
      </c>
      <c r="K51" s="39">
        <v>7</v>
      </c>
      <c r="L51" s="119">
        <v>44938</v>
      </c>
      <c r="M51" s="39" t="str">
        <f t="shared" si="1"/>
        <v>목</v>
      </c>
    </row>
    <row r="52" spans="1:13" ht="20.25" customHeight="1">
      <c r="A52" s="6">
        <v>50</v>
      </c>
      <c r="B52" s="117" t="s">
        <v>311</v>
      </c>
      <c r="C52" s="117" t="s">
        <v>77</v>
      </c>
      <c r="D52" s="3" t="s">
        <v>347</v>
      </c>
      <c r="E52" s="42">
        <v>1.7</v>
      </c>
      <c r="F52" s="13"/>
      <c r="G52" s="111">
        <v>3.8</v>
      </c>
      <c r="H52" s="111">
        <v>4.4000000000000004</v>
      </c>
      <c r="I52" s="125">
        <v>9.1989999999999998</v>
      </c>
      <c r="J52" s="125">
        <v>3.7999999999999999E-2</v>
      </c>
      <c r="K52" s="42">
        <v>10</v>
      </c>
      <c r="L52" s="119">
        <v>44936</v>
      </c>
      <c r="M52" s="39" t="str">
        <f t="shared" si="1"/>
        <v>화</v>
      </c>
    </row>
    <row r="53" spans="1:13" ht="20.25" customHeight="1">
      <c r="A53" s="6">
        <v>51</v>
      </c>
      <c r="B53" s="181" t="s">
        <v>381</v>
      </c>
      <c r="C53" s="181" t="s">
        <v>382</v>
      </c>
      <c r="D53" s="24" t="s">
        <v>44</v>
      </c>
      <c r="E53" s="111">
        <v>3</v>
      </c>
      <c r="F53" s="13"/>
      <c r="G53" s="111">
        <v>2.4</v>
      </c>
      <c r="H53" s="42">
        <v>2</v>
      </c>
      <c r="I53" s="125">
        <v>2.202</v>
      </c>
      <c r="J53" s="125">
        <v>2.1999999999999999E-2</v>
      </c>
      <c r="K53" s="42">
        <v>7</v>
      </c>
      <c r="L53" s="119">
        <v>44936</v>
      </c>
      <c r="M53" s="39" t="str">
        <f t="shared" si="1"/>
        <v>화</v>
      </c>
    </row>
    <row r="54" spans="1:13" ht="20.25" customHeight="1">
      <c r="A54" s="6">
        <v>52</v>
      </c>
      <c r="B54" s="5" t="s">
        <v>312</v>
      </c>
      <c r="C54" s="5" t="s">
        <v>61</v>
      </c>
      <c r="D54" s="3" t="s">
        <v>62</v>
      </c>
      <c r="E54" s="39">
        <v>1.4</v>
      </c>
      <c r="F54" s="13"/>
      <c r="G54" s="39">
        <v>1.3</v>
      </c>
      <c r="H54" s="110">
        <v>0.8</v>
      </c>
      <c r="I54" s="120">
        <v>4.7530000000000001</v>
      </c>
      <c r="J54" s="120">
        <v>3.1E-2</v>
      </c>
      <c r="K54" s="39">
        <v>9</v>
      </c>
      <c r="L54" s="119">
        <v>44937</v>
      </c>
      <c r="M54" s="39" t="str">
        <f t="shared" si="1"/>
        <v>수</v>
      </c>
    </row>
    <row r="55" spans="1:13" ht="20.25" customHeight="1"/>
    <row r="57" spans="1:13">
      <c r="C57" s="11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B1" zoomScaleNormal="100" workbookViewId="0">
      <pane xSplit="2" ySplit="2" topLeftCell="D21" activePane="bottomRight" state="frozen"/>
      <selection activeCell="B1" sqref="B1"/>
      <selection pane="topRight" activeCell="D1" sqref="D1"/>
      <selection pane="bottomLeft" activeCell="B3" sqref="B3"/>
      <selection pane="bottomRight" activeCell="S44" sqref="S44"/>
    </sheetView>
  </sheetViews>
  <sheetFormatPr defaultRowHeight="14.25"/>
  <cols>
    <col min="1" max="1" width="4.75" style="150" bestFit="1" customWidth="1"/>
    <col min="2" max="2" width="9.125" style="150" customWidth="1"/>
    <col min="3" max="3" width="14.875" style="150" customWidth="1"/>
    <col min="4" max="4" width="44" style="199" bestFit="1" customWidth="1"/>
    <col min="5" max="5" width="5.5" style="175" bestFit="1" customWidth="1"/>
    <col min="6" max="6" width="5.5" style="175" customWidth="1"/>
    <col min="7" max="12" width="5.5" style="175" bestFit="1" customWidth="1"/>
    <col min="13" max="13" width="5" style="175" bestFit="1" customWidth="1"/>
    <col min="14" max="14" width="5.5" style="175" bestFit="1" customWidth="1"/>
    <col min="15" max="16" width="5" style="175" bestFit="1" customWidth="1"/>
    <col min="17" max="17" width="5.5" style="116" bestFit="1" customWidth="1"/>
    <col min="18" max="18" width="5.5" style="150" bestFit="1" customWidth="1"/>
    <col min="19" max="19" width="8.125" style="199" bestFit="1" customWidth="1"/>
    <col min="20" max="20" width="5.5" style="199" bestFit="1" customWidth="1"/>
    <col min="21" max="16384" width="9" style="199"/>
  </cols>
  <sheetData>
    <row r="1" spans="1:20" ht="35.25" customHeight="1">
      <c r="A1" s="233" t="s">
        <v>467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</row>
    <row r="2" spans="1:20" ht="25.5" customHeight="1">
      <c r="A2" s="152" t="s">
        <v>64</v>
      </c>
      <c r="B2" s="156" t="s">
        <v>65</v>
      </c>
      <c r="C2" s="156" t="s">
        <v>0</v>
      </c>
      <c r="D2" s="157" t="s">
        <v>1</v>
      </c>
      <c r="E2" s="200" t="s">
        <v>195</v>
      </c>
      <c r="F2" s="200" t="s">
        <v>196</v>
      </c>
      <c r="G2" s="200" t="s">
        <v>197</v>
      </c>
      <c r="H2" s="200" t="s">
        <v>198</v>
      </c>
      <c r="I2" s="200" t="s">
        <v>199</v>
      </c>
      <c r="J2" s="200" t="s">
        <v>200</v>
      </c>
      <c r="K2" s="200" t="s">
        <v>201</v>
      </c>
      <c r="L2" s="200" t="s">
        <v>194</v>
      </c>
      <c r="M2" s="200" t="s">
        <v>280</v>
      </c>
      <c r="N2" s="200" t="s">
        <v>281</v>
      </c>
      <c r="O2" s="200" t="s">
        <v>282</v>
      </c>
      <c r="P2" s="200" t="s">
        <v>283</v>
      </c>
      <c r="Q2" s="132" t="s">
        <v>204</v>
      </c>
      <c r="R2" s="151" t="s">
        <v>205</v>
      </c>
      <c r="S2" s="151" t="s">
        <v>202</v>
      </c>
      <c r="T2" s="151" t="s">
        <v>203</v>
      </c>
    </row>
    <row r="3" spans="1:20" ht="20.100000000000001" customHeight="1">
      <c r="A3" s="201">
        <v>1</v>
      </c>
      <c r="B3" s="231" t="s">
        <v>144</v>
      </c>
      <c r="C3" s="202" t="s">
        <v>8</v>
      </c>
      <c r="D3" s="203" t="s">
        <v>89</v>
      </c>
      <c r="E3" s="173">
        <v>1.6E-2</v>
      </c>
      <c r="F3" s="173">
        <v>1.0999999999999999E-2</v>
      </c>
      <c r="G3" s="173">
        <v>1.4999999999999999E-2</v>
      </c>
      <c r="H3" s="173">
        <v>0.03</v>
      </c>
      <c r="I3" s="173">
        <v>9.0999999999999998E-2</v>
      </c>
      <c r="J3" s="173">
        <v>5.8000000000000003E-2</v>
      </c>
      <c r="K3" s="173">
        <v>2.5999999999999999E-2</v>
      </c>
      <c r="L3" s="173">
        <v>6.0000000000000001E-3</v>
      </c>
      <c r="M3" s="173">
        <v>4.3999999999999997E-2</v>
      </c>
      <c r="N3" s="173">
        <v>2.8000000000000001E-2</v>
      </c>
      <c r="O3" s="173">
        <v>0.02</v>
      </c>
      <c r="P3" s="173">
        <v>1.4999999999999999E-2</v>
      </c>
      <c r="Q3" s="217">
        <f>MAX(E3:P3)</f>
        <v>9.0999999999999998E-2</v>
      </c>
      <c r="R3" s="217">
        <f>MIN(E3:P3)</f>
        <v>6.0000000000000001E-3</v>
      </c>
      <c r="S3" s="217">
        <f>AVERAGE(E3:P3)</f>
        <v>0.03</v>
      </c>
      <c r="T3" s="217">
        <f>STDEV(E3:P3)</f>
        <v>2.4128444172424761E-2</v>
      </c>
    </row>
    <row r="4" spans="1:20" ht="20.100000000000001" customHeight="1">
      <c r="A4" s="201">
        <v>2</v>
      </c>
      <c r="B4" s="234"/>
      <c r="C4" s="204" t="s">
        <v>78</v>
      </c>
      <c r="D4" s="205" t="s">
        <v>90</v>
      </c>
      <c r="E4" s="173">
        <v>1.9E-2</v>
      </c>
      <c r="F4" s="173">
        <v>0.01</v>
      </c>
      <c r="G4" s="173">
        <v>2.3E-2</v>
      </c>
      <c r="H4" s="173">
        <v>3.1E-2</v>
      </c>
      <c r="I4" s="173">
        <v>8.8999999999999996E-2</v>
      </c>
      <c r="J4" s="173">
        <v>4.3999999999999997E-2</v>
      </c>
      <c r="K4" s="173">
        <v>5.0000000000000001E-3</v>
      </c>
      <c r="L4" s="173">
        <v>8.0000000000000002E-3</v>
      </c>
      <c r="M4" s="173">
        <v>4.8000000000000001E-2</v>
      </c>
      <c r="N4" s="173">
        <v>2.4E-2</v>
      </c>
      <c r="O4" s="173">
        <v>1.6E-2</v>
      </c>
      <c r="P4" s="173">
        <v>1.4E-2</v>
      </c>
      <c r="Q4" s="217">
        <f>MAX(E4:P4)</f>
        <v>8.8999999999999996E-2</v>
      </c>
      <c r="R4" s="217">
        <f t="shared" ref="R4:R54" si="0">MIN(E4:P4)</f>
        <v>5.0000000000000001E-3</v>
      </c>
      <c r="S4" s="217">
        <f t="shared" ref="S4:S54" si="1">AVERAGE(E4:P4)</f>
        <v>2.7583333333333335E-2</v>
      </c>
      <c r="T4" s="217">
        <f t="shared" ref="T4:T54" si="2">STDEV(E4:P4)</f>
        <v>2.3546697638882817E-2</v>
      </c>
    </row>
    <row r="5" spans="1:20" ht="20.100000000000001" customHeight="1">
      <c r="A5" s="201">
        <v>3</v>
      </c>
      <c r="B5" s="234"/>
      <c r="C5" s="202" t="s">
        <v>9</v>
      </c>
      <c r="D5" s="203" t="s">
        <v>91</v>
      </c>
      <c r="E5" s="173">
        <v>1.4999999999999999E-2</v>
      </c>
      <c r="F5" s="173">
        <v>1.6E-2</v>
      </c>
      <c r="G5" s="173">
        <v>3.3000000000000002E-2</v>
      </c>
      <c r="H5" s="173">
        <v>1.6E-2</v>
      </c>
      <c r="I5" s="173">
        <v>6.9000000000000006E-2</v>
      </c>
      <c r="J5" s="173">
        <v>4.5999999999999999E-2</v>
      </c>
      <c r="K5" s="173">
        <v>5.1999999999999998E-2</v>
      </c>
      <c r="L5" s="173">
        <v>7.0000000000000001E-3</v>
      </c>
      <c r="M5" s="173">
        <v>2.3E-2</v>
      </c>
      <c r="N5" s="173">
        <v>1.2999999999999999E-2</v>
      </c>
      <c r="O5" s="173">
        <v>4.7E-2</v>
      </c>
      <c r="P5" s="173">
        <v>3.9E-2</v>
      </c>
      <c r="Q5" s="217">
        <f>MAX(E5:P5)</f>
        <v>6.9000000000000006E-2</v>
      </c>
      <c r="R5" s="217">
        <f t="shared" si="0"/>
        <v>7.0000000000000001E-3</v>
      </c>
      <c r="S5" s="217">
        <f t="shared" si="1"/>
        <v>3.1333333333333331E-2</v>
      </c>
      <c r="T5" s="217">
        <f t="shared" si="2"/>
        <v>1.9312423384176755E-2</v>
      </c>
    </row>
    <row r="6" spans="1:20" ht="20.100000000000001" customHeight="1">
      <c r="A6" s="201">
        <v>4</v>
      </c>
      <c r="B6" s="234"/>
      <c r="C6" s="202" t="s">
        <v>10</v>
      </c>
      <c r="D6" s="203" t="s">
        <v>92</v>
      </c>
      <c r="E6" s="173">
        <v>1.6E-2</v>
      </c>
      <c r="F6" s="173">
        <v>1.2999999999999999E-2</v>
      </c>
      <c r="G6" s="173">
        <v>2.4E-2</v>
      </c>
      <c r="H6" s="173">
        <v>0.03</v>
      </c>
      <c r="I6" s="173">
        <v>0.16</v>
      </c>
      <c r="J6" s="173">
        <v>2.5999999999999999E-2</v>
      </c>
      <c r="K6" s="173">
        <v>7.4999999999999997E-2</v>
      </c>
      <c r="L6" s="173">
        <v>5.0000000000000001E-3</v>
      </c>
      <c r="M6" s="173">
        <v>2.1999999999999999E-2</v>
      </c>
      <c r="N6" s="173">
        <v>1.7000000000000001E-2</v>
      </c>
      <c r="O6" s="173">
        <v>8.2000000000000003E-2</v>
      </c>
      <c r="P6" s="173">
        <v>2.7E-2</v>
      </c>
      <c r="Q6" s="217">
        <f>MAX(E6:P6)</f>
        <v>0.16</v>
      </c>
      <c r="R6" s="217">
        <f t="shared" si="0"/>
        <v>5.0000000000000001E-3</v>
      </c>
      <c r="S6" s="217">
        <f t="shared" si="1"/>
        <v>4.1416666666666678E-2</v>
      </c>
      <c r="T6" s="217">
        <f t="shared" si="2"/>
        <v>4.4178271774365459E-2</v>
      </c>
    </row>
    <row r="7" spans="1:20" ht="20.100000000000001" customHeight="1">
      <c r="A7" s="201">
        <v>5</v>
      </c>
      <c r="B7" s="234"/>
      <c r="C7" s="202" t="s">
        <v>11</v>
      </c>
      <c r="D7" s="203" t="s">
        <v>93</v>
      </c>
      <c r="E7" s="173">
        <v>1.2E-2</v>
      </c>
      <c r="F7" s="173">
        <v>4.8000000000000001E-2</v>
      </c>
      <c r="G7" s="173">
        <v>2.7E-2</v>
      </c>
      <c r="H7" s="173">
        <v>2.5000000000000001E-2</v>
      </c>
      <c r="I7" s="173">
        <v>0.06</v>
      </c>
      <c r="J7" s="173">
        <v>5.2999999999999999E-2</v>
      </c>
      <c r="K7" s="173">
        <v>6.0000000000000001E-3</v>
      </c>
      <c r="L7" s="173">
        <v>8.0000000000000002E-3</v>
      </c>
      <c r="M7" s="173">
        <v>2.4E-2</v>
      </c>
      <c r="N7" s="173">
        <v>1.7000000000000001E-2</v>
      </c>
      <c r="O7" s="173">
        <v>7.4999999999999997E-2</v>
      </c>
      <c r="P7" s="173">
        <v>4.1000000000000002E-2</v>
      </c>
      <c r="Q7" s="217">
        <f t="shared" ref="Q7:Q54" si="3">MAX(E7:P7)</f>
        <v>7.4999999999999997E-2</v>
      </c>
      <c r="R7" s="217">
        <f t="shared" si="0"/>
        <v>6.0000000000000001E-3</v>
      </c>
      <c r="S7" s="217">
        <f t="shared" si="1"/>
        <v>3.3000000000000002E-2</v>
      </c>
      <c r="T7" s="217">
        <f t="shared" si="2"/>
        <v>2.2185171132579031E-2</v>
      </c>
    </row>
    <row r="8" spans="1:20" ht="20.100000000000001" customHeight="1">
      <c r="A8" s="201">
        <v>6</v>
      </c>
      <c r="B8" s="234"/>
      <c r="C8" s="202" t="s">
        <v>358</v>
      </c>
      <c r="D8" s="203" t="s">
        <v>348</v>
      </c>
      <c r="E8" s="173">
        <v>6.9000000000000006E-2</v>
      </c>
      <c r="F8" s="173">
        <v>5.7000000000000002E-2</v>
      </c>
      <c r="G8" s="173">
        <v>9.1999999999999998E-2</v>
      </c>
      <c r="H8" s="173">
        <v>8.5000000000000006E-2</v>
      </c>
      <c r="I8" s="173">
        <v>8.3000000000000004E-2</v>
      </c>
      <c r="J8" s="173">
        <v>8.7999999999999995E-2</v>
      </c>
      <c r="K8" s="173">
        <v>1.6E-2</v>
      </c>
      <c r="L8" s="173">
        <v>0.107</v>
      </c>
      <c r="M8" s="173">
        <v>5.8000000000000003E-2</v>
      </c>
      <c r="N8" s="173">
        <v>7.3999999999999996E-2</v>
      </c>
      <c r="O8" s="173">
        <v>0.114</v>
      </c>
      <c r="P8" s="173">
        <v>9.9000000000000005E-2</v>
      </c>
      <c r="Q8" s="217">
        <f t="shared" si="3"/>
        <v>0.114</v>
      </c>
      <c r="R8" s="217">
        <f t="shared" si="0"/>
        <v>1.6E-2</v>
      </c>
      <c r="S8" s="217">
        <f t="shared" si="1"/>
        <v>7.85E-2</v>
      </c>
      <c r="T8" s="217">
        <f t="shared" si="2"/>
        <v>2.6503859067210315E-2</v>
      </c>
    </row>
    <row r="9" spans="1:20" ht="20.100000000000001" customHeight="1">
      <c r="A9" s="201">
        <v>7</v>
      </c>
      <c r="B9" s="234"/>
      <c r="C9" s="202" t="s">
        <v>94</v>
      </c>
      <c r="D9" s="203" t="s">
        <v>320</v>
      </c>
      <c r="E9" s="173">
        <v>4.7E-2</v>
      </c>
      <c r="F9" s="173">
        <v>1.2999999999999999E-2</v>
      </c>
      <c r="G9" s="173">
        <v>0.06</v>
      </c>
      <c r="H9" s="173">
        <v>4.4999999999999998E-2</v>
      </c>
      <c r="I9" s="173">
        <v>3.3000000000000002E-2</v>
      </c>
      <c r="J9" s="173">
        <v>3.6999999999999998E-2</v>
      </c>
      <c r="K9" s="173">
        <v>0</v>
      </c>
      <c r="L9" s="173">
        <v>5.3999999999999999E-2</v>
      </c>
      <c r="M9" s="173">
        <v>3.4000000000000002E-2</v>
      </c>
      <c r="N9" s="173">
        <v>5.5E-2</v>
      </c>
      <c r="O9" s="173">
        <v>7.6999999999999999E-2</v>
      </c>
      <c r="P9" s="173">
        <v>7.8E-2</v>
      </c>
      <c r="Q9" s="217">
        <f t="shared" si="3"/>
        <v>7.8E-2</v>
      </c>
      <c r="R9" s="217">
        <f t="shared" si="0"/>
        <v>0</v>
      </c>
      <c r="S9" s="217">
        <f t="shared" si="1"/>
        <v>4.441666666666666E-2</v>
      </c>
      <c r="T9" s="217">
        <f t="shared" si="2"/>
        <v>2.3153473461520496E-2</v>
      </c>
    </row>
    <row r="10" spans="1:20" ht="20.100000000000001" customHeight="1">
      <c r="A10" s="201">
        <v>8</v>
      </c>
      <c r="B10" s="232"/>
      <c r="C10" s="206" t="s">
        <v>12</v>
      </c>
      <c r="D10" s="203" t="s">
        <v>356</v>
      </c>
      <c r="E10" s="218">
        <v>4.1000000000000002E-2</v>
      </c>
      <c r="F10" s="218">
        <v>4.4999999999999998E-2</v>
      </c>
      <c r="G10" s="218">
        <v>4.9000000000000002E-2</v>
      </c>
      <c r="H10" s="218">
        <v>6.3E-2</v>
      </c>
      <c r="I10" s="218">
        <v>0.109</v>
      </c>
      <c r="J10" s="218">
        <v>7.2999999999999995E-2</v>
      </c>
      <c r="K10" s="218">
        <v>4.3999999999999997E-2</v>
      </c>
      <c r="L10" s="218">
        <v>5.8000000000000003E-2</v>
      </c>
      <c r="M10" s="218">
        <v>6.7000000000000004E-2</v>
      </c>
      <c r="N10" s="218">
        <v>6.0999999999999999E-2</v>
      </c>
      <c r="O10" s="218">
        <v>0.10100000000000001</v>
      </c>
      <c r="P10" s="218">
        <v>0.09</v>
      </c>
      <c r="Q10" s="217">
        <f t="shared" si="3"/>
        <v>0.109</v>
      </c>
      <c r="R10" s="217">
        <f t="shared" si="0"/>
        <v>4.1000000000000002E-2</v>
      </c>
      <c r="S10" s="218">
        <f t="shared" si="1"/>
        <v>6.674999999999999E-2</v>
      </c>
      <c r="T10" s="217">
        <f t="shared" si="2"/>
        <v>2.2623901279198329E-2</v>
      </c>
    </row>
    <row r="11" spans="1:20" ht="20.100000000000001" customHeight="1">
      <c r="A11" s="201">
        <v>9</v>
      </c>
      <c r="B11" s="202" t="s">
        <v>145</v>
      </c>
      <c r="C11" s="202" t="s">
        <v>68</v>
      </c>
      <c r="D11" s="203" t="s">
        <v>15</v>
      </c>
      <c r="E11" s="173">
        <v>3.6999999999999998E-2</v>
      </c>
      <c r="F11" s="173">
        <v>8.5000000000000006E-2</v>
      </c>
      <c r="G11" s="173">
        <v>6.2E-2</v>
      </c>
      <c r="H11" s="173">
        <v>0.113</v>
      </c>
      <c r="I11" s="173">
        <v>0.34200000000000003</v>
      </c>
      <c r="J11" s="173">
        <v>0.11</v>
      </c>
      <c r="K11" s="173">
        <v>6.7000000000000004E-2</v>
      </c>
      <c r="L11" s="173">
        <v>8.5000000000000006E-2</v>
      </c>
      <c r="M11" s="173">
        <v>0.152</v>
      </c>
      <c r="N11" s="173">
        <v>9.9000000000000005E-2</v>
      </c>
      <c r="O11" s="173">
        <v>6.2E-2</v>
      </c>
      <c r="P11" s="173">
        <v>6.2E-2</v>
      </c>
      <c r="Q11" s="217">
        <f t="shared" si="3"/>
        <v>0.34200000000000003</v>
      </c>
      <c r="R11" s="217">
        <f t="shared" si="0"/>
        <v>3.6999999999999998E-2</v>
      </c>
      <c r="S11" s="217">
        <f t="shared" si="1"/>
        <v>0.10633333333333334</v>
      </c>
      <c r="T11" s="217">
        <f t="shared" si="2"/>
        <v>8.028170099811982E-2</v>
      </c>
    </row>
    <row r="12" spans="1:20" ht="20.100000000000001" customHeight="1">
      <c r="A12" s="201">
        <v>10</v>
      </c>
      <c r="B12" s="231" t="s">
        <v>146</v>
      </c>
      <c r="C12" s="202" t="s">
        <v>79</v>
      </c>
      <c r="D12" s="203" t="s">
        <v>96</v>
      </c>
      <c r="E12" s="173">
        <v>6.6000000000000003E-2</v>
      </c>
      <c r="F12" s="173">
        <v>5.0999999999999997E-2</v>
      </c>
      <c r="G12" s="173">
        <v>3.1E-2</v>
      </c>
      <c r="H12" s="173">
        <v>0.122</v>
      </c>
      <c r="I12" s="173">
        <v>0.11899999999999999</v>
      </c>
      <c r="J12" s="173">
        <v>5.2999999999999999E-2</v>
      </c>
      <c r="K12" s="173">
        <v>3.2000000000000001E-2</v>
      </c>
      <c r="L12" s="173">
        <v>3.3000000000000002E-2</v>
      </c>
      <c r="M12" s="173">
        <v>0.13800000000000001</v>
      </c>
      <c r="N12" s="173">
        <v>0.122</v>
      </c>
      <c r="O12" s="173">
        <v>3.6999999999999998E-2</v>
      </c>
      <c r="P12" s="173">
        <v>2.5000000000000001E-2</v>
      </c>
      <c r="Q12" s="217">
        <f t="shared" si="3"/>
        <v>0.13800000000000001</v>
      </c>
      <c r="R12" s="217">
        <f t="shared" si="0"/>
        <v>2.5000000000000001E-2</v>
      </c>
      <c r="S12" s="217">
        <f t="shared" si="1"/>
        <v>6.9083333333333344E-2</v>
      </c>
      <c r="T12" s="217">
        <f t="shared" si="2"/>
        <v>4.3208707736316562E-2</v>
      </c>
    </row>
    <row r="13" spans="1:20" ht="20.100000000000001" customHeight="1">
      <c r="A13" s="201">
        <v>11</v>
      </c>
      <c r="B13" s="234"/>
      <c r="C13" s="202" t="s">
        <v>16</v>
      </c>
      <c r="D13" s="203" t="s">
        <v>355</v>
      </c>
      <c r="E13" s="173">
        <v>4.9000000000000002E-2</v>
      </c>
      <c r="F13" s="173">
        <v>0.04</v>
      </c>
      <c r="G13" s="173">
        <v>3.9E-2</v>
      </c>
      <c r="H13" s="173">
        <v>8.5999999999999993E-2</v>
      </c>
      <c r="I13" s="173">
        <v>5.5E-2</v>
      </c>
      <c r="J13" s="173">
        <v>6.5000000000000002E-2</v>
      </c>
      <c r="K13" s="173">
        <v>6.2E-2</v>
      </c>
      <c r="L13" s="173">
        <v>2.5000000000000001E-2</v>
      </c>
      <c r="M13" s="173">
        <v>8.4000000000000005E-2</v>
      </c>
      <c r="N13" s="173">
        <v>0.05</v>
      </c>
      <c r="O13" s="173">
        <v>5.8000000000000003E-2</v>
      </c>
      <c r="P13" s="173">
        <v>0.18</v>
      </c>
      <c r="Q13" s="217">
        <f t="shared" si="3"/>
        <v>0.18</v>
      </c>
      <c r="R13" s="217">
        <f t="shared" si="0"/>
        <v>2.5000000000000001E-2</v>
      </c>
      <c r="S13" s="217">
        <f t="shared" si="1"/>
        <v>6.6083333333333341E-2</v>
      </c>
      <c r="T13" s="217">
        <f t="shared" si="2"/>
        <v>3.9946460380986128E-2</v>
      </c>
    </row>
    <row r="14" spans="1:20" ht="20.100000000000001" customHeight="1">
      <c r="A14" s="201">
        <v>12</v>
      </c>
      <c r="B14" s="232"/>
      <c r="C14" s="202" t="s">
        <v>17</v>
      </c>
      <c r="D14" s="203" t="s">
        <v>98</v>
      </c>
      <c r="E14" s="173">
        <v>3.5999999999999997E-2</v>
      </c>
      <c r="F14" s="173">
        <v>3.4000000000000002E-2</v>
      </c>
      <c r="G14" s="173">
        <v>2.5999999999999999E-2</v>
      </c>
      <c r="H14" s="173">
        <v>5.2999999999999999E-2</v>
      </c>
      <c r="I14" s="173">
        <v>6.9000000000000006E-2</v>
      </c>
      <c r="J14" s="173">
        <v>9.2999999999999999E-2</v>
      </c>
      <c r="K14" s="173">
        <v>6.0999999999999999E-2</v>
      </c>
      <c r="L14" s="173">
        <v>2.9000000000000001E-2</v>
      </c>
      <c r="M14" s="173">
        <v>0.09</v>
      </c>
      <c r="N14" s="173">
        <v>3.6999999999999998E-2</v>
      </c>
      <c r="O14" s="173">
        <v>4.4999999999999998E-2</v>
      </c>
      <c r="P14" s="173">
        <v>2.9000000000000001E-2</v>
      </c>
      <c r="Q14" s="217">
        <f t="shared" si="3"/>
        <v>9.2999999999999999E-2</v>
      </c>
      <c r="R14" s="217">
        <f t="shared" si="0"/>
        <v>2.5999999999999999E-2</v>
      </c>
      <c r="S14" s="217">
        <f t="shared" si="1"/>
        <v>5.0166666666666672E-2</v>
      </c>
      <c r="T14" s="217">
        <f t="shared" si="2"/>
        <v>2.3439800392158663E-2</v>
      </c>
    </row>
    <row r="15" spans="1:20" ht="20.100000000000001" customHeight="1">
      <c r="A15" s="201">
        <v>13</v>
      </c>
      <c r="B15" s="202" t="s">
        <v>293</v>
      </c>
      <c r="C15" s="202" t="s">
        <v>71</v>
      </c>
      <c r="D15" s="203" t="s">
        <v>100</v>
      </c>
      <c r="E15" s="173">
        <v>0.104</v>
      </c>
      <c r="F15" s="173">
        <v>0.104</v>
      </c>
      <c r="G15" s="173">
        <v>0.254</v>
      </c>
      <c r="H15" s="173">
        <v>0.185</v>
      </c>
      <c r="I15" s="173">
        <v>0.16500000000000001</v>
      </c>
      <c r="J15" s="173">
        <v>0.16500000000000001</v>
      </c>
      <c r="K15" s="173">
        <v>0.159</v>
      </c>
      <c r="L15" s="173">
        <v>0.17599999999999999</v>
      </c>
      <c r="M15" s="173">
        <v>0.217</v>
      </c>
      <c r="N15" s="173">
        <v>0.32600000000000001</v>
      </c>
      <c r="O15" s="173">
        <v>0.108</v>
      </c>
      <c r="P15" s="173">
        <v>0.217</v>
      </c>
      <c r="Q15" s="217">
        <f t="shared" si="3"/>
        <v>0.32600000000000001</v>
      </c>
      <c r="R15" s="217">
        <f t="shared" si="0"/>
        <v>0.104</v>
      </c>
      <c r="S15" s="217">
        <f t="shared" si="1"/>
        <v>0.18166666666666667</v>
      </c>
      <c r="T15" s="217">
        <f t="shared" si="2"/>
        <v>6.5480508318865135E-2</v>
      </c>
    </row>
    <row r="16" spans="1:20" ht="20.100000000000001" customHeight="1">
      <c r="A16" s="201">
        <v>14</v>
      </c>
      <c r="B16" s="202" t="s">
        <v>294</v>
      </c>
      <c r="C16" s="202" t="s">
        <v>142</v>
      </c>
      <c r="D16" s="203" t="s">
        <v>313</v>
      </c>
      <c r="E16" s="173">
        <v>5.0999999999999997E-2</v>
      </c>
      <c r="F16" s="173">
        <v>4.1000000000000002E-2</v>
      </c>
      <c r="G16" s="173">
        <v>4.9000000000000002E-2</v>
      </c>
      <c r="H16" s="173">
        <v>4.3999999999999997E-2</v>
      </c>
      <c r="I16" s="173">
        <v>1.4999999999999999E-2</v>
      </c>
      <c r="J16" s="173">
        <v>4.1000000000000002E-2</v>
      </c>
      <c r="K16" s="173">
        <v>5.0999999999999997E-2</v>
      </c>
      <c r="L16" s="173">
        <v>0.03</v>
      </c>
      <c r="M16" s="173">
        <v>3.6999999999999998E-2</v>
      </c>
      <c r="N16" s="173">
        <v>0.21199999999999999</v>
      </c>
      <c r="O16" s="173">
        <v>4.2999999999999997E-2</v>
      </c>
      <c r="P16" s="173">
        <v>4.8000000000000001E-2</v>
      </c>
      <c r="Q16" s="217">
        <f t="shared" si="3"/>
        <v>0.21199999999999999</v>
      </c>
      <c r="R16" s="217">
        <f t="shared" si="0"/>
        <v>1.4999999999999999E-2</v>
      </c>
      <c r="S16" s="217">
        <f t="shared" si="1"/>
        <v>5.5166666666666676E-2</v>
      </c>
      <c r="T16" s="217">
        <f t="shared" si="2"/>
        <v>5.0426964888626656E-2</v>
      </c>
    </row>
    <row r="17" spans="1:20" ht="20.100000000000001" customHeight="1">
      <c r="A17" s="201">
        <v>15</v>
      </c>
      <c r="B17" s="202" t="s">
        <v>295</v>
      </c>
      <c r="C17" s="202" t="s">
        <v>72</v>
      </c>
      <c r="D17" s="203" t="s">
        <v>101</v>
      </c>
      <c r="E17" s="173">
        <v>0.10299999999999999</v>
      </c>
      <c r="F17" s="173">
        <v>6.7000000000000004E-2</v>
      </c>
      <c r="G17" s="173">
        <v>0.159</v>
      </c>
      <c r="H17" s="173">
        <v>9.2999999999999999E-2</v>
      </c>
      <c r="I17" s="173">
        <v>0.156</v>
      </c>
      <c r="J17" s="173">
        <v>3.9E-2</v>
      </c>
      <c r="K17" s="173">
        <v>4.4999999999999998E-2</v>
      </c>
      <c r="L17" s="173">
        <v>6.6000000000000003E-2</v>
      </c>
      <c r="M17" s="173">
        <v>0.13500000000000001</v>
      </c>
      <c r="N17" s="173">
        <v>0.26300000000000001</v>
      </c>
      <c r="O17" s="173">
        <v>9.9000000000000005E-2</v>
      </c>
      <c r="P17" s="173">
        <v>0.09</v>
      </c>
      <c r="Q17" s="217">
        <f t="shared" si="3"/>
        <v>0.26300000000000001</v>
      </c>
      <c r="R17" s="217">
        <f t="shared" si="0"/>
        <v>3.9E-2</v>
      </c>
      <c r="S17" s="217">
        <f t="shared" si="1"/>
        <v>0.10958333333333332</v>
      </c>
      <c r="T17" s="217">
        <f t="shared" si="2"/>
        <v>6.2128105678118953E-2</v>
      </c>
    </row>
    <row r="18" spans="1:20" ht="20.100000000000001" customHeight="1">
      <c r="A18" s="201">
        <v>16</v>
      </c>
      <c r="B18" s="209" t="s">
        <v>296</v>
      </c>
      <c r="C18" s="202" t="s">
        <v>141</v>
      </c>
      <c r="D18" s="203" t="s">
        <v>314</v>
      </c>
      <c r="E18" s="173">
        <v>5.7000000000000002E-2</v>
      </c>
      <c r="F18" s="173">
        <v>4.5999999999999999E-2</v>
      </c>
      <c r="G18" s="173">
        <v>3.1E-2</v>
      </c>
      <c r="H18" s="173">
        <v>4.8000000000000001E-2</v>
      </c>
      <c r="I18" s="173">
        <v>0.33700000000000002</v>
      </c>
      <c r="J18" s="173">
        <v>6.4000000000000001E-2</v>
      </c>
      <c r="K18" s="173">
        <v>6.6000000000000003E-2</v>
      </c>
      <c r="L18" s="173">
        <v>3.1E-2</v>
      </c>
      <c r="M18" s="173">
        <v>9.7000000000000003E-2</v>
      </c>
      <c r="N18" s="173">
        <v>0.14000000000000001</v>
      </c>
      <c r="O18" s="173">
        <v>5.8999999999999997E-2</v>
      </c>
      <c r="P18" s="173">
        <v>7.5999999999999998E-2</v>
      </c>
      <c r="Q18" s="217">
        <f t="shared" si="3"/>
        <v>0.33700000000000002</v>
      </c>
      <c r="R18" s="217">
        <f t="shared" si="0"/>
        <v>3.1E-2</v>
      </c>
      <c r="S18" s="217">
        <f t="shared" si="1"/>
        <v>8.7666666666666671E-2</v>
      </c>
      <c r="T18" s="217">
        <f t="shared" si="2"/>
        <v>8.4019838927085158E-2</v>
      </c>
    </row>
    <row r="19" spans="1:20" ht="20.100000000000001" customHeight="1">
      <c r="A19" s="201">
        <v>17</v>
      </c>
      <c r="B19" s="231" t="s">
        <v>297</v>
      </c>
      <c r="C19" s="202" t="s">
        <v>82</v>
      </c>
      <c r="D19" s="203" t="s">
        <v>102</v>
      </c>
      <c r="E19" s="173">
        <v>3.2000000000000001E-2</v>
      </c>
      <c r="F19" s="173">
        <v>2.3E-2</v>
      </c>
      <c r="G19" s="173">
        <v>6.0999999999999999E-2</v>
      </c>
      <c r="H19" s="173">
        <v>3.5999999999999997E-2</v>
      </c>
      <c r="I19" s="173">
        <v>2.3E-2</v>
      </c>
      <c r="J19" s="173">
        <v>2.3E-2</v>
      </c>
      <c r="K19" s="173">
        <v>2.5999999999999999E-2</v>
      </c>
      <c r="L19" s="173">
        <v>1.2E-2</v>
      </c>
      <c r="M19" s="173">
        <v>8.4000000000000005E-2</v>
      </c>
      <c r="N19" s="173">
        <v>6.0999999999999999E-2</v>
      </c>
      <c r="O19" s="173">
        <v>4.3999999999999997E-2</v>
      </c>
      <c r="P19" s="173">
        <v>5.5E-2</v>
      </c>
      <c r="Q19" s="217">
        <f t="shared" si="3"/>
        <v>8.4000000000000005E-2</v>
      </c>
      <c r="R19" s="217">
        <f t="shared" si="0"/>
        <v>1.2E-2</v>
      </c>
      <c r="S19" s="217">
        <f t="shared" si="1"/>
        <v>0.04</v>
      </c>
      <c r="T19" s="217">
        <f t="shared" si="2"/>
        <v>2.129020261229863E-2</v>
      </c>
    </row>
    <row r="20" spans="1:20" ht="20.100000000000001" customHeight="1">
      <c r="A20" s="201">
        <v>18</v>
      </c>
      <c r="B20" s="234"/>
      <c r="C20" s="202" t="s">
        <v>21</v>
      </c>
      <c r="D20" s="203" t="s">
        <v>103</v>
      </c>
      <c r="E20" s="173">
        <v>4.1000000000000002E-2</v>
      </c>
      <c r="F20" s="173">
        <v>2.1000000000000001E-2</v>
      </c>
      <c r="G20" s="173">
        <v>2.5999999999999999E-2</v>
      </c>
      <c r="H20" s="173">
        <v>2.1999999999999999E-2</v>
      </c>
      <c r="I20" s="173">
        <v>3.5999999999999997E-2</v>
      </c>
      <c r="J20" s="173">
        <v>4.3999999999999997E-2</v>
      </c>
      <c r="K20" s="173">
        <v>1.7000000000000001E-2</v>
      </c>
      <c r="L20" s="173">
        <v>2.3E-2</v>
      </c>
      <c r="M20" s="173">
        <v>5.8000000000000003E-2</v>
      </c>
      <c r="N20" s="173">
        <v>4.9000000000000002E-2</v>
      </c>
      <c r="O20" s="173">
        <v>3.5000000000000003E-2</v>
      </c>
      <c r="P20" s="173">
        <v>0.126</v>
      </c>
      <c r="Q20" s="217">
        <f t="shared" si="3"/>
        <v>0.126</v>
      </c>
      <c r="R20" s="217">
        <f t="shared" si="0"/>
        <v>1.7000000000000001E-2</v>
      </c>
      <c r="S20" s="217">
        <f t="shared" si="1"/>
        <v>4.1500000000000002E-2</v>
      </c>
      <c r="T20" s="217">
        <f t="shared" si="2"/>
        <v>2.9435599967633504E-2</v>
      </c>
    </row>
    <row r="21" spans="1:20" ht="20.100000000000001" customHeight="1">
      <c r="A21" s="201">
        <v>19</v>
      </c>
      <c r="B21" s="234"/>
      <c r="C21" s="202" t="s">
        <v>138</v>
      </c>
      <c r="D21" s="203" t="s">
        <v>315</v>
      </c>
      <c r="E21" s="173">
        <v>2.4E-2</v>
      </c>
      <c r="F21" s="173">
        <v>0.02</v>
      </c>
      <c r="G21" s="173">
        <v>1.6E-2</v>
      </c>
      <c r="H21" s="173">
        <v>2.3E-2</v>
      </c>
      <c r="I21" s="173">
        <v>4.2000000000000003E-2</v>
      </c>
      <c r="J21" s="173">
        <v>4.7E-2</v>
      </c>
      <c r="K21" s="173">
        <v>2.1999999999999999E-2</v>
      </c>
      <c r="L21" s="173">
        <v>1.7000000000000001E-2</v>
      </c>
      <c r="M21" s="173">
        <v>6.7000000000000004E-2</v>
      </c>
      <c r="N21" s="173">
        <v>2.5999999999999999E-2</v>
      </c>
      <c r="O21" s="173">
        <v>3.2000000000000001E-2</v>
      </c>
      <c r="P21" s="173">
        <v>2.1000000000000001E-2</v>
      </c>
      <c r="Q21" s="217">
        <f t="shared" si="3"/>
        <v>6.7000000000000004E-2</v>
      </c>
      <c r="R21" s="217">
        <f t="shared" si="0"/>
        <v>1.6E-2</v>
      </c>
      <c r="S21" s="217">
        <f t="shared" si="1"/>
        <v>2.9749999999999999E-2</v>
      </c>
      <c r="T21" s="217">
        <f t="shared" si="2"/>
        <v>1.5124483462254187E-2</v>
      </c>
    </row>
    <row r="22" spans="1:20" ht="20.100000000000001" customHeight="1">
      <c r="A22" s="201">
        <v>20</v>
      </c>
      <c r="B22" s="234"/>
      <c r="C22" s="202" t="s">
        <v>22</v>
      </c>
      <c r="D22" s="203" t="s">
        <v>104</v>
      </c>
      <c r="E22" s="173">
        <v>2.5999999999999999E-2</v>
      </c>
      <c r="F22" s="173">
        <v>2.4E-2</v>
      </c>
      <c r="G22" s="173">
        <v>2.4E-2</v>
      </c>
      <c r="H22" s="173">
        <v>3.5999999999999997E-2</v>
      </c>
      <c r="I22" s="173">
        <v>4.1000000000000002E-2</v>
      </c>
      <c r="J22" s="173">
        <v>0.159</v>
      </c>
      <c r="K22" s="173">
        <v>5.3999999999999999E-2</v>
      </c>
      <c r="L22" s="173">
        <v>8.9999999999999993E-3</v>
      </c>
      <c r="M22" s="173">
        <v>0.09</v>
      </c>
      <c r="N22" s="173">
        <v>4.3999999999999997E-2</v>
      </c>
      <c r="O22" s="173">
        <v>3.3000000000000002E-2</v>
      </c>
      <c r="P22" s="173">
        <v>0.11</v>
      </c>
      <c r="Q22" s="217">
        <f t="shared" si="3"/>
        <v>0.159</v>
      </c>
      <c r="R22" s="217">
        <f t="shared" si="0"/>
        <v>8.9999999999999993E-3</v>
      </c>
      <c r="S22" s="217">
        <f t="shared" si="1"/>
        <v>5.4166666666666675E-2</v>
      </c>
      <c r="T22" s="217">
        <f t="shared" si="2"/>
        <v>4.379670667015402E-2</v>
      </c>
    </row>
    <row r="23" spans="1:20" ht="20.100000000000001" customHeight="1">
      <c r="A23" s="201">
        <v>21</v>
      </c>
      <c r="B23" s="234"/>
      <c r="C23" s="202" t="s">
        <v>23</v>
      </c>
      <c r="D23" s="203" t="s">
        <v>105</v>
      </c>
      <c r="E23" s="173">
        <v>2.3E-2</v>
      </c>
      <c r="F23" s="173">
        <v>2.1999999999999999E-2</v>
      </c>
      <c r="G23" s="173">
        <v>2.4E-2</v>
      </c>
      <c r="H23" s="173">
        <v>2.3E-2</v>
      </c>
      <c r="I23" s="173">
        <v>7.6999999999999999E-2</v>
      </c>
      <c r="J23" s="173">
        <v>0.14199999999999999</v>
      </c>
      <c r="K23" s="173">
        <v>4.5999999999999999E-2</v>
      </c>
      <c r="L23" s="173">
        <v>2.1999999999999999E-2</v>
      </c>
      <c r="M23" s="173">
        <v>0.13500000000000001</v>
      </c>
      <c r="N23" s="173">
        <v>7.4999999999999997E-2</v>
      </c>
      <c r="O23" s="173">
        <v>0.04</v>
      </c>
      <c r="P23" s="173">
        <v>3.6999999999999998E-2</v>
      </c>
      <c r="Q23" s="217">
        <f t="shared" si="3"/>
        <v>0.14199999999999999</v>
      </c>
      <c r="R23" s="217">
        <f t="shared" si="0"/>
        <v>2.1999999999999999E-2</v>
      </c>
      <c r="S23" s="217">
        <f t="shared" si="1"/>
        <v>5.5500000000000001E-2</v>
      </c>
      <c r="T23" s="217">
        <f t="shared" si="2"/>
        <v>4.3345336332968755E-2</v>
      </c>
    </row>
    <row r="24" spans="1:20" ht="20.100000000000001" customHeight="1">
      <c r="A24" s="201">
        <v>22</v>
      </c>
      <c r="B24" s="232"/>
      <c r="C24" s="202" t="s">
        <v>24</v>
      </c>
      <c r="D24" s="203" t="s">
        <v>316</v>
      </c>
      <c r="E24" s="173">
        <v>0.02</v>
      </c>
      <c r="F24" s="173">
        <v>2.5000000000000001E-2</v>
      </c>
      <c r="G24" s="173">
        <v>2.5999999999999999E-2</v>
      </c>
      <c r="H24" s="173">
        <v>2.9000000000000001E-2</v>
      </c>
      <c r="I24" s="173">
        <v>6.6000000000000003E-2</v>
      </c>
      <c r="J24" s="173">
        <v>0.129</v>
      </c>
      <c r="K24" s="173">
        <v>0.05</v>
      </c>
      <c r="L24" s="173">
        <v>2.3E-2</v>
      </c>
      <c r="M24" s="173">
        <v>0.151</v>
      </c>
      <c r="N24" s="173">
        <v>6.8000000000000005E-2</v>
      </c>
      <c r="O24" s="173">
        <v>6.6000000000000003E-2</v>
      </c>
      <c r="P24" s="173">
        <v>5.8000000000000003E-2</v>
      </c>
      <c r="Q24" s="217">
        <f t="shared" si="3"/>
        <v>0.151</v>
      </c>
      <c r="R24" s="217">
        <f t="shared" si="0"/>
        <v>0.02</v>
      </c>
      <c r="S24" s="217">
        <f t="shared" si="1"/>
        <v>5.9250000000000004E-2</v>
      </c>
      <c r="T24" s="217">
        <f t="shared" si="2"/>
        <v>4.2196779282525583E-2</v>
      </c>
    </row>
    <row r="25" spans="1:20" ht="20.100000000000001" customHeight="1">
      <c r="A25" s="201">
        <v>23</v>
      </c>
      <c r="B25" s="231" t="s">
        <v>298</v>
      </c>
      <c r="C25" s="202" t="s">
        <v>83</v>
      </c>
      <c r="D25" s="203" t="s">
        <v>107</v>
      </c>
      <c r="E25" s="173">
        <v>2.7E-2</v>
      </c>
      <c r="F25" s="173">
        <v>0.03</v>
      </c>
      <c r="G25" s="173">
        <v>8.9999999999999993E-3</v>
      </c>
      <c r="H25" s="173">
        <v>1.9E-2</v>
      </c>
      <c r="I25" s="173">
        <v>2.1999999999999999E-2</v>
      </c>
      <c r="J25" s="173">
        <v>9.1999999999999998E-2</v>
      </c>
      <c r="K25" s="173">
        <v>3.4000000000000002E-2</v>
      </c>
      <c r="L25" s="173">
        <v>6.0000000000000001E-3</v>
      </c>
      <c r="M25" s="173">
        <v>4.7E-2</v>
      </c>
      <c r="N25" s="173">
        <v>3.1E-2</v>
      </c>
      <c r="O25" s="173">
        <v>0.10299999999999999</v>
      </c>
      <c r="P25" s="173">
        <v>3.7999999999999999E-2</v>
      </c>
      <c r="Q25" s="217">
        <f t="shared" si="3"/>
        <v>0.10299999999999999</v>
      </c>
      <c r="R25" s="217">
        <f t="shared" si="0"/>
        <v>6.0000000000000001E-3</v>
      </c>
      <c r="S25" s="217">
        <f t="shared" si="1"/>
        <v>3.8166666666666661E-2</v>
      </c>
      <c r="T25" s="217">
        <f t="shared" si="2"/>
        <v>3.008120323189863E-2</v>
      </c>
    </row>
    <row r="26" spans="1:20" ht="20.100000000000001" customHeight="1">
      <c r="A26" s="201">
        <v>24</v>
      </c>
      <c r="B26" s="232"/>
      <c r="C26" s="202" t="s">
        <v>25</v>
      </c>
      <c r="D26" s="203" t="s">
        <v>108</v>
      </c>
      <c r="E26" s="173">
        <v>2.1000000000000001E-2</v>
      </c>
      <c r="F26" s="173">
        <v>2.9000000000000001E-2</v>
      </c>
      <c r="G26" s="173">
        <v>5.2999999999999999E-2</v>
      </c>
      <c r="H26" s="173">
        <v>2.4E-2</v>
      </c>
      <c r="I26" s="173">
        <v>7.9000000000000001E-2</v>
      </c>
      <c r="J26" s="173">
        <v>0.27800000000000002</v>
      </c>
      <c r="K26" s="173">
        <v>3.9E-2</v>
      </c>
      <c r="L26" s="173">
        <v>2.3E-2</v>
      </c>
      <c r="M26" s="173">
        <v>0.68300000000000005</v>
      </c>
      <c r="N26" s="173">
        <v>0.50700000000000001</v>
      </c>
      <c r="O26" s="173">
        <v>0.10299999999999999</v>
      </c>
      <c r="P26" s="173">
        <v>7.2999999999999995E-2</v>
      </c>
      <c r="Q26" s="217">
        <f t="shared" si="3"/>
        <v>0.68300000000000005</v>
      </c>
      <c r="R26" s="217">
        <f t="shared" si="0"/>
        <v>2.1000000000000001E-2</v>
      </c>
      <c r="S26" s="217">
        <f t="shared" si="1"/>
        <v>0.15933333333333335</v>
      </c>
      <c r="T26" s="217">
        <f t="shared" si="2"/>
        <v>0.21848084306839993</v>
      </c>
    </row>
    <row r="27" spans="1:20" ht="20.100000000000001" customHeight="1">
      <c r="A27" s="201">
        <v>25</v>
      </c>
      <c r="B27" s="202" t="s">
        <v>299</v>
      </c>
      <c r="C27" s="202" t="s">
        <v>73</v>
      </c>
      <c r="D27" s="203" t="s">
        <v>110</v>
      </c>
      <c r="E27" s="173">
        <v>7.1999999999999995E-2</v>
      </c>
      <c r="F27" s="173">
        <v>2.7E-2</v>
      </c>
      <c r="G27" s="173">
        <v>4.4999999999999998E-2</v>
      </c>
      <c r="H27" s="173">
        <v>0.04</v>
      </c>
      <c r="I27" s="173">
        <v>0.192</v>
      </c>
      <c r="J27" s="173">
        <v>6.2E-2</v>
      </c>
      <c r="K27" s="173">
        <v>4.3999999999999997E-2</v>
      </c>
      <c r="L27" s="173">
        <v>4.5999999999999999E-2</v>
      </c>
      <c r="M27" s="173">
        <v>7.6999999999999999E-2</v>
      </c>
      <c r="N27" s="173">
        <v>7.0000000000000007E-2</v>
      </c>
      <c r="O27" s="173">
        <v>3.7999999999999999E-2</v>
      </c>
      <c r="P27" s="173">
        <v>0.10100000000000001</v>
      </c>
      <c r="Q27" s="217">
        <f t="shared" si="3"/>
        <v>0.192</v>
      </c>
      <c r="R27" s="217">
        <f t="shared" si="0"/>
        <v>2.7E-2</v>
      </c>
      <c r="S27" s="217">
        <f t="shared" si="1"/>
        <v>6.7833333333333343E-2</v>
      </c>
      <c r="T27" s="217">
        <f t="shared" si="2"/>
        <v>4.426743792683354E-2</v>
      </c>
    </row>
    <row r="28" spans="1:20" ht="20.100000000000001" customHeight="1">
      <c r="A28" s="201">
        <v>26</v>
      </c>
      <c r="B28" s="235" t="s">
        <v>300</v>
      </c>
      <c r="C28" s="204" t="s">
        <v>85</v>
      </c>
      <c r="D28" s="203" t="s">
        <v>349</v>
      </c>
      <c r="E28" s="173">
        <v>4.5999999999999999E-2</v>
      </c>
      <c r="F28" s="173">
        <v>6.3E-2</v>
      </c>
      <c r="G28" s="173">
        <v>6.8000000000000005E-2</v>
      </c>
      <c r="H28" s="173">
        <v>6.4000000000000001E-2</v>
      </c>
      <c r="I28" s="173">
        <v>6.4000000000000001E-2</v>
      </c>
      <c r="J28" s="173">
        <v>1.4999999999999999E-2</v>
      </c>
      <c r="K28" s="173">
        <v>3.2000000000000001E-2</v>
      </c>
      <c r="L28" s="173">
        <v>3.9E-2</v>
      </c>
      <c r="M28" s="173">
        <v>4.9000000000000002E-2</v>
      </c>
      <c r="N28" s="173">
        <v>7.0999999999999994E-2</v>
      </c>
      <c r="O28" s="173">
        <v>9.1999999999999998E-2</v>
      </c>
      <c r="P28" s="173">
        <v>7.1999999999999995E-2</v>
      </c>
      <c r="Q28" s="217">
        <f t="shared" si="3"/>
        <v>9.1999999999999998E-2</v>
      </c>
      <c r="R28" s="217">
        <f t="shared" si="0"/>
        <v>1.4999999999999999E-2</v>
      </c>
      <c r="S28" s="217">
        <f t="shared" si="1"/>
        <v>5.6249999999999988E-2</v>
      </c>
      <c r="T28" s="217">
        <f t="shared" si="2"/>
        <v>2.087244812927062E-2</v>
      </c>
    </row>
    <row r="29" spans="1:20" ht="20.100000000000001" customHeight="1">
      <c r="A29" s="201">
        <v>27</v>
      </c>
      <c r="B29" s="236"/>
      <c r="C29" s="204" t="s">
        <v>27</v>
      </c>
      <c r="D29" s="203" t="s">
        <v>354</v>
      </c>
      <c r="E29" s="173">
        <v>6.9000000000000006E-2</v>
      </c>
      <c r="F29" s="173">
        <v>7.9000000000000001E-2</v>
      </c>
      <c r="G29" s="173">
        <v>7.4999999999999997E-2</v>
      </c>
      <c r="H29" s="173">
        <v>9.4E-2</v>
      </c>
      <c r="I29" s="173">
        <v>0.109</v>
      </c>
      <c r="J29" s="173">
        <v>4.7E-2</v>
      </c>
      <c r="K29" s="173">
        <v>7.9000000000000001E-2</v>
      </c>
      <c r="L29" s="173">
        <v>7.8E-2</v>
      </c>
      <c r="M29" s="173">
        <v>8.6999999999999994E-2</v>
      </c>
      <c r="N29" s="173">
        <v>0.10299999999999999</v>
      </c>
      <c r="O29" s="173">
        <v>0.08</v>
      </c>
      <c r="P29" s="173">
        <v>0.09</v>
      </c>
      <c r="Q29" s="217">
        <f t="shared" si="3"/>
        <v>0.109</v>
      </c>
      <c r="R29" s="217">
        <f t="shared" si="0"/>
        <v>4.7E-2</v>
      </c>
      <c r="S29" s="217">
        <f t="shared" si="1"/>
        <v>8.249999999999999E-2</v>
      </c>
      <c r="T29" s="217">
        <f t="shared" si="2"/>
        <v>1.6183605621402534E-2</v>
      </c>
    </row>
    <row r="30" spans="1:20" ht="20.100000000000001" customHeight="1">
      <c r="A30" s="201">
        <v>28</v>
      </c>
      <c r="B30" s="236"/>
      <c r="C30" s="204" t="s">
        <v>29</v>
      </c>
      <c r="D30" s="203" t="s">
        <v>350</v>
      </c>
      <c r="E30" s="173">
        <v>7.1999999999999995E-2</v>
      </c>
      <c r="F30" s="173">
        <v>9.7000000000000003E-2</v>
      </c>
      <c r="G30" s="173">
        <v>0.11600000000000001</v>
      </c>
      <c r="H30" s="173">
        <v>9.5000000000000001E-2</v>
      </c>
      <c r="I30" s="173">
        <v>0.99399999999999999</v>
      </c>
      <c r="J30" s="173">
        <v>0.113</v>
      </c>
      <c r="K30" s="173">
        <v>9.7000000000000003E-2</v>
      </c>
      <c r="L30" s="173">
        <v>0.121</v>
      </c>
      <c r="M30" s="173">
        <v>0.108</v>
      </c>
      <c r="N30" s="173">
        <v>6.3E-2</v>
      </c>
      <c r="O30" s="173">
        <v>4.4999999999999998E-2</v>
      </c>
      <c r="P30" s="173">
        <v>0.113</v>
      </c>
      <c r="Q30" s="217">
        <f t="shared" si="3"/>
        <v>0.99399999999999999</v>
      </c>
      <c r="R30" s="217">
        <f t="shared" si="0"/>
        <v>4.4999999999999998E-2</v>
      </c>
      <c r="S30" s="217">
        <f t="shared" si="1"/>
        <v>0.16950000000000001</v>
      </c>
      <c r="T30" s="217">
        <f t="shared" si="2"/>
        <v>0.26069714229350499</v>
      </c>
    </row>
    <row r="31" spans="1:20" ht="20.100000000000001" customHeight="1">
      <c r="A31" s="201">
        <v>29</v>
      </c>
      <c r="B31" s="236"/>
      <c r="C31" s="204" t="s">
        <v>137</v>
      </c>
      <c r="D31" s="203" t="s">
        <v>115</v>
      </c>
      <c r="E31" s="173">
        <v>4.2999999999999997E-2</v>
      </c>
      <c r="F31" s="173">
        <v>0.109</v>
      </c>
      <c r="G31" s="173">
        <v>0.126</v>
      </c>
      <c r="H31" s="173">
        <v>0.21299999999999999</v>
      </c>
      <c r="I31" s="173">
        <v>0.13100000000000001</v>
      </c>
      <c r="J31" s="173">
        <v>0.53500000000000003</v>
      </c>
      <c r="K31" s="173">
        <v>0.127</v>
      </c>
      <c r="L31" s="173">
        <v>0.1</v>
      </c>
      <c r="M31" s="173">
        <v>0.34599999999999997</v>
      </c>
      <c r="N31" s="173">
        <v>7.9000000000000001E-2</v>
      </c>
      <c r="O31" s="173">
        <v>7.4999999999999997E-2</v>
      </c>
      <c r="P31" s="173">
        <v>9.6000000000000002E-2</v>
      </c>
      <c r="Q31" s="217">
        <f t="shared" si="3"/>
        <v>0.53500000000000003</v>
      </c>
      <c r="R31" s="217">
        <f t="shared" si="0"/>
        <v>4.2999999999999997E-2</v>
      </c>
      <c r="S31" s="217">
        <f t="shared" si="1"/>
        <v>0.16500000000000001</v>
      </c>
      <c r="T31" s="217">
        <f t="shared" si="2"/>
        <v>0.14096679170512594</v>
      </c>
    </row>
    <row r="32" spans="1:20" ht="20.100000000000001" customHeight="1">
      <c r="A32" s="201">
        <v>30</v>
      </c>
      <c r="B32" s="236"/>
      <c r="C32" s="204" t="s">
        <v>317</v>
      </c>
      <c r="D32" s="203" t="s">
        <v>318</v>
      </c>
      <c r="E32" s="173">
        <v>6.9000000000000006E-2</v>
      </c>
      <c r="F32" s="173">
        <v>0.114</v>
      </c>
      <c r="G32" s="173">
        <v>0.124</v>
      </c>
      <c r="H32" s="173">
        <v>0.14000000000000001</v>
      </c>
      <c r="I32" s="173">
        <v>0.19800000000000001</v>
      </c>
      <c r="J32" s="173">
        <v>0.157</v>
      </c>
      <c r="K32" s="173">
        <v>9.9000000000000005E-2</v>
      </c>
      <c r="L32" s="173">
        <v>0.107</v>
      </c>
      <c r="M32" s="173">
        <v>0.22800000000000001</v>
      </c>
      <c r="N32" s="173">
        <v>6.7000000000000004E-2</v>
      </c>
      <c r="O32" s="173">
        <v>5.8000000000000003E-2</v>
      </c>
      <c r="P32" s="173">
        <v>6.0999999999999999E-2</v>
      </c>
      <c r="Q32" s="217">
        <f t="shared" si="3"/>
        <v>0.22800000000000001</v>
      </c>
      <c r="R32" s="217">
        <f t="shared" si="0"/>
        <v>5.8000000000000003E-2</v>
      </c>
      <c r="S32" s="217">
        <f t="shared" si="1"/>
        <v>0.11849999999999999</v>
      </c>
      <c r="T32" s="217">
        <f t="shared" si="2"/>
        <v>5.4678398593295256E-2</v>
      </c>
    </row>
    <row r="33" spans="1:20" ht="20.100000000000001" customHeight="1">
      <c r="A33" s="201">
        <v>31</v>
      </c>
      <c r="B33" s="236"/>
      <c r="C33" s="204" t="s">
        <v>32</v>
      </c>
      <c r="D33" s="203" t="s">
        <v>118</v>
      </c>
      <c r="E33" s="173">
        <v>6.3E-2</v>
      </c>
      <c r="F33" s="173">
        <v>8.6999999999999994E-2</v>
      </c>
      <c r="G33" s="173">
        <v>0.122</v>
      </c>
      <c r="H33" s="173">
        <v>0.10100000000000001</v>
      </c>
      <c r="I33" s="173">
        <v>9.6000000000000002E-2</v>
      </c>
      <c r="J33" s="173">
        <v>0.17</v>
      </c>
      <c r="K33" s="173">
        <v>0.10100000000000001</v>
      </c>
      <c r="L33" s="173">
        <v>0.8</v>
      </c>
      <c r="M33" s="173">
        <v>0.26600000000000001</v>
      </c>
      <c r="N33" s="173">
        <v>9.8000000000000004E-2</v>
      </c>
      <c r="O33" s="173">
        <v>6.4000000000000001E-2</v>
      </c>
      <c r="P33" s="173">
        <v>0.10199999999999999</v>
      </c>
      <c r="Q33" s="217">
        <f t="shared" si="3"/>
        <v>0.8</v>
      </c>
      <c r="R33" s="217">
        <f t="shared" si="0"/>
        <v>6.3E-2</v>
      </c>
      <c r="S33" s="217">
        <f t="shared" si="1"/>
        <v>0.17250000000000001</v>
      </c>
      <c r="T33" s="217">
        <f t="shared" si="2"/>
        <v>0.20509975400011843</v>
      </c>
    </row>
    <row r="34" spans="1:20" ht="16.5" customHeight="1">
      <c r="A34" s="201">
        <v>32</v>
      </c>
      <c r="B34" s="236"/>
      <c r="C34" s="204" t="s">
        <v>33</v>
      </c>
      <c r="D34" s="203" t="s">
        <v>346</v>
      </c>
      <c r="E34" s="173">
        <v>6.7000000000000004E-2</v>
      </c>
      <c r="F34" s="173">
        <v>4.8000000000000001E-2</v>
      </c>
      <c r="G34" s="173">
        <v>9.5000000000000001E-2</v>
      </c>
      <c r="H34" s="173">
        <v>0.11</v>
      </c>
      <c r="I34" s="173">
        <v>0</v>
      </c>
      <c r="J34" s="173">
        <v>0.09</v>
      </c>
      <c r="K34" s="173">
        <v>9.4E-2</v>
      </c>
      <c r="L34" s="173">
        <v>0.192</v>
      </c>
      <c r="M34" s="173">
        <v>5.3999999999999999E-2</v>
      </c>
      <c r="N34" s="173">
        <v>7.0999999999999994E-2</v>
      </c>
      <c r="O34" s="173">
        <v>0.123</v>
      </c>
      <c r="P34" s="173">
        <v>5.0999999999999997E-2</v>
      </c>
      <c r="Q34" s="217">
        <f t="shared" si="3"/>
        <v>0.192</v>
      </c>
      <c r="R34" s="217">
        <f t="shared" si="0"/>
        <v>0</v>
      </c>
      <c r="S34" s="217">
        <f t="shared" si="1"/>
        <v>8.2916666666666666E-2</v>
      </c>
      <c r="T34" s="217">
        <f t="shared" si="2"/>
        <v>4.7580474095489156E-2</v>
      </c>
    </row>
    <row r="35" spans="1:20" ht="20.100000000000001" customHeight="1">
      <c r="A35" s="201">
        <v>33</v>
      </c>
      <c r="B35" s="236"/>
      <c r="C35" s="204" t="s">
        <v>36</v>
      </c>
      <c r="D35" s="203" t="s">
        <v>121</v>
      </c>
      <c r="E35" s="173">
        <v>0.125</v>
      </c>
      <c r="F35" s="173">
        <v>9.5000000000000001E-2</v>
      </c>
      <c r="G35" s="173">
        <v>0.17599999999999999</v>
      </c>
      <c r="H35" s="173">
        <v>0.13800000000000001</v>
      </c>
      <c r="I35" s="173">
        <v>9.6000000000000002E-2</v>
      </c>
      <c r="J35" s="173">
        <v>0.105</v>
      </c>
      <c r="K35" s="173">
        <v>0.11600000000000001</v>
      </c>
      <c r="L35" s="173">
        <v>0.17699999999999999</v>
      </c>
      <c r="M35" s="173">
        <v>0.13</v>
      </c>
      <c r="N35" s="173">
        <v>0.21199999999999999</v>
      </c>
      <c r="O35" s="173">
        <v>9.7000000000000003E-2</v>
      </c>
      <c r="P35" s="173">
        <v>0.13200000000000001</v>
      </c>
      <c r="Q35" s="217">
        <f t="shared" si="3"/>
        <v>0.21199999999999999</v>
      </c>
      <c r="R35" s="217">
        <f t="shared" si="0"/>
        <v>9.5000000000000001E-2</v>
      </c>
      <c r="S35" s="217">
        <f t="shared" si="1"/>
        <v>0.13324999999999998</v>
      </c>
      <c r="T35" s="217">
        <f t="shared" si="2"/>
        <v>3.7302510273804323E-2</v>
      </c>
    </row>
    <row r="36" spans="1:20" ht="20.100000000000001" customHeight="1">
      <c r="A36" s="201">
        <v>34</v>
      </c>
      <c r="B36" s="236"/>
      <c r="C36" s="206" t="s">
        <v>37</v>
      </c>
      <c r="D36" s="208" t="s">
        <v>38</v>
      </c>
      <c r="E36" s="218">
        <v>8.8999999999999996E-2</v>
      </c>
      <c r="F36" s="218">
        <v>7.2999999999999995E-2</v>
      </c>
      <c r="G36" s="218">
        <v>9.2999999999999999E-2</v>
      </c>
      <c r="H36" s="218">
        <v>0.154</v>
      </c>
      <c r="I36" s="218">
        <v>8.5999999999999993E-2</v>
      </c>
      <c r="J36" s="218">
        <v>3.1E-2</v>
      </c>
      <c r="K36" s="218">
        <v>8.5999999999999993E-2</v>
      </c>
      <c r="L36" s="218">
        <v>0.14499999999999999</v>
      </c>
      <c r="M36" s="218">
        <v>7.3999999999999996E-2</v>
      </c>
      <c r="N36" s="218">
        <v>0.105</v>
      </c>
      <c r="O36" s="218">
        <v>7.4999999999999997E-2</v>
      </c>
      <c r="P36" s="218">
        <v>0.222</v>
      </c>
      <c r="Q36" s="217">
        <f t="shared" si="3"/>
        <v>0.222</v>
      </c>
      <c r="R36" s="217">
        <f t="shared" si="0"/>
        <v>3.1E-2</v>
      </c>
      <c r="S36" s="218">
        <f t="shared" si="1"/>
        <v>0.10274999999999999</v>
      </c>
      <c r="T36" s="217">
        <f t="shared" si="2"/>
        <v>4.964624859946621E-2</v>
      </c>
    </row>
    <row r="37" spans="1:20" ht="20.100000000000001" customHeight="1">
      <c r="A37" s="201">
        <v>35</v>
      </c>
      <c r="B37" s="236"/>
      <c r="C37" s="204" t="s">
        <v>140</v>
      </c>
      <c r="D37" s="210" t="s">
        <v>319</v>
      </c>
      <c r="E37" s="173">
        <v>8.5000000000000006E-2</v>
      </c>
      <c r="F37" s="173">
        <v>7.0999999999999994E-2</v>
      </c>
      <c r="G37" s="173">
        <v>9.5000000000000001E-2</v>
      </c>
      <c r="H37" s="173">
        <v>0.11899999999999999</v>
      </c>
      <c r="I37" s="173">
        <v>0.11</v>
      </c>
      <c r="J37" s="173">
        <v>3.9E-2</v>
      </c>
      <c r="K37" s="173">
        <v>9.4E-2</v>
      </c>
      <c r="L37" s="173">
        <v>0.123</v>
      </c>
      <c r="M37" s="173">
        <v>7.0000000000000007E-2</v>
      </c>
      <c r="N37" s="173">
        <v>0.121</v>
      </c>
      <c r="O37" s="173">
        <v>9.6000000000000002E-2</v>
      </c>
      <c r="P37" s="173">
        <v>0.153</v>
      </c>
      <c r="Q37" s="217">
        <f t="shared" si="3"/>
        <v>0.153</v>
      </c>
      <c r="R37" s="217">
        <f t="shared" si="0"/>
        <v>3.9E-2</v>
      </c>
      <c r="S37" s="217">
        <f t="shared" si="1"/>
        <v>9.8000000000000018E-2</v>
      </c>
      <c r="T37" s="217">
        <f t="shared" si="2"/>
        <v>3.0084728835256386E-2</v>
      </c>
    </row>
    <row r="38" spans="1:20" ht="20.100000000000001" customHeight="1">
      <c r="A38" s="201">
        <v>36</v>
      </c>
      <c r="B38" s="236"/>
      <c r="C38" s="204" t="s">
        <v>41</v>
      </c>
      <c r="D38" s="203" t="s">
        <v>122</v>
      </c>
      <c r="E38" s="173">
        <v>6.7000000000000004E-2</v>
      </c>
      <c r="F38" s="173">
        <v>7.1999999999999995E-2</v>
      </c>
      <c r="G38" s="173">
        <v>0.11899999999999999</v>
      </c>
      <c r="H38" s="173">
        <v>0.104</v>
      </c>
      <c r="I38" s="173">
        <v>0.28699999999999998</v>
      </c>
      <c r="J38" s="173">
        <v>0.10299999999999999</v>
      </c>
      <c r="K38" s="173">
        <v>8.5000000000000006E-2</v>
      </c>
      <c r="L38" s="173">
        <v>4.7E-2</v>
      </c>
      <c r="M38" s="173">
        <v>0.10199999999999999</v>
      </c>
      <c r="N38" s="173">
        <v>9.0999999999999998E-2</v>
      </c>
      <c r="O38" s="173">
        <v>9.6000000000000002E-2</v>
      </c>
      <c r="P38" s="173">
        <v>0.14599999999999999</v>
      </c>
      <c r="Q38" s="217">
        <f t="shared" si="3"/>
        <v>0.28699999999999998</v>
      </c>
      <c r="R38" s="217">
        <f t="shared" si="0"/>
        <v>4.7E-2</v>
      </c>
      <c r="S38" s="217">
        <f t="shared" si="1"/>
        <v>0.10991666666666666</v>
      </c>
      <c r="T38" s="217">
        <f t="shared" si="2"/>
        <v>6.1273542167047688E-2</v>
      </c>
    </row>
    <row r="39" spans="1:20" s="211" customFormat="1" ht="20.100000000000001" customHeight="1">
      <c r="A39" s="201">
        <v>37</v>
      </c>
      <c r="B39" s="236"/>
      <c r="C39" s="204" t="s">
        <v>39</v>
      </c>
      <c r="D39" s="203" t="s">
        <v>40</v>
      </c>
      <c r="E39" s="173">
        <v>6.4000000000000001E-2</v>
      </c>
      <c r="F39" s="173">
        <v>8.3000000000000004E-2</v>
      </c>
      <c r="G39" s="173">
        <v>0.106</v>
      </c>
      <c r="H39" s="173">
        <v>9.9000000000000005E-2</v>
      </c>
      <c r="I39" s="173">
        <v>0.108</v>
      </c>
      <c r="J39" s="173">
        <v>0.109</v>
      </c>
      <c r="K39" s="173">
        <v>9.0999999999999998E-2</v>
      </c>
      <c r="L39" s="173">
        <v>0.13200000000000001</v>
      </c>
      <c r="M39" s="173">
        <v>0.10199999999999999</v>
      </c>
      <c r="N39" s="173">
        <v>7.8E-2</v>
      </c>
      <c r="O39" s="173">
        <v>0.1</v>
      </c>
      <c r="P39" s="173">
        <v>0.112</v>
      </c>
      <c r="Q39" s="217">
        <f t="shared" si="3"/>
        <v>0.13200000000000001</v>
      </c>
      <c r="R39" s="217">
        <f t="shared" si="0"/>
        <v>6.4000000000000001E-2</v>
      </c>
      <c r="S39" s="217">
        <f t="shared" si="1"/>
        <v>9.8666666666666666E-2</v>
      </c>
      <c r="T39" s="217">
        <f t="shared" si="2"/>
        <v>1.7793427455273028E-2</v>
      </c>
    </row>
    <row r="40" spans="1:20" s="211" customFormat="1" ht="20.100000000000001" customHeight="1">
      <c r="A40" s="201">
        <v>38</v>
      </c>
      <c r="B40" s="237"/>
      <c r="C40" s="204" t="s">
        <v>42</v>
      </c>
      <c r="D40" s="203" t="s">
        <v>343</v>
      </c>
      <c r="E40" s="173">
        <v>6.3E-2</v>
      </c>
      <c r="F40" s="173">
        <v>6.0999999999999999E-2</v>
      </c>
      <c r="G40" s="173">
        <v>9.4E-2</v>
      </c>
      <c r="H40" s="173">
        <v>0.10299999999999999</v>
      </c>
      <c r="I40" s="173">
        <v>0.33100000000000002</v>
      </c>
      <c r="J40" s="173">
        <v>9.6000000000000002E-2</v>
      </c>
      <c r="K40" s="173">
        <v>1.0999999999999999E-2</v>
      </c>
      <c r="L40" s="173">
        <v>7.0000000000000007E-2</v>
      </c>
      <c r="M40" s="173">
        <v>8.6999999999999994E-2</v>
      </c>
      <c r="N40" s="173">
        <v>9.9000000000000005E-2</v>
      </c>
      <c r="O40" s="173">
        <v>0.10199999999999999</v>
      </c>
      <c r="P40" s="173">
        <v>0.113</v>
      </c>
      <c r="Q40" s="217">
        <f t="shared" si="3"/>
        <v>0.33100000000000002</v>
      </c>
      <c r="R40" s="217">
        <f t="shared" si="0"/>
        <v>1.0999999999999999E-2</v>
      </c>
      <c r="S40" s="217">
        <f t="shared" si="1"/>
        <v>0.10249999999999999</v>
      </c>
      <c r="T40" s="217">
        <f t="shared" si="2"/>
        <v>7.7107363166856221E-2</v>
      </c>
    </row>
    <row r="41" spans="1:20" ht="20.100000000000001" customHeight="1">
      <c r="A41" s="201">
        <v>39</v>
      </c>
      <c r="B41" s="202" t="s">
        <v>301</v>
      </c>
      <c r="C41" s="202" t="s">
        <v>86</v>
      </c>
      <c r="D41" s="203" t="s">
        <v>49</v>
      </c>
      <c r="E41" s="173">
        <v>0.46200000000000002</v>
      </c>
      <c r="F41" s="173">
        <v>4.2999999999999997E-2</v>
      </c>
      <c r="G41" s="173">
        <v>6.4000000000000001E-2</v>
      </c>
      <c r="H41" s="173">
        <v>0.124</v>
      </c>
      <c r="I41" s="173">
        <v>4.7E-2</v>
      </c>
      <c r="J41" s="173">
        <v>2E-3</v>
      </c>
      <c r="K41" s="173">
        <v>3.1E-2</v>
      </c>
      <c r="L41" s="173">
        <v>2.5000000000000001E-2</v>
      </c>
      <c r="M41" s="173">
        <v>8.1000000000000003E-2</v>
      </c>
      <c r="N41" s="173">
        <v>0.108</v>
      </c>
      <c r="O41" s="173">
        <v>0.06</v>
      </c>
      <c r="P41" s="173">
        <v>9.5000000000000001E-2</v>
      </c>
      <c r="Q41" s="217">
        <f t="shared" si="3"/>
        <v>0.46200000000000002</v>
      </c>
      <c r="R41" s="217">
        <f t="shared" si="0"/>
        <v>2E-3</v>
      </c>
      <c r="S41" s="217">
        <f t="shared" si="1"/>
        <v>9.5166666666666663E-2</v>
      </c>
      <c r="T41" s="217">
        <f t="shared" si="2"/>
        <v>0.12088073260512411</v>
      </c>
    </row>
    <row r="42" spans="1:20" ht="20.100000000000001" customHeight="1">
      <c r="A42" s="201">
        <v>40</v>
      </c>
      <c r="B42" s="202" t="s">
        <v>302</v>
      </c>
      <c r="C42" s="202" t="s">
        <v>50</v>
      </c>
      <c r="D42" s="203" t="s">
        <v>51</v>
      </c>
      <c r="E42" s="173">
        <v>9.6000000000000002E-2</v>
      </c>
      <c r="F42" s="173">
        <v>0.106</v>
      </c>
      <c r="G42" s="173">
        <v>9.4E-2</v>
      </c>
      <c r="H42" s="173">
        <v>0.10299999999999999</v>
      </c>
      <c r="I42" s="173">
        <v>0.219</v>
      </c>
      <c r="J42" s="173">
        <v>0.18</v>
      </c>
      <c r="K42" s="173">
        <v>0.12</v>
      </c>
      <c r="L42" s="173">
        <v>8.7999999999999995E-2</v>
      </c>
      <c r="M42" s="173">
        <v>0.14599999999999999</v>
      </c>
      <c r="N42" s="173">
        <v>0.13100000000000001</v>
      </c>
      <c r="O42" s="173">
        <v>9.6000000000000002E-2</v>
      </c>
      <c r="P42" s="173">
        <v>0.13400000000000001</v>
      </c>
      <c r="Q42" s="217">
        <f t="shared" si="3"/>
        <v>0.219</v>
      </c>
      <c r="R42" s="217">
        <f t="shared" si="0"/>
        <v>8.7999999999999995E-2</v>
      </c>
      <c r="S42" s="217">
        <f t="shared" si="1"/>
        <v>0.12608333333333333</v>
      </c>
      <c r="T42" s="217">
        <f t="shared" si="2"/>
        <v>3.9642627041959297E-2</v>
      </c>
    </row>
    <row r="43" spans="1:20" ht="20.100000000000001" customHeight="1">
      <c r="A43" s="201">
        <v>41</v>
      </c>
      <c r="B43" s="202" t="s">
        <v>303</v>
      </c>
      <c r="C43" s="202" t="s">
        <v>52</v>
      </c>
      <c r="D43" s="203" t="s">
        <v>53</v>
      </c>
      <c r="E43" s="173">
        <v>7.5999999999999998E-2</v>
      </c>
      <c r="F43" s="173">
        <v>0.122</v>
      </c>
      <c r="G43" s="173">
        <v>0.06</v>
      </c>
      <c r="H43" s="173">
        <v>8.5000000000000006E-2</v>
      </c>
      <c r="I43" s="173">
        <v>0.27600000000000002</v>
      </c>
      <c r="J43" s="173">
        <v>0.123</v>
      </c>
      <c r="K43" s="173">
        <v>0.17499999999999999</v>
      </c>
      <c r="L43" s="173">
        <v>0.153</v>
      </c>
      <c r="M43" s="173">
        <v>0.109</v>
      </c>
      <c r="N43" s="173">
        <v>0.114</v>
      </c>
      <c r="O43" s="173">
        <v>6.3E-2</v>
      </c>
      <c r="P43" s="173">
        <v>0.09</v>
      </c>
      <c r="Q43" s="217">
        <f t="shared" si="3"/>
        <v>0.27600000000000002</v>
      </c>
      <c r="R43" s="217">
        <f t="shared" si="0"/>
        <v>0.06</v>
      </c>
      <c r="S43" s="217">
        <f t="shared" si="1"/>
        <v>0.12050000000000001</v>
      </c>
      <c r="T43" s="217">
        <f t="shared" si="2"/>
        <v>5.9944671459301803E-2</v>
      </c>
    </row>
    <row r="44" spans="1:20" ht="20.100000000000001" customHeight="1">
      <c r="A44" s="201">
        <v>42</v>
      </c>
      <c r="B44" s="202" t="s">
        <v>304</v>
      </c>
      <c r="C44" s="202" t="s">
        <v>54</v>
      </c>
      <c r="D44" s="203" t="s">
        <v>28</v>
      </c>
      <c r="E44" s="173">
        <v>4.2000000000000003E-2</v>
      </c>
      <c r="F44" s="173">
        <v>4.2000000000000003E-2</v>
      </c>
      <c r="G44" s="173">
        <v>4.2000000000000003E-2</v>
      </c>
      <c r="H44" s="173">
        <v>5.5E-2</v>
      </c>
      <c r="I44" s="173">
        <v>0.10100000000000001</v>
      </c>
      <c r="J44" s="173">
        <v>1.0999999999999999E-2</v>
      </c>
      <c r="K44" s="173">
        <v>6.7000000000000004E-2</v>
      </c>
      <c r="L44" s="173">
        <v>0.03</v>
      </c>
      <c r="M44" s="173">
        <v>6.4000000000000001E-2</v>
      </c>
      <c r="N44" s="173">
        <v>4.4999999999999998E-2</v>
      </c>
      <c r="O44" s="173">
        <v>6.0999999999999999E-2</v>
      </c>
      <c r="P44" s="173">
        <v>0.04</v>
      </c>
      <c r="Q44" s="217">
        <f t="shared" si="3"/>
        <v>0.10100000000000001</v>
      </c>
      <c r="R44" s="217">
        <f t="shared" si="0"/>
        <v>1.0999999999999999E-2</v>
      </c>
      <c r="S44" s="217">
        <f t="shared" si="1"/>
        <v>5.000000000000001E-2</v>
      </c>
      <c r="T44" s="217">
        <f t="shared" si="2"/>
        <v>2.2299612715756444E-2</v>
      </c>
    </row>
    <row r="45" spans="1:20" ht="20.100000000000001" customHeight="1">
      <c r="A45" s="201">
        <v>43</v>
      </c>
      <c r="B45" s="202" t="s">
        <v>305</v>
      </c>
      <c r="C45" s="202" t="s">
        <v>55</v>
      </c>
      <c r="D45" s="203" t="s">
        <v>56</v>
      </c>
      <c r="E45" s="173">
        <v>0.26800000000000002</v>
      </c>
      <c r="F45" s="173">
        <v>0.314</v>
      </c>
      <c r="G45" s="173">
        <v>0.214</v>
      </c>
      <c r="H45" s="173">
        <v>0.17399999999999999</v>
      </c>
      <c r="I45" s="173">
        <v>0.13</v>
      </c>
      <c r="J45" s="173">
        <v>0.109</v>
      </c>
      <c r="K45" s="173">
        <v>8.6999999999999994E-2</v>
      </c>
      <c r="L45" s="173">
        <v>0.11</v>
      </c>
      <c r="M45" s="173">
        <v>0.13</v>
      </c>
      <c r="N45" s="173">
        <v>6.4000000000000001E-2</v>
      </c>
      <c r="O45" s="173">
        <v>0.10199999999999999</v>
      </c>
      <c r="P45" s="173">
        <v>9.4E-2</v>
      </c>
      <c r="Q45" s="217">
        <f t="shared" si="3"/>
        <v>0.314</v>
      </c>
      <c r="R45" s="217">
        <f t="shared" si="0"/>
        <v>6.4000000000000001E-2</v>
      </c>
      <c r="S45" s="217">
        <f t="shared" si="1"/>
        <v>0.1496666666666667</v>
      </c>
      <c r="T45" s="217">
        <f t="shared" si="2"/>
        <v>7.7680386354873537E-2</v>
      </c>
    </row>
    <row r="46" spans="1:20" ht="20.100000000000001" customHeight="1">
      <c r="A46" s="201">
        <v>44</v>
      </c>
      <c r="B46" s="202" t="s">
        <v>306</v>
      </c>
      <c r="C46" s="202" t="s">
        <v>57</v>
      </c>
      <c r="D46" s="203" t="s">
        <v>58</v>
      </c>
      <c r="E46" s="173">
        <v>7.5999999999999998E-2</v>
      </c>
      <c r="F46" s="173">
        <v>0.111</v>
      </c>
      <c r="G46" s="173">
        <v>7.5999999999999998E-2</v>
      </c>
      <c r="H46" s="173">
        <v>6.0999999999999999E-2</v>
      </c>
      <c r="I46" s="173">
        <v>0.16600000000000001</v>
      </c>
      <c r="J46" s="173">
        <v>9.1999999999999998E-2</v>
      </c>
      <c r="K46" s="173">
        <v>0.123</v>
      </c>
      <c r="L46" s="173">
        <v>9.2999999999999999E-2</v>
      </c>
      <c r="M46" s="173">
        <v>0.10299999999999999</v>
      </c>
      <c r="N46" s="173">
        <v>0.08</v>
      </c>
      <c r="O46" s="173">
        <v>4.9000000000000002E-2</v>
      </c>
      <c r="P46" s="173">
        <v>0.13200000000000001</v>
      </c>
      <c r="Q46" s="217">
        <f t="shared" si="3"/>
        <v>0.16600000000000001</v>
      </c>
      <c r="R46" s="217">
        <f t="shared" si="0"/>
        <v>4.9000000000000002E-2</v>
      </c>
      <c r="S46" s="217">
        <f t="shared" si="1"/>
        <v>9.6833333333333327E-2</v>
      </c>
      <c r="T46" s="217">
        <f t="shared" si="2"/>
        <v>3.2621335275422381E-2</v>
      </c>
    </row>
    <row r="47" spans="1:20" ht="20.100000000000001" customHeight="1">
      <c r="A47" s="201">
        <v>45</v>
      </c>
      <c r="B47" s="202" t="s">
        <v>307</v>
      </c>
      <c r="C47" s="202" t="s">
        <v>59</v>
      </c>
      <c r="D47" s="203" t="s">
        <v>60</v>
      </c>
      <c r="E47" s="173">
        <v>7.1999999999999995E-2</v>
      </c>
      <c r="F47" s="173">
        <v>8.4000000000000005E-2</v>
      </c>
      <c r="G47" s="173">
        <v>9.6000000000000002E-2</v>
      </c>
      <c r="H47" s="173">
        <v>0.45500000000000002</v>
      </c>
      <c r="I47" s="173">
        <v>0.17599999999999999</v>
      </c>
      <c r="J47" s="173">
        <v>0.48599999999999999</v>
      </c>
      <c r="K47" s="173">
        <v>9.4E-2</v>
      </c>
      <c r="L47" s="173">
        <v>0.124</v>
      </c>
      <c r="M47" s="173">
        <v>7.2999999999999995E-2</v>
      </c>
      <c r="N47" s="173">
        <v>7.2999999999999995E-2</v>
      </c>
      <c r="O47" s="173">
        <v>0.48899999999999999</v>
      </c>
      <c r="P47" s="173">
        <v>6.8000000000000005E-2</v>
      </c>
      <c r="Q47" s="217">
        <f t="shared" si="3"/>
        <v>0.48899999999999999</v>
      </c>
      <c r="R47" s="217">
        <f t="shared" si="0"/>
        <v>6.8000000000000005E-2</v>
      </c>
      <c r="S47" s="217">
        <f t="shared" si="1"/>
        <v>0.19083333333333333</v>
      </c>
      <c r="T47" s="217">
        <f t="shared" si="2"/>
        <v>0.1750998849142103</v>
      </c>
    </row>
    <row r="48" spans="1:20" ht="20.100000000000001" customHeight="1">
      <c r="A48" s="201">
        <v>46</v>
      </c>
      <c r="B48" s="202" t="s">
        <v>308</v>
      </c>
      <c r="C48" s="202" t="s">
        <v>45</v>
      </c>
      <c r="D48" s="203" t="s">
        <v>351</v>
      </c>
      <c r="E48" s="173">
        <v>0.03</v>
      </c>
      <c r="F48" s="173">
        <v>0.03</v>
      </c>
      <c r="G48" s="173">
        <v>2.9000000000000001E-2</v>
      </c>
      <c r="H48" s="173">
        <v>0.121</v>
      </c>
      <c r="I48" s="173">
        <v>9.7000000000000003E-2</v>
      </c>
      <c r="J48" s="173">
        <v>4.3999999999999997E-2</v>
      </c>
      <c r="K48" s="173">
        <v>5.3999999999999999E-2</v>
      </c>
      <c r="L48" s="173">
        <v>2.3E-2</v>
      </c>
      <c r="M48" s="173">
        <v>0.20399999999999999</v>
      </c>
      <c r="N48" s="173">
        <v>6.9000000000000006E-2</v>
      </c>
      <c r="O48" s="173">
        <v>0.13600000000000001</v>
      </c>
      <c r="P48" s="173">
        <v>7.0000000000000007E-2</v>
      </c>
      <c r="Q48" s="217">
        <f t="shared" si="3"/>
        <v>0.20399999999999999</v>
      </c>
      <c r="R48" s="217">
        <f t="shared" si="0"/>
        <v>2.3E-2</v>
      </c>
      <c r="S48" s="217">
        <f t="shared" si="1"/>
        <v>7.5583333333333336E-2</v>
      </c>
      <c r="T48" s="217">
        <f t="shared" si="2"/>
        <v>5.5013152697304765E-2</v>
      </c>
    </row>
    <row r="49" spans="1:20" ht="20.100000000000001" customHeight="1">
      <c r="A49" s="201">
        <v>47</v>
      </c>
      <c r="B49" s="231" t="s">
        <v>309</v>
      </c>
      <c r="C49" s="202" t="s">
        <v>124</v>
      </c>
      <c r="D49" s="203" t="s">
        <v>125</v>
      </c>
      <c r="E49" s="173">
        <v>0.57599999999999996</v>
      </c>
      <c r="F49" s="173">
        <v>0.31900000000000001</v>
      </c>
      <c r="G49" s="173">
        <v>0.308</v>
      </c>
      <c r="H49" s="173">
        <v>0.185</v>
      </c>
      <c r="I49" s="173">
        <v>0.20499999999999999</v>
      </c>
      <c r="J49" s="173">
        <v>7.1999999999999995E-2</v>
      </c>
      <c r="K49" s="173">
        <v>3.5999999999999997E-2</v>
      </c>
      <c r="L49" s="173">
        <v>4.3999999999999997E-2</v>
      </c>
      <c r="M49" s="173">
        <v>8.8999999999999996E-2</v>
      </c>
      <c r="N49" s="173">
        <v>9.0999999999999998E-2</v>
      </c>
      <c r="O49" s="173">
        <v>6.7000000000000004E-2</v>
      </c>
      <c r="P49" s="173">
        <v>7.2999999999999995E-2</v>
      </c>
      <c r="Q49" s="217">
        <f t="shared" si="3"/>
        <v>0.57599999999999996</v>
      </c>
      <c r="R49" s="217">
        <f t="shared" si="0"/>
        <v>3.5999999999999997E-2</v>
      </c>
      <c r="S49" s="217">
        <f t="shared" si="1"/>
        <v>0.17208333333333337</v>
      </c>
      <c r="T49" s="217">
        <f t="shared" si="2"/>
        <v>0.16060536520718507</v>
      </c>
    </row>
    <row r="50" spans="1:20" ht="20.100000000000001" customHeight="1">
      <c r="A50" s="201">
        <v>48</v>
      </c>
      <c r="B50" s="232"/>
      <c r="C50" s="202" t="s">
        <v>48</v>
      </c>
      <c r="D50" s="203" t="s">
        <v>352</v>
      </c>
      <c r="E50" s="173">
        <v>0.114</v>
      </c>
      <c r="F50" s="173">
        <v>6.5000000000000002E-2</v>
      </c>
      <c r="G50" s="173">
        <v>6.5000000000000002E-2</v>
      </c>
      <c r="H50" s="173">
        <v>7.8E-2</v>
      </c>
      <c r="I50" s="173">
        <v>0.13200000000000001</v>
      </c>
      <c r="J50" s="173">
        <v>3.6999999999999998E-2</v>
      </c>
      <c r="K50" s="173">
        <v>4.1000000000000002E-2</v>
      </c>
      <c r="L50" s="173">
        <v>3.4000000000000002E-2</v>
      </c>
      <c r="M50" s="173">
        <v>6.5000000000000002E-2</v>
      </c>
      <c r="N50" s="173">
        <v>5.0999999999999997E-2</v>
      </c>
      <c r="O50" s="173">
        <v>4.8000000000000001E-2</v>
      </c>
      <c r="P50" s="173">
        <v>0.08</v>
      </c>
      <c r="Q50" s="217">
        <f t="shared" si="3"/>
        <v>0.13200000000000001</v>
      </c>
      <c r="R50" s="217">
        <f t="shared" si="0"/>
        <v>3.4000000000000002E-2</v>
      </c>
      <c r="S50" s="217">
        <f t="shared" si="1"/>
        <v>6.7500000000000004E-2</v>
      </c>
      <c r="T50" s="217">
        <f t="shared" si="2"/>
        <v>3.017373933496716E-2</v>
      </c>
    </row>
    <row r="51" spans="1:20" ht="20.100000000000001" customHeight="1">
      <c r="A51" s="201">
        <v>49</v>
      </c>
      <c r="B51" s="202" t="s">
        <v>310</v>
      </c>
      <c r="C51" s="202" t="s">
        <v>47</v>
      </c>
      <c r="D51" s="203" t="s">
        <v>353</v>
      </c>
      <c r="E51" s="173">
        <v>2.3E-2</v>
      </c>
      <c r="F51" s="173">
        <v>4.4999999999999998E-2</v>
      </c>
      <c r="G51" s="173">
        <v>4.7E-2</v>
      </c>
      <c r="H51" s="173">
        <v>0.04</v>
      </c>
      <c r="I51" s="173">
        <v>6.4000000000000001E-2</v>
      </c>
      <c r="J51" s="173">
        <v>3.5999999999999997E-2</v>
      </c>
      <c r="K51" s="173">
        <v>0.13400000000000001</v>
      </c>
      <c r="L51" s="173">
        <v>2.1000000000000001E-2</v>
      </c>
      <c r="M51" s="173">
        <v>8.3000000000000004E-2</v>
      </c>
      <c r="N51" s="173">
        <v>8.5000000000000006E-2</v>
      </c>
      <c r="O51" s="173">
        <v>4.2000000000000003E-2</v>
      </c>
      <c r="P51" s="173">
        <v>9.0999999999999998E-2</v>
      </c>
      <c r="Q51" s="217">
        <f t="shared" si="3"/>
        <v>0.13400000000000001</v>
      </c>
      <c r="R51" s="217">
        <f t="shared" si="0"/>
        <v>2.1000000000000001E-2</v>
      </c>
      <c r="S51" s="217">
        <f t="shared" si="1"/>
        <v>5.9250000000000004E-2</v>
      </c>
      <c r="T51" s="217">
        <f t="shared" si="2"/>
        <v>3.3281512749709724E-2</v>
      </c>
    </row>
    <row r="52" spans="1:20" ht="20.100000000000001" customHeight="1">
      <c r="A52" s="201">
        <v>50</v>
      </c>
      <c r="B52" s="212" t="s">
        <v>311</v>
      </c>
      <c r="C52" s="212" t="s">
        <v>77</v>
      </c>
      <c r="D52" s="203" t="s">
        <v>347</v>
      </c>
      <c r="E52" s="173">
        <v>3.7999999999999999E-2</v>
      </c>
      <c r="F52" s="173">
        <v>4.2000000000000003E-2</v>
      </c>
      <c r="G52" s="173">
        <v>8.3000000000000004E-2</v>
      </c>
      <c r="H52" s="173">
        <v>6.5000000000000002E-2</v>
      </c>
      <c r="I52" s="173">
        <v>0.49199999999999999</v>
      </c>
      <c r="J52" s="173">
        <v>0.106</v>
      </c>
      <c r="K52" s="173">
        <v>0.11600000000000001</v>
      </c>
      <c r="L52" s="173">
        <v>0.20699999999999999</v>
      </c>
      <c r="M52" s="173">
        <v>0.127</v>
      </c>
      <c r="N52" s="173">
        <v>0.16500000000000001</v>
      </c>
      <c r="O52" s="173">
        <v>0.111</v>
      </c>
      <c r="P52" s="173">
        <v>0.115</v>
      </c>
      <c r="Q52" s="217">
        <f t="shared" si="3"/>
        <v>0.49199999999999999</v>
      </c>
      <c r="R52" s="217">
        <f t="shared" si="0"/>
        <v>3.7999999999999999E-2</v>
      </c>
      <c r="S52" s="217">
        <f t="shared" si="1"/>
        <v>0.13891666666666666</v>
      </c>
      <c r="T52" s="217">
        <f t="shared" si="2"/>
        <v>0.12107582773041889</v>
      </c>
    </row>
    <row r="53" spans="1:20" ht="20.100000000000001" customHeight="1">
      <c r="A53" s="201">
        <v>51</v>
      </c>
      <c r="B53" s="213" t="s">
        <v>381</v>
      </c>
      <c r="C53" s="213" t="s">
        <v>382</v>
      </c>
      <c r="D53" s="214" t="s">
        <v>380</v>
      </c>
      <c r="E53" s="173">
        <v>2.1999999999999999E-2</v>
      </c>
      <c r="F53" s="173">
        <v>1.6E-2</v>
      </c>
      <c r="G53" s="173">
        <v>3.6999999999999998E-2</v>
      </c>
      <c r="H53" s="173">
        <v>2.3E-2</v>
      </c>
      <c r="I53" s="173">
        <v>4.2999999999999997E-2</v>
      </c>
      <c r="J53" s="173">
        <v>1.0999999999999999E-2</v>
      </c>
      <c r="K53" s="173">
        <v>5.3999999999999999E-2</v>
      </c>
      <c r="L53" s="173">
        <v>1.6E-2</v>
      </c>
      <c r="M53" s="173">
        <v>2.5000000000000001E-2</v>
      </c>
      <c r="N53" s="173">
        <v>2.5000000000000001E-2</v>
      </c>
      <c r="O53" s="173">
        <v>3.3000000000000002E-2</v>
      </c>
      <c r="P53" s="173">
        <v>1.7999999999999999E-2</v>
      </c>
      <c r="Q53" s="217">
        <f t="shared" si="3"/>
        <v>5.3999999999999999E-2</v>
      </c>
      <c r="R53" s="217">
        <f t="shared" si="0"/>
        <v>1.0999999999999999E-2</v>
      </c>
      <c r="S53" s="217">
        <f t="shared" si="1"/>
        <v>2.6916666666666672E-2</v>
      </c>
      <c r="T53" s="217">
        <f t="shared" si="2"/>
        <v>1.2609219811012254E-2</v>
      </c>
    </row>
    <row r="54" spans="1:20" ht="20.100000000000001" customHeight="1">
      <c r="A54" s="201">
        <v>52</v>
      </c>
      <c r="B54" s="202" t="s">
        <v>312</v>
      </c>
      <c r="C54" s="202" t="s">
        <v>61</v>
      </c>
      <c r="D54" s="203" t="s">
        <v>62</v>
      </c>
      <c r="E54" s="173">
        <v>3.1E-2</v>
      </c>
      <c r="F54" s="173">
        <v>2.1999999999999999E-2</v>
      </c>
      <c r="G54" s="173">
        <v>5.1999999999999998E-2</v>
      </c>
      <c r="H54" s="173">
        <v>3.5000000000000003E-2</v>
      </c>
      <c r="I54" s="173">
        <v>4.9000000000000002E-2</v>
      </c>
      <c r="J54" s="173">
        <v>5.2999999999999999E-2</v>
      </c>
      <c r="K54" s="173">
        <v>4.4999999999999998E-2</v>
      </c>
      <c r="L54" s="173">
        <v>0.04</v>
      </c>
      <c r="M54" s="173">
        <v>5.3999999999999999E-2</v>
      </c>
      <c r="N54" s="173">
        <v>2.8000000000000001E-2</v>
      </c>
      <c r="O54" s="173">
        <v>5.8000000000000003E-2</v>
      </c>
      <c r="P54" s="173">
        <v>4.7E-2</v>
      </c>
      <c r="Q54" s="217">
        <f t="shared" si="3"/>
        <v>5.8000000000000003E-2</v>
      </c>
      <c r="R54" s="217">
        <f t="shared" si="0"/>
        <v>2.1999999999999999E-2</v>
      </c>
      <c r="S54" s="217">
        <f t="shared" si="1"/>
        <v>4.2833333333333334E-2</v>
      </c>
      <c r="T54" s="217">
        <f t="shared" si="2"/>
        <v>1.1543068233464791E-2</v>
      </c>
    </row>
    <row r="56" spans="1:20" ht="16.5" customHeight="1">
      <c r="C56" s="199"/>
    </row>
  </sheetData>
  <mergeCells count="7">
    <mergeCell ref="B49:B50"/>
    <mergeCell ref="A1:T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B1" zoomScaleNormal="10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D13" sqref="D13"/>
    </sheetView>
  </sheetViews>
  <sheetFormatPr defaultRowHeight="14.25"/>
  <cols>
    <col min="1" max="1" width="4.75" style="150" bestFit="1" customWidth="1"/>
    <col min="2" max="2" width="9.125" style="150" customWidth="1"/>
    <col min="3" max="3" width="14.875" style="150" customWidth="1"/>
    <col min="4" max="4" width="44" style="199" bestFit="1" customWidth="1"/>
    <col min="5" max="5" width="4.5" style="175" bestFit="1" customWidth="1"/>
    <col min="6" max="6" width="4.125" style="175" bestFit="1" customWidth="1"/>
    <col min="7" max="8" width="4.5" style="175" bestFit="1" customWidth="1"/>
    <col min="9" max="12" width="4.125" style="175" bestFit="1" customWidth="1"/>
    <col min="13" max="13" width="5" style="175" bestFit="1" customWidth="1"/>
    <col min="14" max="14" width="4.125" style="175" customWidth="1"/>
    <col min="15" max="16" width="5" style="175" bestFit="1" customWidth="1"/>
    <col min="17" max="17" width="5.25" style="116" bestFit="1" customWidth="1"/>
    <col min="18" max="18" width="5.25" style="150" bestFit="1" customWidth="1"/>
    <col min="19" max="19" width="8" style="199" bestFit="1" customWidth="1"/>
    <col min="20" max="20" width="5.25" style="199" bestFit="1" customWidth="1"/>
    <col min="21" max="16384" width="9" style="199"/>
  </cols>
  <sheetData>
    <row r="1" spans="1:20" ht="35.25" customHeight="1">
      <c r="A1" s="233" t="s">
        <v>390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</row>
    <row r="2" spans="1:20" ht="25.5" customHeight="1">
      <c r="A2" s="152" t="s">
        <v>64</v>
      </c>
      <c r="B2" s="156" t="s">
        <v>65</v>
      </c>
      <c r="C2" s="156" t="s">
        <v>0</v>
      </c>
      <c r="D2" s="157" t="s">
        <v>1</v>
      </c>
      <c r="E2" s="200" t="s">
        <v>195</v>
      </c>
      <c r="F2" s="200" t="s">
        <v>196</v>
      </c>
      <c r="G2" s="200" t="s">
        <v>197</v>
      </c>
      <c r="H2" s="200" t="s">
        <v>198</v>
      </c>
      <c r="I2" s="200" t="s">
        <v>199</v>
      </c>
      <c r="J2" s="200" t="s">
        <v>200</v>
      </c>
      <c r="K2" s="200" t="s">
        <v>201</v>
      </c>
      <c r="L2" s="200" t="s">
        <v>194</v>
      </c>
      <c r="M2" s="200" t="s">
        <v>280</v>
      </c>
      <c r="N2" s="200" t="s">
        <v>281</v>
      </c>
      <c r="O2" s="200" t="s">
        <v>282</v>
      </c>
      <c r="P2" s="200" t="s">
        <v>283</v>
      </c>
      <c r="Q2" s="132" t="s">
        <v>204</v>
      </c>
      <c r="R2" s="151" t="s">
        <v>205</v>
      </c>
      <c r="S2" s="151" t="s">
        <v>202</v>
      </c>
      <c r="T2" s="151" t="s">
        <v>203</v>
      </c>
    </row>
    <row r="3" spans="1:20" ht="20.100000000000001" customHeight="1">
      <c r="A3" s="201">
        <v>1</v>
      </c>
      <c r="B3" s="231" t="s">
        <v>144</v>
      </c>
      <c r="C3" s="202" t="s">
        <v>8</v>
      </c>
      <c r="D3" s="203" t="s">
        <v>89</v>
      </c>
      <c r="E3" s="115">
        <v>1.3</v>
      </c>
      <c r="F3" s="115">
        <v>0.6</v>
      </c>
      <c r="G3" s="115">
        <v>1.3</v>
      </c>
      <c r="H3" s="115">
        <v>1.1000000000000001</v>
      </c>
      <c r="I3" s="115">
        <v>1.2</v>
      </c>
      <c r="J3" s="115">
        <v>1.5</v>
      </c>
      <c r="K3" s="115">
        <v>1.2</v>
      </c>
      <c r="L3" s="115">
        <v>0.8</v>
      </c>
      <c r="M3" s="115">
        <v>0.6</v>
      </c>
      <c r="N3" s="115">
        <v>0.4</v>
      </c>
      <c r="O3" s="115">
        <v>0.2</v>
      </c>
      <c r="P3" s="115">
        <v>1.3</v>
      </c>
      <c r="Q3" s="132">
        <f>MAX(E3:P3)</f>
        <v>1.5</v>
      </c>
      <c r="R3" s="151">
        <f>MIN(E3:P3)</f>
        <v>0.2</v>
      </c>
      <c r="S3" s="176">
        <f>AVERAGE(E3:P3)</f>
        <v>0.95833333333333348</v>
      </c>
      <c r="T3" s="176">
        <f>STDEV(E3:P3)</f>
        <v>0.42094770423054856</v>
      </c>
    </row>
    <row r="4" spans="1:20" ht="20.100000000000001" customHeight="1">
      <c r="A4" s="201">
        <v>2</v>
      </c>
      <c r="B4" s="234"/>
      <c r="C4" s="204" t="s">
        <v>78</v>
      </c>
      <c r="D4" s="205" t="s">
        <v>90</v>
      </c>
      <c r="E4" s="115">
        <v>1.2</v>
      </c>
      <c r="F4" s="115">
        <v>0.7</v>
      </c>
      <c r="G4" s="115">
        <v>1.4</v>
      </c>
      <c r="H4" s="115">
        <v>1.5</v>
      </c>
      <c r="I4" s="115">
        <v>1.2</v>
      </c>
      <c r="J4" s="115">
        <v>1.2</v>
      </c>
      <c r="K4" s="115">
        <v>1.1000000000000001</v>
      </c>
      <c r="L4" s="115">
        <v>0.8</v>
      </c>
      <c r="M4" s="115">
        <v>0.6</v>
      </c>
      <c r="N4" s="115">
        <v>0.6</v>
      </c>
      <c r="O4" s="115">
        <v>0.4</v>
      </c>
      <c r="P4" s="115">
        <v>1</v>
      </c>
      <c r="Q4" s="132">
        <f>MAX(E4:P4)</f>
        <v>1.5</v>
      </c>
      <c r="R4" s="151">
        <f t="shared" ref="R4:R54" si="0">MIN(E4:P4)</f>
        <v>0.4</v>
      </c>
      <c r="S4" s="176">
        <f t="shared" ref="S4:S54" si="1">AVERAGE(E4:P4)</f>
        <v>0.97500000000000009</v>
      </c>
      <c r="T4" s="176">
        <f t="shared" ref="T4:T54" si="2">STDEV(E4:P4)</f>
        <v>0.34935004586439444</v>
      </c>
    </row>
    <row r="5" spans="1:20" ht="20.100000000000001" customHeight="1">
      <c r="A5" s="201">
        <v>3</v>
      </c>
      <c r="B5" s="234"/>
      <c r="C5" s="202" t="s">
        <v>9</v>
      </c>
      <c r="D5" s="203" t="s">
        <v>91</v>
      </c>
      <c r="E5" s="115">
        <v>1.3</v>
      </c>
      <c r="F5" s="115">
        <v>1</v>
      </c>
      <c r="G5" s="115">
        <v>2.8</v>
      </c>
      <c r="H5" s="115">
        <v>1.9</v>
      </c>
      <c r="I5" s="115">
        <v>0.8</v>
      </c>
      <c r="J5" s="115">
        <v>1.3</v>
      </c>
      <c r="K5" s="115">
        <v>2.4</v>
      </c>
      <c r="L5" s="115">
        <v>0.2</v>
      </c>
      <c r="M5" s="115">
        <v>1.2</v>
      </c>
      <c r="N5" s="115">
        <v>0.9</v>
      </c>
      <c r="O5" s="115">
        <v>2.2000000000000002</v>
      </c>
      <c r="P5" s="115">
        <v>0.5</v>
      </c>
      <c r="Q5" s="132">
        <f>MAX(E5:P5)</f>
        <v>2.8</v>
      </c>
      <c r="R5" s="151">
        <f t="shared" si="0"/>
        <v>0.2</v>
      </c>
      <c r="S5" s="176">
        <f t="shared" si="1"/>
        <v>1.375</v>
      </c>
      <c r="T5" s="176">
        <f t="shared" si="2"/>
        <v>0.79329577196540091</v>
      </c>
    </row>
    <row r="6" spans="1:20" ht="20.100000000000001" customHeight="1">
      <c r="A6" s="201">
        <v>4</v>
      </c>
      <c r="B6" s="234"/>
      <c r="C6" s="202" t="s">
        <v>10</v>
      </c>
      <c r="D6" s="203" t="s">
        <v>92</v>
      </c>
      <c r="E6" s="115">
        <v>1.8</v>
      </c>
      <c r="F6" s="115">
        <v>0.9</v>
      </c>
      <c r="G6" s="115">
        <v>2.2000000000000002</v>
      </c>
      <c r="H6" s="115">
        <v>2</v>
      </c>
      <c r="I6" s="115">
        <v>0.9</v>
      </c>
      <c r="J6" s="115">
        <v>1.2</v>
      </c>
      <c r="K6" s="115">
        <v>2.2999999999999998</v>
      </c>
      <c r="L6" s="115">
        <v>0.1</v>
      </c>
      <c r="M6" s="115">
        <v>0.9</v>
      </c>
      <c r="N6" s="115">
        <v>1.1000000000000001</v>
      </c>
      <c r="O6" s="115">
        <v>2</v>
      </c>
      <c r="P6" s="115">
        <v>0.6</v>
      </c>
      <c r="Q6" s="132">
        <f>MAX(E6:P6)</f>
        <v>2.2999999999999998</v>
      </c>
      <c r="R6" s="151">
        <f t="shared" si="0"/>
        <v>0.1</v>
      </c>
      <c r="S6" s="176">
        <f t="shared" si="1"/>
        <v>1.3333333333333333</v>
      </c>
      <c r="T6" s="176">
        <f t="shared" si="2"/>
        <v>0.70624916197322241</v>
      </c>
    </row>
    <row r="7" spans="1:20" ht="20.100000000000001" customHeight="1">
      <c r="A7" s="201">
        <v>5</v>
      </c>
      <c r="B7" s="234"/>
      <c r="C7" s="202" t="s">
        <v>11</v>
      </c>
      <c r="D7" s="203" t="s">
        <v>93</v>
      </c>
      <c r="E7" s="115">
        <v>2.4</v>
      </c>
      <c r="F7" s="115">
        <v>2.5</v>
      </c>
      <c r="G7" s="115">
        <v>2.4</v>
      </c>
      <c r="H7" s="115">
        <v>2</v>
      </c>
      <c r="I7" s="115">
        <v>0.9</v>
      </c>
      <c r="J7" s="115">
        <v>1.5</v>
      </c>
      <c r="K7" s="115">
        <v>0.8</v>
      </c>
      <c r="L7" s="115">
        <v>0.3</v>
      </c>
      <c r="M7" s="115">
        <v>1</v>
      </c>
      <c r="N7" s="115">
        <v>1</v>
      </c>
      <c r="O7" s="115">
        <v>1.7</v>
      </c>
      <c r="P7" s="115">
        <v>0.5</v>
      </c>
      <c r="Q7" s="132">
        <f t="shared" ref="Q7:Q54" si="3">MAX(E7:P7)</f>
        <v>2.5</v>
      </c>
      <c r="R7" s="151">
        <f t="shared" si="0"/>
        <v>0.3</v>
      </c>
      <c r="S7" s="176">
        <f t="shared" si="1"/>
        <v>1.416666666666667</v>
      </c>
      <c r="T7" s="176">
        <f t="shared" si="2"/>
        <v>0.77557407867666039</v>
      </c>
    </row>
    <row r="8" spans="1:20" ht="20.100000000000001" customHeight="1">
      <c r="A8" s="201">
        <v>6</v>
      </c>
      <c r="B8" s="234"/>
      <c r="C8" s="202" t="s">
        <v>358</v>
      </c>
      <c r="D8" s="203" t="s">
        <v>348</v>
      </c>
      <c r="E8" s="115">
        <v>4.5</v>
      </c>
      <c r="F8" s="115">
        <v>5.2</v>
      </c>
      <c r="G8" s="115">
        <v>6.9</v>
      </c>
      <c r="H8" s="115">
        <v>8.8000000000000007</v>
      </c>
      <c r="I8" s="115">
        <v>3</v>
      </c>
      <c r="J8" s="115">
        <v>3</v>
      </c>
      <c r="K8" s="115">
        <v>0.6</v>
      </c>
      <c r="L8" s="115">
        <v>3.6</v>
      </c>
      <c r="M8" s="115">
        <v>1.2</v>
      </c>
      <c r="N8" s="115">
        <v>2.4</v>
      </c>
      <c r="O8" s="115">
        <v>3.8</v>
      </c>
      <c r="P8" s="115">
        <v>2.7</v>
      </c>
      <c r="Q8" s="132">
        <f t="shared" si="3"/>
        <v>8.8000000000000007</v>
      </c>
      <c r="R8" s="151">
        <f t="shared" si="0"/>
        <v>0.6</v>
      </c>
      <c r="S8" s="176">
        <f t="shared" si="1"/>
        <v>3.8083333333333336</v>
      </c>
      <c r="T8" s="176">
        <f t="shared" si="2"/>
        <v>2.3070872361381389</v>
      </c>
    </row>
    <row r="9" spans="1:20" ht="20.100000000000001" customHeight="1">
      <c r="A9" s="201">
        <v>7</v>
      </c>
      <c r="B9" s="234"/>
      <c r="C9" s="202" t="s">
        <v>94</v>
      </c>
      <c r="D9" s="203" t="s">
        <v>320</v>
      </c>
      <c r="E9" s="115">
        <v>4</v>
      </c>
      <c r="F9" s="115">
        <v>1</v>
      </c>
      <c r="G9" s="115">
        <v>3.6</v>
      </c>
      <c r="H9" s="115">
        <v>4.2</v>
      </c>
      <c r="I9" s="115">
        <v>1.3</v>
      </c>
      <c r="J9" s="115">
        <v>1.8</v>
      </c>
      <c r="K9" s="115">
        <v>0.7</v>
      </c>
      <c r="L9" s="115">
        <v>3.1</v>
      </c>
      <c r="M9" s="115">
        <v>0.7</v>
      </c>
      <c r="N9" s="115">
        <v>1.5</v>
      </c>
      <c r="O9" s="115">
        <v>2.7</v>
      </c>
      <c r="P9" s="115">
        <v>1.1000000000000001</v>
      </c>
      <c r="Q9" s="132">
        <f t="shared" si="3"/>
        <v>4.2</v>
      </c>
      <c r="R9" s="151">
        <f t="shared" si="0"/>
        <v>0.7</v>
      </c>
      <c r="S9" s="176">
        <f t="shared" si="1"/>
        <v>2.1416666666666671</v>
      </c>
      <c r="T9" s="176">
        <f t="shared" si="2"/>
        <v>1.3083357459927569</v>
      </c>
    </row>
    <row r="10" spans="1:20" ht="20.100000000000001" customHeight="1">
      <c r="A10" s="201">
        <v>8</v>
      </c>
      <c r="B10" s="232"/>
      <c r="C10" s="206" t="s">
        <v>12</v>
      </c>
      <c r="D10" s="203" t="s">
        <v>356</v>
      </c>
      <c r="E10" s="172">
        <v>7.8</v>
      </c>
      <c r="F10" s="172">
        <v>2.2999999999999998</v>
      </c>
      <c r="G10" s="172">
        <v>4.0999999999999996</v>
      </c>
      <c r="H10" s="172">
        <v>4.7</v>
      </c>
      <c r="I10" s="172">
        <v>3.1</v>
      </c>
      <c r="J10" s="172">
        <v>2.2000000000000002</v>
      </c>
      <c r="K10" s="172">
        <v>1.7</v>
      </c>
      <c r="L10" s="172">
        <v>5.2</v>
      </c>
      <c r="M10" s="172">
        <v>1.5</v>
      </c>
      <c r="N10" s="172">
        <v>1.5</v>
      </c>
      <c r="O10" s="172">
        <v>2.2000000000000002</v>
      </c>
      <c r="P10" s="172">
        <v>1.4</v>
      </c>
      <c r="Q10" s="132">
        <f t="shared" si="3"/>
        <v>7.8</v>
      </c>
      <c r="R10" s="151">
        <f t="shared" si="0"/>
        <v>1.4</v>
      </c>
      <c r="S10" s="145">
        <f t="shared" si="1"/>
        <v>3.1416666666666662</v>
      </c>
      <c r="T10" s="176">
        <f t="shared" si="2"/>
        <v>1.9602682253078321</v>
      </c>
    </row>
    <row r="11" spans="1:20" ht="20.100000000000001" customHeight="1">
      <c r="A11" s="201">
        <v>9</v>
      </c>
      <c r="B11" s="202" t="s">
        <v>145</v>
      </c>
      <c r="C11" s="202" t="s">
        <v>68</v>
      </c>
      <c r="D11" s="203" t="s">
        <v>15</v>
      </c>
      <c r="E11" s="115">
        <v>2.8</v>
      </c>
      <c r="F11" s="115">
        <v>1.7</v>
      </c>
      <c r="G11" s="115">
        <v>2.6</v>
      </c>
      <c r="H11" s="115">
        <v>1.8</v>
      </c>
      <c r="I11" s="115">
        <v>2.4</v>
      </c>
      <c r="J11" s="115">
        <v>1.8</v>
      </c>
      <c r="K11" s="115">
        <v>5.6</v>
      </c>
      <c r="L11" s="115">
        <v>0.6</v>
      </c>
      <c r="M11" s="115">
        <v>0.9</v>
      </c>
      <c r="N11" s="115">
        <v>1.5</v>
      </c>
      <c r="O11" s="115">
        <v>2</v>
      </c>
      <c r="P11" s="115">
        <v>2.8</v>
      </c>
      <c r="Q11" s="132">
        <f t="shared" si="3"/>
        <v>5.6</v>
      </c>
      <c r="R11" s="151">
        <f t="shared" si="0"/>
        <v>0.6</v>
      </c>
      <c r="S11" s="176">
        <f t="shared" si="1"/>
        <v>2.2083333333333335</v>
      </c>
      <c r="T11" s="176">
        <f t="shared" si="2"/>
        <v>1.2731195282978465</v>
      </c>
    </row>
    <row r="12" spans="1:20" ht="20.100000000000001" customHeight="1">
      <c r="A12" s="201">
        <v>10</v>
      </c>
      <c r="B12" s="231" t="s">
        <v>146</v>
      </c>
      <c r="C12" s="202" t="s">
        <v>79</v>
      </c>
      <c r="D12" s="203" t="s">
        <v>96</v>
      </c>
      <c r="E12" s="115">
        <v>7.7</v>
      </c>
      <c r="F12" s="115">
        <v>2.9</v>
      </c>
      <c r="G12" s="115">
        <v>3</v>
      </c>
      <c r="H12" s="115">
        <v>3.8</v>
      </c>
      <c r="I12" s="115">
        <v>2.9</v>
      </c>
      <c r="J12" s="115">
        <v>1</v>
      </c>
      <c r="K12" s="115">
        <v>1.1000000000000001</v>
      </c>
      <c r="L12" s="115">
        <v>1.4</v>
      </c>
      <c r="M12" s="115">
        <v>0.5</v>
      </c>
      <c r="N12" s="115">
        <v>12.9</v>
      </c>
      <c r="O12" s="115">
        <v>1.1000000000000001</v>
      </c>
      <c r="P12" s="115">
        <v>1.9</v>
      </c>
      <c r="Q12" s="132">
        <f t="shared" si="3"/>
        <v>12.9</v>
      </c>
      <c r="R12" s="151">
        <f t="shared" si="0"/>
        <v>0.5</v>
      </c>
      <c r="S12" s="176">
        <f t="shared" si="1"/>
        <v>3.3499999999999996</v>
      </c>
      <c r="T12" s="176">
        <f t="shared" si="2"/>
        <v>3.5742767863519669</v>
      </c>
    </row>
    <row r="13" spans="1:20" ht="20.100000000000001" customHeight="1">
      <c r="A13" s="201">
        <v>11</v>
      </c>
      <c r="B13" s="234"/>
      <c r="C13" s="202" t="s">
        <v>16</v>
      </c>
      <c r="D13" s="203" t="s">
        <v>355</v>
      </c>
      <c r="E13" s="115">
        <v>2.8</v>
      </c>
      <c r="F13" s="115">
        <v>1.9</v>
      </c>
      <c r="G13" s="115">
        <v>2.2999999999999998</v>
      </c>
      <c r="H13" s="115">
        <v>2.7</v>
      </c>
      <c r="I13" s="115">
        <v>1.9</v>
      </c>
      <c r="J13" s="115">
        <v>1.5</v>
      </c>
      <c r="K13" s="115">
        <v>1.5</v>
      </c>
      <c r="L13" s="115">
        <v>1</v>
      </c>
      <c r="M13" s="115">
        <v>0.7</v>
      </c>
      <c r="N13" s="115">
        <v>0.8</v>
      </c>
      <c r="O13" s="115">
        <v>1.8</v>
      </c>
      <c r="P13" s="115">
        <v>3.2</v>
      </c>
      <c r="Q13" s="132">
        <f t="shared" si="3"/>
        <v>3.2</v>
      </c>
      <c r="R13" s="151">
        <f t="shared" si="0"/>
        <v>0.7</v>
      </c>
      <c r="S13" s="176">
        <f t="shared" si="1"/>
        <v>1.8416666666666668</v>
      </c>
      <c r="T13" s="176">
        <f t="shared" si="2"/>
        <v>0.80052066390152177</v>
      </c>
    </row>
    <row r="14" spans="1:20" ht="20.100000000000001" customHeight="1">
      <c r="A14" s="201">
        <v>12</v>
      </c>
      <c r="B14" s="232"/>
      <c r="C14" s="202" t="s">
        <v>17</v>
      </c>
      <c r="D14" s="203" t="s">
        <v>98</v>
      </c>
      <c r="E14" s="115">
        <v>2.4</v>
      </c>
      <c r="F14" s="115">
        <v>2.9</v>
      </c>
      <c r="G14" s="115">
        <v>2.6</v>
      </c>
      <c r="H14" s="115">
        <v>1.8</v>
      </c>
      <c r="I14" s="115">
        <v>2.1</v>
      </c>
      <c r="J14" s="115">
        <v>1.8</v>
      </c>
      <c r="K14" s="115">
        <v>1.3</v>
      </c>
      <c r="L14" s="115">
        <v>1.1000000000000001</v>
      </c>
      <c r="M14" s="115">
        <v>1.2</v>
      </c>
      <c r="N14" s="115">
        <v>0.8</v>
      </c>
      <c r="O14" s="115">
        <v>0.9</v>
      </c>
      <c r="P14" s="115">
        <v>3.3</v>
      </c>
      <c r="Q14" s="132">
        <f t="shared" si="3"/>
        <v>3.3</v>
      </c>
      <c r="R14" s="151">
        <f t="shared" si="0"/>
        <v>0.8</v>
      </c>
      <c r="S14" s="176">
        <f t="shared" si="1"/>
        <v>1.8500000000000003</v>
      </c>
      <c r="T14" s="176">
        <f t="shared" si="2"/>
        <v>0.8218604172574222</v>
      </c>
    </row>
    <row r="15" spans="1:20" ht="20.100000000000001" customHeight="1">
      <c r="A15" s="201">
        <v>13</v>
      </c>
      <c r="B15" s="202" t="s">
        <v>293</v>
      </c>
      <c r="C15" s="202" t="s">
        <v>71</v>
      </c>
      <c r="D15" s="203" t="s">
        <v>100</v>
      </c>
      <c r="E15" s="115">
        <v>3.9</v>
      </c>
      <c r="F15" s="115">
        <v>2</v>
      </c>
      <c r="G15" s="115">
        <v>3.9</v>
      </c>
      <c r="H15" s="115">
        <v>3.9</v>
      </c>
      <c r="I15" s="115">
        <v>2.6</v>
      </c>
      <c r="J15" s="115">
        <v>3.1</v>
      </c>
      <c r="K15" s="115">
        <v>1</v>
      </c>
      <c r="L15" s="115">
        <v>1.3</v>
      </c>
      <c r="M15" s="115">
        <v>3.5</v>
      </c>
      <c r="N15" s="115">
        <v>9.4</v>
      </c>
      <c r="O15" s="115">
        <v>6.8</v>
      </c>
      <c r="P15" s="115">
        <v>3.5</v>
      </c>
      <c r="Q15" s="132">
        <f t="shared" si="3"/>
        <v>9.4</v>
      </c>
      <c r="R15" s="151">
        <f t="shared" si="0"/>
        <v>1</v>
      </c>
      <c r="S15" s="176">
        <f t="shared" si="1"/>
        <v>3.7416666666666667</v>
      </c>
      <c r="T15" s="176">
        <f t="shared" si="2"/>
        <v>2.331389883283959</v>
      </c>
    </row>
    <row r="16" spans="1:20" ht="20.100000000000001" customHeight="1">
      <c r="A16" s="201">
        <v>14</v>
      </c>
      <c r="B16" s="202" t="s">
        <v>294</v>
      </c>
      <c r="C16" s="202" t="s">
        <v>142</v>
      </c>
      <c r="D16" s="203" t="s">
        <v>313</v>
      </c>
      <c r="E16" s="115">
        <v>4.3</v>
      </c>
      <c r="F16" s="115">
        <v>0.8</v>
      </c>
      <c r="G16" s="115">
        <v>4.4000000000000004</v>
      </c>
      <c r="H16" s="115">
        <v>2</v>
      </c>
      <c r="I16" s="115">
        <v>4.0999999999999996</v>
      </c>
      <c r="J16" s="115">
        <v>1.3</v>
      </c>
      <c r="K16" s="115">
        <v>1.6</v>
      </c>
      <c r="L16" s="115">
        <v>1.1000000000000001</v>
      </c>
      <c r="M16" s="115">
        <v>1.5</v>
      </c>
      <c r="N16" s="115">
        <v>7.9</v>
      </c>
      <c r="O16" s="115">
        <v>2.4</v>
      </c>
      <c r="P16" s="115">
        <v>2.5</v>
      </c>
      <c r="Q16" s="132">
        <f t="shared" si="3"/>
        <v>7.9</v>
      </c>
      <c r="R16" s="151">
        <f t="shared" si="0"/>
        <v>0.8</v>
      </c>
      <c r="S16" s="176">
        <f t="shared" si="1"/>
        <v>2.8249999999999997</v>
      </c>
      <c r="T16" s="176">
        <f t="shared" si="2"/>
        <v>2.0374337691410642</v>
      </c>
    </row>
    <row r="17" spans="1:20" ht="20.100000000000001" customHeight="1">
      <c r="A17" s="201">
        <v>15</v>
      </c>
      <c r="B17" s="202" t="s">
        <v>295</v>
      </c>
      <c r="C17" s="202" t="s">
        <v>72</v>
      </c>
      <c r="D17" s="203" t="s">
        <v>101</v>
      </c>
      <c r="E17" s="115">
        <v>4.8</v>
      </c>
      <c r="F17" s="115">
        <v>2.2000000000000002</v>
      </c>
      <c r="G17" s="115">
        <v>3.4</v>
      </c>
      <c r="H17" s="115">
        <v>2.2999999999999998</v>
      </c>
      <c r="I17" s="115">
        <v>2.1</v>
      </c>
      <c r="J17" s="115">
        <v>1.4</v>
      </c>
      <c r="K17" s="115">
        <v>1.2</v>
      </c>
      <c r="L17" s="115">
        <v>1.2</v>
      </c>
      <c r="M17" s="115">
        <v>1.2</v>
      </c>
      <c r="N17" s="115">
        <v>9.4</v>
      </c>
      <c r="O17" s="115">
        <v>2.1</v>
      </c>
      <c r="P17" s="115">
        <v>2.2999999999999998</v>
      </c>
      <c r="Q17" s="132">
        <f t="shared" si="3"/>
        <v>9.4</v>
      </c>
      <c r="R17" s="151">
        <f t="shared" si="0"/>
        <v>1.2</v>
      </c>
      <c r="S17" s="176">
        <f t="shared" si="1"/>
        <v>2.7999999999999994</v>
      </c>
      <c r="T17" s="176">
        <f t="shared" si="2"/>
        <v>2.3237900077244507</v>
      </c>
    </row>
    <row r="18" spans="1:20" ht="20.100000000000001" customHeight="1">
      <c r="A18" s="201">
        <v>16</v>
      </c>
      <c r="B18" s="209" t="s">
        <v>296</v>
      </c>
      <c r="C18" s="202" t="s">
        <v>141</v>
      </c>
      <c r="D18" s="203" t="s">
        <v>314</v>
      </c>
      <c r="E18" s="115">
        <v>1.7</v>
      </c>
      <c r="F18" s="115">
        <v>0.7</v>
      </c>
      <c r="G18" s="115">
        <v>1.4</v>
      </c>
      <c r="H18" s="115">
        <v>1.4</v>
      </c>
      <c r="I18" s="115">
        <v>1.3</v>
      </c>
      <c r="J18" s="115">
        <v>1.3</v>
      </c>
      <c r="K18" s="115">
        <v>1.1000000000000001</v>
      </c>
      <c r="L18" s="115">
        <v>1.3</v>
      </c>
      <c r="M18" s="115">
        <v>0.4</v>
      </c>
      <c r="N18" s="115">
        <v>5.0999999999999996</v>
      </c>
      <c r="O18" s="115">
        <v>1.2</v>
      </c>
      <c r="P18" s="115">
        <v>2</v>
      </c>
      <c r="Q18" s="132">
        <f t="shared" si="3"/>
        <v>5.0999999999999996</v>
      </c>
      <c r="R18" s="151">
        <f t="shared" si="0"/>
        <v>0.4</v>
      </c>
      <c r="S18" s="176">
        <f t="shared" si="1"/>
        <v>1.575</v>
      </c>
      <c r="T18" s="176">
        <f t="shared" si="2"/>
        <v>1.1840800034395711</v>
      </c>
    </row>
    <row r="19" spans="1:20" ht="20.100000000000001" customHeight="1">
      <c r="A19" s="201">
        <v>17</v>
      </c>
      <c r="B19" s="231" t="s">
        <v>297</v>
      </c>
      <c r="C19" s="202" t="s">
        <v>82</v>
      </c>
      <c r="D19" s="203" t="s">
        <v>102</v>
      </c>
      <c r="E19" s="115">
        <v>0.5</v>
      </c>
      <c r="F19" s="115">
        <v>0.6</v>
      </c>
      <c r="G19" s="115">
        <v>1.1000000000000001</v>
      </c>
      <c r="H19" s="115">
        <v>1.2</v>
      </c>
      <c r="I19" s="115">
        <v>0.6</v>
      </c>
      <c r="J19" s="115">
        <v>0.9</v>
      </c>
      <c r="K19" s="115">
        <v>0.7</v>
      </c>
      <c r="L19" s="115">
        <v>0.9</v>
      </c>
      <c r="M19" s="115">
        <v>0.3</v>
      </c>
      <c r="N19" s="115">
        <v>0.5</v>
      </c>
      <c r="O19" s="115">
        <v>11.8</v>
      </c>
      <c r="P19" s="115">
        <v>1.7</v>
      </c>
      <c r="Q19" s="132">
        <f t="shared" si="3"/>
        <v>11.8</v>
      </c>
      <c r="R19" s="151">
        <f t="shared" si="0"/>
        <v>0.3</v>
      </c>
      <c r="S19" s="176">
        <f t="shared" si="1"/>
        <v>1.7333333333333334</v>
      </c>
      <c r="T19" s="176">
        <f t="shared" si="2"/>
        <v>3.1929847345628688</v>
      </c>
    </row>
    <row r="20" spans="1:20" ht="20.100000000000001" customHeight="1">
      <c r="A20" s="201">
        <v>18</v>
      </c>
      <c r="B20" s="234"/>
      <c r="C20" s="202" t="s">
        <v>21</v>
      </c>
      <c r="D20" s="203" t="s">
        <v>103</v>
      </c>
      <c r="E20" s="115">
        <v>2.2000000000000002</v>
      </c>
      <c r="F20" s="115">
        <v>0.8</v>
      </c>
      <c r="G20" s="115">
        <v>1.1000000000000001</v>
      </c>
      <c r="H20" s="115">
        <v>0.8</v>
      </c>
      <c r="I20" s="115">
        <v>1</v>
      </c>
      <c r="J20" s="115">
        <v>1.1000000000000001</v>
      </c>
      <c r="K20" s="115">
        <v>1.4</v>
      </c>
      <c r="L20" s="115">
        <v>1</v>
      </c>
      <c r="M20" s="115">
        <v>0.4</v>
      </c>
      <c r="N20" s="115">
        <v>0.7</v>
      </c>
      <c r="O20" s="115">
        <v>2</v>
      </c>
      <c r="P20" s="115">
        <v>2.1</v>
      </c>
      <c r="Q20" s="132">
        <f t="shared" si="3"/>
        <v>2.2000000000000002</v>
      </c>
      <c r="R20" s="151">
        <f t="shared" si="0"/>
        <v>0.4</v>
      </c>
      <c r="S20" s="176">
        <f t="shared" si="1"/>
        <v>1.2166666666666666</v>
      </c>
      <c r="T20" s="176">
        <f t="shared" si="2"/>
        <v>0.58749597032789524</v>
      </c>
    </row>
    <row r="21" spans="1:20" ht="20.100000000000001" customHeight="1">
      <c r="A21" s="201">
        <v>19</v>
      </c>
      <c r="B21" s="234"/>
      <c r="C21" s="202" t="s">
        <v>138</v>
      </c>
      <c r="D21" s="203" t="s">
        <v>315</v>
      </c>
      <c r="E21" s="115">
        <v>1.8</v>
      </c>
      <c r="F21" s="115">
        <v>0.8</v>
      </c>
      <c r="G21" s="115">
        <v>2.1</v>
      </c>
      <c r="H21" s="115">
        <v>0.8</v>
      </c>
      <c r="I21" s="115">
        <v>1</v>
      </c>
      <c r="J21" s="115">
        <v>1.7</v>
      </c>
      <c r="K21" s="115">
        <v>0.7</v>
      </c>
      <c r="L21" s="115">
        <v>0.6</v>
      </c>
      <c r="M21" s="115">
        <v>0.4</v>
      </c>
      <c r="N21" s="115">
        <v>0.7</v>
      </c>
      <c r="O21" s="115">
        <v>0.9</v>
      </c>
      <c r="P21" s="115">
        <v>1.7</v>
      </c>
      <c r="Q21" s="132">
        <f t="shared" si="3"/>
        <v>2.1</v>
      </c>
      <c r="R21" s="151">
        <f t="shared" si="0"/>
        <v>0.4</v>
      </c>
      <c r="S21" s="176">
        <f t="shared" si="1"/>
        <v>1.0999999999999999</v>
      </c>
      <c r="T21" s="176">
        <f t="shared" si="2"/>
        <v>0.56407607481776667</v>
      </c>
    </row>
    <row r="22" spans="1:20" ht="20.100000000000001" customHeight="1">
      <c r="A22" s="201">
        <v>20</v>
      </c>
      <c r="B22" s="234"/>
      <c r="C22" s="202" t="s">
        <v>22</v>
      </c>
      <c r="D22" s="203" t="s">
        <v>104</v>
      </c>
      <c r="E22" s="115">
        <v>2.7</v>
      </c>
      <c r="F22" s="115">
        <v>1.2</v>
      </c>
      <c r="G22" s="115">
        <v>2</v>
      </c>
      <c r="H22" s="115">
        <v>1.4</v>
      </c>
      <c r="I22" s="115">
        <v>1.9</v>
      </c>
      <c r="J22" s="115">
        <v>2.9</v>
      </c>
      <c r="K22" s="115">
        <v>1.7</v>
      </c>
      <c r="L22" s="115">
        <v>0.9</v>
      </c>
      <c r="M22" s="115">
        <v>0.8</v>
      </c>
      <c r="N22" s="115">
        <v>1.1000000000000001</v>
      </c>
      <c r="O22" s="115">
        <v>1.5</v>
      </c>
      <c r="P22" s="115">
        <v>2.2999999999999998</v>
      </c>
      <c r="Q22" s="132">
        <f t="shared" si="3"/>
        <v>2.9</v>
      </c>
      <c r="R22" s="151">
        <f t="shared" si="0"/>
        <v>0.8</v>
      </c>
      <c r="S22" s="176">
        <f t="shared" si="1"/>
        <v>1.7000000000000002</v>
      </c>
      <c r="T22" s="176">
        <f t="shared" si="2"/>
        <v>0.68224229233795275</v>
      </c>
    </row>
    <row r="23" spans="1:20" ht="20.100000000000001" customHeight="1">
      <c r="A23" s="201">
        <v>21</v>
      </c>
      <c r="B23" s="234"/>
      <c r="C23" s="202" t="s">
        <v>23</v>
      </c>
      <c r="D23" s="203" t="s">
        <v>105</v>
      </c>
      <c r="E23" s="115">
        <v>4</v>
      </c>
      <c r="F23" s="115">
        <v>1.9</v>
      </c>
      <c r="G23" s="115">
        <v>2.5</v>
      </c>
      <c r="H23" s="115">
        <v>1.4</v>
      </c>
      <c r="I23" s="115">
        <v>1.7</v>
      </c>
      <c r="J23" s="115">
        <v>3.4</v>
      </c>
      <c r="K23" s="115">
        <v>1.5</v>
      </c>
      <c r="L23" s="115">
        <v>1.2</v>
      </c>
      <c r="M23" s="115">
        <v>0.7</v>
      </c>
      <c r="N23" s="115">
        <v>0.9</v>
      </c>
      <c r="O23" s="115">
        <v>0.9</v>
      </c>
      <c r="P23" s="115">
        <v>2.4</v>
      </c>
      <c r="Q23" s="132">
        <f t="shared" si="3"/>
        <v>4</v>
      </c>
      <c r="R23" s="151">
        <f t="shared" si="0"/>
        <v>0.7</v>
      </c>
      <c r="S23" s="176">
        <f t="shared" si="1"/>
        <v>1.8749999999999993</v>
      </c>
      <c r="T23" s="176">
        <f t="shared" si="2"/>
        <v>1.0287901102309904</v>
      </c>
    </row>
    <row r="24" spans="1:20" ht="20.100000000000001" customHeight="1">
      <c r="A24" s="201">
        <v>22</v>
      </c>
      <c r="B24" s="232"/>
      <c r="C24" s="202" t="s">
        <v>24</v>
      </c>
      <c r="D24" s="203" t="s">
        <v>316</v>
      </c>
      <c r="E24" s="115">
        <v>2.7</v>
      </c>
      <c r="F24" s="115">
        <v>1.2</v>
      </c>
      <c r="G24" s="115">
        <v>2.8</v>
      </c>
      <c r="H24" s="115">
        <v>1.6</v>
      </c>
      <c r="I24" s="115">
        <v>1.7</v>
      </c>
      <c r="J24" s="115">
        <v>2</v>
      </c>
      <c r="K24" s="115">
        <v>1.6</v>
      </c>
      <c r="L24" s="115">
        <v>1.4</v>
      </c>
      <c r="M24" s="115">
        <v>0.7</v>
      </c>
      <c r="N24" s="115">
        <v>1</v>
      </c>
      <c r="O24" s="115">
        <v>1.1000000000000001</v>
      </c>
      <c r="P24" s="115">
        <v>2.1</v>
      </c>
      <c r="Q24" s="132">
        <f t="shared" si="3"/>
        <v>2.8</v>
      </c>
      <c r="R24" s="151">
        <f t="shared" si="0"/>
        <v>0.7</v>
      </c>
      <c r="S24" s="176">
        <f t="shared" si="1"/>
        <v>1.6583333333333334</v>
      </c>
      <c r="T24" s="176">
        <f t="shared" si="2"/>
        <v>0.65011653966924665</v>
      </c>
    </row>
    <row r="25" spans="1:20" ht="20.100000000000001" customHeight="1">
      <c r="A25" s="201">
        <v>23</v>
      </c>
      <c r="B25" s="231" t="s">
        <v>298</v>
      </c>
      <c r="C25" s="202" t="s">
        <v>83</v>
      </c>
      <c r="D25" s="203" t="s">
        <v>107</v>
      </c>
      <c r="E25" s="115">
        <v>3.1</v>
      </c>
      <c r="F25" s="115">
        <v>2.2999999999999998</v>
      </c>
      <c r="G25" s="115">
        <v>2.8</v>
      </c>
      <c r="H25" s="115">
        <v>1.3</v>
      </c>
      <c r="I25" s="115">
        <v>1.9</v>
      </c>
      <c r="J25" s="115">
        <v>2.6</v>
      </c>
      <c r="K25" s="115">
        <v>1.5</v>
      </c>
      <c r="L25" s="115">
        <v>0.8</v>
      </c>
      <c r="M25" s="115">
        <v>0.6</v>
      </c>
      <c r="N25" s="115">
        <v>0.8</v>
      </c>
      <c r="O25" s="115">
        <v>1.5</v>
      </c>
      <c r="P25" s="115">
        <v>3</v>
      </c>
      <c r="Q25" s="132">
        <f t="shared" si="3"/>
        <v>3.1</v>
      </c>
      <c r="R25" s="151">
        <f t="shared" si="0"/>
        <v>0.6</v>
      </c>
      <c r="S25" s="176">
        <f t="shared" si="1"/>
        <v>1.8500000000000003</v>
      </c>
      <c r="T25" s="176">
        <f t="shared" si="2"/>
        <v>0.89797752553370447</v>
      </c>
    </row>
    <row r="26" spans="1:20" ht="20.100000000000001" customHeight="1">
      <c r="A26" s="201">
        <v>24</v>
      </c>
      <c r="B26" s="232"/>
      <c r="C26" s="202" t="s">
        <v>25</v>
      </c>
      <c r="D26" s="203" t="s">
        <v>108</v>
      </c>
      <c r="E26" s="115">
        <v>2.2999999999999998</v>
      </c>
      <c r="F26" s="115">
        <v>2.4</v>
      </c>
      <c r="G26" s="115">
        <v>2.2000000000000002</v>
      </c>
      <c r="H26" s="115">
        <v>1</v>
      </c>
      <c r="I26" s="115">
        <v>1.8</v>
      </c>
      <c r="J26" s="115">
        <v>3.5</v>
      </c>
      <c r="K26" s="115">
        <v>1.3</v>
      </c>
      <c r="L26" s="115">
        <v>0.5</v>
      </c>
      <c r="M26" s="115">
        <v>0.5</v>
      </c>
      <c r="N26" s="115">
        <v>1.6</v>
      </c>
      <c r="O26" s="115">
        <v>0.6</v>
      </c>
      <c r="P26" s="115">
        <v>2.9</v>
      </c>
      <c r="Q26" s="132">
        <f t="shared" si="3"/>
        <v>3.5</v>
      </c>
      <c r="R26" s="151">
        <f t="shared" si="0"/>
        <v>0.5</v>
      </c>
      <c r="S26" s="176">
        <f t="shared" si="1"/>
        <v>1.7166666666666668</v>
      </c>
      <c r="T26" s="176">
        <f t="shared" si="2"/>
        <v>0.97871282196504816</v>
      </c>
    </row>
    <row r="27" spans="1:20" ht="20.100000000000001" customHeight="1">
      <c r="A27" s="201">
        <v>25</v>
      </c>
      <c r="B27" s="202" t="s">
        <v>299</v>
      </c>
      <c r="C27" s="202" t="s">
        <v>73</v>
      </c>
      <c r="D27" s="203" t="s">
        <v>110</v>
      </c>
      <c r="E27" s="115">
        <v>1.9</v>
      </c>
      <c r="F27" s="115">
        <v>0.8</v>
      </c>
      <c r="G27" s="115">
        <v>1.8</v>
      </c>
      <c r="H27" s="115">
        <v>1.4</v>
      </c>
      <c r="I27" s="115">
        <v>2</v>
      </c>
      <c r="J27" s="115">
        <v>1.1000000000000001</v>
      </c>
      <c r="K27" s="115">
        <v>1</v>
      </c>
      <c r="L27" s="115">
        <v>1.1000000000000001</v>
      </c>
      <c r="M27" s="115">
        <v>0.4</v>
      </c>
      <c r="N27" s="115">
        <v>0.8</v>
      </c>
      <c r="O27" s="115">
        <v>0.3</v>
      </c>
      <c r="P27" s="115">
        <v>1.8</v>
      </c>
      <c r="Q27" s="132">
        <f t="shared" si="3"/>
        <v>2</v>
      </c>
      <c r="R27" s="151">
        <f t="shared" si="0"/>
        <v>0.3</v>
      </c>
      <c r="S27" s="176">
        <f t="shared" si="1"/>
        <v>1.2000000000000002</v>
      </c>
      <c r="T27" s="176">
        <f t="shared" si="2"/>
        <v>0.58153402151707145</v>
      </c>
    </row>
    <row r="28" spans="1:20" ht="20.100000000000001" customHeight="1">
      <c r="A28" s="201">
        <v>26</v>
      </c>
      <c r="B28" s="235" t="s">
        <v>300</v>
      </c>
      <c r="C28" s="204" t="s">
        <v>85</v>
      </c>
      <c r="D28" s="203" t="s">
        <v>349</v>
      </c>
      <c r="E28" s="115">
        <v>4.3</v>
      </c>
      <c r="F28" s="115">
        <v>4.5999999999999996</v>
      </c>
      <c r="G28" s="115">
        <v>2.2999999999999998</v>
      </c>
      <c r="H28" s="115">
        <v>1.7</v>
      </c>
      <c r="I28" s="115">
        <v>1.3</v>
      </c>
      <c r="J28" s="115">
        <v>1.6</v>
      </c>
      <c r="K28" s="115">
        <v>0.7</v>
      </c>
      <c r="L28" s="115">
        <v>0.8</v>
      </c>
      <c r="M28" s="115">
        <v>0.9</v>
      </c>
      <c r="N28" s="115">
        <v>1.7</v>
      </c>
      <c r="O28" s="115">
        <v>3.8</v>
      </c>
      <c r="P28" s="115">
        <v>0.3</v>
      </c>
      <c r="Q28" s="132">
        <f t="shared" si="3"/>
        <v>4.5999999999999996</v>
      </c>
      <c r="R28" s="151">
        <f t="shared" si="0"/>
        <v>0.3</v>
      </c>
      <c r="S28" s="176">
        <f t="shared" si="1"/>
        <v>2</v>
      </c>
      <c r="T28" s="176">
        <f t="shared" si="2"/>
        <v>1.4597633681213853</v>
      </c>
    </row>
    <row r="29" spans="1:20" ht="20.100000000000001" customHeight="1">
      <c r="A29" s="201">
        <v>27</v>
      </c>
      <c r="B29" s="236"/>
      <c r="C29" s="204" t="s">
        <v>27</v>
      </c>
      <c r="D29" s="203" t="s">
        <v>354</v>
      </c>
      <c r="E29" s="115">
        <v>7</v>
      </c>
      <c r="F29" s="115">
        <v>5.2</v>
      </c>
      <c r="G29" s="115">
        <v>2.8</v>
      </c>
      <c r="H29" s="115">
        <v>2.1</v>
      </c>
      <c r="I29" s="115">
        <v>1.6</v>
      </c>
      <c r="J29" s="115">
        <v>2.2999999999999998</v>
      </c>
      <c r="K29" s="115">
        <v>0.8</v>
      </c>
      <c r="L29" s="115">
        <v>1.5</v>
      </c>
      <c r="M29" s="115">
        <v>1.3</v>
      </c>
      <c r="N29" s="115">
        <v>3.2</v>
      </c>
      <c r="O29" s="115">
        <v>0.9</v>
      </c>
      <c r="P29" s="115">
        <v>0.8</v>
      </c>
      <c r="Q29" s="132">
        <f t="shared" si="3"/>
        <v>7</v>
      </c>
      <c r="R29" s="151">
        <f t="shared" si="0"/>
        <v>0.8</v>
      </c>
      <c r="S29" s="176">
        <f t="shared" si="1"/>
        <v>2.4583333333333335</v>
      </c>
      <c r="T29" s="176">
        <f t="shared" si="2"/>
        <v>1.904281459970631</v>
      </c>
    </row>
    <row r="30" spans="1:20" ht="20.100000000000001" customHeight="1">
      <c r="A30" s="201">
        <v>28</v>
      </c>
      <c r="B30" s="236"/>
      <c r="C30" s="204" t="s">
        <v>29</v>
      </c>
      <c r="D30" s="203" t="s">
        <v>350</v>
      </c>
      <c r="E30" s="115">
        <v>8.8000000000000007</v>
      </c>
      <c r="F30" s="115">
        <v>6.3</v>
      </c>
      <c r="G30" s="115">
        <v>4.0999999999999996</v>
      </c>
      <c r="H30" s="115">
        <v>3.8</v>
      </c>
      <c r="I30" s="115">
        <v>3.5</v>
      </c>
      <c r="J30" s="115">
        <v>2.2999999999999998</v>
      </c>
      <c r="K30" s="115">
        <v>1.5</v>
      </c>
      <c r="L30" s="115">
        <v>3.4</v>
      </c>
      <c r="M30" s="115">
        <v>2.1</v>
      </c>
      <c r="N30" s="115">
        <v>3.3</v>
      </c>
      <c r="O30" s="115">
        <v>4.2</v>
      </c>
      <c r="P30" s="115">
        <v>4</v>
      </c>
      <c r="Q30" s="132">
        <f t="shared" si="3"/>
        <v>8.8000000000000007</v>
      </c>
      <c r="R30" s="151">
        <f t="shared" si="0"/>
        <v>1.5</v>
      </c>
      <c r="S30" s="176">
        <f t="shared" si="1"/>
        <v>3.9416666666666669</v>
      </c>
      <c r="T30" s="176">
        <f t="shared" si="2"/>
        <v>1.9593404889184385</v>
      </c>
    </row>
    <row r="31" spans="1:20" ht="20.100000000000001" customHeight="1">
      <c r="A31" s="201">
        <v>29</v>
      </c>
      <c r="B31" s="236"/>
      <c r="C31" s="204" t="s">
        <v>137</v>
      </c>
      <c r="D31" s="203" t="s">
        <v>115</v>
      </c>
      <c r="E31" s="115">
        <v>7.6</v>
      </c>
      <c r="F31" s="115">
        <v>11.2</v>
      </c>
      <c r="G31" s="115">
        <v>4.9000000000000004</v>
      </c>
      <c r="H31" s="115">
        <v>2.1</v>
      </c>
      <c r="I31" s="115">
        <v>1.8</v>
      </c>
      <c r="J31" s="115">
        <v>4.3</v>
      </c>
      <c r="K31" s="115">
        <v>1.2</v>
      </c>
      <c r="L31" s="115">
        <v>1.6</v>
      </c>
      <c r="M31" s="115">
        <v>1.5</v>
      </c>
      <c r="N31" s="115">
        <v>3.4</v>
      </c>
      <c r="O31" s="115">
        <v>1.8</v>
      </c>
      <c r="P31" s="115">
        <v>1.2</v>
      </c>
      <c r="Q31" s="132">
        <f t="shared" si="3"/>
        <v>11.2</v>
      </c>
      <c r="R31" s="151">
        <f t="shared" si="0"/>
        <v>1.2</v>
      </c>
      <c r="S31" s="176">
        <f t="shared" si="1"/>
        <v>3.5500000000000003</v>
      </c>
      <c r="T31" s="176">
        <f t="shared" si="2"/>
        <v>3.0838287890218545</v>
      </c>
    </row>
    <row r="32" spans="1:20" ht="20.100000000000001" customHeight="1">
      <c r="A32" s="201">
        <v>30</v>
      </c>
      <c r="B32" s="236"/>
      <c r="C32" s="204" t="s">
        <v>317</v>
      </c>
      <c r="D32" s="203" t="s">
        <v>318</v>
      </c>
      <c r="E32" s="115">
        <v>5.0999999999999996</v>
      </c>
      <c r="F32" s="115">
        <v>12.6</v>
      </c>
      <c r="G32" s="115">
        <v>3.9</v>
      </c>
      <c r="H32" s="115">
        <v>3.6</v>
      </c>
      <c r="I32" s="115">
        <v>1.8</v>
      </c>
      <c r="J32" s="115">
        <v>4.5</v>
      </c>
      <c r="K32" s="115">
        <v>1.2</v>
      </c>
      <c r="L32" s="115">
        <v>2.1</v>
      </c>
      <c r="M32" s="115">
        <v>1.6</v>
      </c>
      <c r="N32" s="115">
        <v>4.4000000000000004</v>
      </c>
      <c r="O32" s="115">
        <v>1.5</v>
      </c>
      <c r="P32" s="115">
        <v>1.9</v>
      </c>
      <c r="Q32" s="132">
        <f t="shared" si="3"/>
        <v>12.6</v>
      </c>
      <c r="R32" s="151">
        <f t="shared" si="0"/>
        <v>1.2</v>
      </c>
      <c r="S32" s="176">
        <f t="shared" si="1"/>
        <v>3.6833333333333336</v>
      </c>
      <c r="T32" s="176">
        <f t="shared" si="2"/>
        <v>3.1225960450570707</v>
      </c>
    </row>
    <row r="33" spans="1:20" ht="20.100000000000001" customHeight="1">
      <c r="A33" s="201">
        <v>31</v>
      </c>
      <c r="B33" s="236"/>
      <c r="C33" s="204" t="s">
        <v>32</v>
      </c>
      <c r="D33" s="203" t="s">
        <v>118</v>
      </c>
      <c r="E33" s="115">
        <v>5.5</v>
      </c>
      <c r="F33" s="115">
        <v>3.5</v>
      </c>
      <c r="G33" s="115">
        <v>5.7</v>
      </c>
      <c r="H33" s="115">
        <v>4.9000000000000004</v>
      </c>
      <c r="I33" s="115">
        <v>1.7</v>
      </c>
      <c r="J33" s="115">
        <v>3.1</v>
      </c>
      <c r="K33" s="115">
        <v>1.3</v>
      </c>
      <c r="L33" s="115">
        <v>1.7</v>
      </c>
      <c r="M33" s="115">
        <v>1.5</v>
      </c>
      <c r="N33" s="115">
        <v>3.7</v>
      </c>
      <c r="O33" s="115">
        <v>1.5</v>
      </c>
      <c r="P33" s="115">
        <v>1</v>
      </c>
      <c r="Q33" s="132">
        <f t="shared" si="3"/>
        <v>5.7</v>
      </c>
      <c r="R33" s="151">
        <f t="shared" si="0"/>
        <v>1</v>
      </c>
      <c r="S33" s="176">
        <f t="shared" si="1"/>
        <v>2.9250000000000003</v>
      </c>
      <c r="T33" s="176">
        <f t="shared" si="2"/>
        <v>1.7215875337500666</v>
      </c>
    </row>
    <row r="34" spans="1:20" ht="16.5" customHeight="1">
      <c r="A34" s="201">
        <v>32</v>
      </c>
      <c r="B34" s="236"/>
      <c r="C34" s="204" t="s">
        <v>33</v>
      </c>
      <c r="D34" s="203" t="s">
        <v>346</v>
      </c>
      <c r="E34" s="115">
        <v>3.6</v>
      </c>
      <c r="F34" s="115">
        <v>2.7</v>
      </c>
      <c r="G34" s="115">
        <v>3</v>
      </c>
      <c r="H34" s="115">
        <v>3.3</v>
      </c>
      <c r="I34" s="115">
        <v>2.2000000000000002</v>
      </c>
      <c r="J34" s="115">
        <v>2.5</v>
      </c>
      <c r="K34" s="115">
        <v>1.1000000000000001</v>
      </c>
      <c r="L34" s="115">
        <v>1.7</v>
      </c>
      <c r="M34" s="115">
        <v>0.8</v>
      </c>
      <c r="N34" s="115">
        <v>2.2999999999999998</v>
      </c>
      <c r="O34" s="115">
        <v>1.8</v>
      </c>
      <c r="P34" s="115">
        <v>2.6</v>
      </c>
      <c r="Q34" s="132">
        <f t="shared" si="3"/>
        <v>3.6</v>
      </c>
      <c r="R34" s="151">
        <f t="shared" si="0"/>
        <v>0.8</v>
      </c>
      <c r="S34" s="176">
        <f t="shared" si="1"/>
        <v>2.3000000000000003</v>
      </c>
      <c r="T34" s="176">
        <f t="shared" si="2"/>
        <v>0.84099508159841585</v>
      </c>
    </row>
    <row r="35" spans="1:20" ht="20.100000000000001" customHeight="1">
      <c r="A35" s="201">
        <v>33</v>
      </c>
      <c r="B35" s="236"/>
      <c r="C35" s="204" t="s">
        <v>36</v>
      </c>
      <c r="D35" s="203" t="s">
        <v>121</v>
      </c>
      <c r="E35" s="115">
        <v>7.8</v>
      </c>
      <c r="F35" s="115">
        <v>6.3</v>
      </c>
      <c r="G35" s="115">
        <v>9</v>
      </c>
      <c r="H35" s="115">
        <v>6.8</v>
      </c>
      <c r="I35" s="115">
        <v>3.6</v>
      </c>
      <c r="J35" s="115">
        <v>4.9000000000000004</v>
      </c>
      <c r="K35" s="115">
        <v>1.7</v>
      </c>
      <c r="L35" s="115">
        <v>4.5</v>
      </c>
      <c r="M35" s="115">
        <v>2.7</v>
      </c>
      <c r="N35" s="115">
        <v>4.9000000000000004</v>
      </c>
      <c r="O35" s="115">
        <v>2.8</v>
      </c>
      <c r="P35" s="115">
        <v>3.3</v>
      </c>
      <c r="Q35" s="132">
        <f t="shared" si="3"/>
        <v>9</v>
      </c>
      <c r="R35" s="151">
        <f t="shared" si="0"/>
        <v>1.7</v>
      </c>
      <c r="S35" s="176">
        <f t="shared" si="1"/>
        <v>4.8583333333333334</v>
      </c>
      <c r="T35" s="176">
        <f t="shared" si="2"/>
        <v>2.2293326899375603</v>
      </c>
    </row>
    <row r="36" spans="1:20" ht="20.100000000000001" customHeight="1">
      <c r="A36" s="201">
        <v>34</v>
      </c>
      <c r="B36" s="236"/>
      <c r="C36" s="206" t="s">
        <v>37</v>
      </c>
      <c r="D36" s="208" t="s">
        <v>38</v>
      </c>
      <c r="E36" s="172">
        <v>9</v>
      </c>
      <c r="F36" s="172">
        <v>8.3000000000000007</v>
      </c>
      <c r="G36" s="172">
        <v>4.5</v>
      </c>
      <c r="H36" s="172">
        <v>4.7</v>
      </c>
      <c r="I36" s="172">
        <v>2.4</v>
      </c>
      <c r="J36" s="172">
        <v>3</v>
      </c>
      <c r="K36" s="172">
        <v>2.6</v>
      </c>
      <c r="L36" s="172">
        <v>2.9</v>
      </c>
      <c r="M36" s="172">
        <v>1.7</v>
      </c>
      <c r="N36" s="172">
        <v>4.7</v>
      </c>
      <c r="O36" s="172">
        <v>2.1</v>
      </c>
      <c r="P36" s="172">
        <v>3.5</v>
      </c>
      <c r="Q36" s="132">
        <f t="shared" si="3"/>
        <v>9</v>
      </c>
      <c r="R36" s="151">
        <f t="shared" si="0"/>
        <v>1.7</v>
      </c>
      <c r="S36" s="145">
        <f t="shared" si="1"/>
        <v>4.1166666666666671</v>
      </c>
      <c r="T36" s="176">
        <f t="shared" si="2"/>
        <v>2.3439800392158667</v>
      </c>
    </row>
    <row r="37" spans="1:20" ht="20.100000000000001" customHeight="1">
      <c r="A37" s="201">
        <v>35</v>
      </c>
      <c r="B37" s="236"/>
      <c r="C37" s="204" t="s">
        <v>140</v>
      </c>
      <c r="D37" s="210" t="s">
        <v>319</v>
      </c>
      <c r="E37" s="115">
        <v>7.7</v>
      </c>
      <c r="F37" s="115">
        <v>6.8</v>
      </c>
      <c r="G37" s="115">
        <v>7</v>
      </c>
      <c r="H37" s="115">
        <v>5.6</v>
      </c>
      <c r="I37" s="115">
        <v>2</v>
      </c>
      <c r="J37" s="115">
        <v>2.9</v>
      </c>
      <c r="K37" s="115">
        <v>1.9</v>
      </c>
      <c r="L37" s="115">
        <v>2.2999999999999998</v>
      </c>
      <c r="M37" s="115">
        <v>1.5</v>
      </c>
      <c r="N37" s="115">
        <v>4.8</v>
      </c>
      <c r="O37" s="115">
        <v>2.6</v>
      </c>
      <c r="P37" s="115">
        <v>4.8</v>
      </c>
      <c r="Q37" s="132">
        <f t="shared" si="3"/>
        <v>7.7</v>
      </c>
      <c r="R37" s="151">
        <f t="shared" si="0"/>
        <v>1.5</v>
      </c>
      <c r="S37" s="176">
        <f t="shared" si="1"/>
        <v>4.1583333333333323</v>
      </c>
      <c r="T37" s="176">
        <f t="shared" si="2"/>
        <v>2.231778065429745</v>
      </c>
    </row>
    <row r="38" spans="1:20" ht="20.100000000000001" customHeight="1">
      <c r="A38" s="201">
        <v>36</v>
      </c>
      <c r="B38" s="236"/>
      <c r="C38" s="204" t="s">
        <v>41</v>
      </c>
      <c r="D38" s="203" t="s">
        <v>122</v>
      </c>
      <c r="E38" s="115">
        <v>6</v>
      </c>
      <c r="F38" s="115">
        <v>5.4</v>
      </c>
      <c r="G38" s="115">
        <v>11.3</v>
      </c>
      <c r="H38" s="115">
        <v>9.6</v>
      </c>
      <c r="I38" s="115">
        <v>4.4000000000000004</v>
      </c>
      <c r="J38" s="115">
        <v>3.9</v>
      </c>
      <c r="K38" s="115">
        <v>2.2000000000000002</v>
      </c>
      <c r="L38" s="115">
        <v>4.4000000000000004</v>
      </c>
      <c r="M38" s="115">
        <v>2.2999999999999998</v>
      </c>
      <c r="N38" s="115">
        <v>4.3</v>
      </c>
      <c r="O38" s="115">
        <v>5.8</v>
      </c>
      <c r="P38" s="115">
        <v>3.7</v>
      </c>
      <c r="Q38" s="132">
        <f t="shared" si="3"/>
        <v>11.3</v>
      </c>
      <c r="R38" s="151">
        <f t="shared" si="0"/>
        <v>2.2000000000000002</v>
      </c>
      <c r="S38" s="176">
        <f t="shared" si="1"/>
        <v>5.2749999999999995</v>
      </c>
      <c r="T38" s="176">
        <f t="shared" si="2"/>
        <v>2.713308949335747</v>
      </c>
    </row>
    <row r="39" spans="1:20" s="211" customFormat="1" ht="20.100000000000001" customHeight="1">
      <c r="A39" s="201">
        <v>37</v>
      </c>
      <c r="B39" s="236"/>
      <c r="C39" s="204" t="s">
        <v>39</v>
      </c>
      <c r="D39" s="203" t="s">
        <v>40</v>
      </c>
      <c r="E39" s="115">
        <v>8.5</v>
      </c>
      <c r="F39" s="115">
        <v>5.4</v>
      </c>
      <c r="G39" s="115">
        <v>12.8</v>
      </c>
      <c r="H39" s="115">
        <v>10</v>
      </c>
      <c r="I39" s="115">
        <v>3.9</v>
      </c>
      <c r="J39" s="115">
        <v>3.3</v>
      </c>
      <c r="K39" s="115">
        <v>2.2999999999999998</v>
      </c>
      <c r="L39" s="115">
        <v>4</v>
      </c>
      <c r="M39" s="115">
        <v>2.2999999999999998</v>
      </c>
      <c r="N39" s="115">
        <v>4.5999999999999996</v>
      </c>
      <c r="O39" s="115">
        <v>2.9</v>
      </c>
      <c r="P39" s="115">
        <v>3</v>
      </c>
      <c r="Q39" s="132">
        <f t="shared" si="3"/>
        <v>12.8</v>
      </c>
      <c r="R39" s="151">
        <f t="shared" si="0"/>
        <v>2.2999999999999998</v>
      </c>
      <c r="S39" s="176">
        <f t="shared" si="1"/>
        <v>5.2499999999999991</v>
      </c>
      <c r="T39" s="176">
        <f t="shared" si="2"/>
        <v>3.3810971860948027</v>
      </c>
    </row>
    <row r="40" spans="1:20" s="211" customFormat="1" ht="20.100000000000001" customHeight="1">
      <c r="A40" s="201">
        <v>38</v>
      </c>
      <c r="B40" s="237"/>
      <c r="C40" s="204" t="s">
        <v>42</v>
      </c>
      <c r="D40" s="203" t="s">
        <v>343</v>
      </c>
      <c r="E40" s="115">
        <v>5.7</v>
      </c>
      <c r="F40" s="115">
        <v>3.4</v>
      </c>
      <c r="G40" s="115">
        <v>7.1</v>
      </c>
      <c r="H40" s="115">
        <v>7.3</v>
      </c>
      <c r="I40" s="115">
        <v>3.4</v>
      </c>
      <c r="J40" s="115">
        <v>2.6</v>
      </c>
      <c r="K40" s="115">
        <v>0.3</v>
      </c>
      <c r="L40" s="115">
        <v>3.7</v>
      </c>
      <c r="M40" s="115">
        <v>1.5</v>
      </c>
      <c r="N40" s="115">
        <v>3.7</v>
      </c>
      <c r="O40" s="115">
        <v>4.7</v>
      </c>
      <c r="P40" s="115">
        <v>2.7</v>
      </c>
      <c r="Q40" s="132">
        <f t="shared" si="3"/>
        <v>7.3</v>
      </c>
      <c r="R40" s="151">
        <f t="shared" si="0"/>
        <v>0.3</v>
      </c>
      <c r="S40" s="176">
        <f t="shared" si="1"/>
        <v>3.8416666666666672</v>
      </c>
      <c r="T40" s="176">
        <f t="shared" si="2"/>
        <v>2.0904363760765916</v>
      </c>
    </row>
    <row r="41" spans="1:20" ht="20.100000000000001" customHeight="1">
      <c r="A41" s="201">
        <v>39</v>
      </c>
      <c r="B41" s="202" t="s">
        <v>301</v>
      </c>
      <c r="C41" s="202" t="s">
        <v>86</v>
      </c>
      <c r="D41" s="203" t="s">
        <v>49</v>
      </c>
      <c r="E41" s="115">
        <v>28.9</v>
      </c>
      <c r="F41" s="115">
        <v>1.4</v>
      </c>
      <c r="G41" s="115">
        <v>2.4</v>
      </c>
      <c r="H41" s="115">
        <v>3.5</v>
      </c>
      <c r="I41" s="115">
        <v>0.9</v>
      </c>
      <c r="J41" s="115">
        <v>2.9</v>
      </c>
      <c r="K41" s="115">
        <v>1</v>
      </c>
      <c r="L41" s="115">
        <v>1</v>
      </c>
      <c r="M41" s="115">
        <v>2.5</v>
      </c>
      <c r="N41" s="115">
        <v>4.8</v>
      </c>
      <c r="O41" s="115">
        <v>0.6</v>
      </c>
      <c r="P41" s="115">
        <v>1.1000000000000001</v>
      </c>
      <c r="Q41" s="132">
        <f t="shared" si="3"/>
        <v>28.9</v>
      </c>
      <c r="R41" s="151">
        <f t="shared" si="0"/>
        <v>0.6</v>
      </c>
      <c r="S41" s="176">
        <f t="shared" si="1"/>
        <v>4.2499999999999991</v>
      </c>
      <c r="T41" s="176">
        <f t="shared" si="2"/>
        <v>7.8654017986715372</v>
      </c>
    </row>
    <row r="42" spans="1:20" ht="20.100000000000001" customHeight="1">
      <c r="A42" s="201">
        <v>40</v>
      </c>
      <c r="B42" s="202" t="s">
        <v>302</v>
      </c>
      <c r="C42" s="202" t="s">
        <v>50</v>
      </c>
      <c r="D42" s="203" t="s">
        <v>51</v>
      </c>
      <c r="E42" s="115">
        <v>2.1</v>
      </c>
      <c r="F42" s="115">
        <v>1.1000000000000001</v>
      </c>
      <c r="G42" s="115">
        <v>1.3</v>
      </c>
      <c r="H42" s="115">
        <v>4.3</v>
      </c>
      <c r="I42" s="115">
        <v>1.6</v>
      </c>
      <c r="J42" s="115">
        <v>1.9</v>
      </c>
      <c r="K42" s="115">
        <v>0.6</v>
      </c>
      <c r="L42" s="115">
        <v>0.6</v>
      </c>
      <c r="M42" s="115">
        <v>1.1000000000000001</v>
      </c>
      <c r="N42" s="115">
        <v>1.9</v>
      </c>
      <c r="O42" s="115">
        <v>0.8</v>
      </c>
      <c r="P42" s="115">
        <v>0.2</v>
      </c>
      <c r="Q42" s="132">
        <f t="shared" si="3"/>
        <v>4.3</v>
      </c>
      <c r="R42" s="151">
        <f t="shared" si="0"/>
        <v>0.2</v>
      </c>
      <c r="S42" s="176">
        <f t="shared" si="1"/>
        <v>1.4583333333333333</v>
      </c>
      <c r="T42" s="176">
        <f t="shared" si="2"/>
        <v>1.073192631470429</v>
      </c>
    </row>
    <row r="43" spans="1:20" ht="20.100000000000001" customHeight="1">
      <c r="A43" s="201">
        <v>41</v>
      </c>
      <c r="B43" s="202" t="s">
        <v>303</v>
      </c>
      <c r="C43" s="202" t="s">
        <v>52</v>
      </c>
      <c r="D43" s="203" t="s">
        <v>53</v>
      </c>
      <c r="E43" s="115">
        <v>2.6</v>
      </c>
      <c r="F43" s="115">
        <v>1.5</v>
      </c>
      <c r="G43" s="115">
        <v>3.3</v>
      </c>
      <c r="H43" s="115">
        <v>1.6</v>
      </c>
      <c r="I43" s="115">
        <v>2.9</v>
      </c>
      <c r="J43" s="115">
        <v>3</v>
      </c>
      <c r="K43" s="115">
        <v>1.2</v>
      </c>
      <c r="L43" s="115">
        <v>0.9</v>
      </c>
      <c r="M43" s="115">
        <v>1.2</v>
      </c>
      <c r="N43" s="115">
        <v>1.7</v>
      </c>
      <c r="O43" s="115">
        <v>0.7</v>
      </c>
      <c r="P43" s="115">
        <v>0.9</v>
      </c>
      <c r="Q43" s="132">
        <f t="shared" si="3"/>
        <v>3.3</v>
      </c>
      <c r="R43" s="151">
        <f t="shared" si="0"/>
        <v>0.7</v>
      </c>
      <c r="S43" s="176">
        <f t="shared" si="1"/>
        <v>1.7916666666666663</v>
      </c>
      <c r="T43" s="176">
        <f t="shared" si="2"/>
        <v>0.91597770252072908</v>
      </c>
    </row>
    <row r="44" spans="1:20" ht="20.100000000000001" customHeight="1">
      <c r="A44" s="201">
        <v>42</v>
      </c>
      <c r="B44" s="202" t="s">
        <v>304</v>
      </c>
      <c r="C44" s="202" t="s">
        <v>54</v>
      </c>
      <c r="D44" s="203" t="s">
        <v>28</v>
      </c>
      <c r="E44" s="115">
        <v>3.4</v>
      </c>
      <c r="F44" s="115">
        <v>1.4</v>
      </c>
      <c r="G44" s="115">
        <v>2.7</v>
      </c>
      <c r="H44" s="115">
        <v>2.1</v>
      </c>
      <c r="I44" s="115">
        <v>0.8</v>
      </c>
      <c r="J44" s="115">
        <v>1.5</v>
      </c>
      <c r="K44" s="115">
        <v>0.6</v>
      </c>
      <c r="L44" s="115">
        <v>1.1000000000000001</v>
      </c>
      <c r="M44" s="115">
        <v>1.2</v>
      </c>
      <c r="N44" s="115">
        <v>1.3</v>
      </c>
      <c r="O44" s="115">
        <v>0.8</v>
      </c>
      <c r="P44" s="115">
        <v>0.9</v>
      </c>
      <c r="Q44" s="132">
        <f t="shared" si="3"/>
        <v>3.4</v>
      </c>
      <c r="R44" s="151">
        <f t="shared" si="0"/>
        <v>0.6</v>
      </c>
      <c r="S44" s="176">
        <f t="shared" si="1"/>
        <v>1.4833333333333332</v>
      </c>
      <c r="T44" s="176">
        <f t="shared" si="2"/>
        <v>0.84512864360547235</v>
      </c>
    </row>
    <row r="45" spans="1:20" ht="20.100000000000001" customHeight="1">
      <c r="A45" s="201">
        <v>43</v>
      </c>
      <c r="B45" s="202" t="s">
        <v>305</v>
      </c>
      <c r="C45" s="202" t="s">
        <v>55</v>
      </c>
      <c r="D45" s="203" t="s">
        <v>56</v>
      </c>
      <c r="E45" s="115">
        <v>10.6</v>
      </c>
      <c r="F45" s="115">
        <v>19.100000000000001</v>
      </c>
      <c r="G45" s="115">
        <v>28.4</v>
      </c>
      <c r="H45" s="115">
        <v>3.5</v>
      </c>
      <c r="I45" s="115">
        <v>2.5</v>
      </c>
      <c r="J45" s="115">
        <v>2.2000000000000002</v>
      </c>
      <c r="K45" s="115">
        <v>1</v>
      </c>
      <c r="L45" s="115">
        <v>1.6</v>
      </c>
      <c r="M45" s="115">
        <v>1</v>
      </c>
      <c r="N45" s="115">
        <v>2.4</v>
      </c>
      <c r="O45" s="115">
        <v>1.2</v>
      </c>
      <c r="P45" s="115">
        <v>0.8</v>
      </c>
      <c r="Q45" s="132">
        <f t="shared" si="3"/>
        <v>28.4</v>
      </c>
      <c r="R45" s="151">
        <f t="shared" si="0"/>
        <v>0.8</v>
      </c>
      <c r="S45" s="176">
        <f t="shared" si="1"/>
        <v>6.1916666666666664</v>
      </c>
      <c r="T45" s="176">
        <f t="shared" si="2"/>
        <v>8.839113317659427</v>
      </c>
    </row>
    <row r="46" spans="1:20" ht="20.100000000000001" customHeight="1">
      <c r="A46" s="201">
        <v>44</v>
      </c>
      <c r="B46" s="202" t="s">
        <v>306</v>
      </c>
      <c r="C46" s="202" t="s">
        <v>57</v>
      </c>
      <c r="D46" s="203" t="s">
        <v>58</v>
      </c>
      <c r="E46" s="115">
        <v>11.7</v>
      </c>
      <c r="F46" s="115">
        <v>24.9</v>
      </c>
      <c r="G46" s="115">
        <v>14.6</v>
      </c>
      <c r="H46" s="115">
        <v>3.1</v>
      </c>
      <c r="I46" s="115">
        <v>3.9</v>
      </c>
      <c r="J46" s="115">
        <v>3.2</v>
      </c>
      <c r="K46" s="115">
        <v>1.9</v>
      </c>
      <c r="L46" s="115">
        <v>2.4</v>
      </c>
      <c r="M46" s="115">
        <v>3.2</v>
      </c>
      <c r="N46" s="115">
        <v>5</v>
      </c>
      <c r="O46" s="115">
        <v>8.6</v>
      </c>
      <c r="P46" s="115">
        <v>12.1</v>
      </c>
      <c r="Q46" s="132">
        <f t="shared" si="3"/>
        <v>24.9</v>
      </c>
      <c r="R46" s="151">
        <f t="shared" si="0"/>
        <v>1.9</v>
      </c>
      <c r="S46" s="176">
        <f t="shared" si="1"/>
        <v>7.8833333333333329</v>
      </c>
      <c r="T46" s="176">
        <f t="shared" si="2"/>
        <v>6.904127004695793</v>
      </c>
    </row>
    <row r="47" spans="1:20" ht="20.100000000000001" customHeight="1">
      <c r="A47" s="201">
        <v>45</v>
      </c>
      <c r="B47" s="202" t="s">
        <v>307</v>
      </c>
      <c r="C47" s="202" t="s">
        <v>59</v>
      </c>
      <c r="D47" s="203" t="s">
        <v>60</v>
      </c>
      <c r="E47" s="115">
        <v>3.3</v>
      </c>
      <c r="F47" s="115">
        <v>2.4</v>
      </c>
      <c r="G47" s="115">
        <v>4</v>
      </c>
      <c r="H47" s="115">
        <v>3.9</v>
      </c>
      <c r="I47" s="115">
        <v>2</v>
      </c>
      <c r="J47" s="115">
        <v>4</v>
      </c>
      <c r="K47" s="115">
        <v>0.7</v>
      </c>
      <c r="L47" s="115">
        <v>1.6</v>
      </c>
      <c r="M47" s="115">
        <v>3.1</v>
      </c>
      <c r="N47" s="115">
        <v>1.6</v>
      </c>
      <c r="O47" s="115">
        <v>14.1</v>
      </c>
      <c r="P47" s="115">
        <v>2.5</v>
      </c>
      <c r="Q47" s="132">
        <f t="shared" si="3"/>
        <v>14.1</v>
      </c>
      <c r="R47" s="151">
        <f t="shared" si="0"/>
        <v>0.7</v>
      </c>
      <c r="S47" s="176">
        <f t="shared" si="1"/>
        <v>3.6</v>
      </c>
      <c r="T47" s="176">
        <f t="shared" si="2"/>
        <v>3.4722274747435016</v>
      </c>
    </row>
    <row r="48" spans="1:20" ht="20.100000000000001" customHeight="1">
      <c r="A48" s="201">
        <v>46</v>
      </c>
      <c r="B48" s="202" t="s">
        <v>308</v>
      </c>
      <c r="C48" s="202" t="s">
        <v>45</v>
      </c>
      <c r="D48" s="203" t="s">
        <v>351</v>
      </c>
      <c r="E48" s="115">
        <v>2.1</v>
      </c>
      <c r="F48" s="115">
        <v>1.3</v>
      </c>
      <c r="G48" s="115">
        <v>3</v>
      </c>
      <c r="H48" s="115">
        <v>1.9</v>
      </c>
      <c r="I48" s="115">
        <v>0.8</v>
      </c>
      <c r="J48" s="115">
        <v>2.7</v>
      </c>
      <c r="K48" s="115">
        <v>1</v>
      </c>
      <c r="L48" s="115">
        <v>1</v>
      </c>
      <c r="M48" s="115">
        <v>2</v>
      </c>
      <c r="N48" s="115">
        <v>2</v>
      </c>
      <c r="O48" s="115">
        <v>1</v>
      </c>
      <c r="P48" s="115">
        <v>1</v>
      </c>
      <c r="Q48" s="132">
        <f t="shared" si="3"/>
        <v>3</v>
      </c>
      <c r="R48" s="151">
        <f t="shared" si="0"/>
        <v>0.8</v>
      </c>
      <c r="S48" s="176">
        <f t="shared" si="1"/>
        <v>1.6500000000000001</v>
      </c>
      <c r="T48" s="176">
        <f t="shared" si="2"/>
        <v>0.73670025975784248</v>
      </c>
    </row>
    <row r="49" spans="1:20" ht="20.100000000000001" customHeight="1">
      <c r="A49" s="201">
        <v>47</v>
      </c>
      <c r="B49" s="231" t="s">
        <v>309</v>
      </c>
      <c r="C49" s="202" t="s">
        <v>124</v>
      </c>
      <c r="D49" s="203" t="s">
        <v>125</v>
      </c>
      <c r="E49" s="115">
        <v>3.2</v>
      </c>
      <c r="F49" s="115">
        <v>2.7</v>
      </c>
      <c r="G49" s="115">
        <v>4.4000000000000004</v>
      </c>
      <c r="H49" s="115">
        <v>2</v>
      </c>
      <c r="I49" s="115">
        <v>1.7</v>
      </c>
      <c r="J49" s="115">
        <v>2.5</v>
      </c>
      <c r="K49" s="115">
        <v>0.5</v>
      </c>
      <c r="L49" s="115">
        <v>0.6</v>
      </c>
      <c r="M49" s="115">
        <v>1.5</v>
      </c>
      <c r="N49" s="115">
        <v>2.2000000000000002</v>
      </c>
      <c r="O49" s="115">
        <v>1.5</v>
      </c>
      <c r="P49" s="115">
        <v>1.2</v>
      </c>
      <c r="Q49" s="132">
        <f t="shared" si="3"/>
        <v>4.4000000000000004</v>
      </c>
      <c r="R49" s="151">
        <f t="shared" si="0"/>
        <v>0.5</v>
      </c>
      <c r="S49" s="176">
        <f t="shared" si="1"/>
        <v>2</v>
      </c>
      <c r="T49" s="176">
        <f t="shared" si="2"/>
        <v>1.1045361017187261</v>
      </c>
    </row>
    <row r="50" spans="1:20" ht="20.100000000000001" customHeight="1">
      <c r="A50" s="201">
        <v>48</v>
      </c>
      <c r="B50" s="232"/>
      <c r="C50" s="202" t="s">
        <v>48</v>
      </c>
      <c r="D50" s="203" t="s">
        <v>352</v>
      </c>
      <c r="E50" s="115">
        <v>3</v>
      </c>
      <c r="F50" s="115">
        <v>2.1</v>
      </c>
      <c r="G50" s="115">
        <v>4.7</v>
      </c>
      <c r="H50" s="115">
        <v>3.6</v>
      </c>
      <c r="I50" s="115">
        <v>1.2</v>
      </c>
      <c r="J50" s="115">
        <v>1.6</v>
      </c>
      <c r="K50" s="115">
        <v>0.3</v>
      </c>
      <c r="L50" s="115">
        <v>0.5</v>
      </c>
      <c r="M50" s="115">
        <v>1</v>
      </c>
      <c r="N50" s="115">
        <v>2</v>
      </c>
      <c r="O50" s="115">
        <v>0.8</v>
      </c>
      <c r="P50" s="115">
        <v>0.8</v>
      </c>
      <c r="Q50" s="132">
        <f t="shared" si="3"/>
        <v>4.7</v>
      </c>
      <c r="R50" s="151">
        <f t="shared" si="0"/>
        <v>0.3</v>
      </c>
      <c r="S50" s="176">
        <f t="shared" si="1"/>
        <v>1.8</v>
      </c>
      <c r="T50" s="176">
        <f t="shared" si="2"/>
        <v>1.3551249523064788</v>
      </c>
    </row>
    <row r="51" spans="1:20" ht="20.100000000000001" customHeight="1">
      <c r="A51" s="201">
        <v>49</v>
      </c>
      <c r="B51" s="202" t="s">
        <v>310</v>
      </c>
      <c r="C51" s="202" t="s">
        <v>47</v>
      </c>
      <c r="D51" s="203" t="s">
        <v>353</v>
      </c>
      <c r="E51" s="115">
        <v>2.2000000000000002</v>
      </c>
      <c r="F51" s="115">
        <v>1.5</v>
      </c>
      <c r="G51" s="115">
        <v>2.8</v>
      </c>
      <c r="H51" s="115">
        <v>4.4000000000000004</v>
      </c>
      <c r="I51" s="115">
        <v>1.4</v>
      </c>
      <c r="J51" s="115">
        <v>1.9</v>
      </c>
      <c r="K51" s="115">
        <v>0.9</v>
      </c>
      <c r="L51" s="115">
        <v>0.9</v>
      </c>
      <c r="M51" s="115">
        <v>1.8</v>
      </c>
      <c r="N51" s="115">
        <v>2.2000000000000002</v>
      </c>
      <c r="O51" s="115">
        <v>1.2</v>
      </c>
      <c r="P51" s="115">
        <v>1.1000000000000001</v>
      </c>
      <c r="Q51" s="132">
        <f t="shared" si="3"/>
        <v>4.4000000000000004</v>
      </c>
      <c r="R51" s="151">
        <f t="shared" si="0"/>
        <v>0.9</v>
      </c>
      <c r="S51" s="176">
        <f t="shared" si="1"/>
        <v>1.8583333333333334</v>
      </c>
      <c r="T51" s="176">
        <f t="shared" si="2"/>
        <v>0.98945194502570588</v>
      </c>
    </row>
    <row r="52" spans="1:20" ht="20.100000000000001" customHeight="1">
      <c r="A52" s="201">
        <v>50</v>
      </c>
      <c r="B52" s="212" t="s">
        <v>311</v>
      </c>
      <c r="C52" s="212" t="s">
        <v>77</v>
      </c>
      <c r="D52" s="203" t="s">
        <v>347</v>
      </c>
      <c r="E52" s="115">
        <v>3.8</v>
      </c>
      <c r="F52" s="115">
        <v>3.2</v>
      </c>
      <c r="G52" s="115">
        <v>7.2</v>
      </c>
      <c r="H52" s="115">
        <v>4.9000000000000004</v>
      </c>
      <c r="I52" s="115">
        <v>2</v>
      </c>
      <c r="J52" s="115">
        <v>2.4</v>
      </c>
      <c r="K52" s="115">
        <v>1.7</v>
      </c>
      <c r="L52" s="115">
        <v>1</v>
      </c>
      <c r="M52" s="115">
        <v>1.2</v>
      </c>
      <c r="N52" s="115">
        <v>3</v>
      </c>
      <c r="O52" s="115">
        <v>2.2999999999999998</v>
      </c>
      <c r="P52" s="115">
        <v>3</v>
      </c>
      <c r="Q52" s="132">
        <f t="shared" si="3"/>
        <v>7.2</v>
      </c>
      <c r="R52" s="151">
        <f t="shared" si="0"/>
        <v>1</v>
      </c>
      <c r="S52" s="176">
        <f t="shared" si="1"/>
        <v>2.9749999999999996</v>
      </c>
      <c r="T52" s="176">
        <f t="shared" si="2"/>
        <v>1.7242257814609283</v>
      </c>
    </row>
    <row r="53" spans="1:20" ht="20.100000000000001" customHeight="1">
      <c r="A53" s="201">
        <v>51</v>
      </c>
      <c r="B53" s="213" t="s">
        <v>381</v>
      </c>
      <c r="C53" s="213" t="s">
        <v>382</v>
      </c>
      <c r="D53" s="214" t="s">
        <v>380</v>
      </c>
      <c r="E53" s="115">
        <v>2.4</v>
      </c>
      <c r="F53" s="115">
        <v>1.2</v>
      </c>
      <c r="G53" s="115">
        <v>2.4</v>
      </c>
      <c r="H53" s="115">
        <v>0.6</v>
      </c>
      <c r="I53" s="115">
        <v>0.7</v>
      </c>
      <c r="J53" s="115">
        <v>0.6</v>
      </c>
      <c r="K53" s="115">
        <v>1.4</v>
      </c>
      <c r="L53" s="115">
        <v>2.5</v>
      </c>
      <c r="M53" s="115">
        <v>0.3</v>
      </c>
      <c r="N53" s="115">
        <v>0.9</v>
      </c>
      <c r="O53" s="115">
        <v>0.6</v>
      </c>
      <c r="P53" s="115">
        <v>0.4</v>
      </c>
      <c r="Q53" s="132">
        <f t="shared" si="3"/>
        <v>2.5</v>
      </c>
      <c r="R53" s="151">
        <f t="shared" si="0"/>
        <v>0.3</v>
      </c>
      <c r="S53" s="176">
        <f t="shared" si="1"/>
        <v>1.1666666666666667</v>
      </c>
      <c r="T53" s="176">
        <f t="shared" si="2"/>
        <v>0.82388584087109951</v>
      </c>
    </row>
    <row r="54" spans="1:20" ht="20.100000000000001" customHeight="1">
      <c r="A54" s="201">
        <v>52</v>
      </c>
      <c r="B54" s="202" t="s">
        <v>312</v>
      </c>
      <c r="C54" s="202" t="s">
        <v>61</v>
      </c>
      <c r="D54" s="203" t="s">
        <v>62</v>
      </c>
      <c r="E54" s="115">
        <v>1.3</v>
      </c>
      <c r="F54" s="115">
        <v>0.9</v>
      </c>
      <c r="G54" s="115">
        <v>2.7</v>
      </c>
      <c r="H54" s="115">
        <v>1.7</v>
      </c>
      <c r="I54" s="115">
        <v>0.6</v>
      </c>
      <c r="J54" s="115">
        <v>0.9</v>
      </c>
      <c r="K54" s="115">
        <v>1.9</v>
      </c>
      <c r="L54" s="115">
        <v>0.2</v>
      </c>
      <c r="M54" s="115">
        <v>0.6</v>
      </c>
      <c r="N54" s="115">
        <v>1.8</v>
      </c>
      <c r="O54" s="115">
        <v>0.7</v>
      </c>
      <c r="P54" s="115">
        <v>0.5</v>
      </c>
      <c r="Q54" s="132">
        <f t="shared" si="3"/>
        <v>2.7</v>
      </c>
      <c r="R54" s="151">
        <f t="shared" si="0"/>
        <v>0.2</v>
      </c>
      <c r="S54" s="176">
        <f t="shared" si="1"/>
        <v>1.1499999999999999</v>
      </c>
      <c r="T54" s="176">
        <f t="shared" si="2"/>
        <v>0.7367002597578427</v>
      </c>
    </row>
    <row r="56" spans="1:20" ht="16.5" customHeight="1">
      <c r="C56" s="199"/>
    </row>
  </sheetData>
  <mergeCells count="7">
    <mergeCell ref="B49:B50"/>
    <mergeCell ref="A1:T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50"/>
  <sheetViews>
    <sheetView topLeftCell="C1" workbookViewId="0">
      <selection activeCell="J10" sqref="J10"/>
    </sheetView>
  </sheetViews>
  <sheetFormatPr defaultRowHeight="14.25"/>
  <cols>
    <col min="1" max="2" width="0" style="150" hidden="1" customWidth="1"/>
    <col min="3" max="16384" width="9" style="150"/>
  </cols>
  <sheetData>
    <row r="1" spans="1:24" ht="35.25" customHeight="1">
      <c r="A1" s="233" t="s">
        <v>370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175"/>
      <c r="V1" s="175"/>
      <c r="W1" s="175"/>
      <c r="X1" s="175"/>
    </row>
    <row r="2" spans="1:24" ht="25.5" customHeight="1">
      <c r="A2" s="147" t="s">
        <v>64</v>
      </c>
      <c r="B2" s="147" t="s">
        <v>65</v>
      </c>
      <c r="C2" s="147" t="s">
        <v>0</v>
      </c>
      <c r="D2" s="147" t="s">
        <v>1</v>
      </c>
      <c r="E2" s="148" t="s">
        <v>195</v>
      </c>
      <c r="F2" s="148" t="s">
        <v>196</v>
      </c>
      <c r="G2" s="148" t="s">
        <v>197</v>
      </c>
      <c r="H2" s="148" t="s">
        <v>198</v>
      </c>
      <c r="I2" s="148" t="s">
        <v>199</v>
      </c>
      <c r="J2" s="148" t="s">
        <v>200</v>
      </c>
      <c r="K2" s="148" t="s">
        <v>201</v>
      </c>
      <c r="L2" s="148" t="s">
        <v>194</v>
      </c>
      <c r="M2" s="148" t="s">
        <v>280</v>
      </c>
      <c r="N2" s="148" t="s">
        <v>281</v>
      </c>
      <c r="O2" s="148" t="s">
        <v>282</v>
      </c>
      <c r="P2" s="148" t="s">
        <v>283</v>
      </c>
      <c r="Q2" s="132" t="s">
        <v>204</v>
      </c>
      <c r="R2" s="151" t="s">
        <v>205</v>
      </c>
      <c r="S2" s="151" t="s">
        <v>202</v>
      </c>
      <c r="T2" s="151" t="s">
        <v>203</v>
      </c>
      <c r="U2" s="175" t="s">
        <v>415</v>
      </c>
      <c r="V2" s="175"/>
      <c r="W2" s="175"/>
      <c r="X2" s="175"/>
    </row>
    <row r="3" spans="1:24">
      <c r="C3" s="151" t="s">
        <v>37</v>
      </c>
      <c r="D3" s="151" t="s">
        <v>38</v>
      </c>
      <c r="E3" s="151">
        <v>61</v>
      </c>
      <c r="F3" s="151">
        <v>63</v>
      </c>
      <c r="G3" s="151">
        <v>81</v>
      </c>
      <c r="H3" s="151">
        <v>102</v>
      </c>
      <c r="I3" s="151">
        <v>96</v>
      </c>
      <c r="J3" s="151">
        <v>64</v>
      </c>
      <c r="K3" s="151">
        <v>61</v>
      </c>
      <c r="L3" s="151">
        <v>64</v>
      </c>
      <c r="M3" s="151">
        <v>75</v>
      </c>
      <c r="N3" s="151">
        <v>77</v>
      </c>
      <c r="O3" s="151">
        <v>69</v>
      </c>
      <c r="P3" s="151">
        <v>61</v>
      </c>
      <c r="Q3" s="151">
        <f>MAX(E3:P3)</f>
        <v>102</v>
      </c>
      <c r="R3" s="151">
        <f>MIN(E3:P3)</f>
        <v>61</v>
      </c>
      <c r="S3" s="178">
        <v>73</v>
      </c>
      <c r="T3" s="149">
        <f t="shared" ref="T3" si="0">STDEV(E3:P3)</f>
        <v>14.024869685561056</v>
      </c>
      <c r="U3" s="150" t="s">
        <v>374</v>
      </c>
    </row>
    <row r="4" spans="1:24" ht="20.100000000000001" customHeight="1">
      <c r="A4" s="152">
        <v>41</v>
      </c>
      <c r="C4" s="161" t="s">
        <v>37</v>
      </c>
      <c r="D4" s="162" t="s">
        <v>38</v>
      </c>
      <c r="E4" s="163">
        <v>52</v>
      </c>
      <c r="F4" s="163">
        <v>51</v>
      </c>
      <c r="G4" s="163">
        <v>33</v>
      </c>
      <c r="H4" s="163">
        <v>42</v>
      </c>
      <c r="I4" s="163">
        <v>61</v>
      </c>
      <c r="J4" s="163">
        <v>89</v>
      </c>
      <c r="K4" s="164">
        <v>48</v>
      </c>
      <c r="L4" s="164">
        <v>38</v>
      </c>
      <c r="M4" s="164">
        <v>39</v>
      </c>
      <c r="N4" s="164">
        <v>54</v>
      </c>
      <c r="O4" s="164">
        <v>50</v>
      </c>
      <c r="P4" s="164">
        <v>38</v>
      </c>
      <c r="Q4" s="165">
        <f>MAX(E4:P4)</f>
        <v>89</v>
      </c>
      <c r="R4" s="165">
        <f>MIN(E4:P4)</f>
        <v>33</v>
      </c>
      <c r="S4" s="168">
        <f>AVERAGE(E4:P4)</f>
        <v>49.583333333333336</v>
      </c>
      <c r="T4" s="166">
        <f>STDEV(E4:P4)</f>
        <v>14.853578285342154</v>
      </c>
      <c r="U4" s="150" t="s">
        <v>373</v>
      </c>
    </row>
    <row r="5" spans="1:24" ht="20.100000000000001" customHeight="1">
      <c r="A5" s="152">
        <v>41</v>
      </c>
      <c r="C5" s="156" t="s">
        <v>37</v>
      </c>
      <c r="D5" s="157" t="s">
        <v>38</v>
      </c>
      <c r="E5" s="158">
        <v>47</v>
      </c>
      <c r="F5" s="158">
        <v>77</v>
      </c>
      <c r="G5" s="158">
        <v>107</v>
      </c>
      <c r="H5" s="158">
        <v>61</v>
      </c>
      <c r="I5" s="158">
        <v>49</v>
      </c>
      <c r="J5" s="158">
        <v>56</v>
      </c>
      <c r="K5" s="158">
        <v>28</v>
      </c>
      <c r="L5" s="158">
        <v>57</v>
      </c>
      <c r="M5" s="159">
        <v>13</v>
      </c>
      <c r="N5" s="159">
        <v>61</v>
      </c>
      <c r="O5" s="159">
        <v>60</v>
      </c>
      <c r="P5" s="160">
        <v>56</v>
      </c>
      <c r="Q5" s="149">
        <f>MAX(E5:P5)</f>
        <v>107</v>
      </c>
      <c r="R5" s="149">
        <f>MIN(E5:P5)</f>
        <v>13</v>
      </c>
      <c r="S5" s="167">
        <f>AVERAGE(E5:P5)</f>
        <v>56</v>
      </c>
      <c r="T5" s="149">
        <f>STDEV(E5:P5)</f>
        <v>23.104505660545563</v>
      </c>
      <c r="U5" s="150" t="s">
        <v>372</v>
      </c>
    </row>
    <row r="6" spans="1:24" s="177" customFormat="1" ht="20.100000000000001" customHeight="1">
      <c r="A6" s="155">
        <v>37</v>
      </c>
      <c r="B6" s="150"/>
      <c r="C6" s="153" t="s">
        <v>37</v>
      </c>
      <c r="D6" s="154" t="s">
        <v>38</v>
      </c>
      <c r="E6" s="115">
        <v>72</v>
      </c>
      <c r="F6" s="115">
        <v>79</v>
      </c>
      <c r="G6" s="115">
        <v>43</v>
      </c>
      <c r="H6" s="115">
        <v>79</v>
      </c>
      <c r="I6" s="115">
        <v>89</v>
      </c>
      <c r="J6" s="115">
        <v>30</v>
      </c>
      <c r="K6" s="115">
        <v>60</v>
      </c>
      <c r="L6" s="115">
        <v>32</v>
      </c>
      <c r="M6" s="115">
        <v>56</v>
      </c>
      <c r="N6" s="115">
        <v>66</v>
      </c>
      <c r="O6" s="115">
        <v>59</v>
      </c>
      <c r="P6" s="115">
        <v>56</v>
      </c>
      <c r="Q6" s="132">
        <f>MAX(E6:P6)</f>
        <v>89</v>
      </c>
      <c r="R6" s="151">
        <f>MIN(E6:P6)</f>
        <v>30</v>
      </c>
      <c r="S6" s="167">
        <f t="shared" ref="S6" si="1">AVERAGE(E6:P6)</f>
        <v>60.083333333333336</v>
      </c>
      <c r="T6" s="176">
        <f>STDEV(E6:P6)</f>
        <v>18.461056471952137</v>
      </c>
      <c r="U6" s="175" t="s">
        <v>371</v>
      </c>
      <c r="V6" s="175"/>
      <c r="W6" s="175"/>
      <c r="X6" s="175"/>
    </row>
    <row r="7" spans="1:24" ht="20.100000000000001" customHeight="1">
      <c r="A7" s="152">
        <v>34</v>
      </c>
      <c r="C7" s="153" t="s">
        <v>37</v>
      </c>
      <c r="D7" s="154" t="s">
        <v>38</v>
      </c>
      <c r="E7" s="115">
        <v>55</v>
      </c>
      <c r="F7" s="115">
        <v>54</v>
      </c>
      <c r="G7" s="115">
        <v>70</v>
      </c>
      <c r="H7" s="115">
        <v>78</v>
      </c>
      <c r="I7" s="115">
        <v>13</v>
      </c>
      <c r="J7" s="115">
        <v>41</v>
      </c>
      <c r="K7" s="115">
        <v>44</v>
      </c>
      <c r="L7" s="115">
        <v>43</v>
      </c>
      <c r="M7" s="115">
        <v>43</v>
      </c>
      <c r="N7" s="115">
        <v>72</v>
      </c>
      <c r="O7" s="115">
        <v>35</v>
      </c>
      <c r="P7" s="115">
        <v>44</v>
      </c>
      <c r="Q7" s="132">
        <f t="shared" ref="Q7" si="2">MAX(E7:P7)</f>
        <v>78</v>
      </c>
      <c r="R7" s="151">
        <f t="shared" ref="R7" si="3">MIN(E7:P7)</f>
        <v>13</v>
      </c>
      <c r="S7" s="167">
        <f>AVERAGE(E7:P7)</f>
        <v>49.333333333333336</v>
      </c>
      <c r="T7" s="176">
        <f>STDEV(E7:P7)</f>
        <v>17.961237724780013</v>
      </c>
      <c r="U7" s="175" t="s">
        <v>369</v>
      </c>
      <c r="V7" s="175"/>
      <c r="W7" s="175"/>
      <c r="X7" s="175"/>
    </row>
    <row r="8" spans="1:24" ht="20.100000000000001" customHeight="1">
      <c r="A8" s="187"/>
      <c r="C8" s="190"/>
      <c r="D8" s="188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2"/>
      <c r="R8" s="193"/>
      <c r="S8" s="195"/>
      <c r="T8" s="194"/>
      <c r="U8" s="175"/>
      <c r="V8" s="175"/>
      <c r="W8" s="175"/>
      <c r="X8" s="175"/>
    </row>
    <row r="9" spans="1:24" ht="20.100000000000001" customHeight="1">
      <c r="A9" s="187"/>
      <c r="C9" s="190"/>
      <c r="D9" s="188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2"/>
      <c r="R9" s="193"/>
      <c r="S9" s="195"/>
      <c r="T9" s="194"/>
      <c r="U9" s="175"/>
      <c r="V9" s="175"/>
      <c r="W9" s="175"/>
      <c r="X9" s="175"/>
    </row>
    <row r="10" spans="1:24" ht="20.100000000000001" customHeight="1">
      <c r="A10" s="187"/>
      <c r="C10" s="190"/>
      <c r="D10" s="188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2"/>
      <c r="R10" s="193"/>
      <c r="S10" s="195"/>
      <c r="T10" s="194"/>
      <c r="U10" s="175"/>
      <c r="V10" s="175"/>
      <c r="W10" s="175"/>
      <c r="X10" s="175"/>
    </row>
    <row r="11" spans="1:24" ht="20.100000000000001" customHeight="1">
      <c r="A11" s="187"/>
      <c r="C11" s="190"/>
      <c r="D11" s="188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2"/>
      <c r="R11" s="193"/>
      <c r="S11" s="195"/>
      <c r="T11" s="194"/>
      <c r="U11" s="175"/>
      <c r="V11" s="175"/>
      <c r="W11" s="175"/>
      <c r="X11" s="175"/>
    </row>
    <row r="12" spans="1:24" ht="20.100000000000001" customHeight="1">
      <c r="A12" s="187"/>
      <c r="C12" s="190"/>
      <c r="D12" s="188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2"/>
      <c r="R12" s="193"/>
      <c r="S12" s="195"/>
      <c r="T12" s="194"/>
      <c r="U12" s="175"/>
      <c r="V12" s="175"/>
      <c r="W12" s="175"/>
      <c r="X12" s="175"/>
    </row>
    <row r="13" spans="1:24" ht="22.5">
      <c r="A13" s="233" t="s">
        <v>370</v>
      </c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</row>
    <row r="14" spans="1:24">
      <c r="C14" s="147" t="s">
        <v>0</v>
      </c>
      <c r="D14" s="147" t="s">
        <v>1</v>
      </c>
      <c r="E14" s="148" t="s">
        <v>195</v>
      </c>
      <c r="F14" s="148" t="s">
        <v>196</v>
      </c>
      <c r="G14" s="148" t="s">
        <v>197</v>
      </c>
      <c r="H14" s="148" t="s">
        <v>198</v>
      </c>
      <c r="I14" s="148" t="s">
        <v>199</v>
      </c>
      <c r="J14" s="148" t="s">
        <v>200</v>
      </c>
      <c r="K14" s="148" t="s">
        <v>201</v>
      </c>
      <c r="L14" s="148" t="s">
        <v>194</v>
      </c>
      <c r="M14" s="148" t="s">
        <v>280</v>
      </c>
      <c r="N14" s="148" t="s">
        <v>281</v>
      </c>
      <c r="O14" s="148" t="s">
        <v>282</v>
      </c>
      <c r="P14" s="148" t="s">
        <v>283</v>
      </c>
      <c r="Q14" s="132" t="s">
        <v>204</v>
      </c>
      <c r="R14" s="151" t="s">
        <v>205</v>
      </c>
      <c r="S14" s="151" t="s">
        <v>202</v>
      </c>
      <c r="T14" s="151" t="s">
        <v>203</v>
      </c>
      <c r="U14" s="150" t="s">
        <v>415</v>
      </c>
    </row>
    <row r="15" spans="1:24" ht="15.75" customHeight="1">
      <c r="C15" s="151" t="s">
        <v>409</v>
      </c>
      <c r="D15" s="189" t="s">
        <v>13</v>
      </c>
      <c r="E15" s="151">
        <v>10</v>
      </c>
      <c r="F15" s="151">
        <v>12</v>
      </c>
      <c r="G15" s="151">
        <v>14</v>
      </c>
      <c r="H15" s="151">
        <v>22</v>
      </c>
      <c r="I15" s="151">
        <v>16</v>
      </c>
      <c r="J15" s="151">
        <v>40</v>
      </c>
      <c r="K15" s="151">
        <v>17</v>
      </c>
      <c r="L15" s="151">
        <v>25</v>
      </c>
      <c r="M15" s="151">
        <v>15</v>
      </c>
      <c r="N15" s="151">
        <v>12</v>
      </c>
      <c r="O15" s="151">
        <v>21</v>
      </c>
      <c r="P15" s="151">
        <v>14</v>
      </c>
      <c r="Q15" s="132">
        <f>MAX(E15:P15)</f>
        <v>40</v>
      </c>
      <c r="R15" s="151">
        <f t="shared" ref="R15" si="4">MIN(E15:P15)</f>
        <v>10</v>
      </c>
      <c r="S15" s="167">
        <f>AVERAGE(E15:P15)</f>
        <v>18.166666666666668</v>
      </c>
      <c r="T15" s="176">
        <f>STDEV(E15:P15)</f>
        <v>8.2001478183276824</v>
      </c>
      <c r="U15" s="150" t="s">
        <v>408</v>
      </c>
    </row>
    <row r="16" spans="1:24" ht="15.75" customHeight="1">
      <c r="C16" s="151" t="s">
        <v>409</v>
      </c>
      <c r="D16" s="189" t="s">
        <v>414</v>
      </c>
      <c r="E16" s="148">
        <v>15</v>
      </c>
      <c r="F16" s="148">
        <v>19</v>
      </c>
      <c r="G16" s="148">
        <v>20</v>
      </c>
      <c r="H16" s="148">
        <v>11</v>
      </c>
      <c r="I16" s="148">
        <v>16</v>
      </c>
      <c r="J16" s="148">
        <v>11</v>
      </c>
      <c r="K16" s="148">
        <v>17</v>
      </c>
      <c r="L16" s="148">
        <v>21</v>
      </c>
      <c r="M16" s="148">
        <v>13</v>
      </c>
      <c r="N16" s="148">
        <v>14</v>
      </c>
      <c r="O16" s="148">
        <v>16</v>
      </c>
      <c r="P16" s="148">
        <v>18</v>
      </c>
      <c r="Q16" s="132">
        <f>MAX(E16:P16)</f>
        <v>21</v>
      </c>
      <c r="R16" s="151">
        <f>MIN(E16:P16)</f>
        <v>11</v>
      </c>
      <c r="S16" s="167">
        <f>AVERAGE(E16:P16)</f>
        <v>15.916666666666666</v>
      </c>
      <c r="T16" s="176">
        <f>STDEV(E16:P16)</f>
        <v>3.287948609787879</v>
      </c>
      <c r="U16" s="150" t="s">
        <v>410</v>
      </c>
    </row>
    <row r="17" spans="3:21" ht="15.75" customHeight="1">
      <c r="C17" s="151" t="s">
        <v>409</v>
      </c>
      <c r="D17" s="189" t="s">
        <v>413</v>
      </c>
      <c r="E17" s="148">
        <v>17</v>
      </c>
      <c r="F17" s="148">
        <v>26</v>
      </c>
      <c r="G17" s="148">
        <v>16</v>
      </c>
      <c r="H17" s="148">
        <v>26</v>
      </c>
      <c r="I17" s="148">
        <v>21</v>
      </c>
      <c r="J17" s="148">
        <v>20</v>
      </c>
      <c r="K17" s="148">
        <v>16</v>
      </c>
      <c r="L17" s="148">
        <v>12</v>
      </c>
      <c r="M17" s="148">
        <v>12</v>
      </c>
      <c r="N17" s="148">
        <v>16</v>
      </c>
      <c r="O17" s="148">
        <v>17</v>
      </c>
      <c r="P17" s="148">
        <v>16</v>
      </c>
      <c r="Q17" s="132">
        <f t="shared" ref="Q17" si="5">MAX(E17:P17)</f>
        <v>26</v>
      </c>
      <c r="R17" s="151">
        <f t="shared" ref="R17" si="6">MIN(E17:P17)</f>
        <v>12</v>
      </c>
      <c r="S17" s="167">
        <f t="shared" ref="S17" si="7">AVERAGE(E17:P17)</f>
        <v>17.916666666666668</v>
      </c>
      <c r="T17" s="176">
        <f t="shared" ref="T17" si="8">STDEV(E17:P17)</f>
        <v>4.5817490374773069</v>
      </c>
      <c r="U17" s="150" t="s">
        <v>411</v>
      </c>
    </row>
    <row r="18" spans="3:21" ht="15.75" customHeight="1">
      <c r="C18" s="151" t="s">
        <v>409</v>
      </c>
      <c r="D18" s="189" t="s">
        <v>13</v>
      </c>
      <c r="E18" s="148">
        <v>16</v>
      </c>
      <c r="F18" s="148">
        <v>15</v>
      </c>
      <c r="G18" s="148">
        <v>21</v>
      </c>
      <c r="H18" s="148">
        <v>20</v>
      </c>
      <c r="I18" s="148">
        <v>12</v>
      </c>
      <c r="J18" s="148">
        <v>17</v>
      </c>
      <c r="K18" s="148">
        <v>12</v>
      </c>
      <c r="L18" s="148">
        <v>22</v>
      </c>
      <c r="M18" s="148">
        <v>16</v>
      </c>
      <c r="N18" s="148">
        <v>17</v>
      </c>
      <c r="O18" s="148">
        <v>16</v>
      </c>
      <c r="P18" s="148">
        <v>14</v>
      </c>
      <c r="Q18" s="132">
        <f>MAX(E18:P18)</f>
        <v>22</v>
      </c>
      <c r="R18" s="151">
        <f t="shared" ref="R18" si="9">MIN(E18:P18)</f>
        <v>12</v>
      </c>
      <c r="S18" s="167">
        <f>AVERAGE(E18:P18)</f>
        <v>16.5</v>
      </c>
      <c r="T18" s="176">
        <f>STDEV(E18:P18)</f>
        <v>3.2051095570553083</v>
      </c>
      <c r="U18" s="150" t="s">
        <v>412</v>
      </c>
    </row>
    <row r="38" spans="5:6">
      <c r="E38" s="150" t="s">
        <v>417</v>
      </c>
      <c r="F38" s="150" t="s">
        <v>418</v>
      </c>
    </row>
    <row r="39" spans="5:6">
      <c r="E39" s="148" t="s">
        <v>195</v>
      </c>
      <c r="F39" s="148">
        <v>16</v>
      </c>
    </row>
    <row r="40" spans="5:6">
      <c r="E40" s="148" t="s">
        <v>196</v>
      </c>
      <c r="F40" s="148">
        <v>15</v>
      </c>
    </row>
    <row r="41" spans="5:6">
      <c r="E41" s="148" t="s">
        <v>197</v>
      </c>
      <c r="F41" s="148">
        <v>21</v>
      </c>
    </row>
    <row r="42" spans="5:6">
      <c r="E42" s="148" t="s">
        <v>198</v>
      </c>
      <c r="F42" s="148">
        <v>20</v>
      </c>
    </row>
    <row r="43" spans="5:6">
      <c r="E43" s="148" t="s">
        <v>199</v>
      </c>
      <c r="F43" s="148">
        <v>12</v>
      </c>
    </row>
    <row r="44" spans="5:6">
      <c r="E44" s="148" t="s">
        <v>200</v>
      </c>
      <c r="F44" s="148">
        <v>17</v>
      </c>
    </row>
    <row r="45" spans="5:6">
      <c r="E45" s="148" t="s">
        <v>201</v>
      </c>
      <c r="F45" s="148">
        <v>12</v>
      </c>
    </row>
    <row r="46" spans="5:6">
      <c r="E46" s="148" t="s">
        <v>194</v>
      </c>
      <c r="F46" s="148">
        <v>22</v>
      </c>
    </row>
    <row r="47" spans="5:6">
      <c r="E47" s="148" t="s">
        <v>280</v>
      </c>
      <c r="F47" s="148">
        <v>16</v>
      </c>
    </row>
    <row r="48" spans="5:6">
      <c r="E48" s="148" t="s">
        <v>281</v>
      </c>
      <c r="F48" s="148">
        <v>17</v>
      </c>
    </row>
    <row r="49" spans="5:6">
      <c r="E49" s="148" t="s">
        <v>282</v>
      </c>
      <c r="F49" s="148">
        <v>16</v>
      </c>
    </row>
    <row r="50" spans="5:6">
      <c r="E50" s="151" t="s">
        <v>416</v>
      </c>
      <c r="F50" s="151">
        <v>17</v>
      </c>
    </row>
  </sheetData>
  <mergeCells count="2">
    <mergeCell ref="A1:T1"/>
    <mergeCell ref="A13:T13"/>
  </mergeCells>
  <phoneticPr fontId="2" type="noConversion"/>
  <pageMargins left="0.7" right="0.7" top="0.75" bottom="0.75" header="0.3" footer="0.3"/>
  <pageSetup paperSize="9" scale="70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3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" sqref="I10"/>
    </sheetView>
  </sheetViews>
  <sheetFormatPr defaultRowHeight="14.25"/>
  <cols>
    <col min="1" max="1" width="4.875" style="11" bestFit="1" customWidth="1"/>
    <col min="2" max="2" width="8.25" style="11" bestFit="1" customWidth="1"/>
    <col min="3" max="3" width="11.875" style="11" customWidth="1"/>
    <col min="4" max="4" width="45" style="11" customWidth="1"/>
    <col min="5" max="10" width="6.75" style="36" customWidth="1"/>
    <col min="11" max="11" width="9" style="123"/>
    <col min="12" max="16384" width="9" style="11"/>
  </cols>
  <sheetData>
    <row r="1" spans="1:11" ht="43.5" customHeight="1">
      <c r="A1" s="238" t="s">
        <v>178</v>
      </c>
      <c r="B1" s="238"/>
      <c r="C1" s="238"/>
      <c r="D1" s="238"/>
      <c r="E1" s="238"/>
      <c r="F1" s="238"/>
      <c r="G1" s="238"/>
      <c r="H1" s="238"/>
    </row>
    <row r="2" spans="1:11" ht="30.75" customHeight="1">
      <c r="A2" s="43" t="s">
        <v>64</v>
      </c>
      <c r="B2" s="44" t="s">
        <v>65</v>
      </c>
      <c r="C2" s="45" t="s">
        <v>0</v>
      </c>
      <c r="D2" s="46" t="s">
        <v>1</v>
      </c>
      <c r="E2" s="38">
        <v>2019</v>
      </c>
      <c r="F2" s="38">
        <v>2020</v>
      </c>
      <c r="G2" s="38">
        <v>2021</v>
      </c>
      <c r="H2" s="38">
        <v>2022</v>
      </c>
      <c r="I2" s="38">
        <v>2023</v>
      </c>
      <c r="J2" s="196"/>
    </row>
    <row r="3" spans="1:11">
      <c r="A3" s="30">
        <v>1</v>
      </c>
      <c r="B3" s="239" t="s">
        <v>144</v>
      </c>
      <c r="C3" s="27" t="s">
        <v>8</v>
      </c>
      <c r="D3" s="28" t="s">
        <v>323</v>
      </c>
      <c r="E3" s="39" t="s">
        <v>179</v>
      </c>
      <c r="F3" s="41">
        <v>11.166666666666666</v>
      </c>
      <c r="G3" s="41">
        <v>9.3333333333333339</v>
      </c>
      <c r="H3" s="174">
        <v>10.583333333333334</v>
      </c>
      <c r="I3" s="41">
        <v>8.6666666666666661</v>
      </c>
      <c r="J3" s="197"/>
      <c r="K3" s="123" t="s">
        <v>392</v>
      </c>
    </row>
    <row r="4" spans="1:11">
      <c r="A4" s="30">
        <v>2</v>
      </c>
      <c r="B4" s="240"/>
      <c r="C4" s="27" t="s">
        <v>78</v>
      </c>
      <c r="D4" s="28" t="s">
        <v>208</v>
      </c>
      <c r="E4" s="39" t="s">
        <v>179</v>
      </c>
      <c r="F4" s="41">
        <v>11.083333333333334</v>
      </c>
      <c r="G4" s="41">
        <v>8.4166666666666661</v>
      </c>
      <c r="H4" s="41">
        <v>8.0833333333333339</v>
      </c>
      <c r="I4" s="41">
        <v>7.666666666666667</v>
      </c>
      <c r="J4" s="197"/>
    </row>
    <row r="5" spans="1:11">
      <c r="A5" s="30">
        <v>3</v>
      </c>
      <c r="B5" s="240"/>
      <c r="C5" s="27" t="s">
        <v>9</v>
      </c>
      <c r="D5" s="28" t="s">
        <v>324</v>
      </c>
      <c r="E5" s="39" t="s">
        <v>179</v>
      </c>
      <c r="F5" s="41">
        <v>13.166666666666666</v>
      </c>
      <c r="G5" s="41">
        <v>10.083333333333334</v>
      </c>
      <c r="H5" s="41">
        <v>9.4166666666666661</v>
      </c>
      <c r="I5" s="41">
        <v>8.5833333333333339</v>
      </c>
      <c r="J5" s="197"/>
    </row>
    <row r="6" spans="1:11">
      <c r="A6" s="30">
        <v>4</v>
      </c>
      <c r="B6" s="240"/>
      <c r="C6" s="27" t="s">
        <v>10</v>
      </c>
      <c r="D6" s="28" t="s">
        <v>325</v>
      </c>
      <c r="E6" s="39" t="s">
        <v>179</v>
      </c>
      <c r="F6" s="41">
        <v>15.25</v>
      </c>
      <c r="G6" s="41">
        <v>10.666666666666666</v>
      </c>
      <c r="H6" s="174">
        <v>10.416666666666666</v>
      </c>
      <c r="I6" s="41">
        <v>9.3333333333333339</v>
      </c>
      <c r="J6" s="197"/>
      <c r="K6" s="123" t="s">
        <v>391</v>
      </c>
    </row>
    <row r="7" spans="1:11">
      <c r="A7" s="30">
        <v>5</v>
      </c>
      <c r="B7" s="240"/>
      <c r="C7" s="27" t="s">
        <v>11</v>
      </c>
      <c r="D7" s="28" t="s">
        <v>326</v>
      </c>
      <c r="E7" s="39" t="s">
        <v>179</v>
      </c>
      <c r="F7" s="41">
        <v>15.916666666666666</v>
      </c>
      <c r="G7" s="41">
        <v>11.083333333333334</v>
      </c>
      <c r="H7" s="41">
        <v>10.916666666666666</v>
      </c>
      <c r="I7" s="41">
        <v>9.3333333333333339</v>
      </c>
      <c r="J7" s="197"/>
    </row>
    <row r="8" spans="1:11">
      <c r="A8" s="30">
        <v>6</v>
      </c>
      <c r="B8" s="240"/>
      <c r="C8" s="27" t="s">
        <v>358</v>
      </c>
      <c r="D8" s="28" t="s">
        <v>359</v>
      </c>
      <c r="E8" s="39">
        <v>18</v>
      </c>
      <c r="F8" s="41">
        <v>16.666666666666668</v>
      </c>
      <c r="G8" s="41">
        <v>19.333333333333332</v>
      </c>
      <c r="H8" s="41">
        <v>27.333333333333332</v>
      </c>
      <c r="I8" s="41">
        <v>22.25</v>
      </c>
      <c r="J8" s="197"/>
    </row>
    <row r="9" spans="1:11" ht="22.5">
      <c r="A9" s="30">
        <v>7</v>
      </c>
      <c r="B9" s="240"/>
      <c r="C9" s="27" t="s">
        <v>181</v>
      </c>
      <c r="D9" s="28" t="s">
        <v>360</v>
      </c>
      <c r="E9" s="39" t="s">
        <v>179</v>
      </c>
      <c r="F9" s="41" t="s">
        <v>179</v>
      </c>
      <c r="G9" s="41">
        <v>20</v>
      </c>
      <c r="H9" s="41">
        <v>14.75</v>
      </c>
      <c r="I9" s="41">
        <v>13.583333333333334</v>
      </c>
      <c r="J9" s="197"/>
    </row>
    <row r="10" spans="1:11">
      <c r="A10" s="30">
        <v>8</v>
      </c>
      <c r="B10" s="241"/>
      <c r="C10" s="179" t="s">
        <v>12</v>
      </c>
      <c r="D10" s="180" t="s">
        <v>361</v>
      </c>
      <c r="E10" s="171" t="s">
        <v>179</v>
      </c>
      <c r="F10" s="174">
        <v>18.166666666666668</v>
      </c>
      <c r="G10" s="174">
        <v>15.916666666666666</v>
      </c>
      <c r="H10" s="174">
        <v>17.916666666666668</v>
      </c>
      <c r="I10" s="174">
        <v>16.5</v>
      </c>
      <c r="J10" s="198"/>
      <c r="K10" s="123" t="s">
        <v>394</v>
      </c>
    </row>
    <row r="11" spans="1:11">
      <c r="A11" s="30"/>
      <c r="B11" s="49" t="s">
        <v>66</v>
      </c>
      <c r="C11" s="112" t="s">
        <v>66</v>
      </c>
      <c r="D11" s="28" t="s">
        <v>14</v>
      </c>
      <c r="E11" s="39" t="s">
        <v>179</v>
      </c>
      <c r="F11" s="41">
        <v>10.833333333333334</v>
      </c>
      <c r="G11" s="41">
        <v>8</v>
      </c>
      <c r="H11" s="39" t="s">
        <v>180</v>
      </c>
      <c r="I11" s="41" t="s">
        <v>180</v>
      </c>
      <c r="J11" s="197"/>
    </row>
    <row r="12" spans="1:11">
      <c r="A12" s="30"/>
      <c r="B12" s="49" t="s">
        <v>67</v>
      </c>
      <c r="C12" s="112" t="s">
        <v>67</v>
      </c>
      <c r="D12" s="29" t="s">
        <v>95</v>
      </c>
      <c r="E12" s="39" t="s">
        <v>179</v>
      </c>
      <c r="F12" s="41">
        <v>10.5</v>
      </c>
      <c r="G12" s="41">
        <v>6.916666666666667</v>
      </c>
      <c r="H12" s="39" t="s">
        <v>180</v>
      </c>
      <c r="I12" s="41" t="s">
        <v>180</v>
      </c>
      <c r="J12" s="197"/>
    </row>
    <row r="13" spans="1:11">
      <c r="A13" s="30">
        <v>9</v>
      </c>
      <c r="B13" s="48" t="s">
        <v>145</v>
      </c>
      <c r="C13" s="27" t="s">
        <v>68</v>
      </c>
      <c r="D13" s="28" t="s">
        <v>15</v>
      </c>
      <c r="E13" s="39" t="s">
        <v>179</v>
      </c>
      <c r="F13" s="41">
        <v>14.083333333333334</v>
      </c>
      <c r="G13" s="41">
        <v>11.916666666666666</v>
      </c>
      <c r="H13" s="41">
        <v>13.416666666666666</v>
      </c>
      <c r="I13" s="41">
        <v>12.75</v>
      </c>
      <c r="J13" s="197"/>
    </row>
    <row r="14" spans="1:11">
      <c r="A14" s="30">
        <v>10</v>
      </c>
      <c r="B14" s="239" t="s">
        <v>146</v>
      </c>
      <c r="C14" s="27" t="s">
        <v>79</v>
      </c>
      <c r="D14" s="28" t="s">
        <v>327</v>
      </c>
      <c r="E14" s="39" t="s">
        <v>179</v>
      </c>
      <c r="F14" s="41">
        <v>9.5</v>
      </c>
      <c r="G14" s="41">
        <v>8.3333333333333339</v>
      </c>
      <c r="H14" s="41">
        <v>10.5</v>
      </c>
      <c r="I14" s="41">
        <v>8.1666666666666661</v>
      </c>
      <c r="J14" s="197"/>
    </row>
    <row r="15" spans="1:11">
      <c r="A15" s="30">
        <v>11</v>
      </c>
      <c r="B15" s="240"/>
      <c r="C15" s="27" t="s">
        <v>16</v>
      </c>
      <c r="D15" s="28" t="s">
        <v>328</v>
      </c>
      <c r="E15" s="39" t="s">
        <v>179</v>
      </c>
      <c r="F15" s="41">
        <v>16.333333333333332</v>
      </c>
      <c r="G15" s="41">
        <v>11.25</v>
      </c>
      <c r="H15" s="41">
        <v>11</v>
      </c>
      <c r="I15" s="41">
        <v>9.5833333333333339</v>
      </c>
      <c r="J15" s="197"/>
    </row>
    <row r="16" spans="1:11" s="185" customFormat="1">
      <c r="A16" s="184">
        <v>12</v>
      </c>
      <c r="B16" s="241"/>
      <c r="C16" s="179" t="s">
        <v>17</v>
      </c>
      <c r="D16" s="180" t="s">
        <v>329</v>
      </c>
      <c r="E16" s="171" t="s">
        <v>179</v>
      </c>
      <c r="F16" s="174">
        <v>20.083333333333332</v>
      </c>
      <c r="G16" s="174">
        <v>16.583333333333332</v>
      </c>
      <c r="H16" s="174">
        <v>16.166666666666668</v>
      </c>
      <c r="I16" s="174">
        <v>14</v>
      </c>
      <c r="J16" s="198"/>
      <c r="K16" s="123" t="s">
        <v>393</v>
      </c>
    </row>
    <row r="17" spans="1:11">
      <c r="A17" s="30"/>
      <c r="B17" s="49" t="s">
        <v>69</v>
      </c>
      <c r="C17" s="112" t="s">
        <v>69</v>
      </c>
      <c r="D17" s="28" t="s">
        <v>99</v>
      </c>
      <c r="E17" s="39" t="s">
        <v>179</v>
      </c>
      <c r="F17" s="41">
        <v>12</v>
      </c>
      <c r="G17" s="41">
        <v>8.6666666666666661</v>
      </c>
      <c r="H17" s="39" t="s">
        <v>180</v>
      </c>
      <c r="I17" s="41" t="s">
        <v>180</v>
      </c>
      <c r="J17" s="197"/>
    </row>
    <row r="18" spans="1:11">
      <c r="A18" s="30"/>
      <c r="B18" s="49" t="s">
        <v>80</v>
      </c>
      <c r="C18" s="112" t="s">
        <v>80</v>
      </c>
      <c r="D18" s="28" t="s">
        <v>18</v>
      </c>
      <c r="E18" s="39" t="s">
        <v>179</v>
      </c>
      <c r="F18" s="41">
        <v>11.333333333333334</v>
      </c>
      <c r="G18" s="41">
        <v>8.6666666666666661</v>
      </c>
      <c r="H18" s="39" t="s">
        <v>180</v>
      </c>
      <c r="I18" s="41" t="s">
        <v>180</v>
      </c>
      <c r="J18" s="197"/>
    </row>
    <row r="19" spans="1:11">
      <c r="A19" s="30"/>
      <c r="B19" s="49" t="s">
        <v>81</v>
      </c>
      <c r="C19" s="112" t="s">
        <v>81</v>
      </c>
      <c r="D19" s="28" t="s">
        <v>19</v>
      </c>
      <c r="E19" s="39" t="s">
        <v>179</v>
      </c>
      <c r="F19" s="41">
        <v>15</v>
      </c>
      <c r="G19" s="41">
        <v>10.25</v>
      </c>
      <c r="H19" s="41">
        <v>11.416666666666666</v>
      </c>
      <c r="I19" s="41" t="s">
        <v>180</v>
      </c>
      <c r="J19" s="197"/>
    </row>
    <row r="20" spans="1:11">
      <c r="A20" s="30"/>
      <c r="B20" s="49" t="s">
        <v>70</v>
      </c>
      <c r="C20" s="112" t="s">
        <v>70</v>
      </c>
      <c r="D20" s="28" t="s">
        <v>20</v>
      </c>
      <c r="E20" s="39" t="s">
        <v>179</v>
      </c>
      <c r="F20" s="41">
        <v>18.916666666666668</v>
      </c>
      <c r="G20" s="41">
        <v>11.666666666666666</v>
      </c>
      <c r="H20" s="41">
        <v>14.833333333333334</v>
      </c>
      <c r="I20" s="41" t="s">
        <v>180</v>
      </c>
      <c r="J20" s="197"/>
    </row>
    <row r="21" spans="1:11">
      <c r="A21" s="30">
        <v>13</v>
      </c>
      <c r="B21" s="48" t="s">
        <v>293</v>
      </c>
      <c r="C21" s="27" t="s">
        <v>71</v>
      </c>
      <c r="D21" s="28" t="s">
        <v>100</v>
      </c>
      <c r="E21" s="39" t="s">
        <v>179</v>
      </c>
      <c r="F21" s="41">
        <v>29.083333333333332</v>
      </c>
      <c r="G21" s="41">
        <v>25.833333333333332</v>
      </c>
      <c r="H21" s="41">
        <v>25.75</v>
      </c>
      <c r="I21" s="41">
        <v>24.5</v>
      </c>
      <c r="J21" s="197"/>
    </row>
    <row r="22" spans="1:11">
      <c r="A22" s="30">
        <v>14</v>
      </c>
      <c r="B22" s="48" t="s">
        <v>294</v>
      </c>
      <c r="C22" s="27" t="s">
        <v>184</v>
      </c>
      <c r="D22" s="28" t="s">
        <v>322</v>
      </c>
      <c r="E22" s="39" t="s">
        <v>179</v>
      </c>
      <c r="F22" s="41" t="s">
        <v>179</v>
      </c>
      <c r="G22" s="41" t="s">
        <v>179</v>
      </c>
      <c r="H22" s="41">
        <v>14.666666666666666</v>
      </c>
      <c r="I22" s="41">
        <v>11.75</v>
      </c>
      <c r="J22" s="197"/>
    </row>
    <row r="23" spans="1:11">
      <c r="A23" s="30">
        <v>15</v>
      </c>
      <c r="B23" s="48" t="s">
        <v>295</v>
      </c>
      <c r="C23" s="27" t="s">
        <v>72</v>
      </c>
      <c r="D23" s="28" t="s">
        <v>101</v>
      </c>
      <c r="E23" s="39" t="s">
        <v>179</v>
      </c>
      <c r="F23" s="41">
        <v>17.636363636363637</v>
      </c>
      <c r="G23" s="41">
        <v>13.333333333333334</v>
      </c>
      <c r="H23" s="41">
        <v>14.75</v>
      </c>
      <c r="I23" s="41">
        <v>11.083333333333334</v>
      </c>
      <c r="J23" s="197"/>
    </row>
    <row r="24" spans="1:11">
      <c r="A24" s="30">
        <v>16</v>
      </c>
      <c r="B24" s="48" t="s">
        <v>296</v>
      </c>
      <c r="C24" s="27" t="s">
        <v>141</v>
      </c>
      <c r="D24" s="28" t="s">
        <v>321</v>
      </c>
      <c r="E24" s="39" t="s">
        <v>179</v>
      </c>
      <c r="F24" s="41">
        <v>17.636363636363637</v>
      </c>
      <c r="G24" s="41">
        <v>13.333333333333334</v>
      </c>
      <c r="H24" s="41">
        <v>13.25</v>
      </c>
      <c r="I24" s="41">
        <v>9.25</v>
      </c>
      <c r="J24" s="197"/>
    </row>
    <row r="25" spans="1:11">
      <c r="A25" s="30">
        <v>17</v>
      </c>
      <c r="B25" s="239" t="s">
        <v>297</v>
      </c>
      <c r="C25" s="27" t="s">
        <v>82</v>
      </c>
      <c r="D25" s="28" t="s">
        <v>330</v>
      </c>
      <c r="E25" s="39" t="s">
        <v>179</v>
      </c>
      <c r="F25" s="41">
        <v>10.583333333333334</v>
      </c>
      <c r="G25" s="41">
        <v>8.75</v>
      </c>
      <c r="H25" s="41">
        <v>9.6666666666666661</v>
      </c>
      <c r="I25" s="41">
        <v>6.416666666666667</v>
      </c>
      <c r="J25" s="197"/>
    </row>
    <row r="26" spans="1:11">
      <c r="A26" s="30">
        <v>18</v>
      </c>
      <c r="B26" s="240"/>
      <c r="C26" s="27" t="s">
        <v>21</v>
      </c>
      <c r="D26" s="28" t="s">
        <v>331</v>
      </c>
      <c r="E26" s="39" t="s">
        <v>179</v>
      </c>
      <c r="F26" s="41">
        <v>9.8333333333333339</v>
      </c>
      <c r="G26" s="41">
        <v>8.5</v>
      </c>
      <c r="H26" s="41">
        <v>9.6666666666666661</v>
      </c>
      <c r="I26" s="41">
        <v>7.416666666666667</v>
      </c>
      <c r="J26" s="197"/>
    </row>
    <row r="27" spans="1:11">
      <c r="A27" s="30">
        <v>19</v>
      </c>
      <c r="B27" s="240"/>
      <c r="C27" s="14" t="s">
        <v>138</v>
      </c>
      <c r="D27" s="28" t="s">
        <v>332</v>
      </c>
      <c r="E27" s="39" t="s">
        <v>179</v>
      </c>
      <c r="F27" s="41" t="s">
        <v>179</v>
      </c>
      <c r="G27" s="41" t="s">
        <v>179</v>
      </c>
      <c r="H27" s="41">
        <v>9.1666666666666661</v>
      </c>
      <c r="I27" s="41">
        <v>7.833333333333333</v>
      </c>
      <c r="J27" s="197"/>
    </row>
    <row r="28" spans="1:11">
      <c r="A28" s="30">
        <v>20</v>
      </c>
      <c r="B28" s="240"/>
      <c r="C28" s="27" t="s">
        <v>22</v>
      </c>
      <c r="D28" s="28" t="s">
        <v>333</v>
      </c>
      <c r="E28" s="39" t="s">
        <v>179</v>
      </c>
      <c r="F28" s="41">
        <v>18.833333333333332</v>
      </c>
      <c r="G28" s="41">
        <v>15.083333333333334</v>
      </c>
      <c r="H28" s="41">
        <v>16.5</v>
      </c>
      <c r="I28" s="41">
        <v>11.083333333333334</v>
      </c>
      <c r="J28" s="197"/>
    </row>
    <row r="29" spans="1:11">
      <c r="A29" s="30">
        <v>21</v>
      </c>
      <c r="B29" s="240"/>
      <c r="C29" s="27" t="s">
        <v>23</v>
      </c>
      <c r="D29" s="28" t="s">
        <v>334</v>
      </c>
      <c r="E29" s="39" t="s">
        <v>179</v>
      </c>
      <c r="F29" s="41">
        <v>19</v>
      </c>
      <c r="G29" s="41">
        <v>14.083333333333334</v>
      </c>
      <c r="H29" s="41">
        <v>14.916666666666666</v>
      </c>
      <c r="I29" s="41">
        <v>11.583333333333334</v>
      </c>
      <c r="J29" s="197"/>
    </row>
    <row r="30" spans="1:11" s="185" customFormat="1">
      <c r="A30" s="184">
        <v>22</v>
      </c>
      <c r="B30" s="241"/>
      <c r="C30" s="179" t="s">
        <v>24</v>
      </c>
      <c r="D30" s="180" t="s">
        <v>335</v>
      </c>
      <c r="E30" s="171" t="s">
        <v>179</v>
      </c>
      <c r="F30" s="174">
        <v>14.166666666666666</v>
      </c>
      <c r="G30" s="174">
        <v>13.166666666666666</v>
      </c>
      <c r="H30" s="174">
        <v>14</v>
      </c>
      <c r="I30" s="174">
        <v>10.916666666666666</v>
      </c>
      <c r="J30" s="198"/>
      <c r="K30" s="123" t="s">
        <v>393</v>
      </c>
    </row>
    <row r="31" spans="1:11">
      <c r="A31" s="30">
        <v>23</v>
      </c>
      <c r="B31" s="239" t="s">
        <v>298</v>
      </c>
      <c r="C31" s="27" t="s">
        <v>83</v>
      </c>
      <c r="D31" s="28" t="s">
        <v>107</v>
      </c>
      <c r="E31" s="39" t="s">
        <v>179</v>
      </c>
      <c r="F31" s="41">
        <v>21.333333333333332</v>
      </c>
      <c r="G31" s="41">
        <v>21</v>
      </c>
      <c r="H31" s="41">
        <v>23.333333333333332</v>
      </c>
      <c r="I31" s="41">
        <v>14.25</v>
      </c>
      <c r="J31" s="197"/>
    </row>
    <row r="32" spans="1:11">
      <c r="A32" s="30">
        <v>24</v>
      </c>
      <c r="B32" s="241"/>
      <c r="C32" s="27" t="s">
        <v>25</v>
      </c>
      <c r="D32" s="28" t="s">
        <v>108</v>
      </c>
      <c r="E32" s="39" t="s">
        <v>179</v>
      </c>
      <c r="F32" s="41">
        <v>18.5</v>
      </c>
      <c r="G32" s="41">
        <v>13.333333333333334</v>
      </c>
      <c r="H32" s="41">
        <v>15.666666666666666</v>
      </c>
      <c r="I32" s="41">
        <v>10.833333333333334</v>
      </c>
      <c r="J32" s="197"/>
    </row>
    <row r="33" spans="1:11">
      <c r="A33" s="30"/>
      <c r="B33" s="49" t="s">
        <v>84</v>
      </c>
      <c r="C33" s="112" t="s">
        <v>84</v>
      </c>
      <c r="D33" s="28" t="s">
        <v>109</v>
      </c>
      <c r="E33" s="39" t="s">
        <v>179</v>
      </c>
      <c r="F33" s="41">
        <v>9.5833333333333339</v>
      </c>
      <c r="G33" s="41">
        <v>8</v>
      </c>
      <c r="H33" s="39" t="s">
        <v>180</v>
      </c>
      <c r="I33" s="41" t="s">
        <v>180</v>
      </c>
      <c r="J33" s="197"/>
    </row>
    <row r="34" spans="1:11">
      <c r="A34" s="30">
        <v>25</v>
      </c>
      <c r="B34" s="48" t="s">
        <v>299</v>
      </c>
      <c r="C34" s="27" t="s">
        <v>73</v>
      </c>
      <c r="D34" s="28" t="s">
        <v>110</v>
      </c>
      <c r="E34" s="39" t="s">
        <v>179</v>
      </c>
      <c r="F34" s="41">
        <v>10.666666666666666</v>
      </c>
      <c r="G34" s="41">
        <v>8.75</v>
      </c>
      <c r="H34" s="41">
        <v>8.25</v>
      </c>
      <c r="I34" s="41">
        <v>7</v>
      </c>
      <c r="J34" s="197"/>
    </row>
    <row r="35" spans="1:11">
      <c r="A35" s="30"/>
      <c r="B35" s="49" t="s">
        <v>74</v>
      </c>
      <c r="C35" s="112" t="s">
        <v>74</v>
      </c>
      <c r="D35" s="28" t="s">
        <v>111</v>
      </c>
      <c r="E35" s="39" t="s">
        <v>179</v>
      </c>
      <c r="F35" s="41">
        <v>10.416666666666666</v>
      </c>
      <c r="G35" s="41">
        <v>8.25</v>
      </c>
      <c r="H35" s="39" t="s">
        <v>180</v>
      </c>
      <c r="I35" s="41" t="s">
        <v>180</v>
      </c>
      <c r="J35" s="197"/>
    </row>
    <row r="36" spans="1:11">
      <c r="A36" s="30"/>
      <c r="B36" s="49" t="s">
        <v>75</v>
      </c>
      <c r="C36" s="112" t="s">
        <v>75</v>
      </c>
      <c r="D36" s="28" t="s">
        <v>26</v>
      </c>
      <c r="E36" s="39" t="s">
        <v>179</v>
      </c>
      <c r="F36" s="41">
        <v>11.083333333333334</v>
      </c>
      <c r="G36" s="41">
        <v>9.9166666666666661</v>
      </c>
      <c r="H36" s="39" t="s">
        <v>180</v>
      </c>
      <c r="I36" s="41" t="s">
        <v>180</v>
      </c>
      <c r="J36" s="197"/>
    </row>
    <row r="37" spans="1:11">
      <c r="A37" s="30">
        <v>26</v>
      </c>
      <c r="B37" s="239" t="s">
        <v>300</v>
      </c>
      <c r="C37" s="27" t="s">
        <v>85</v>
      </c>
      <c r="D37" s="28" t="s">
        <v>337</v>
      </c>
      <c r="E37" s="39">
        <v>22</v>
      </c>
      <c r="F37" s="41">
        <v>14.166666666666666</v>
      </c>
      <c r="G37" s="41">
        <v>13.166666666666666</v>
      </c>
      <c r="H37" s="41">
        <v>13.25</v>
      </c>
      <c r="I37" s="41">
        <v>8.25</v>
      </c>
      <c r="J37" s="197"/>
    </row>
    <row r="38" spans="1:11">
      <c r="A38" s="30">
        <v>27</v>
      </c>
      <c r="B38" s="240"/>
      <c r="C38" s="27" t="s">
        <v>27</v>
      </c>
      <c r="D38" s="28" t="s">
        <v>338</v>
      </c>
      <c r="E38" s="39">
        <v>31</v>
      </c>
      <c r="F38" s="41">
        <v>18.083333333333332</v>
      </c>
      <c r="G38" s="41">
        <v>16</v>
      </c>
      <c r="H38" s="41">
        <v>13.25</v>
      </c>
      <c r="I38" s="41">
        <v>8.9166666666666661</v>
      </c>
      <c r="J38" s="197"/>
    </row>
    <row r="39" spans="1:11">
      <c r="A39" s="30">
        <v>28</v>
      </c>
      <c r="B39" s="240"/>
      <c r="C39" s="27" t="s">
        <v>29</v>
      </c>
      <c r="D39" s="28" t="s">
        <v>339</v>
      </c>
      <c r="E39" s="39">
        <v>41</v>
      </c>
      <c r="F39" s="41">
        <v>24.833333333333332</v>
      </c>
      <c r="G39" s="41">
        <v>21.583333333333332</v>
      </c>
      <c r="H39" s="41">
        <v>22.416666666666668</v>
      </c>
      <c r="I39" s="41">
        <v>15.333333333333334</v>
      </c>
      <c r="J39" s="197"/>
    </row>
    <row r="40" spans="1:11">
      <c r="A40" s="30">
        <v>29</v>
      </c>
      <c r="B40" s="240"/>
      <c r="C40" s="27" t="s">
        <v>30</v>
      </c>
      <c r="D40" s="28" t="s">
        <v>340</v>
      </c>
      <c r="E40" s="39">
        <v>52</v>
      </c>
      <c r="F40" s="41">
        <v>26.416666666666668</v>
      </c>
      <c r="G40" s="41">
        <v>23.833333333333332</v>
      </c>
      <c r="H40" s="41">
        <v>23.833333333333332</v>
      </c>
      <c r="I40" s="41">
        <v>16.5</v>
      </c>
      <c r="J40" s="197"/>
    </row>
    <row r="41" spans="1:11">
      <c r="A41" s="30"/>
      <c r="B41" s="240"/>
      <c r="C41" s="112" t="s">
        <v>31</v>
      </c>
      <c r="D41" s="28" t="s">
        <v>116</v>
      </c>
      <c r="E41" s="108">
        <v>46</v>
      </c>
      <c r="F41" s="41">
        <v>24.833333333333332</v>
      </c>
      <c r="G41" s="41">
        <v>22.5</v>
      </c>
      <c r="H41" s="39" t="s">
        <v>180</v>
      </c>
      <c r="I41" s="41" t="s">
        <v>180</v>
      </c>
      <c r="J41" s="197"/>
    </row>
    <row r="42" spans="1:11" ht="17.25" customHeight="1">
      <c r="A42" s="30">
        <v>30</v>
      </c>
      <c r="B42" s="240"/>
      <c r="C42" s="27" t="s">
        <v>317</v>
      </c>
      <c r="D42" s="28" t="s">
        <v>341</v>
      </c>
      <c r="E42" s="39">
        <v>44</v>
      </c>
      <c r="F42" s="41">
        <v>23.916666666666668</v>
      </c>
      <c r="G42" s="41">
        <v>24.75</v>
      </c>
      <c r="H42" s="41">
        <v>21.25</v>
      </c>
      <c r="I42" s="41">
        <v>15.916666666666666</v>
      </c>
      <c r="J42" s="197"/>
    </row>
    <row r="43" spans="1:11">
      <c r="A43" s="30">
        <v>31</v>
      </c>
      <c r="B43" s="240"/>
      <c r="C43" s="27" t="s">
        <v>32</v>
      </c>
      <c r="D43" s="28" t="s">
        <v>118</v>
      </c>
      <c r="E43" s="39">
        <v>33</v>
      </c>
      <c r="F43" s="41">
        <v>23.25</v>
      </c>
      <c r="G43" s="41">
        <v>19.416666666666668</v>
      </c>
      <c r="H43" s="41">
        <v>18.416666666666668</v>
      </c>
      <c r="I43" s="41">
        <v>15.083333333333334</v>
      </c>
      <c r="J43" s="197"/>
    </row>
    <row r="44" spans="1:11">
      <c r="A44" s="30"/>
      <c r="B44" s="240"/>
      <c r="C44" s="112" t="s">
        <v>35</v>
      </c>
      <c r="D44" s="28" t="s">
        <v>119</v>
      </c>
      <c r="E44" s="39" t="s">
        <v>179</v>
      </c>
      <c r="F44" s="41">
        <v>19.583333333333332</v>
      </c>
      <c r="G44" s="41">
        <v>20.083333333333332</v>
      </c>
      <c r="H44" s="41">
        <v>16.25</v>
      </c>
      <c r="I44" s="41" t="s">
        <v>180</v>
      </c>
      <c r="J44" s="197"/>
    </row>
    <row r="45" spans="1:11" ht="22.5">
      <c r="A45" s="30">
        <v>32</v>
      </c>
      <c r="B45" s="240"/>
      <c r="C45" s="27" t="s">
        <v>33</v>
      </c>
      <c r="D45" s="28" t="s">
        <v>342</v>
      </c>
      <c r="E45" s="39">
        <v>32</v>
      </c>
      <c r="F45" s="41">
        <v>20.25</v>
      </c>
      <c r="G45" s="41">
        <v>19.25</v>
      </c>
      <c r="H45" s="41">
        <v>17.416666666666668</v>
      </c>
      <c r="I45" s="41">
        <v>12.583333333333334</v>
      </c>
      <c r="J45" s="197"/>
    </row>
    <row r="46" spans="1:11">
      <c r="A46" s="30">
        <v>33</v>
      </c>
      <c r="B46" s="240"/>
      <c r="C46" s="27" t="s">
        <v>36</v>
      </c>
      <c r="D46" s="28" t="s">
        <v>121</v>
      </c>
      <c r="E46" s="39">
        <v>60</v>
      </c>
      <c r="F46" s="41">
        <v>40.75</v>
      </c>
      <c r="G46" s="41">
        <v>34.583333333333336</v>
      </c>
      <c r="H46" s="41">
        <v>34.5</v>
      </c>
      <c r="I46" s="41">
        <v>21</v>
      </c>
      <c r="J46" s="197"/>
    </row>
    <row r="47" spans="1:11">
      <c r="A47" s="30">
        <v>34</v>
      </c>
      <c r="B47" s="240"/>
      <c r="C47" s="179" t="s">
        <v>37</v>
      </c>
      <c r="D47" s="180" t="s">
        <v>38</v>
      </c>
      <c r="E47" s="171">
        <v>73</v>
      </c>
      <c r="F47" s="174">
        <v>49.583333333333336</v>
      </c>
      <c r="G47" s="174">
        <v>56</v>
      </c>
      <c r="H47" s="174">
        <v>60.083333333333336</v>
      </c>
      <c r="I47" s="174">
        <v>49.333333333333336</v>
      </c>
      <c r="J47" s="198"/>
      <c r="K47" s="123" t="s">
        <v>367</v>
      </c>
    </row>
    <row r="48" spans="1:11">
      <c r="A48" s="30">
        <v>35</v>
      </c>
      <c r="B48" s="240"/>
      <c r="C48" s="14" t="s">
        <v>140</v>
      </c>
      <c r="D48" s="28" t="s">
        <v>336</v>
      </c>
      <c r="E48" s="39" t="s">
        <v>179</v>
      </c>
      <c r="F48" s="41" t="s">
        <v>179</v>
      </c>
      <c r="G48" s="41" t="s">
        <v>179</v>
      </c>
      <c r="H48" s="41">
        <v>39.5</v>
      </c>
      <c r="I48" s="41">
        <v>29.5</v>
      </c>
      <c r="J48" s="197"/>
    </row>
    <row r="49" spans="1:11">
      <c r="A49" s="30">
        <v>36</v>
      </c>
      <c r="B49" s="240"/>
      <c r="C49" s="27" t="s">
        <v>41</v>
      </c>
      <c r="D49" s="28" t="s">
        <v>122</v>
      </c>
      <c r="E49" s="39" t="s">
        <v>179</v>
      </c>
      <c r="F49" s="41">
        <v>38</v>
      </c>
      <c r="G49" s="41">
        <v>33.083333333333336</v>
      </c>
      <c r="H49" s="41">
        <v>36.916666666666664</v>
      </c>
      <c r="I49" s="41">
        <v>26</v>
      </c>
      <c r="J49" s="197"/>
    </row>
    <row r="50" spans="1:11">
      <c r="A50" s="30">
        <v>37</v>
      </c>
      <c r="B50" s="240"/>
      <c r="C50" s="27" t="s">
        <v>39</v>
      </c>
      <c r="D50" s="28" t="s">
        <v>40</v>
      </c>
      <c r="E50" s="39">
        <v>56</v>
      </c>
      <c r="F50" s="41">
        <v>37.583333333333336</v>
      </c>
      <c r="G50" s="41">
        <v>33.5</v>
      </c>
      <c r="H50" s="41">
        <v>36.166666666666664</v>
      </c>
      <c r="I50" s="41">
        <v>24.416666666666668</v>
      </c>
      <c r="J50" s="197"/>
    </row>
    <row r="51" spans="1:11" s="185" customFormat="1">
      <c r="A51" s="184">
        <v>38</v>
      </c>
      <c r="B51" s="241"/>
      <c r="C51" s="179" t="s">
        <v>42</v>
      </c>
      <c r="D51" s="180" t="s">
        <v>63</v>
      </c>
      <c r="E51" s="171">
        <v>56</v>
      </c>
      <c r="F51" s="174">
        <v>36.25</v>
      </c>
      <c r="G51" s="174">
        <v>33.166666666666664</v>
      </c>
      <c r="H51" s="174">
        <v>35</v>
      </c>
      <c r="I51" s="174">
        <v>24.5</v>
      </c>
      <c r="J51" s="198"/>
      <c r="K51" s="123" t="s">
        <v>393</v>
      </c>
    </row>
    <row r="52" spans="1:11">
      <c r="A52" s="30">
        <v>39</v>
      </c>
      <c r="B52" s="48" t="s">
        <v>344</v>
      </c>
      <c r="C52" s="27" t="s">
        <v>86</v>
      </c>
      <c r="D52" s="28" t="s">
        <v>49</v>
      </c>
      <c r="E52" s="39" t="s">
        <v>179</v>
      </c>
      <c r="F52" s="41">
        <v>38</v>
      </c>
      <c r="G52" s="41">
        <v>15.75</v>
      </c>
      <c r="H52" s="41">
        <v>24.166666666666668</v>
      </c>
      <c r="I52" s="41">
        <v>13.333333333333334</v>
      </c>
      <c r="J52" s="197"/>
    </row>
    <row r="53" spans="1:11">
      <c r="A53" s="30">
        <v>40</v>
      </c>
      <c r="B53" s="48" t="s">
        <v>345</v>
      </c>
      <c r="C53" s="27" t="s">
        <v>50</v>
      </c>
      <c r="D53" s="28" t="s">
        <v>51</v>
      </c>
      <c r="E53" s="39" t="s">
        <v>179</v>
      </c>
      <c r="F53" s="41">
        <v>15.75</v>
      </c>
      <c r="G53" s="41">
        <v>13.666666666666666</v>
      </c>
      <c r="H53" s="41">
        <v>13.083333333333334</v>
      </c>
      <c r="I53" s="41">
        <v>9.3333333333333339</v>
      </c>
      <c r="J53" s="197"/>
    </row>
    <row r="54" spans="1:11">
      <c r="A54" s="30">
        <v>41</v>
      </c>
      <c r="B54" s="48" t="s">
        <v>303</v>
      </c>
      <c r="C54" s="27" t="s">
        <v>52</v>
      </c>
      <c r="D54" s="28" t="s">
        <v>53</v>
      </c>
      <c r="E54" s="39" t="s">
        <v>179</v>
      </c>
      <c r="F54" s="41">
        <v>19.75</v>
      </c>
      <c r="G54" s="41">
        <v>15.666666666666666</v>
      </c>
      <c r="H54" s="41">
        <v>14</v>
      </c>
      <c r="I54" s="41">
        <v>10.666666666666666</v>
      </c>
      <c r="J54" s="197"/>
    </row>
    <row r="55" spans="1:11">
      <c r="A55" s="30">
        <v>42</v>
      </c>
      <c r="B55" s="48" t="s">
        <v>304</v>
      </c>
      <c r="C55" s="27" t="s">
        <v>54</v>
      </c>
      <c r="D55" s="28" t="s">
        <v>28</v>
      </c>
      <c r="E55" s="39" t="s">
        <v>179</v>
      </c>
      <c r="F55" s="41">
        <v>15.916666666666666</v>
      </c>
      <c r="G55" s="41">
        <v>14.166666666666666</v>
      </c>
      <c r="H55" s="41">
        <v>11.583333333333334</v>
      </c>
      <c r="I55" s="41">
        <v>7.833333333333333</v>
      </c>
      <c r="J55" s="197"/>
    </row>
    <row r="56" spans="1:11">
      <c r="A56" s="30">
        <v>43</v>
      </c>
      <c r="B56" s="48" t="s">
        <v>305</v>
      </c>
      <c r="C56" s="27" t="s">
        <v>55</v>
      </c>
      <c r="D56" s="28" t="s">
        <v>56</v>
      </c>
      <c r="E56" s="39" t="s">
        <v>179</v>
      </c>
      <c r="F56" s="41">
        <v>18.833333333333332</v>
      </c>
      <c r="G56" s="41">
        <v>16.5</v>
      </c>
      <c r="H56" s="41">
        <v>17.916666666666668</v>
      </c>
      <c r="I56" s="41">
        <v>14.583333333333334</v>
      </c>
      <c r="J56" s="197"/>
    </row>
    <row r="57" spans="1:11">
      <c r="A57" s="30">
        <v>44</v>
      </c>
      <c r="B57" s="48" t="s">
        <v>306</v>
      </c>
      <c r="C57" s="27" t="s">
        <v>57</v>
      </c>
      <c r="D57" s="28" t="s">
        <v>58</v>
      </c>
      <c r="E57" s="39" t="s">
        <v>179</v>
      </c>
      <c r="F57" s="41">
        <v>37.166666666666664</v>
      </c>
      <c r="G57" s="41">
        <v>38.083333333333336</v>
      </c>
      <c r="H57" s="41">
        <v>37.166666666666664</v>
      </c>
      <c r="I57" s="41">
        <v>23.083333333333332</v>
      </c>
      <c r="J57" s="197"/>
    </row>
    <row r="58" spans="1:11">
      <c r="A58" s="30">
        <v>45</v>
      </c>
      <c r="B58" s="48" t="s">
        <v>307</v>
      </c>
      <c r="C58" s="27" t="s">
        <v>59</v>
      </c>
      <c r="D58" s="28" t="s">
        <v>60</v>
      </c>
      <c r="E58" s="39" t="s">
        <v>179</v>
      </c>
      <c r="F58" s="41">
        <v>17.666666666666668</v>
      </c>
      <c r="G58" s="41">
        <v>17.083333333333332</v>
      </c>
      <c r="H58" s="41">
        <v>14.666666666666666</v>
      </c>
      <c r="I58" s="41">
        <v>12.75</v>
      </c>
      <c r="J58" s="197"/>
    </row>
    <row r="59" spans="1:11">
      <c r="A59" s="30">
        <v>46</v>
      </c>
      <c r="B59" s="48" t="s">
        <v>308</v>
      </c>
      <c r="C59" s="27" t="s">
        <v>45</v>
      </c>
      <c r="D59" s="28" t="s">
        <v>123</v>
      </c>
      <c r="E59" s="39" t="s">
        <v>179</v>
      </c>
      <c r="F59" s="41">
        <v>13.833333333333334</v>
      </c>
      <c r="G59" s="41">
        <v>15.75</v>
      </c>
      <c r="H59" s="41">
        <v>11.083333333333334</v>
      </c>
      <c r="I59" s="41">
        <v>8.3333333333333339</v>
      </c>
      <c r="J59" s="197"/>
    </row>
    <row r="60" spans="1:11">
      <c r="A60" s="30">
        <v>47</v>
      </c>
      <c r="B60" s="239" t="s">
        <v>309</v>
      </c>
      <c r="C60" s="27" t="s">
        <v>124</v>
      </c>
      <c r="D60" s="28" t="s">
        <v>125</v>
      </c>
      <c r="E60" s="39" t="s">
        <v>179</v>
      </c>
      <c r="F60" s="39" t="s">
        <v>179</v>
      </c>
      <c r="G60" s="41">
        <v>25.833333333333332</v>
      </c>
      <c r="H60" s="41">
        <v>22.75</v>
      </c>
      <c r="I60" s="41">
        <v>14.333333333333334</v>
      </c>
      <c r="J60" s="197"/>
    </row>
    <row r="61" spans="1:11">
      <c r="A61" s="30">
        <v>48</v>
      </c>
      <c r="B61" s="241"/>
      <c r="C61" s="27" t="s">
        <v>48</v>
      </c>
      <c r="D61" s="28" t="s">
        <v>126</v>
      </c>
      <c r="E61" s="39" t="s">
        <v>179</v>
      </c>
      <c r="F61" s="41">
        <v>24.083333333333332</v>
      </c>
      <c r="G61" s="41">
        <v>14</v>
      </c>
      <c r="H61" s="41">
        <v>11.916666666666666</v>
      </c>
      <c r="I61" s="41">
        <v>9.5</v>
      </c>
      <c r="J61" s="197"/>
    </row>
    <row r="62" spans="1:11">
      <c r="A62" s="30">
        <v>49</v>
      </c>
      <c r="B62" s="48" t="s">
        <v>310</v>
      </c>
      <c r="C62" s="27" t="s">
        <v>47</v>
      </c>
      <c r="D62" s="28" t="s">
        <v>127</v>
      </c>
      <c r="E62" s="39" t="s">
        <v>179</v>
      </c>
      <c r="F62" s="41">
        <v>13.416666666666666</v>
      </c>
      <c r="G62" s="41">
        <v>13.5</v>
      </c>
      <c r="H62" s="41">
        <v>11.75</v>
      </c>
      <c r="I62" s="41">
        <v>8.3333333333333339</v>
      </c>
      <c r="J62" s="197"/>
    </row>
    <row r="63" spans="1:11">
      <c r="A63" s="30"/>
      <c r="B63" s="49" t="s">
        <v>76</v>
      </c>
      <c r="C63" s="112" t="s">
        <v>76</v>
      </c>
      <c r="D63" s="28" t="s">
        <v>128</v>
      </c>
      <c r="E63" s="39" t="s">
        <v>179</v>
      </c>
      <c r="F63" s="41">
        <v>12.833333333333334</v>
      </c>
      <c r="G63" s="41">
        <v>11.916666666666666</v>
      </c>
      <c r="H63" s="41">
        <v>9.1666666666666661</v>
      </c>
      <c r="I63" s="41" t="s">
        <v>180</v>
      </c>
      <c r="J63" s="197"/>
    </row>
    <row r="64" spans="1:11">
      <c r="A64" s="30"/>
      <c r="B64" s="239" t="s">
        <v>311</v>
      </c>
      <c r="C64" s="113" t="s">
        <v>129</v>
      </c>
      <c r="D64" s="28" t="s">
        <v>130</v>
      </c>
      <c r="E64" s="39" t="s">
        <v>179</v>
      </c>
      <c r="F64" s="39" t="s">
        <v>180</v>
      </c>
      <c r="G64" s="41">
        <v>28</v>
      </c>
      <c r="H64" s="41">
        <v>20.5</v>
      </c>
      <c r="I64" s="41" t="s">
        <v>180</v>
      </c>
      <c r="J64" s="197"/>
    </row>
    <row r="65" spans="1:10">
      <c r="A65" s="30"/>
      <c r="B65" s="240"/>
      <c r="C65" s="113" t="s">
        <v>131</v>
      </c>
      <c r="D65" s="28" t="s">
        <v>132</v>
      </c>
      <c r="E65" s="39" t="s">
        <v>179</v>
      </c>
      <c r="F65" s="39" t="s">
        <v>180</v>
      </c>
      <c r="G65" s="41">
        <v>78.777777777777771</v>
      </c>
      <c r="H65" s="41">
        <v>67.916666666666671</v>
      </c>
      <c r="I65" s="41" t="s">
        <v>180</v>
      </c>
      <c r="J65" s="197"/>
    </row>
    <row r="66" spans="1:10">
      <c r="A66" s="30"/>
      <c r="B66" s="240"/>
      <c r="C66" s="113" t="s">
        <v>133</v>
      </c>
      <c r="D66" s="29" t="s">
        <v>389</v>
      </c>
      <c r="E66" s="39" t="s">
        <v>179</v>
      </c>
      <c r="F66" s="39" t="s">
        <v>180</v>
      </c>
      <c r="G66" s="41">
        <v>29.777777777777779</v>
      </c>
      <c r="H66" s="41">
        <v>21.916666666666668</v>
      </c>
      <c r="I66" s="41" t="s">
        <v>180</v>
      </c>
      <c r="J66" s="197"/>
    </row>
    <row r="67" spans="1:10">
      <c r="A67" s="30"/>
      <c r="B67" s="240"/>
      <c r="C67" s="112" t="s">
        <v>46</v>
      </c>
      <c r="D67" s="28" t="s">
        <v>135</v>
      </c>
      <c r="E67" s="39" t="s">
        <v>179</v>
      </c>
      <c r="F67" s="114">
        <v>67.75</v>
      </c>
      <c r="G67" s="41">
        <v>66.5</v>
      </c>
      <c r="H67" s="41">
        <v>54</v>
      </c>
      <c r="I67" s="41" t="s">
        <v>180</v>
      </c>
      <c r="J67" s="197"/>
    </row>
    <row r="68" spans="1:10">
      <c r="A68" s="30">
        <v>50</v>
      </c>
      <c r="B68" s="241"/>
      <c r="C68" s="27" t="s">
        <v>77</v>
      </c>
      <c r="D68" s="28" t="s">
        <v>136</v>
      </c>
      <c r="E68" s="39">
        <v>76</v>
      </c>
      <c r="F68" s="114">
        <v>38.083333333333336</v>
      </c>
      <c r="G68" s="41">
        <v>50</v>
      </c>
      <c r="H68" s="41">
        <v>30.833333333333332</v>
      </c>
      <c r="I68" s="41">
        <v>10.416666666666666</v>
      </c>
      <c r="J68" s="197"/>
    </row>
    <row r="69" spans="1:10">
      <c r="A69" s="30">
        <v>51</v>
      </c>
      <c r="B69" s="48" t="s">
        <v>381</v>
      </c>
      <c r="C69" s="27" t="s">
        <v>382</v>
      </c>
      <c r="D69" s="28" t="s">
        <v>44</v>
      </c>
      <c r="E69" s="39" t="s">
        <v>179</v>
      </c>
      <c r="F69" s="39">
        <v>13</v>
      </c>
      <c r="G69" s="41">
        <v>14.5</v>
      </c>
      <c r="H69" s="41">
        <v>11.583333333333334</v>
      </c>
      <c r="I69" s="41">
        <v>6</v>
      </c>
      <c r="J69" s="197"/>
    </row>
    <row r="70" spans="1:10">
      <c r="A70" s="30">
        <v>52</v>
      </c>
      <c r="B70" s="48" t="s">
        <v>312</v>
      </c>
      <c r="C70" s="27" t="s">
        <v>61</v>
      </c>
      <c r="D70" s="28" t="s">
        <v>62</v>
      </c>
      <c r="E70" s="39" t="s">
        <v>179</v>
      </c>
      <c r="F70" s="39">
        <v>14</v>
      </c>
      <c r="G70" s="41">
        <v>11.833333333333334</v>
      </c>
      <c r="H70" s="41">
        <v>9.8333333333333339</v>
      </c>
      <c r="I70" s="41">
        <v>6.5</v>
      </c>
      <c r="J70" s="197"/>
    </row>
    <row r="71" spans="1:10">
      <c r="G71" s="40"/>
    </row>
    <row r="72" spans="1:10">
      <c r="G72" s="40"/>
    </row>
    <row r="73" spans="1:10">
      <c r="G73" s="40"/>
    </row>
  </sheetData>
  <autoFilter ref="A2:I70"/>
  <mergeCells count="8">
    <mergeCell ref="A1:H1"/>
    <mergeCell ref="B25:B30"/>
    <mergeCell ref="B37:B51"/>
    <mergeCell ref="B64:B68"/>
    <mergeCell ref="B3:B10"/>
    <mergeCell ref="B14:B16"/>
    <mergeCell ref="B31:B32"/>
    <mergeCell ref="B60:B6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V56"/>
  <sheetViews>
    <sheetView topLeftCell="B1" zoomScaleNormal="10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D14" sqref="D14"/>
    </sheetView>
  </sheetViews>
  <sheetFormatPr defaultRowHeight="14.25"/>
  <cols>
    <col min="1" max="1" width="4.75" style="150" bestFit="1" customWidth="1"/>
    <col min="2" max="2" width="9.125" style="150" customWidth="1"/>
    <col min="3" max="3" width="14.875" style="150" customWidth="1"/>
    <col min="4" max="4" width="44" style="199" bestFit="1" customWidth="1"/>
    <col min="5" max="5" width="4.5" style="175" bestFit="1" customWidth="1"/>
    <col min="6" max="6" width="4.125" style="175" bestFit="1" customWidth="1"/>
    <col min="7" max="8" width="4.5" style="175" bestFit="1" customWidth="1"/>
    <col min="9" max="12" width="4.125" style="175" bestFit="1" customWidth="1"/>
    <col min="13" max="13" width="5" style="175" bestFit="1" customWidth="1"/>
    <col min="14" max="14" width="4.125" style="175" customWidth="1"/>
    <col min="15" max="16" width="5" style="175" bestFit="1" customWidth="1"/>
    <col min="17" max="17" width="5.25" style="116" bestFit="1" customWidth="1"/>
    <col min="18" max="18" width="5.25" style="150" bestFit="1" customWidth="1"/>
    <col min="19" max="19" width="8" style="199" bestFit="1" customWidth="1"/>
    <col min="20" max="20" width="5.25" style="199" bestFit="1" customWidth="1"/>
    <col min="21" max="16384" width="9" style="199"/>
  </cols>
  <sheetData>
    <row r="1" spans="1:22" ht="35.25" customHeight="1">
      <c r="A1" s="233" t="s">
        <v>368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</row>
    <row r="2" spans="1:22" ht="25.5" customHeight="1">
      <c r="A2" s="152" t="s">
        <v>64</v>
      </c>
      <c r="B2" s="156" t="s">
        <v>65</v>
      </c>
      <c r="C2" s="156" t="s">
        <v>0</v>
      </c>
      <c r="D2" s="157" t="s">
        <v>1</v>
      </c>
      <c r="E2" s="200" t="s">
        <v>195</v>
      </c>
      <c r="F2" s="200" t="s">
        <v>196</v>
      </c>
      <c r="G2" s="200" t="s">
        <v>197</v>
      </c>
      <c r="H2" s="200" t="s">
        <v>198</v>
      </c>
      <c r="I2" s="200" t="s">
        <v>199</v>
      </c>
      <c r="J2" s="200" t="s">
        <v>200</v>
      </c>
      <c r="K2" s="200" t="s">
        <v>201</v>
      </c>
      <c r="L2" s="200" t="s">
        <v>194</v>
      </c>
      <c r="M2" s="200" t="s">
        <v>280</v>
      </c>
      <c r="N2" s="200" t="s">
        <v>281</v>
      </c>
      <c r="O2" s="200" t="s">
        <v>282</v>
      </c>
      <c r="P2" s="200" t="s">
        <v>283</v>
      </c>
      <c r="Q2" s="132" t="s">
        <v>204</v>
      </c>
      <c r="R2" s="151" t="s">
        <v>205</v>
      </c>
      <c r="S2" s="151" t="s">
        <v>202</v>
      </c>
      <c r="T2" s="151" t="s">
        <v>203</v>
      </c>
    </row>
    <row r="3" spans="1:22" ht="20.100000000000001" customHeight="1">
      <c r="A3" s="201">
        <v>1</v>
      </c>
      <c r="B3" s="231" t="s">
        <v>144</v>
      </c>
      <c r="C3" s="202" t="s">
        <v>8</v>
      </c>
      <c r="D3" s="203" t="s">
        <v>89</v>
      </c>
      <c r="E3" s="115">
        <v>6</v>
      </c>
      <c r="F3" s="115">
        <v>6</v>
      </c>
      <c r="G3" s="115">
        <v>3</v>
      </c>
      <c r="H3" s="115">
        <v>9</v>
      </c>
      <c r="I3" s="115">
        <v>14</v>
      </c>
      <c r="J3" s="115">
        <v>11</v>
      </c>
      <c r="K3" s="115">
        <v>14</v>
      </c>
      <c r="L3" s="115">
        <v>7</v>
      </c>
      <c r="M3" s="115">
        <v>10</v>
      </c>
      <c r="N3" s="115">
        <v>7</v>
      </c>
      <c r="O3" s="115">
        <v>10</v>
      </c>
      <c r="P3" s="115">
        <v>7</v>
      </c>
      <c r="Q3" s="132">
        <f>MAX(E3:P3)</f>
        <v>14</v>
      </c>
      <c r="R3" s="151">
        <f>MIN(E3:P3)</f>
        <v>3</v>
      </c>
      <c r="S3" s="149">
        <f>AVERAGE(E3:P3)</f>
        <v>8.6666666666666661</v>
      </c>
      <c r="T3" s="176">
        <f>STDEV(E3:P3)</f>
        <v>3.3120532860594145</v>
      </c>
      <c r="U3" s="199" t="s">
        <v>401</v>
      </c>
      <c r="V3" s="215"/>
    </row>
    <row r="4" spans="1:22" ht="20.100000000000001" customHeight="1">
      <c r="A4" s="201">
        <v>2</v>
      </c>
      <c r="B4" s="234"/>
      <c r="C4" s="204" t="s">
        <v>78</v>
      </c>
      <c r="D4" s="205" t="s">
        <v>90</v>
      </c>
      <c r="E4" s="115">
        <v>8</v>
      </c>
      <c r="F4" s="115">
        <v>5</v>
      </c>
      <c r="G4" s="115">
        <v>5</v>
      </c>
      <c r="H4" s="115">
        <v>6</v>
      </c>
      <c r="I4" s="115">
        <v>13</v>
      </c>
      <c r="J4" s="115">
        <v>10</v>
      </c>
      <c r="K4" s="115">
        <v>8</v>
      </c>
      <c r="L4" s="115">
        <v>7</v>
      </c>
      <c r="M4" s="115">
        <v>8</v>
      </c>
      <c r="N4" s="115">
        <v>7</v>
      </c>
      <c r="O4" s="115">
        <v>7</v>
      </c>
      <c r="P4" s="115">
        <v>8</v>
      </c>
      <c r="Q4" s="132">
        <f>MAX(E4:P4)</f>
        <v>13</v>
      </c>
      <c r="R4" s="151">
        <f t="shared" ref="R4:R54" si="0">MIN(E4:P4)</f>
        <v>5</v>
      </c>
      <c r="S4" s="149">
        <f t="shared" ref="S4:S54" si="1">AVERAGE(E4:P4)</f>
        <v>7.666666666666667</v>
      </c>
      <c r="T4" s="176">
        <f t="shared" ref="T4:T54" si="2">STDEV(E4:P4)</f>
        <v>2.188122205883114</v>
      </c>
      <c r="U4" s="199" t="s">
        <v>400</v>
      </c>
      <c r="V4" s="215"/>
    </row>
    <row r="5" spans="1:22" ht="20.100000000000001" customHeight="1">
      <c r="A5" s="201">
        <v>3</v>
      </c>
      <c r="B5" s="234"/>
      <c r="C5" s="202" t="s">
        <v>9</v>
      </c>
      <c r="D5" s="203" t="s">
        <v>91</v>
      </c>
      <c r="E5" s="115">
        <v>6</v>
      </c>
      <c r="F5" s="115">
        <v>9</v>
      </c>
      <c r="G5" s="115">
        <v>7</v>
      </c>
      <c r="H5" s="115">
        <v>5</v>
      </c>
      <c r="I5" s="115">
        <v>6</v>
      </c>
      <c r="J5" s="115">
        <v>10</v>
      </c>
      <c r="K5" s="115">
        <v>11</v>
      </c>
      <c r="L5" s="115">
        <v>10</v>
      </c>
      <c r="M5" s="115">
        <v>8</v>
      </c>
      <c r="N5" s="115">
        <v>6</v>
      </c>
      <c r="O5" s="115">
        <v>14</v>
      </c>
      <c r="P5" s="115">
        <v>11</v>
      </c>
      <c r="Q5" s="132">
        <f>MAX(E5:P5)</f>
        <v>14</v>
      </c>
      <c r="R5" s="151">
        <f t="shared" si="0"/>
        <v>5</v>
      </c>
      <c r="S5" s="149">
        <f t="shared" si="1"/>
        <v>8.5833333333333339</v>
      </c>
      <c r="T5" s="176">
        <f t="shared" si="2"/>
        <v>2.712205856136404</v>
      </c>
      <c r="U5" s="199" t="s">
        <v>400</v>
      </c>
      <c r="V5" s="215"/>
    </row>
    <row r="6" spans="1:22" ht="20.100000000000001" customHeight="1">
      <c r="A6" s="201">
        <v>4</v>
      </c>
      <c r="B6" s="234"/>
      <c r="C6" s="202" t="s">
        <v>10</v>
      </c>
      <c r="D6" s="203" t="s">
        <v>92</v>
      </c>
      <c r="E6" s="115">
        <v>11</v>
      </c>
      <c r="F6" s="115">
        <v>9</v>
      </c>
      <c r="G6" s="115">
        <v>8</v>
      </c>
      <c r="H6" s="115">
        <v>4</v>
      </c>
      <c r="I6" s="115">
        <v>8</v>
      </c>
      <c r="J6" s="115">
        <v>9</v>
      </c>
      <c r="K6" s="115">
        <v>9</v>
      </c>
      <c r="L6" s="115">
        <v>9</v>
      </c>
      <c r="M6" s="115">
        <v>5</v>
      </c>
      <c r="N6" s="115">
        <v>10</v>
      </c>
      <c r="O6" s="115">
        <v>19</v>
      </c>
      <c r="P6" s="115">
        <v>11</v>
      </c>
      <c r="Q6" s="132">
        <f>MAX(E6:P6)</f>
        <v>19</v>
      </c>
      <c r="R6" s="151">
        <f t="shared" si="0"/>
        <v>4</v>
      </c>
      <c r="S6" s="149">
        <f t="shared" si="1"/>
        <v>9.3333333333333339</v>
      </c>
      <c r="T6" s="176">
        <f t="shared" si="2"/>
        <v>3.7009417310962496</v>
      </c>
      <c r="U6" s="199" t="s">
        <v>402</v>
      </c>
      <c r="V6" s="215"/>
    </row>
    <row r="7" spans="1:22" ht="20.100000000000001" customHeight="1">
      <c r="A7" s="201">
        <v>5</v>
      </c>
      <c r="B7" s="234"/>
      <c r="C7" s="202" t="s">
        <v>11</v>
      </c>
      <c r="D7" s="203" t="s">
        <v>93</v>
      </c>
      <c r="E7" s="115">
        <v>11</v>
      </c>
      <c r="F7" s="115">
        <v>15</v>
      </c>
      <c r="G7" s="115">
        <v>7</v>
      </c>
      <c r="H7" s="115">
        <v>5</v>
      </c>
      <c r="I7" s="115">
        <v>7</v>
      </c>
      <c r="J7" s="115">
        <v>10</v>
      </c>
      <c r="K7" s="115">
        <v>6</v>
      </c>
      <c r="L7" s="115">
        <v>10</v>
      </c>
      <c r="M7" s="115">
        <v>6</v>
      </c>
      <c r="N7" s="115">
        <v>8</v>
      </c>
      <c r="O7" s="115">
        <v>16</v>
      </c>
      <c r="P7" s="115">
        <v>11</v>
      </c>
      <c r="Q7" s="132">
        <f t="shared" ref="Q7:Q54" si="3">MAX(E7:P7)</f>
        <v>16</v>
      </c>
      <c r="R7" s="151">
        <f t="shared" si="0"/>
        <v>5</v>
      </c>
      <c r="S7" s="149">
        <f t="shared" si="1"/>
        <v>9.3333333333333339</v>
      </c>
      <c r="T7" s="176">
        <f t="shared" si="2"/>
        <v>3.5248038845079637</v>
      </c>
      <c r="U7" s="199" t="s">
        <v>400</v>
      </c>
      <c r="V7" s="215"/>
    </row>
    <row r="8" spans="1:22" ht="20.100000000000001" customHeight="1">
      <c r="A8" s="201">
        <v>6</v>
      </c>
      <c r="B8" s="234"/>
      <c r="C8" s="202" t="s">
        <v>358</v>
      </c>
      <c r="D8" s="203" t="s">
        <v>348</v>
      </c>
      <c r="E8" s="115">
        <v>26</v>
      </c>
      <c r="F8" s="115">
        <v>27</v>
      </c>
      <c r="G8" s="115">
        <v>35</v>
      </c>
      <c r="H8" s="115">
        <v>26</v>
      </c>
      <c r="I8" s="115">
        <v>14</v>
      </c>
      <c r="J8" s="115">
        <v>23</v>
      </c>
      <c r="K8" s="115">
        <v>12</v>
      </c>
      <c r="L8" s="115">
        <v>22</v>
      </c>
      <c r="M8" s="115">
        <v>19</v>
      </c>
      <c r="N8" s="115">
        <v>28</v>
      </c>
      <c r="O8" s="115">
        <v>20</v>
      </c>
      <c r="P8" s="115">
        <v>15</v>
      </c>
      <c r="Q8" s="132">
        <f t="shared" si="3"/>
        <v>35</v>
      </c>
      <c r="R8" s="151">
        <f t="shared" si="0"/>
        <v>12</v>
      </c>
      <c r="S8" s="149">
        <f t="shared" si="1"/>
        <v>22.25</v>
      </c>
      <c r="T8" s="176">
        <f t="shared" si="2"/>
        <v>6.6623091819851492</v>
      </c>
      <c r="U8" s="199" t="s">
        <v>400</v>
      </c>
      <c r="V8" s="215"/>
    </row>
    <row r="9" spans="1:22" ht="20.100000000000001" customHeight="1">
      <c r="A9" s="201">
        <v>7</v>
      </c>
      <c r="B9" s="234"/>
      <c r="C9" s="202" t="s">
        <v>94</v>
      </c>
      <c r="D9" s="203" t="s">
        <v>320</v>
      </c>
      <c r="E9" s="115">
        <v>23</v>
      </c>
      <c r="F9" s="115">
        <v>7</v>
      </c>
      <c r="G9" s="115">
        <v>17</v>
      </c>
      <c r="H9" s="115">
        <v>11</v>
      </c>
      <c r="I9" s="115">
        <v>6</v>
      </c>
      <c r="J9" s="115">
        <v>14</v>
      </c>
      <c r="K9" s="115">
        <v>9</v>
      </c>
      <c r="L9" s="115">
        <v>19</v>
      </c>
      <c r="M9" s="115">
        <v>11</v>
      </c>
      <c r="N9" s="115">
        <v>17</v>
      </c>
      <c r="O9" s="115">
        <v>15</v>
      </c>
      <c r="P9" s="115">
        <v>14</v>
      </c>
      <c r="Q9" s="132">
        <f t="shared" si="3"/>
        <v>23</v>
      </c>
      <c r="R9" s="151">
        <f t="shared" si="0"/>
        <v>6</v>
      </c>
      <c r="S9" s="149">
        <f t="shared" si="1"/>
        <v>13.583333333333334</v>
      </c>
      <c r="T9" s="176">
        <f t="shared" si="2"/>
        <v>5.0354801763149251</v>
      </c>
      <c r="U9" s="199" t="s">
        <v>400</v>
      </c>
      <c r="V9" s="215"/>
    </row>
    <row r="10" spans="1:22" ht="20.100000000000001" customHeight="1">
      <c r="A10" s="201">
        <v>8</v>
      </c>
      <c r="B10" s="232"/>
      <c r="C10" s="206" t="s">
        <v>12</v>
      </c>
      <c r="D10" s="203" t="s">
        <v>356</v>
      </c>
      <c r="E10" s="172">
        <v>16</v>
      </c>
      <c r="F10" s="172">
        <v>15</v>
      </c>
      <c r="G10" s="172">
        <v>21</v>
      </c>
      <c r="H10" s="172">
        <v>20</v>
      </c>
      <c r="I10" s="172">
        <v>12</v>
      </c>
      <c r="J10" s="172">
        <v>17</v>
      </c>
      <c r="K10" s="172">
        <v>12</v>
      </c>
      <c r="L10" s="172">
        <v>22</v>
      </c>
      <c r="M10" s="172">
        <v>16</v>
      </c>
      <c r="N10" s="172">
        <v>17</v>
      </c>
      <c r="O10" s="172">
        <v>16</v>
      </c>
      <c r="P10" s="172">
        <v>14</v>
      </c>
      <c r="Q10" s="132">
        <f t="shared" si="3"/>
        <v>22</v>
      </c>
      <c r="R10" s="151">
        <f t="shared" si="0"/>
        <v>12</v>
      </c>
      <c r="S10" s="207">
        <f t="shared" si="1"/>
        <v>16.5</v>
      </c>
      <c r="T10" s="176">
        <f t="shared" si="2"/>
        <v>3.2051095570553083</v>
      </c>
      <c r="U10" s="199" t="s">
        <v>403</v>
      </c>
      <c r="V10" s="215"/>
    </row>
    <row r="11" spans="1:22" ht="20.100000000000001" customHeight="1">
      <c r="A11" s="201">
        <v>9</v>
      </c>
      <c r="B11" s="202" t="s">
        <v>145</v>
      </c>
      <c r="C11" s="202" t="s">
        <v>68</v>
      </c>
      <c r="D11" s="203" t="s">
        <v>15</v>
      </c>
      <c r="E11" s="115">
        <v>9</v>
      </c>
      <c r="F11" s="115">
        <v>14</v>
      </c>
      <c r="G11" s="115">
        <v>8</v>
      </c>
      <c r="H11" s="115">
        <v>15</v>
      </c>
      <c r="I11" s="115">
        <v>18</v>
      </c>
      <c r="J11" s="115">
        <v>15</v>
      </c>
      <c r="K11" s="115">
        <v>16</v>
      </c>
      <c r="L11" s="115">
        <v>11</v>
      </c>
      <c r="M11" s="115">
        <v>12</v>
      </c>
      <c r="N11" s="115">
        <v>10</v>
      </c>
      <c r="O11" s="115">
        <v>14</v>
      </c>
      <c r="P11" s="115">
        <v>11</v>
      </c>
      <c r="Q11" s="132">
        <f t="shared" si="3"/>
        <v>18</v>
      </c>
      <c r="R11" s="151">
        <f t="shared" si="0"/>
        <v>8</v>
      </c>
      <c r="S11" s="149">
        <f t="shared" si="1"/>
        <v>12.75</v>
      </c>
      <c r="T11" s="176">
        <f t="shared" si="2"/>
        <v>3.0488447886789096</v>
      </c>
      <c r="U11" s="199" t="s">
        <v>395</v>
      </c>
      <c r="V11" s="215"/>
    </row>
    <row r="12" spans="1:22" ht="20.100000000000001" customHeight="1">
      <c r="A12" s="201">
        <v>10</v>
      </c>
      <c r="B12" s="231" t="s">
        <v>146</v>
      </c>
      <c r="C12" s="202" t="s">
        <v>79</v>
      </c>
      <c r="D12" s="203" t="s">
        <v>96</v>
      </c>
      <c r="E12" s="115">
        <v>6</v>
      </c>
      <c r="F12" s="115">
        <v>10</v>
      </c>
      <c r="G12" s="115">
        <v>4</v>
      </c>
      <c r="H12" s="115">
        <v>6</v>
      </c>
      <c r="I12" s="115">
        <v>8</v>
      </c>
      <c r="J12" s="115">
        <v>8</v>
      </c>
      <c r="K12" s="115">
        <v>8</v>
      </c>
      <c r="L12" s="115">
        <v>7</v>
      </c>
      <c r="M12" s="115">
        <v>8</v>
      </c>
      <c r="N12" s="115">
        <v>17</v>
      </c>
      <c r="O12" s="115">
        <v>9</v>
      </c>
      <c r="P12" s="115">
        <v>7</v>
      </c>
      <c r="Q12" s="132">
        <f t="shared" si="3"/>
        <v>17</v>
      </c>
      <c r="R12" s="151">
        <f t="shared" si="0"/>
        <v>4</v>
      </c>
      <c r="S12" s="149">
        <f t="shared" si="1"/>
        <v>8.1666666666666661</v>
      </c>
      <c r="T12" s="176">
        <f t="shared" si="2"/>
        <v>3.1861442452461484</v>
      </c>
      <c r="U12" s="199" t="s">
        <v>396</v>
      </c>
      <c r="V12" s="215"/>
    </row>
    <row r="13" spans="1:22" ht="20.100000000000001" customHeight="1">
      <c r="A13" s="201">
        <v>11</v>
      </c>
      <c r="B13" s="234"/>
      <c r="C13" s="202" t="s">
        <v>16</v>
      </c>
      <c r="D13" s="203" t="s">
        <v>355</v>
      </c>
      <c r="E13" s="115">
        <v>10</v>
      </c>
      <c r="F13" s="115">
        <v>7</v>
      </c>
      <c r="G13" s="115">
        <v>8</v>
      </c>
      <c r="H13" s="115">
        <v>10</v>
      </c>
      <c r="I13" s="115">
        <v>11</v>
      </c>
      <c r="J13" s="115">
        <v>9</v>
      </c>
      <c r="K13" s="115">
        <v>11</v>
      </c>
      <c r="L13" s="115">
        <v>8</v>
      </c>
      <c r="M13" s="115">
        <v>9</v>
      </c>
      <c r="N13" s="115">
        <v>8</v>
      </c>
      <c r="O13" s="115">
        <v>11</v>
      </c>
      <c r="P13" s="115">
        <v>13</v>
      </c>
      <c r="Q13" s="132">
        <f t="shared" si="3"/>
        <v>13</v>
      </c>
      <c r="R13" s="151">
        <f t="shared" si="0"/>
        <v>7</v>
      </c>
      <c r="S13" s="149">
        <f t="shared" si="1"/>
        <v>9.5833333333333339</v>
      </c>
      <c r="T13" s="176">
        <f t="shared" si="2"/>
        <v>1.7298624923456343</v>
      </c>
      <c r="U13" s="199" t="s">
        <v>396</v>
      </c>
      <c r="V13" s="215"/>
    </row>
    <row r="14" spans="1:22" ht="20.100000000000001" customHeight="1">
      <c r="A14" s="201">
        <v>12</v>
      </c>
      <c r="B14" s="232"/>
      <c r="C14" s="206" t="s">
        <v>17</v>
      </c>
      <c r="D14" s="208" t="s">
        <v>98</v>
      </c>
      <c r="E14" s="172">
        <v>23</v>
      </c>
      <c r="F14" s="172">
        <v>15</v>
      </c>
      <c r="G14" s="172">
        <v>12</v>
      </c>
      <c r="H14" s="172">
        <v>10</v>
      </c>
      <c r="I14" s="172">
        <v>13</v>
      </c>
      <c r="J14" s="172">
        <v>13</v>
      </c>
      <c r="K14" s="172">
        <v>11</v>
      </c>
      <c r="L14" s="172">
        <v>11</v>
      </c>
      <c r="M14" s="172">
        <v>16</v>
      </c>
      <c r="N14" s="172">
        <v>10</v>
      </c>
      <c r="O14" s="172">
        <v>17</v>
      </c>
      <c r="P14" s="172">
        <v>17</v>
      </c>
      <c r="Q14" s="132">
        <f t="shared" si="3"/>
        <v>23</v>
      </c>
      <c r="R14" s="151">
        <f t="shared" si="0"/>
        <v>10</v>
      </c>
      <c r="S14" s="207">
        <f t="shared" si="1"/>
        <v>14</v>
      </c>
      <c r="T14" s="176">
        <f t="shared" si="2"/>
        <v>3.8138503569823694</v>
      </c>
      <c r="U14" s="199" t="s">
        <v>396</v>
      </c>
      <c r="V14" s="215"/>
    </row>
    <row r="15" spans="1:22" ht="20.100000000000001" customHeight="1">
      <c r="A15" s="201">
        <v>13</v>
      </c>
      <c r="B15" s="202" t="s">
        <v>293</v>
      </c>
      <c r="C15" s="202" t="s">
        <v>71</v>
      </c>
      <c r="D15" s="203" t="s">
        <v>100</v>
      </c>
      <c r="E15" s="115">
        <v>29</v>
      </c>
      <c r="F15" s="115">
        <v>27</v>
      </c>
      <c r="G15" s="115">
        <v>33</v>
      </c>
      <c r="H15" s="115">
        <v>30</v>
      </c>
      <c r="I15" s="115">
        <v>28</v>
      </c>
      <c r="J15" s="115">
        <v>24</v>
      </c>
      <c r="K15" s="115">
        <v>20</v>
      </c>
      <c r="L15" s="115">
        <v>18</v>
      </c>
      <c r="M15" s="115">
        <v>23</v>
      </c>
      <c r="N15" s="115">
        <v>23</v>
      </c>
      <c r="O15" s="115">
        <v>20</v>
      </c>
      <c r="P15" s="115">
        <v>19</v>
      </c>
      <c r="Q15" s="132">
        <f t="shared" si="3"/>
        <v>33</v>
      </c>
      <c r="R15" s="151">
        <f t="shared" si="0"/>
        <v>18</v>
      </c>
      <c r="S15" s="149">
        <f t="shared" si="1"/>
        <v>24.5</v>
      </c>
      <c r="T15" s="176">
        <f t="shared" si="2"/>
        <v>4.8523658709390975</v>
      </c>
      <c r="U15" s="199" t="s">
        <v>396</v>
      </c>
      <c r="V15" s="215"/>
    </row>
    <row r="16" spans="1:22" ht="20.100000000000001" customHeight="1">
      <c r="A16" s="201">
        <v>14</v>
      </c>
      <c r="B16" s="202" t="s">
        <v>294</v>
      </c>
      <c r="C16" s="202" t="s">
        <v>142</v>
      </c>
      <c r="D16" s="203" t="s">
        <v>313</v>
      </c>
      <c r="E16" s="115">
        <v>8</v>
      </c>
      <c r="F16" s="115">
        <v>6</v>
      </c>
      <c r="G16" s="115">
        <v>14</v>
      </c>
      <c r="H16" s="115">
        <v>16</v>
      </c>
      <c r="I16" s="115">
        <v>16</v>
      </c>
      <c r="J16" s="115">
        <v>9</v>
      </c>
      <c r="K16" s="115">
        <v>8</v>
      </c>
      <c r="L16" s="115">
        <v>10</v>
      </c>
      <c r="M16" s="115">
        <v>12</v>
      </c>
      <c r="N16" s="115">
        <v>18</v>
      </c>
      <c r="O16" s="115">
        <v>14</v>
      </c>
      <c r="P16" s="115">
        <v>10</v>
      </c>
      <c r="Q16" s="132">
        <f t="shared" si="3"/>
        <v>18</v>
      </c>
      <c r="R16" s="151">
        <f t="shared" si="0"/>
        <v>6</v>
      </c>
      <c r="S16" s="149">
        <f t="shared" si="1"/>
        <v>11.75</v>
      </c>
      <c r="T16" s="176">
        <f t="shared" si="2"/>
        <v>3.8168287645874051</v>
      </c>
      <c r="U16" s="199" t="s">
        <v>396</v>
      </c>
      <c r="V16" s="215"/>
    </row>
    <row r="17" spans="1:22" ht="20.100000000000001" customHeight="1">
      <c r="A17" s="201">
        <v>15</v>
      </c>
      <c r="B17" s="202" t="s">
        <v>295</v>
      </c>
      <c r="C17" s="202" t="s">
        <v>72</v>
      </c>
      <c r="D17" s="203" t="s">
        <v>101</v>
      </c>
      <c r="E17" s="115">
        <v>7</v>
      </c>
      <c r="F17" s="115">
        <v>6</v>
      </c>
      <c r="G17" s="115">
        <v>11</v>
      </c>
      <c r="H17" s="115">
        <v>9</v>
      </c>
      <c r="I17" s="115">
        <v>17</v>
      </c>
      <c r="J17" s="115">
        <v>9</v>
      </c>
      <c r="K17" s="115">
        <v>9</v>
      </c>
      <c r="L17" s="115">
        <v>10</v>
      </c>
      <c r="M17" s="115">
        <v>10</v>
      </c>
      <c r="N17" s="115">
        <v>24</v>
      </c>
      <c r="O17" s="115">
        <v>10</v>
      </c>
      <c r="P17" s="115">
        <v>11</v>
      </c>
      <c r="Q17" s="132">
        <f t="shared" si="3"/>
        <v>24</v>
      </c>
      <c r="R17" s="151">
        <f t="shared" si="0"/>
        <v>6</v>
      </c>
      <c r="S17" s="149">
        <f t="shared" si="1"/>
        <v>11.083333333333334</v>
      </c>
      <c r="T17" s="176">
        <f t="shared" si="2"/>
        <v>4.8702871547473432</v>
      </c>
      <c r="U17" s="199" t="s">
        <v>396</v>
      </c>
      <c r="V17" s="215"/>
    </row>
    <row r="18" spans="1:22" ht="20.100000000000001" customHeight="1">
      <c r="A18" s="201">
        <v>16</v>
      </c>
      <c r="B18" s="209" t="s">
        <v>296</v>
      </c>
      <c r="C18" s="202" t="s">
        <v>141</v>
      </c>
      <c r="D18" s="203" t="s">
        <v>314</v>
      </c>
      <c r="E18" s="115">
        <v>7</v>
      </c>
      <c r="F18" s="115">
        <v>6</v>
      </c>
      <c r="G18" s="115">
        <v>5</v>
      </c>
      <c r="H18" s="115">
        <v>12</v>
      </c>
      <c r="I18" s="115">
        <v>11</v>
      </c>
      <c r="J18" s="115">
        <v>9</v>
      </c>
      <c r="K18" s="115">
        <v>14</v>
      </c>
      <c r="L18" s="115">
        <v>9</v>
      </c>
      <c r="M18" s="115">
        <v>6</v>
      </c>
      <c r="N18" s="115">
        <v>16</v>
      </c>
      <c r="O18" s="115">
        <v>8</v>
      </c>
      <c r="P18" s="115">
        <v>8</v>
      </c>
      <c r="Q18" s="132">
        <f t="shared" si="3"/>
        <v>16</v>
      </c>
      <c r="R18" s="151">
        <f t="shared" si="0"/>
        <v>5</v>
      </c>
      <c r="S18" s="149">
        <f t="shared" si="1"/>
        <v>9.25</v>
      </c>
      <c r="T18" s="176">
        <f t="shared" si="2"/>
        <v>3.3878123807661966</v>
      </c>
      <c r="U18" s="199" t="s">
        <v>396</v>
      </c>
      <c r="V18" s="215"/>
    </row>
    <row r="19" spans="1:22" ht="20.100000000000001" customHeight="1">
      <c r="A19" s="201">
        <v>17</v>
      </c>
      <c r="B19" s="231" t="s">
        <v>297</v>
      </c>
      <c r="C19" s="202" t="s">
        <v>82</v>
      </c>
      <c r="D19" s="203" t="s">
        <v>102</v>
      </c>
      <c r="E19" s="115">
        <v>6</v>
      </c>
      <c r="F19" s="115">
        <v>4</v>
      </c>
      <c r="G19" s="115">
        <v>1</v>
      </c>
      <c r="H19" s="115">
        <v>6</v>
      </c>
      <c r="I19" s="115">
        <v>3</v>
      </c>
      <c r="J19" s="115">
        <v>12</v>
      </c>
      <c r="K19" s="115">
        <v>8</v>
      </c>
      <c r="L19" s="115">
        <v>7</v>
      </c>
      <c r="M19" s="115">
        <v>8</v>
      </c>
      <c r="N19" s="115">
        <v>6</v>
      </c>
      <c r="O19" s="115">
        <v>7</v>
      </c>
      <c r="P19" s="115">
        <v>9</v>
      </c>
      <c r="Q19" s="132">
        <f t="shared" si="3"/>
        <v>12</v>
      </c>
      <c r="R19" s="151">
        <f t="shared" si="0"/>
        <v>1</v>
      </c>
      <c r="S19" s="149">
        <f t="shared" si="1"/>
        <v>6.416666666666667</v>
      </c>
      <c r="T19" s="176">
        <f t="shared" si="2"/>
        <v>2.8749176536296681</v>
      </c>
      <c r="U19" s="199" t="s">
        <v>398</v>
      </c>
      <c r="V19" s="215"/>
    </row>
    <row r="20" spans="1:22" ht="20.100000000000001" customHeight="1">
      <c r="A20" s="201">
        <v>18</v>
      </c>
      <c r="B20" s="234"/>
      <c r="C20" s="202" t="s">
        <v>21</v>
      </c>
      <c r="D20" s="203" t="s">
        <v>103</v>
      </c>
      <c r="E20" s="115">
        <v>7</v>
      </c>
      <c r="F20" s="115">
        <v>7</v>
      </c>
      <c r="G20" s="115">
        <v>4</v>
      </c>
      <c r="H20" s="115">
        <v>6</v>
      </c>
      <c r="I20" s="115">
        <v>6</v>
      </c>
      <c r="J20" s="115">
        <v>9</v>
      </c>
      <c r="K20" s="115">
        <v>9</v>
      </c>
      <c r="L20" s="115">
        <v>6</v>
      </c>
      <c r="M20" s="115">
        <v>9</v>
      </c>
      <c r="N20" s="115">
        <v>6</v>
      </c>
      <c r="O20" s="115">
        <v>11</v>
      </c>
      <c r="P20" s="115">
        <v>9</v>
      </c>
      <c r="Q20" s="132">
        <f t="shared" si="3"/>
        <v>11</v>
      </c>
      <c r="R20" s="151">
        <f t="shared" si="0"/>
        <v>4</v>
      </c>
      <c r="S20" s="149">
        <f t="shared" si="1"/>
        <v>7.416666666666667</v>
      </c>
      <c r="T20" s="176">
        <f t="shared" si="2"/>
        <v>1.9752253419585191</v>
      </c>
      <c r="U20" s="199" t="s">
        <v>398</v>
      </c>
      <c r="V20" s="215"/>
    </row>
    <row r="21" spans="1:22" ht="20.100000000000001" customHeight="1">
      <c r="A21" s="201">
        <v>19</v>
      </c>
      <c r="B21" s="234"/>
      <c r="C21" s="202" t="s">
        <v>138</v>
      </c>
      <c r="D21" s="203" t="s">
        <v>315</v>
      </c>
      <c r="E21" s="115">
        <v>7</v>
      </c>
      <c r="F21" s="115">
        <v>6</v>
      </c>
      <c r="G21" s="115">
        <v>5</v>
      </c>
      <c r="H21" s="115">
        <v>6</v>
      </c>
      <c r="I21" s="115">
        <v>8</v>
      </c>
      <c r="J21" s="115">
        <v>11</v>
      </c>
      <c r="K21" s="115">
        <v>10</v>
      </c>
      <c r="L21" s="115">
        <v>6</v>
      </c>
      <c r="M21" s="115">
        <v>9</v>
      </c>
      <c r="N21" s="115">
        <v>8</v>
      </c>
      <c r="O21" s="115">
        <v>10</v>
      </c>
      <c r="P21" s="115">
        <v>8</v>
      </c>
      <c r="Q21" s="132">
        <f t="shared" si="3"/>
        <v>11</v>
      </c>
      <c r="R21" s="151">
        <f t="shared" si="0"/>
        <v>5</v>
      </c>
      <c r="S21" s="149">
        <f t="shared" si="1"/>
        <v>7.833333333333333</v>
      </c>
      <c r="T21" s="176">
        <f t="shared" si="2"/>
        <v>1.898963034411308</v>
      </c>
      <c r="U21" s="199" t="s">
        <v>398</v>
      </c>
      <c r="V21" s="215"/>
    </row>
    <row r="22" spans="1:22" ht="20.100000000000001" customHeight="1">
      <c r="A22" s="201">
        <v>20</v>
      </c>
      <c r="B22" s="234"/>
      <c r="C22" s="202" t="s">
        <v>22</v>
      </c>
      <c r="D22" s="203" t="s">
        <v>104</v>
      </c>
      <c r="E22" s="115">
        <v>10</v>
      </c>
      <c r="F22" s="115">
        <v>9</v>
      </c>
      <c r="G22" s="115">
        <v>11</v>
      </c>
      <c r="H22" s="115">
        <v>13</v>
      </c>
      <c r="I22" s="115">
        <v>16</v>
      </c>
      <c r="J22" s="115">
        <v>14</v>
      </c>
      <c r="K22" s="115">
        <v>11</v>
      </c>
      <c r="L22" s="115">
        <v>10</v>
      </c>
      <c r="M22" s="115">
        <v>11</v>
      </c>
      <c r="N22" s="115">
        <v>8</v>
      </c>
      <c r="O22" s="115">
        <v>10</v>
      </c>
      <c r="P22" s="115">
        <v>10</v>
      </c>
      <c r="Q22" s="132">
        <f t="shared" si="3"/>
        <v>16</v>
      </c>
      <c r="R22" s="151">
        <f t="shared" si="0"/>
        <v>8</v>
      </c>
      <c r="S22" s="149">
        <f t="shared" si="1"/>
        <v>11.083333333333334</v>
      </c>
      <c r="T22" s="176">
        <f t="shared" si="2"/>
        <v>2.2343733444579601</v>
      </c>
      <c r="U22" s="199" t="s">
        <v>398</v>
      </c>
      <c r="V22" s="215"/>
    </row>
    <row r="23" spans="1:22" ht="20.100000000000001" customHeight="1">
      <c r="A23" s="201">
        <v>21</v>
      </c>
      <c r="B23" s="234"/>
      <c r="C23" s="202" t="s">
        <v>23</v>
      </c>
      <c r="D23" s="203" t="s">
        <v>105</v>
      </c>
      <c r="E23" s="115">
        <v>12</v>
      </c>
      <c r="F23" s="115">
        <v>9</v>
      </c>
      <c r="G23" s="115">
        <v>10</v>
      </c>
      <c r="H23" s="115">
        <v>15</v>
      </c>
      <c r="I23" s="115">
        <v>15</v>
      </c>
      <c r="J23" s="115">
        <v>16</v>
      </c>
      <c r="K23" s="115">
        <v>12</v>
      </c>
      <c r="L23" s="115">
        <v>9</v>
      </c>
      <c r="M23" s="115">
        <v>12</v>
      </c>
      <c r="N23" s="115">
        <v>7</v>
      </c>
      <c r="O23" s="115">
        <v>11</v>
      </c>
      <c r="P23" s="115">
        <v>11</v>
      </c>
      <c r="Q23" s="132">
        <f t="shared" si="3"/>
        <v>16</v>
      </c>
      <c r="R23" s="151">
        <f t="shared" si="0"/>
        <v>7</v>
      </c>
      <c r="S23" s="149">
        <f t="shared" si="1"/>
        <v>11.583333333333334</v>
      </c>
      <c r="T23" s="176">
        <f t="shared" si="2"/>
        <v>2.7122058561364057</v>
      </c>
      <c r="U23" s="199" t="s">
        <v>398</v>
      </c>
      <c r="V23" s="215"/>
    </row>
    <row r="24" spans="1:22" ht="20.100000000000001" customHeight="1">
      <c r="A24" s="201">
        <v>22</v>
      </c>
      <c r="B24" s="232"/>
      <c r="C24" s="206" t="s">
        <v>24</v>
      </c>
      <c r="D24" s="208" t="s">
        <v>316</v>
      </c>
      <c r="E24" s="172">
        <v>13</v>
      </c>
      <c r="F24" s="172">
        <v>11</v>
      </c>
      <c r="G24" s="172">
        <v>8</v>
      </c>
      <c r="H24" s="172">
        <v>9</v>
      </c>
      <c r="I24" s="172">
        <v>11</v>
      </c>
      <c r="J24" s="172">
        <v>14</v>
      </c>
      <c r="K24" s="172">
        <v>12</v>
      </c>
      <c r="L24" s="172">
        <v>8</v>
      </c>
      <c r="M24" s="172">
        <v>12</v>
      </c>
      <c r="N24" s="172">
        <v>9</v>
      </c>
      <c r="O24" s="172">
        <v>13</v>
      </c>
      <c r="P24" s="172">
        <v>11</v>
      </c>
      <c r="Q24" s="132">
        <f t="shared" si="3"/>
        <v>14</v>
      </c>
      <c r="R24" s="151">
        <f t="shared" si="0"/>
        <v>8</v>
      </c>
      <c r="S24" s="207">
        <f t="shared" si="1"/>
        <v>10.916666666666666</v>
      </c>
      <c r="T24" s="176">
        <f t="shared" si="2"/>
        <v>2.0207259421636921</v>
      </c>
      <c r="U24" s="199" t="s">
        <v>404</v>
      </c>
      <c r="V24" s="215"/>
    </row>
    <row r="25" spans="1:22" ht="20.100000000000001" customHeight="1">
      <c r="A25" s="201">
        <v>23</v>
      </c>
      <c r="B25" s="231" t="s">
        <v>298</v>
      </c>
      <c r="C25" s="202" t="s">
        <v>83</v>
      </c>
      <c r="D25" s="203" t="s">
        <v>107</v>
      </c>
      <c r="E25" s="115">
        <v>23</v>
      </c>
      <c r="F25" s="115">
        <v>27</v>
      </c>
      <c r="G25" s="115">
        <v>18</v>
      </c>
      <c r="H25" s="115">
        <v>9</v>
      </c>
      <c r="I25" s="115">
        <v>11</v>
      </c>
      <c r="J25" s="115">
        <v>20</v>
      </c>
      <c r="K25" s="115">
        <v>12</v>
      </c>
      <c r="L25" s="115">
        <v>10</v>
      </c>
      <c r="M25" s="115">
        <v>10</v>
      </c>
      <c r="N25" s="115">
        <v>10</v>
      </c>
      <c r="O25" s="115">
        <v>10</v>
      </c>
      <c r="P25" s="115">
        <v>11</v>
      </c>
      <c r="Q25" s="132">
        <f t="shared" si="3"/>
        <v>27</v>
      </c>
      <c r="R25" s="151">
        <f t="shared" si="0"/>
        <v>9</v>
      </c>
      <c r="S25" s="149">
        <f t="shared" si="1"/>
        <v>14.25</v>
      </c>
      <c r="T25" s="176">
        <f t="shared" si="2"/>
        <v>6.1218684016624145</v>
      </c>
      <c r="U25" s="199" t="s">
        <v>396</v>
      </c>
      <c r="V25" s="215"/>
    </row>
    <row r="26" spans="1:22" ht="20.100000000000001" customHeight="1">
      <c r="A26" s="201">
        <v>24</v>
      </c>
      <c r="B26" s="232"/>
      <c r="C26" s="202" t="s">
        <v>25</v>
      </c>
      <c r="D26" s="203" t="s">
        <v>108</v>
      </c>
      <c r="E26" s="115">
        <v>12</v>
      </c>
      <c r="F26" s="115">
        <v>10</v>
      </c>
      <c r="G26" s="115">
        <v>17</v>
      </c>
      <c r="H26" s="115">
        <v>11</v>
      </c>
      <c r="I26" s="115">
        <v>9</v>
      </c>
      <c r="J26" s="115">
        <v>15</v>
      </c>
      <c r="K26" s="115">
        <v>11</v>
      </c>
      <c r="L26" s="115">
        <v>7</v>
      </c>
      <c r="M26" s="115">
        <v>8</v>
      </c>
      <c r="N26" s="115">
        <v>9</v>
      </c>
      <c r="O26" s="115">
        <v>9</v>
      </c>
      <c r="P26" s="115">
        <v>12</v>
      </c>
      <c r="Q26" s="132">
        <f t="shared" si="3"/>
        <v>17</v>
      </c>
      <c r="R26" s="151">
        <f t="shared" si="0"/>
        <v>7</v>
      </c>
      <c r="S26" s="149">
        <f t="shared" si="1"/>
        <v>10.833333333333334</v>
      </c>
      <c r="T26" s="176">
        <f t="shared" si="2"/>
        <v>2.88675134594813</v>
      </c>
      <c r="U26" s="199" t="s">
        <v>396</v>
      </c>
      <c r="V26" s="215"/>
    </row>
    <row r="27" spans="1:22" ht="20.100000000000001" customHeight="1">
      <c r="A27" s="201">
        <v>25</v>
      </c>
      <c r="B27" s="202" t="s">
        <v>299</v>
      </c>
      <c r="C27" s="202" t="s">
        <v>73</v>
      </c>
      <c r="D27" s="203" t="s">
        <v>110</v>
      </c>
      <c r="E27" s="115">
        <v>7</v>
      </c>
      <c r="F27" s="115">
        <v>6</v>
      </c>
      <c r="G27" s="115">
        <v>3</v>
      </c>
      <c r="H27" s="115">
        <v>6</v>
      </c>
      <c r="I27" s="115">
        <v>10</v>
      </c>
      <c r="J27" s="115">
        <v>10</v>
      </c>
      <c r="K27" s="115">
        <v>9</v>
      </c>
      <c r="L27" s="115">
        <v>7</v>
      </c>
      <c r="M27" s="115">
        <v>7</v>
      </c>
      <c r="N27" s="115">
        <v>8</v>
      </c>
      <c r="O27" s="115">
        <v>8</v>
      </c>
      <c r="P27" s="115">
        <v>8</v>
      </c>
      <c r="Q27" s="132">
        <f t="shared" si="3"/>
        <v>10</v>
      </c>
      <c r="R27" s="151">
        <f t="shared" si="0"/>
        <v>3</v>
      </c>
      <c r="S27" s="149">
        <f t="shared" si="1"/>
        <v>7.416666666666667</v>
      </c>
      <c r="T27" s="176">
        <f t="shared" si="2"/>
        <v>1.9286515936521469</v>
      </c>
      <c r="U27" s="199" t="s">
        <v>396</v>
      </c>
      <c r="V27" s="215"/>
    </row>
    <row r="28" spans="1:22" ht="20.100000000000001" customHeight="1">
      <c r="A28" s="201">
        <v>26</v>
      </c>
      <c r="B28" s="235" t="s">
        <v>300</v>
      </c>
      <c r="C28" s="204" t="s">
        <v>85</v>
      </c>
      <c r="D28" s="203" t="s">
        <v>349</v>
      </c>
      <c r="E28" s="115">
        <v>5</v>
      </c>
      <c r="F28" s="115">
        <v>10</v>
      </c>
      <c r="G28" s="115">
        <v>5</v>
      </c>
      <c r="H28" s="115">
        <v>7</v>
      </c>
      <c r="I28" s="115">
        <v>12</v>
      </c>
      <c r="J28" s="115">
        <v>10</v>
      </c>
      <c r="K28" s="115">
        <v>9</v>
      </c>
      <c r="L28" s="115">
        <v>8</v>
      </c>
      <c r="M28" s="115">
        <v>7</v>
      </c>
      <c r="N28" s="115">
        <v>6</v>
      </c>
      <c r="O28" s="115">
        <v>11</v>
      </c>
      <c r="P28" s="115">
        <v>9</v>
      </c>
      <c r="Q28" s="132">
        <f t="shared" si="3"/>
        <v>12</v>
      </c>
      <c r="R28" s="151">
        <f t="shared" si="0"/>
        <v>5</v>
      </c>
      <c r="S28" s="149">
        <f t="shared" si="1"/>
        <v>8.25</v>
      </c>
      <c r="T28" s="176">
        <f t="shared" si="2"/>
        <v>2.3011854652449344</v>
      </c>
      <c r="U28" s="199" t="s">
        <v>399</v>
      </c>
      <c r="V28" s="215"/>
    </row>
    <row r="29" spans="1:22" ht="20.100000000000001" customHeight="1">
      <c r="A29" s="201">
        <v>27</v>
      </c>
      <c r="B29" s="236"/>
      <c r="C29" s="204" t="s">
        <v>27</v>
      </c>
      <c r="D29" s="203" t="s">
        <v>354</v>
      </c>
      <c r="E29" s="115">
        <v>7</v>
      </c>
      <c r="F29" s="115">
        <v>11</v>
      </c>
      <c r="G29" s="115">
        <v>6</v>
      </c>
      <c r="H29" s="115">
        <v>5</v>
      </c>
      <c r="I29" s="115">
        <v>9</v>
      </c>
      <c r="J29" s="115">
        <v>9</v>
      </c>
      <c r="K29" s="115">
        <v>11</v>
      </c>
      <c r="L29" s="115">
        <v>12</v>
      </c>
      <c r="M29" s="115">
        <v>9</v>
      </c>
      <c r="N29" s="115">
        <v>10</v>
      </c>
      <c r="O29" s="115">
        <v>7</v>
      </c>
      <c r="P29" s="115">
        <v>11</v>
      </c>
      <c r="Q29" s="132">
        <f t="shared" si="3"/>
        <v>12</v>
      </c>
      <c r="R29" s="151">
        <f t="shared" si="0"/>
        <v>5</v>
      </c>
      <c r="S29" s="149">
        <f t="shared" si="1"/>
        <v>8.9166666666666661</v>
      </c>
      <c r="T29" s="176">
        <f t="shared" si="2"/>
        <v>2.2343733444579574</v>
      </c>
      <c r="U29" s="199" t="s">
        <v>399</v>
      </c>
      <c r="V29" s="215"/>
    </row>
    <row r="30" spans="1:22" ht="20.100000000000001" customHeight="1">
      <c r="A30" s="201">
        <v>28</v>
      </c>
      <c r="B30" s="236"/>
      <c r="C30" s="204" t="s">
        <v>29</v>
      </c>
      <c r="D30" s="203" t="s">
        <v>350</v>
      </c>
      <c r="E30" s="115">
        <v>16</v>
      </c>
      <c r="F30" s="115">
        <v>19</v>
      </c>
      <c r="G30" s="115">
        <v>16</v>
      </c>
      <c r="H30" s="115">
        <v>16</v>
      </c>
      <c r="I30" s="115">
        <v>16</v>
      </c>
      <c r="J30" s="115">
        <v>16</v>
      </c>
      <c r="K30" s="115">
        <v>12</v>
      </c>
      <c r="L30" s="115">
        <v>18</v>
      </c>
      <c r="M30" s="115">
        <v>15</v>
      </c>
      <c r="N30" s="115">
        <v>18</v>
      </c>
      <c r="O30" s="115">
        <v>10</v>
      </c>
      <c r="P30" s="115">
        <v>12</v>
      </c>
      <c r="Q30" s="132">
        <f t="shared" si="3"/>
        <v>19</v>
      </c>
      <c r="R30" s="151">
        <f t="shared" si="0"/>
        <v>10</v>
      </c>
      <c r="S30" s="149">
        <f t="shared" si="1"/>
        <v>15.333333333333334</v>
      </c>
      <c r="T30" s="176">
        <f t="shared" si="2"/>
        <v>2.7080128015453178</v>
      </c>
      <c r="U30" s="199" t="s">
        <v>399</v>
      </c>
      <c r="V30" s="215"/>
    </row>
    <row r="31" spans="1:22" ht="20.100000000000001" customHeight="1">
      <c r="A31" s="201">
        <v>29</v>
      </c>
      <c r="B31" s="236"/>
      <c r="C31" s="204" t="s">
        <v>137</v>
      </c>
      <c r="D31" s="203" t="s">
        <v>115</v>
      </c>
      <c r="E31" s="115">
        <v>15</v>
      </c>
      <c r="F31" s="115">
        <v>18</v>
      </c>
      <c r="G31" s="115">
        <v>19</v>
      </c>
      <c r="H31" s="115">
        <v>24</v>
      </c>
      <c r="I31" s="115">
        <v>17</v>
      </c>
      <c r="J31" s="115">
        <v>21</v>
      </c>
      <c r="K31" s="115">
        <v>12</v>
      </c>
      <c r="L31" s="115">
        <v>19</v>
      </c>
      <c r="M31" s="115">
        <v>16</v>
      </c>
      <c r="N31" s="115">
        <v>16</v>
      </c>
      <c r="O31" s="115">
        <v>10</v>
      </c>
      <c r="P31" s="115">
        <v>11</v>
      </c>
      <c r="Q31" s="132">
        <f t="shared" si="3"/>
        <v>24</v>
      </c>
      <c r="R31" s="151">
        <f t="shared" si="0"/>
        <v>10</v>
      </c>
      <c r="S31" s="149">
        <f t="shared" si="1"/>
        <v>16.5</v>
      </c>
      <c r="T31" s="176">
        <f t="shared" si="2"/>
        <v>4.1231056256176606</v>
      </c>
      <c r="U31" s="199" t="s">
        <v>399</v>
      </c>
      <c r="V31" s="215"/>
    </row>
    <row r="32" spans="1:22" ht="20.100000000000001" customHeight="1">
      <c r="A32" s="201">
        <v>30</v>
      </c>
      <c r="B32" s="236"/>
      <c r="C32" s="204" t="s">
        <v>317</v>
      </c>
      <c r="D32" s="203" t="s">
        <v>318</v>
      </c>
      <c r="E32" s="115">
        <v>13</v>
      </c>
      <c r="F32" s="115">
        <v>16</v>
      </c>
      <c r="G32" s="115">
        <v>15</v>
      </c>
      <c r="H32" s="115">
        <v>18</v>
      </c>
      <c r="I32" s="115">
        <v>16</v>
      </c>
      <c r="J32" s="115">
        <v>23</v>
      </c>
      <c r="K32" s="115">
        <v>14</v>
      </c>
      <c r="L32" s="115">
        <v>17</v>
      </c>
      <c r="M32" s="115">
        <v>16</v>
      </c>
      <c r="N32" s="115">
        <v>17</v>
      </c>
      <c r="O32" s="115">
        <v>15</v>
      </c>
      <c r="P32" s="115">
        <v>11</v>
      </c>
      <c r="Q32" s="132">
        <f t="shared" si="3"/>
        <v>23</v>
      </c>
      <c r="R32" s="151">
        <f t="shared" si="0"/>
        <v>11</v>
      </c>
      <c r="S32" s="149">
        <f t="shared" si="1"/>
        <v>15.916666666666666</v>
      </c>
      <c r="T32" s="176">
        <f t="shared" si="2"/>
        <v>2.9374798516394738</v>
      </c>
      <c r="U32" s="199" t="s">
        <v>399</v>
      </c>
      <c r="V32" s="215"/>
    </row>
    <row r="33" spans="1:22" ht="20.100000000000001" customHeight="1">
      <c r="A33" s="201">
        <v>31</v>
      </c>
      <c r="B33" s="236"/>
      <c r="C33" s="204" t="s">
        <v>32</v>
      </c>
      <c r="D33" s="203" t="s">
        <v>118</v>
      </c>
      <c r="E33" s="115">
        <v>13</v>
      </c>
      <c r="F33" s="115">
        <v>17</v>
      </c>
      <c r="G33" s="115">
        <v>18</v>
      </c>
      <c r="H33" s="115">
        <v>17</v>
      </c>
      <c r="I33" s="115">
        <v>15</v>
      </c>
      <c r="J33" s="115">
        <v>19</v>
      </c>
      <c r="K33" s="115">
        <v>13</v>
      </c>
      <c r="L33" s="115">
        <v>15</v>
      </c>
      <c r="M33" s="115">
        <v>15</v>
      </c>
      <c r="N33" s="115">
        <v>16</v>
      </c>
      <c r="O33" s="115">
        <v>12</v>
      </c>
      <c r="P33" s="115">
        <v>11</v>
      </c>
      <c r="Q33" s="132">
        <f t="shared" si="3"/>
        <v>19</v>
      </c>
      <c r="R33" s="151">
        <f t="shared" si="0"/>
        <v>11</v>
      </c>
      <c r="S33" s="149">
        <f t="shared" si="1"/>
        <v>15.083333333333334</v>
      </c>
      <c r="T33" s="176">
        <f t="shared" si="2"/>
        <v>2.4664414311581209</v>
      </c>
      <c r="U33" s="199" t="s">
        <v>399</v>
      </c>
      <c r="V33" s="215"/>
    </row>
    <row r="34" spans="1:22" ht="16.5" customHeight="1">
      <c r="A34" s="201">
        <v>32</v>
      </c>
      <c r="B34" s="236"/>
      <c r="C34" s="204" t="s">
        <v>33</v>
      </c>
      <c r="D34" s="203" t="s">
        <v>346</v>
      </c>
      <c r="E34" s="115">
        <v>14</v>
      </c>
      <c r="F34" s="115">
        <v>13</v>
      </c>
      <c r="G34" s="115">
        <v>15</v>
      </c>
      <c r="H34" s="115">
        <v>11</v>
      </c>
      <c r="I34" s="115">
        <v>13</v>
      </c>
      <c r="J34" s="115">
        <v>14</v>
      </c>
      <c r="K34" s="115">
        <v>13</v>
      </c>
      <c r="L34" s="115">
        <v>13</v>
      </c>
      <c r="M34" s="115">
        <v>11</v>
      </c>
      <c r="N34" s="115">
        <v>11</v>
      </c>
      <c r="O34" s="115">
        <v>15</v>
      </c>
      <c r="P34" s="115">
        <v>8</v>
      </c>
      <c r="Q34" s="132">
        <f t="shared" si="3"/>
        <v>15</v>
      </c>
      <c r="R34" s="151">
        <f t="shared" si="0"/>
        <v>8</v>
      </c>
      <c r="S34" s="149">
        <f t="shared" si="1"/>
        <v>12.583333333333334</v>
      </c>
      <c r="T34" s="176">
        <f t="shared" si="2"/>
        <v>2.0207259421636921</v>
      </c>
      <c r="U34" s="199" t="s">
        <v>399</v>
      </c>
      <c r="V34" s="215"/>
    </row>
    <row r="35" spans="1:22" ht="20.100000000000001" customHeight="1">
      <c r="A35" s="201">
        <v>33</v>
      </c>
      <c r="B35" s="236"/>
      <c r="C35" s="206" t="s">
        <v>36</v>
      </c>
      <c r="D35" s="208" t="s">
        <v>121</v>
      </c>
      <c r="E35" s="172">
        <v>20</v>
      </c>
      <c r="F35" s="172">
        <v>21</v>
      </c>
      <c r="G35" s="172">
        <v>26</v>
      </c>
      <c r="H35" s="172">
        <v>27</v>
      </c>
      <c r="I35" s="172">
        <v>14</v>
      </c>
      <c r="J35" s="172">
        <v>21</v>
      </c>
      <c r="K35" s="172">
        <v>16</v>
      </c>
      <c r="L35" s="172">
        <v>18</v>
      </c>
      <c r="M35" s="172">
        <v>16</v>
      </c>
      <c r="N35" s="172">
        <v>22</v>
      </c>
      <c r="O35" s="172">
        <v>21</v>
      </c>
      <c r="P35" s="172">
        <v>30</v>
      </c>
      <c r="Q35" s="142">
        <f t="shared" si="3"/>
        <v>30</v>
      </c>
      <c r="R35" s="115">
        <f t="shared" si="0"/>
        <v>14</v>
      </c>
      <c r="S35" s="207">
        <f t="shared" si="1"/>
        <v>21</v>
      </c>
      <c r="T35" s="176">
        <f t="shared" si="2"/>
        <v>4.7863442113047938</v>
      </c>
      <c r="U35" s="199" t="s">
        <v>399</v>
      </c>
      <c r="V35" s="215"/>
    </row>
    <row r="36" spans="1:22" ht="20.100000000000001" customHeight="1">
      <c r="A36" s="201">
        <v>34</v>
      </c>
      <c r="B36" s="236"/>
      <c r="C36" s="206" t="s">
        <v>37</v>
      </c>
      <c r="D36" s="208" t="s">
        <v>38</v>
      </c>
      <c r="E36" s="172">
        <v>55</v>
      </c>
      <c r="F36" s="172">
        <v>54</v>
      </c>
      <c r="G36" s="172">
        <v>70</v>
      </c>
      <c r="H36" s="172">
        <v>78</v>
      </c>
      <c r="I36" s="172">
        <v>13</v>
      </c>
      <c r="J36" s="172">
        <v>41</v>
      </c>
      <c r="K36" s="172">
        <v>44</v>
      </c>
      <c r="L36" s="172">
        <v>43</v>
      </c>
      <c r="M36" s="172">
        <v>43</v>
      </c>
      <c r="N36" s="172">
        <v>72</v>
      </c>
      <c r="O36" s="172">
        <v>35</v>
      </c>
      <c r="P36" s="172">
        <v>44</v>
      </c>
      <c r="Q36" s="132">
        <f>MAX(E36:P36)</f>
        <v>78</v>
      </c>
      <c r="R36" s="151">
        <f t="shared" si="0"/>
        <v>13</v>
      </c>
      <c r="S36" s="207">
        <f t="shared" si="1"/>
        <v>49.333333333333336</v>
      </c>
      <c r="T36" s="176">
        <f t="shared" si="2"/>
        <v>17.961237724780013</v>
      </c>
      <c r="U36" s="199" t="s">
        <v>399</v>
      </c>
      <c r="V36" s="215"/>
    </row>
    <row r="37" spans="1:22" ht="20.100000000000001" customHeight="1">
      <c r="A37" s="201">
        <v>35</v>
      </c>
      <c r="B37" s="236"/>
      <c r="C37" s="204" t="s">
        <v>140</v>
      </c>
      <c r="D37" s="210" t="s">
        <v>319</v>
      </c>
      <c r="E37" s="115">
        <v>34</v>
      </c>
      <c r="F37" s="115">
        <v>27</v>
      </c>
      <c r="G37" s="115">
        <v>41</v>
      </c>
      <c r="H37" s="115">
        <v>52</v>
      </c>
      <c r="I37" s="115">
        <v>13</v>
      </c>
      <c r="J37" s="115">
        <v>21</v>
      </c>
      <c r="K37" s="115">
        <v>23</v>
      </c>
      <c r="L37" s="115">
        <v>20</v>
      </c>
      <c r="M37" s="115">
        <v>24</v>
      </c>
      <c r="N37" s="115">
        <v>35</v>
      </c>
      <c r="O37" s="115">
        <v>27</v>
      </c>
      <c r="P37" s="115">
        <v>37</v>
      </c>
      <c r="Q37" s="132">
        <f t="shared" si="3"/>
        <v>52</v>
      </c>
      <c r="R37" s="151">
        <f t="shared" si="0"/>
        <v>13</v>
      </c>
      <c r="S37" s="149">
        <f t="shared" si="1"/>
        <v>29.5</v>
      </c>
      <c r="T37" s="176">
        <f t="shared" si="2"/>
        <v>10.723805294763608</v>
      </c>
      <c r="U37" s="199" t="s">
        <v>399</v>
      </c>
      <c r="V37" s="215"/>
    </row>
    <row r="38" spans="1:22" ht="20.100000000000001" customHeight="1">
      <c r="A38" s="201">
        <v>36</v>
      </c>
      <c r="B38" s="236"/>
      <c r="C38" s="204" t="s">
        <v>41</v>
      </c>
      <c r="D38" s="203" t="s">
        <v>122</v>
      </c>
      <c r="E38" s="115">
        <v>35</v>
      </c>
      <c r="F38" s="115">
        <v>33</v>
      </c>
      <c r="G38" s="115">
        <v>46</v>
      </c>
      <c r="H38" s="115">
        <v>32</v>
      </c>
      <c r="I38" s="115">
        <v>18</v>
      </c>
      <c r="J38" s="115">
        <v>25</v>
      </c>
      <c r="K38" s="115">
        <v>11</v>
      </c>
      <c r="L38" s="115">
        <v>21</v>
      </c>
      <c r="M38" s="115">
        <v>22</v>
      </c>
      <c r="N38" s="115">
        <v>30</v>
      </c>
      <c r="O38" s="115">
        <v>22</v>
      </c>
      <c r="P38" s="115">
        <v>17</v>
      </c>
      <c r="Q38" s="132">
        <f t="shared" si="3"/>
        <v>46</v>
      </c>
      <c r="R38" s="151">
        <f t="shared" si="0"/>
        <v>11</v>
      </c>
      <c r="S38" s="149">
        <f t="shared" si="1"/>
        <v>26</v>
      </c>
      <c r="T38" s="176">
        <f t="shared" si="2"/>
        <v>9.5821804313100785</v>
      </c>
      <c r="U38" s="199" t="s">
        <v>399</v>
      </c>
      <c r="V38" s="215"/>
    </row>
    <row r="39" spans="1:22" s="211" customFormat="1" ht="20.100000000000001" customHeight="1">
      <c r="A39" s="201">
        <v>37</v>
      </c>
      <c r="B39" s="236"/>
      <c r="C39" s="204" t="s">
        <v>39</v>
      </c>
      <c r="D39" s="203" t="s">
        <v>40</v>
      </c>
      <c r="E39" s="115">
        <v>37</v>
      </c>
      <c r="F39" s="115">
        <v>32</v>
      </c>
      <c r="G39" s="115">
        <v>37</v>
      </c>
      <c r="H39" s="115">
        <v>30</v>
      </c>
      <c r="I39" s="115">
        <v>17</v>
      </c>
      <c r="J39" s="115">
        <v>23</v>
      </c>
      <c r="K39" s="115">
        <v>13</v>
      </c>
      <c r="L39" s="115">
        <v>20</v>
      </c>
      <c r="M39" s="115">
        <v>20</v>
      </c>
      <c r="N39" s="115">
        <v>29</v>
      </c>
      <c r="O39" s="115">
        <v>19</v>
      </c>
      <c r="P39" s="115">
        <v>16</v>
      </c>
      <c r="Q39" s="132">
        <f t="shared" si="3"/>
        <v>37</v>
      </c>
      <c r="R39" s="151">
        <f t="shared" si="0"/>
        <v>13</v>
      </c>
      <c r="S39" s="149">
        <f t="shared" si="1"/>
        <v>24.416666666666668</v>
      </c>
      <c r="T39" s="176">
        <f t="shared" si="2"/>
        <v>8.2732683805718352</v>
      </c>
      <c r="U39" s="199" t="s">
        <v>399</v>
      </c>
      <c r="V39" s="216"/>
    </row>
    <row r="40" spans="1:22" s="211" customFormat="1" ht="20.100000000000001" customHeight="1">
      <c r="A40" s="201">
        <v>38</v>
      </c>
      <c r="B40" s="237"/>
      <c r="C40" s="206" t="s">
        <v>42</v>
      </c>
      <c r="D40" s="208" t="s">
        <v>343</v>
      </c>
      <c r="E40" s="172">
        <v>33</v>
      </c>
      <c r="F40" s="172">
        <v>29</v>
      </c>
      <c r="G40" s="172">
        <v>40</v>
      </c>
      <c r="H40" s="172">
        <v>31</v>
      </c>
      <c r="I40" s="172">
        <v>15</v>
      </c>
      <c r="J40" s="172">
        <v>24</v>
      </c>
      <c r="K40" s="172">
        <v>13</v>
      </c>
      <c r="L40" s="172">
        <v>23</v>
      </c>
      <c r="M40" s="172">
        <v>22</v>
      </c>
      <c r="N40" s="172">
        <v>29</v>
      </c>
      <c r="O40" s="172">
        <v>19</v>
      </c>
      <c r="P40" s="172">
        <v>16</v>
      </c>
      <c r="Q40" s="132">
        <f t="shared" si="3"/>
        <v>40</v>
      </c>
      <c r="R40" s="151">
        <f t="shared" si="0"/>
        <v>13</v>
      </c>
      <c r="S40" s="207">
        <f t="shared" si="1"/>
        <v>24.5</v>
      </c>
      <c r="T40" s="176">
        <f t="shared" si="2"/>
        <v>8.1408063035996179</v>
      </c>
      <c r="U40" s="199" t="s">
        <v>405</v>
      </c>
      <c r="V40" s="216"/>
    </row>
    <row r="41" spans="1:22" ht="20.100000000000001" customHeight="1">
      <c r="A41" s="201">
        <v>39</v>
      </c>
      <c r="B41" s="202" t="s">
        <v>301</v>
      </c>
      <c r="C41" s="202" t="s">
        <v>86</v>
      </c>
      <c r="D41" s="203" t="s">
        <v>49</v>
      </c>
      <c r="E41" s="115">
        <v>36</v>
      </c>
      <c r="F41" s="115">
        <v>9</v>
      </c>
      <c r="G41" s="115">
        <v>9</v>
      </c>
      <c r="H41" s="115">
        <v>18</v>
      </c>
      <c r="I41" s="115">
        <v>9</v>
      </c>
      <c r="J41" s="115">
        <v>15</v>
      </c>
      <c r="K41" s="115">
        <v>10</v>
      </c>
      <c r="L41" s="115">
        <v>12</v>
      </c>
      <c r="M41" s="115">
        <v>13</v>
      </c>
      <c r="N41" s="115">
        <v>12</v>
      </c>
      <c r="O41" s="115">
        <v>6</v>
      </c>
      <c r="P41" s="115">
        <v>11</v>
      </c>
      <c r="Q41" s="132">
        <f t="shared" si="3"/>
        <v>36</v>
      </c>
      <c r="R41" s="151">
        <f t="shared" si="0"/>
        <v>6</v>
      </c>
      <c r="S41" s="149">
        <f t="shared" si="1"/>
        <v>13.333333333333334</v>
      </c>
      <c r="T41" s="176">
        <f t="shared" si="2"/>
        <v>7.7966581807771194</v>
      </c>
      <c r="U41" s="199" t="s">
        <v>397</v>
      </c>
      <c r="V41" s="215"/>
    </row>
    <row r="42" spans="1:22" ht="20.100000000000001" customHeight="1">
      <c r="A42" s="201">
        <v>40</v>
      </c>
      <c r="B42" s="202" t="s">
        <v>302</v>
      </c>
      <c r="C42" s="202" t="s">
        <v>50</v>
      </c>
      <c r="D42" s="203" t="s">
        <v>51</v>
      </c>
      <c r="E42" s="115">
        <v>9</v>
      </c>
      <c r="F42" s="115">
        <v>6</v>
      </c>
      <c r="G42" s="115">
        <v>5</v>
      </c>
      <c r="H42" s="115">
        <v>9</v>
      </c>
      <c r="I42" s="115">
        <v>10</v>
      </c>
      <c r="J42" s="115">
        <v>16</v>
      </c>
      <c r="K42" s="115">
        <v>10</v>
      </c>
      <c r="L42" s="115">
        <v>10</v>
      </c>
      <c r="M42" s="115">
        <v>12</v>
      </c>
      <c r="N42" s="115">
        <v>9</v>
      </c>
      <c r="O42" s="115">
        <v>7</v>
      </c>
      <c r="P42" s="115">
        <v>9</v>
      </c>
      <c r="Q42" s="132">
        <f t="shared" si="3"/>
        <v>16</v>
      </c>
      <c r="R42" s="151">
        <f t="shared" si="0"/>
        <v>5</v>
      </c>
      <c r="S42" s="149">
        <f t="shared" si="1"/>
        <v>9.3333333333333339</v>
      </c>
      <c r="T42" s="176">
        <f t="shared" si="2"/>
        <v>2.8391206491810221</v>
      </c>
      <c r="U42" s="199" t="s">
        <v>397</v>
      </c>
      <c r="V42" s="215"/>
    </row>
    <row r="43" spans="1:22" ht="20.100000000000001" customHeight="1">
      <c r="A43" s="201">
        <v>41</v>
      </c>
      <c r="B43" s="202" t="s">
        <v>303</v>
      </c>
      <c r="C43" s="202" t="s">
        <v>52</v>
      </c>
      <c r="D43" s="203" t="s">
        <v>53</v>
      </c>
      <c r="E43" s="115">
        <v>10</v>
      </c>
      <c r="F43" s="115">
        <v>7</v>
      </c>
      <c r="G43" s="115">
        <v>5</v>
      </c>
      <c r="H43" s="115">
        <v>12</v>
      </c>
      <c r="I43" s="115">
        <v>17</v>
      </c>
      <c r="J43" s="115">
        <v>18</v>
      </c>
      <c r="K43" s="115">
        <v>13</v>
      </c>
      <c r="L43" s="115">
        <v>9</v>
      </c>
      <c r="M43" s="115">
        <v>11</v>
      </c>
      <c r="N43" s="115">
        <v>10</v>
      </c>
      <c r="O43" s="115">
        <v>9</v>
      </c>
      <c r="P43" s="115">
        <v>7</v>
      </c>
      <c r="Q43" s="132">
        <f t="shared" si="3"/>
        <v>18</v>
      </c>
      <c r="R43" s="151">
        <f t="shared" si="0"/>
        <v>5</v>
      </c>
      <c r="S43" s="149">
        <f t="shared" si="1"/>
        <v>10.666666666666666</v>
      </c>
      <c r="T43" s="176">
        <f t="shared" si="2"/>
        <v>3.8924947208076155</v>
      </c>
      <c r="U43" s="199" t="s">
        <v>397</v>
      </c>
      <c r="V43" s="215"/>
    </row>
    <row r="44" spans="1:22" ht="20.100000000000001" customHeight="1">
      <c r="A44" s="201">
        <v>42</v>
      </c>
      <c r="B44" s="202" t="s">
        <v>304</v>
      </c>
      <c r="C44" s="202" t="s">
        <v>54</v>
      </c>
      <c r="D44" s="203" t="s">
        <v>28</v>
      </c>
      <c r="E44" s="115">
        <v>10</v>
      </c>
      <c r="F44" s="115">
        <v>6</v>
      </c>
      <c r="G44" s="115">
        <v>4</v>
      </c>
      <c r="H44" s="115">
        <v>6</v>
      </c>
      <c r="I44" s="115">
        <v>8</v>
      </c>
      <c r="J44" s="115">
        <v>9</v>
      </c>
      <c r="K44" s="115">
        <v>10</v>
      </c>
      <c r="L44" s="115">
        <v>9</v>
      </c>
      <c r="M44" s="115">
        <v>9</v>
      </c>
      <c r="N44" s="115">
        <v>7</v>
      </c>
      <c r="O44" s="115">
        <v>9</v>
      </c>
      <c r="P44" s="115">
        <v>7</v>
      </c>
      <c r="Q44" s="132">
        <f t="shared" si="3"/>
        <v>10</v>
      </c>
      <c r="R44" s="151">
        <f t="shared" si="0"/>
        <v>4</v>
      </c>
      <c r="S44" s="149">
        <f t="shared" si="1"/>
        <v>7.833333333333333</v>
      </c>
      <c r="T44" s="176">
        <f t="shared" si="2"/>
        <v>1.8504708655481232</v>
      </c>
      <c r="U44" s="199" t="s">
        <v>397</v>
      </c>
      <c r="V44" s="215"/>
    </row>
    <row r="45" spans="1:22" ht="20.100000000000001" customHeight="1">
      <c r="A45" s="201">
        <v>43</v>
      </c>
      <c r="B45" s="202" t="s">
        <v>305</v>
      </c>
      <c r="C45" s="202" t="s">
        <v>55</v>
      </c>
      <c r="D45" s="203" t="s">
        <v>56</v>
      </c>
      <c r="E45" s="115">
        <v>18</v>
      </c>
      <c r="F45" s="115">
        <v>20</v>
      </c>
      <c r="G45" s="115">
        <v>19</v>
      </c>
      <c r="H45" s="115">
        <v>20</v>
      </c>
      <c r="I45" s="115">
        <v>18</v>
      </c>
      <c r="J45" s="115">
        <v>15</v>
      </c>
      <c r="K45" s="115">
        <v>11</v>
      </c>
      <c r="L45" s="115">
        <v>16</v>
      </c>
      <c r="M45" s="115">
        <v>12</v>
      </c>
      <c r="N45" s="115">
        <v>11</v>
      </c>
      <c r="O45" s="115">
        <v>8</v>
      </c>
      <c r="P45" s="115">
        <v>7</v>
      </c>
      <c r="Q45" s="132">
        <f t="shared" si="3"/>
        <v>20</v>
      </c>
      <c r="R45" s="151">
        <f t="shared" si="0"/>
        <v>7</v>
      </c>
      <c r="S45" s="149">
        <f t="shared" si="1"/>
        <v>14.583333333333334</v>
      </c>
      <c r="T45" s="176">
        <f t="shared" si="2"/>
        <v>4.6408920250183341</v>
      </c>
      <c r="U45" s="199" t="s">
        <v>397</v>
      </c>
      <c r="V45" s="215"/>
    </row>
    <row r="46" spans="1:22" ht="20.100000000000001" customHeight="1">
      <c r="A46" s="201">
        <v>44</v>
      </c>
      <c r="B46" s="202" t="s">
        <v>306</v>
      </c>
      <c r="C46" s="202" t="s">
        <v>57</v>
      </c>
      <c r="D46" s="203" t="s">
        <v>58</v>
      </c>
      <c r="E46" s="115">
        <v>39</v>
      </c>
      <c r="F46" s="115">
        <v>34</v>
      </c>
      <c r="G46" s="115">
        <v>29</v>
      </c>
      <c r="H46" s="115">
        <v>17</v>
      </c>
      <c r="I46" s="115">
        <v>22</v>
      </c>
      <c r="J46" s="115">
        <v>21</v>
      </c>
      <c r="K46" s="115">
        <v>16</v>
      </c>
      <c r="L46" s="115">
        <v>21</v>
      </c>
      <c r="M46" s="115">
        <v>18</v>
      </c>
      <c r="N46" s="115">
        <v>28</v>
      </c>
      <c r="O46" s="115">
        <v>17</v>
      </c>
      <c r="P46" s="115">
        <v>15</v>
      </c>
      <c r="Q46" s="132">
        <f t="shared" si="3"/>
        <v>39</v>
      </c>
      <c r="R46" s="151">
        <f t="shared" si="0"/>
        <v>15</v>
      </c>
      <c r="S46" s="149">
        <f t="shared" si="1"/>
        <v>23.083333333333332</v>
      </c>
      <c r="T46" s="176">
        <f t="shared" si="2"/>
        <v>7.7278520281962564</v>
      </c>
      <c r="U46" s="199" t="s">
        <v>397</v>
      </c>
      <c r="V46" s="215"/>
    </row>
    <row r="47" spans="1:22" ht="20.100000000000001" customHeight="1">
      <c r="A47" s="201">
        <v>45</v>
      </c>
      <c r="B47" s="202" t="s">
        <v>307</v>
      </c>
      <c r="C47" s="202" t="s">
        <v>59</v>
      </c>
      <c r="D47" s="203" t="s">
        <v>60</v>
      </c>
      <c r="E47" s="115">
        <v>11</v>
      </c>
      <c r="F47" s="115">
        <v>10</v>
      </c>
      <c r="G47" s="115">
        <v>11</v>
      </c>
      <c r="H47" s="115">
        <v>20</v>
      </c>
      <c r="I47" s="115">
        <v>19</v>
      </c>
      <c r="J47" s="115">
        <v>18</v>
      </c>
      <c r="K47" s="115">
        <v>10</v>
      </c>
      <c r="L47" s="115">
        <v>14</v>
      </c>
      <c r="M47" s="115">
        <v>11</v>
      </c>
      <c r="N47" s="115">
        <v>13</v>
      </c>
      <c r="O47" s="115">
        <v>8</v>
      </c>
      <c r="P47" s="115">
        <v>8</v>
      </c>
      <c r="Q47" s="132">
        <f t="shared" si="3"/>
        <v>20</v>
      </c>
      <c r="R47" s="151">
        <f t="shared" si="0"/>
        <v>8</v>
      </c>
      <c r="S47" s="149">
        <f t="shared" si="1"/>
        <v>12.75</v>
      </c>
      <c r="T47" s="176">
        <f t="shared" si="2"/>
        <v>4.1587804156332355</v>
      </c>
      <c r="U47" s="199" t="s">
        <v>397</v>
      </c>
      <c r="V47" s="215"/>
    </row>
    <row r="48" spans="1:22" ht="20.100000000000001" customHeight="1">
      <c r="A48" s="201">
        <v>46</v>
      </c>
      <c r="B48" s="202" t="s">
        <v>308</v>
      </c>
      <c r="C48" s="202" t="s">
        <v>45</v>
      </c>
      <c r="D48" s="203" t="s">
        <v>351</v>
      </c>
      <c r="E48" s="115">
        <v>8</v>
      </c>
      <c r="F48" s="115">
        <v>4</v>
      </c>
      <c r="G48" s="115">
        <v>3</v>
      </c>
      <c r="H48" s="115">
        <v>11</v>
      </c>
      <c r="I48" s="115">
        <v>6</v>
      </c>
      <c r="J48" s="115">
        <v>12</v>
      </c>
      <c r="K48" s="115">
        <v>9</v>
      </c>
      <c r="L48" s="115">
        <v>9</v>
      </c>
      <c r="M48" s="115">
        <v>8</v>
      </c>
      <c r="N48" s="115">
        <v>7</v>
      </c>
      <c r="O48" s="115">
        <v>14</v>
      </c>
      <c r="P48" s="115">
        <v>9</v>
      </c>
      <c r="Q48" s="132">
        <f t="shared" si="3"/>
        <v>14</v>
      </c>
      <c r="R48" s="151">
        <f t="shared" si="0"/>
        <v>3</v>
      </c>
      <c r="S48" s="149">
        <f t="shared" si="1"/>
        <v>8.3333333333333339</v>
      </c>
      <c r="T48" s="176">
        <f t="shared" si="2"/>
        <v>3.1430539096216399</v>
      </c>
      <c r="U48" s="199" t="s">
        <v>397</v>
      </c>
      <c r="V48" s="215"/>
    </row>
    <row r="49" spans="1:22" ht="20.100000000000001" customHeight="1">
      <c r="A49" s="201">
        <v>47</v>
      </c>
      <c r="B49" s="231" t="s">
        <v>309</v>
      </c>
      <c r="C49" s="202" t="s">
        <v>124</v>
      </c>
      <c r="D49" s="203" t="s">
        <v>125</v>
      </c>
      <c r="E49" s="115">
        <v>20</v>
      </c>
      <c r="F49" s="115">
        <v>22</v>
      </c>
      <c r="G49" s="115">
        <v>19</v>
      </c>
      <c r="H49" s="115">
        <v>17</v>
      </c>
      <c r="I49" s="115">
        <v>12</v>
      </c>
      <c r="J49" s="115">
        <v>13</v>
      </c>
      <c r="K49" s="115">
        <v>9</v>
      </c>
      <c r="L49" s="115">
        <v>12</v>
      </c>
      <c r="M49" s="115">
        <v>15</v>
      </c>
      <c r="N49" s="115">
        <v>12</v>
      </c>
      <c r="O49" s="115">
        <v>12</v>
      </c>
      <c r="P49" s="115">
        <v>9</v>
      </c>
      <c r="Q49" s="132">
        <f t="shared" si="3"/>
        <v>22</v>
      </c>
      <c r="R49" s="151">
        <f t="shared" si="0"/>
        <v>9</v>
      </c>
      <c r="S49" s="149">
        <f t="shared" si="1"/>
        <v>14.333333333333334</v>
      </c>
      <c r="T49" s="176">
        <f t="shared" si="2"/>
        <v>4.271115105265161</v>
      </c>
      <c r="U49" s="199" t="s">
        <v>397</v>
      </c>
      <c r="V49" s="215"/>
    </row>
    <row r="50" spans="1:22" ht="20.100000000000001" customHeight="1">
      <c r="A50" s="201">
        <v>48</v>
      </c>
      <c r="B50" s="232"/>
      <c r="C50" s="202" t="s">
        <v>48</v>
      </c>
      <c r="D50" s="203" t="s">
        <v>352</v>
      </c>
      <c r="E50" s="115">
        <v>8</v>
      </c>
      <c r="F50" s="115">
        <v>14</v>
      </c>
      <c r="G50" s="115">
        <v>10</v>
      </c>
      <c r="H50" s="115">
        <v>11</v>
      </c>
      <c r="I50" s="115">
        <v>8</v>
      </c>
      <c r="J50" s="115">
        <v>11</v>
      </c>
      <c r="K50" s="115">
        <v>8</v>
      </c>
      <c r="L50" s="115">
        <v>10</v>
      </c>
      <c r="M50" s="115">
        <v>8</v>
      </c>
      <c r="N50" s="115">
        <v>9</v>
      </c>
      <c r="O50" s="115">
        <v>8</v>
      </c>
      <c r="P50" s="115">
        <v>9</v>
      </c>
      <c r="Q50" s="132">
        <f t="shared" si="3"/>
        <v>14</v>
      </c>
      <c r="R50" s="151">
        <f t="shared" si="0"/>
        <v>8</v>
      </c>
      <c r="S50" s="149">
        <f t="shared" si="1"/>
        <v>9.5</v>
      </c>
      <c r="T50" s="176">
        <f t="shared" si="2"/>
        <v>1.8340219092574559</v>
      </c>
      <c r="U50" s="199" t="s">
        <v>397</v>
      </c>
      <c r="V50" s="215"/>
    </row>
    <row r="51" spans="1:22" ht="20.100000000000001" customHeight="1">
      <c r="A51" s="201">
        <v>49</v>
      </c>
      <c r="B51" s="202" t="s">
        <v>310</v>
      </c>
      <c r="C51" s="202" t="s">
        <v>47</v>
      </c>
      <c r="D51" s="203" t="s">
        <v>353</v>
      </c>
      <c r="E51" s="115">
        <v>7</v>
      </c>
      <c r="F51" s="115">
        <v>7</v>
      </c>
      <c r="G51" s="115">
        <v>8</v>
      </c>
      <c r="H51" s="115">
        <v>10</v>
      </c>
      <c r="I51" s="115">
        <v>8</v>
      </c>
      <c r="J51" s="115">
        <v>11</v>
      </c>
      <c r="K51" s="115">
        <v>9</v>
      </c>
      <c r="L51" s="115">
        <v>9</v>
      </c>
      <c r="M51" s="115">
        <v>9</v>
      </c>
      <c r="N51" s="115">
        <v>7</v>
      </c>
      <c r="O51" s="115">
        <v>10</v>
      </c>
      <c r="P51" s="115">
        <v>5</v>
      </c>
      <c r="Q51" s="132">
        <f t="shared" si="3"/>
        <v>11</v>
      </c>
      <c r="R51" s="151">
        <f t="shared" si="0"/>
        <v>5</v>
      </c>
      <c r="S51" s="149">
        <f t="shared" si="1"/>
        <v>8.3333333333333339</v>
      </c>
      <c r="T51" s="176">
        <f t="shared" si="2"/>
        <v>1.6696942198734428</v>
      </c>
      <c r="U51" s="199" t="s">
        <v>397</v>
      </c>
      <c r="V51" s="215"/>
    </row>
    <row r="52" spans="1:22" ht="20.100000000000001" customHeight="1">
      <c r="A52" s="201">
        <v>50</v>
      </c>
      <c r="B52" s="212" t="s">
        <v>311</v>
      </c>
      <c r="C52" s="212" t="s">
        <v>77</v>
      </c>
      <c r="D52" s="203" t="s">
        <v>347</v>
      </c>
      <c r="E52" s="115">
        <v>10</v>
      </c>
      <c r="F52" s="115">
        <v>4</v>
      </c>
      <c r="G52" s="115">
        <v>11</v>
      </c>
      <c r="H52" s="115">
        <v>6</v>
      </c>
      <c r="I52" s="115">
        <v>8</v>
      </c>
      <c r="J52" s="115">
        <v>14</v>
      </c>
      <c r="K52" s="115">
        <v>10</v>
      </c>
      <c r="L52" s="115">
        <v>17</v>
      </c>
      <c r="M52" s="115">
        <v>13</v>
      </c>
      <c r="N52" s="115">
        <v>13</v>
      </c>
      <c r="O52" s="115">
        <v>10</v>
      </c>
      <c r="P52" s="115">
        <v>9</v>
      </c>
      <c r="Q52" s="132">
        <f t="shared" si="3"/>
        <v>17</v>
      </c>
      <c r="R52" s="151">
        <f t="shared" si="0"/>
        <v>4</v>
      </c>
      <c r="S52" s="149">
        <f t="shared" si="1"/>
        <v>10.416666666666666</v>
      </c>
      <c r="T52" s="176">
        <f t="shared" si="2"/>
        <v>3.5537005893558176</v>
      </c>
      <c r="U52" s="199" t="s">
        <v>397</v>
      </c>
      <c r="V52" s="215"/>
    </row>
    <row r="53" spans="1:22" ht="20.100000000000001" customHeight="1">
      <c r="A53" s="201">
        <v>51</v>
      </c>
      <c r="B53" s="213" t="s">
        <v>381</v>
      </c>
      <c r="C53" s="213" t="s">
        <v>382</v>
      </c>
      <c r="D53" s="214" t="s">
        <v>388</v>
      </c>
      <c r="E53" s="115">
        <v>7</v>
      </c>
      <c r="F53" s="115">
        <v>6</v>
      </c>
      <c r="G53" s="115">
        <v>12</v>
      </c>
      <c r="H53" s="115">
        <v>4</v>
      </c>
      <c r="I53" s="115">
        <v>3</v>
      </c>
      <c r="J53" s="115">
        <v>7</v>
      </c>
      <c r="K53" s="115">
        <v>9</v>
      </c>
      <c r="L53" s="115">
        <v>5</v>
      </c>
      <c r="M53" s="115">
        <v>6</v>
      </c>
      <c r="N53" s="115">
        <v>4</v>
      </c>
      <c r="O53" s="115">
        <v>5</v>
      </c>
      <c r="P53" s="115">
        <v>4</v>
      </c>
      <c r="Q53" s="132">
        <f t="shared" si="3"/>
        <v>12</v>
      </c>
      <c r="R53" s="151">
        <f t="shared" si="0"/>
        <v>3</v>
      </c>
      <c r="S53" s="149">
        <f t="shared" si="1"/>
        <v>6</v>
      </c>
      <c r="T53" s="176">
        <f t="shared" si="2"/>
        <v>2.522624895547565</v>
      </c>
      <c r="U53" s="199" t="s">
        <v>397</v>
      </c>
      <c r="V53" s="215"/>
    </row>
    <row r="54" spans="1:22" ht="20.100000000000001" customHeight="1">
      <c r="A54" s="201">
        <v>52</v>
      </c>
      <c r="B54" s="202" t="s">
        <v>312</v>
      </c>
      <c r="C54" s="202" t="s">
        <v>61</v>
      </c>
      <c r="D54" s="203" t="s">
        <v>62</v>
      </c>
      <c r="E54" s="115">
        <v>9</v>
      </c>
      <c r="F54" s="115">
        <v>7</v>
      </c>
      <c r="G54" s="115">
        <v>12</v>
      </c>
      <c r="H54" s="115">
        <v>3</v>
      </c>
      <c r="I54" s="115">
        <v>3</v>
      </c>
      <c r="J54" s="115">
        <v>9</v>
      </c>
      <c r="K54" s="115">
        <v>4</v>
      </c>
      <c r="L54" s="115">
        <v>7</v>
      </c>
      <c r="M54" s="115">
        <v>6</v>
      </c>
      <c r="N54" s="115">
        <v>4</v>
      </c>
      <c r="O54" s="115">
        <v>6</v>
      </c>
      <c r="P54" s="115">
        <v>8</v>
      </c>
      <c r="Q54" s="132">
        <f t="shared" si="3"/>
        <v>12</v>
      </c>
      <c r="R54" s="151">
        <f t="shared" si="0"/>
        <v>3</v>
      </c>
      <c r="S54" s="149">
        <f t="shared" si="1"/>
        <v>6.5</v>
      </c>
      <c r="T54" s="176">
        <f t="shared" si="2"/>
        <v>2.7468990781342053</v>
      </c>
      <c r="U54" s="199" t="s">
        <v>397</v>
      </c>
      <c r="V54" s="215"/>
    </row>
    <row r="56" spans="1:22" ht="16.5" customHeight="1">
      <c r="C56" s="199"/>
    </row>
  </sheetData>
  <autoFilter ref="A2:U54"/>
  <mergeCells count="7">
    <mergeCell ref="A1:T1"/>
    <mergeCell ref="B19:B24"/>
    <mergeCell ref="B25:B26"/>
    <mergeCell ref="B28:B40"/>
    <mergeCell ref="B49:B50"/>
    <mergeCell ref="B3:B10"/>
    <mergeCell ref="B12:B14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workbookViewId="0">
      <pane ySplit="2" topLeftCell="A3" activePane="bottomLeft" state="frozen"/>
      <selection pane="bottomLeft" activeCell="T43" sqref="T43"/>
    </sheetView>
  </sheetViews>
  <sheetFormatPr defaultRowHeight="16.5"/>
  <cols>
    <col min="1" max="1" width="4.75" style="2" bestFit="1" customWidth="1"/>
    <col min="2" max="2" width="9.125" style="2" customWidth="1"/>
    <col min="3" max="3" width="14.875" style="2" customWidth="1"/>
    <col min="4" max="4" width="44" style="1" bestFit="1" customWidth="1"/>
    <col min="5" max="5" width="4.5" style="2" bestFit="1" customWidth="1"/>
    <col min="6" max="6" width="4.125" style="2" bestFit="1" customWidth="1"/>
    <col min="7" max="8" width="4.5" style="2" bestFit="1" customWidth="1"/>
    <col min="9" max="12" width="4.125" style="2" bestFit="1" customWidth="1"/>
    <col min="13" max="13" width="5" style="2" bestFit="1" customWidth="1"/>
    <col min="14" max="14" width="4.125" style="2" customWidth="1"/>
    <col min="15" max="16" width="5" style="2" bestFit="1" customWidth="1"/>
    <col min="17" max="17" width="5.25" style="57" bestFit="1" customWidth="1"/>
    <col min="18" max="18" width="5.25" style="2" bestFit="1" customWidth="1"/>
    <col min="19" max="20" width="5.25" style="1" bestFit="1" customWidth="1"/>
    <col min="21" max="16384" width="9" style="1"/>
  </cols>
  <sheetData>
    <row r="1" spans="1:20" ht="35.25" customHeight="1">
      <c r="A1" s="226" t="s">
        <v>189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95"/>
      <c r="N1" s="95"/>
      <c r="O1" s="96"/>
      <c r="P1" s="97"/>
    </row>
    <row r="2" spans="1:20" ht="25.5" customHeight="1">
      <c r="A2" s="8" t="s">
        <v>64</v>
      </c>
      <c r="B2" s="9" t="s">
        <v>65</v>
      </c>
      <c r="C2" s="9" t="s">
        <v>0</v>
      </c>
      <c r="D2" s="12" t="s">
        <v>1</v>
      </c>
      <c r="E2" s="34" t="s">
        <v>195</v>
      </c>
      <c r="F2" s="34" t="s">
        <v>196</v>
      </c>
      <c r="G2" s="34" t="s">
        <v>197</v>
      </c>
      <c r="H2" s="34" t="s">
        <v>198</v>
      </c>
      <c r="I2" s="34" t="s">
        <v>199</v>
      </c>
      <c r="J2" s="34" t="s">
        <v>200</v>
      </c>
      <c r="K2" s="34" t="s">
        <v>201</v>
      </c>
      <c r="L2" s="34" t="s">
        <v>194</v>
      </c>
      <c r="M2" s="34" t="s">
        <v>280</v>
      </c>
      <c r="N2" s="34" t="s">
        <v>281</v>
      </c>
      <c r="O2" s="34" t="s">
        <v>282</v>
      </c>
      <c r="P2" s="34" t="s">
        <v>283</v>
      </c>
      <c r="Q2" s="59" t="s">
        <v>204</v>
      </c>
      <c r="R2" s="37" t="s">
        <v>205</v>
      </c>
      <c r="S2" s="37" t="s">
        <v>202</v>
      </c>
      <c r="T2" s="37" t="s">
        <v>203</v>
      </c>
    </row>
    <row r="3" spans="1:20" ht="20.100000000000001" customHeight="1">
      <c r="A3" s="6">
        <v>1</v>
      </c>
      <c r="B3" s="224" t="s">
        <v>144</v>
      </c>
      <c r="C3" s="5" t="s">
        <v>8</v>
      </c>
      <c r="D3" s="3" t="s">
        <v>89</v>
      </c>
      <c r="E3" s="37">
        <v>11</v>
      </c>
      <c r="F3" s="103">
        <v>18</v>
      </c>
      <c r="G3" s="37">
        <v>13</v>
      </c>
      <c r="H3" s="37">
        <v>7</v>
      </c>
      <c r="I3" s="39">
        <v>11</v>
      </c>
      <c r="J3" s="39">
        <v>9</v>
      </c>
      <c r="K3" s="39">
        <v>8</v>
      </c>
      <c r="L3" s="39">
        <v>16</v>
      </c>
      <c r="M3" s="98">
        <v>6</v>
      </c>
      <c r="N3" s="39">
        <v>11</v>
      </c>
      <c r="O3" s="39">
        <v>8</v>
      </c>
      <c r="P3" s="39">
        <v>9</v>
      </c>
      <c r="Q3" s="59">
        <f>MAX(E3:P3)</f>
        <v>18</v>
      </c>
      <c r="R3" s="37">
        <f>MIN(E3:P3)</f>
        <v>6</v>
      </c>
      <c r="S3" s="56">
        <f>AVERAGE(E3:P3)</f>
        <v>10.583333333333334</v>
      </c>
      <c r="T3" s="50">
        <f>STDEV(E3:P3)</f>
        <v>3.6045005538110617</v>
      </c>
    </row>
    <row r="4" spans="1:20" ht="20.100000000000001" customHeight="1">
      <c r="A4" s="6">
        <v>2</v>
      </c>
      <c r="B4" s="227"/>
      <c r="C4" s="14" t="s">
        <v>78</v>
      </c>
      <c r="D4" s="35" t="s">
        <v>90</v>
      </c>
      <c r="E4" s="37">
        <v>5</v>
      </c>
      <c r="F4" s="37">
        <v>5</v>
      </c>
      <c r="G4" s="103">
        <v>12</v>
      </c>
      <c r="H4" s="37">
        <v>7</v>
      </c>
      <c r="I4" s="39">
        <v>9</v>
      </c>
      <c r="J4" s="39">
        <v>11</v>
      </c>
      <c r="K4" s="39">
        <v>9</v>
      </c>
      <c r="L4" s="39">
        <v>10</v>
      </c>
      <c r="M4" s="98">
        <v>5</v>
      </c>
      <c r="N4" s="39">
        <v>11</v>
      </c>
      <c r="O4" s="39">
        <v>6</v>
      </c>
      <c r="P4" s="39">
        <v>7</v>
      </c>
      <c r="Q4" s="59">
        <f t="shared" ref="Q4:Q62" si="0">MAX(E4:P4)</f>
        <v>12</v>
      </c>
      <c r="R4" s="37">
        <f t="shared" ref="R4:R62" si="1">MIN(E4:P4)</f>
        <v>5</v>
      </c>
      <c r="S4" s="56">
        <f t="shared" ref="S4:S62" si="2">AVERAGE(E4:P4)</f>
        <v>8.0833333333333339</v>
      </c>
      <c r="T4" s="50">
        <f t="shared" ref="T4:T62" si="3">STDEV(E4:P4)</f>
        <v>2.5746432527221854</v>
      </c>
    </row>
    <row r="5" spans="1:20" ht="20.100000000000001" customHeight="1">
      <c r="A5" s="6">
        <v>3</v>
      </c>
      <c r="B5" s="227"/>
      <c r="C5" s="5" t="s">
        <v>9</v>
      </c>
      <c r="D5" s="3" t="s">
        <v>190</v>
      </c>
      <c r="E5" s="37">
        <v>6</v>
      </c>
      <c r="F5" s="103">
        <v>17</v>
      </c>
      <c r="G5" s="37">
        <v>8</v>
      </c>
      <c r="H5" s="37">
        <v>9</v>
      </c>
      <c r="I5" s="39">
        <v>13</v>
      </c>
      <c r="J5" s="39">
        <v>11</v>
      </c>
      <c r="K5" s="39">
        <v>15</v>
      </c>
      <c r="L5" s="39">
        <v>7</v>
      </c>
      <c r="M5" s="39">
        <v>6</v>
      </c>
      <c r="N5" s="39">
        <v>8</v>
      </c>
      <c r="O5" s="98">
        <v>5</v>
      </c>
      <c r="P5" s="39">
        <v>8</v>
      </c>
      <c r="Q5" s="59">
        <f t="shared" si="0"/>
        <v>17</v>
      </c>
      <c r="R5" s="37">
        <f t="shared" si="1"/>
        <v>5</v>
      </c>
      <c r="S5" s="56">
        <f t="shared" si="2"/>
        <v>9.4166666666666661</v>
      </c>
      <c r="T5" s="50">
        <f t="shared" si="3"/>
        <v>3.8009169547583785</v>
      </c>
    </row>
    <row r="6" spans="1:20" ht="20.100000000000001" customHeight="1">
      <c r="A6" s="6">
        <v>4</v>
      </c>
      <c r="B6" s="227"/>
      <c r="C6" s="5" t="s">
        <v>10</v>
      </c>
      <c r="D6" s="3" t="s">
        <v>191</v>
      </c>
      <c r="E6" s="37">
        <v>8</v>
      </c>
      <c r="F6" s="103">
        <v>18</v>
      </c>
      <c r="G6" s="37">
        <v>9</v>
      </c>
      <c r="H6" s="37">
        <v>12</v>
      </c>
      <c r="I6" s="39">
        <v>14</v>
      </c>
      <c r="J6" s="39">
        <v>13</v>
      </c>
      <c r="K6" s="39">
        <v>12</v>
      </c>
      <c r="L6" s="39">
        <v>7</v>
      </c>
      <c r="M6" s="39">
        <v>6</v>
      </c>
      <c r="N6" s="39">
        <v>11</v>
      </c>
      <c r="O6" s="98">
        <v>5</v>
      </c>
      <c r="P6" s="39">
        <v>10</v>
      </c>
      <c r="Q6" s="59">
        <f t="shared" si="0"/>
        <v>18</v>
      </c>
      <c r="R6" s="37">
        <f t="shared" si="1"/>
        <v>5</v>
      </c>
      <c r="S6" s="56">
        <f t="shared" si="2"/>
        <v>10.416666666666666</v>
      </c>
      <c r="T6" s="50">
        <f t="shared" si="3"/>
        <v>3.7040109300185624</v>
      </c>
    </row>
    <row r="7" spans="1:20" ht="20.100000000000001" customHeight="1">
      <c r="A7" s="6">
        <v>5</v>
      </c>
      <c r="B7" s="227"/>
      <c r="C7" s="5" t="s">
        <v>11</v>
      </c>
      <c r="D7" s="3" t="s">
        <v>93</v>
      </c>
      <c r="E7" s="37">
        <v>10</v>
      </c>
      <c r="F7" s="37">
        <v>15</v>
      </c>
      <c r="G7" s="37">
        <v>10</v>
      </c>
      <c r="H7" s="37">
        <v>13</v>
      </c>
      <c r="I7" s="39">
        <v>13</v>
      </c>
      <c r="J7" s="39">
        <v>12</v>
      </c>
      <c r="K7" s="76">
        <v>16</v>
      </c>
      <c r="L7" s="98">
        <v>6</v>
      </c>
      <c r="M7" s="39">
        <v>7</v>
      </c>
      <c r="N7" s="39">
        <v>12</v>
      </c>
      <c r="O7" s="39">
        <v>7</v>
      </c>
      <c r="P7" s="39">
        <v>10</v>
      </c>
      <c r="Q7" s="59">
        <f t="shared" si="0"/>
        <v>16</v>
      </c>
      <c r="R7" s="37">
        <f t="shared" si="1"/>
        <v>6</v>
      </c>
      <c r="S7" s="56">
        <f t="shared" si="2"/>
        <v>10.916666666666666</v>
      </c>
      <c r="T7" s="50">
        <f t="shared" si="3"/>
        <v>3.1754264805429431</v>
      </c>
    </row>
    <row r="8" spans="1:20" ht="20.100000000000001" customHeight="1">
      <c r="A8" s="6">
        <v>6</v>
      </c>
      <c r="B8" s="227"/>
      <c r="C8" s="5" t="s">
        <v>358</v>
      </c>
      <c r="D8" s="3" t="s">
        <v>192</v>
      </c>
      <c r="E8" s="37">
        <v>35</v>
      </c>
      <c r="F8" s="37">
        <v>28</v>
      </c>
      <c r="G8" s="37">
        <v>26</v>
      </c>
      <c r="H8" s="103">
        <v>54</v>
      </c>
      <c r="I8" s="39">
        <v>47</v>
      </c>
      <c r="J8" s="39">
        <v>40</v>
      </c>
      <c r="K8" s="39">
        <v>17</v>
      </c>
      <c r="L8" s="39">
        <v>13</v>
      </c>
      <c r="M8" s="39">
        <v>15</v>
      </c>
      <c r="N8" s="98">
        <v>13</v>
      </c>
      <c r="O8" s="39">
        <v>20</v>
      </c>
      <c r="P8" s="39">
        <v>20</v>
      </c>
      <c r="Q8" s="59">
        <f t="shared" si="0"/>
        <v>54</v>
      </c>
      <c r="R8" s="37">
        <f t="shared" si="1"/>
        <v>13</v>
      </c>
      <c r="S8" s="56">
        <f t="shared" si="2"/>
        <v>27.333333333333332</v>
      </c>
      <c r="T8" s="50">
        <f t="shared" si="3"/>
        <v>13.806015377583082</v>
      </c>
    </row>
    <row r="9" spans="1:20" ht="20.100000000000001" customHeight="1">
      <c r="A9" s="6">
        <v>7</v>
      </c>
      <c r="B9" s="227"/>
      <c r="C9" s="5" t="s">
        <v>94</v>
      </c>
      <c r="D9" s="3" t="s">
        <v>174</v>
      </c>
      <c r="E9" s="37">
        <v>15</v>
      </c>
      <c r="F9" s="103">
        <v>26</v>
      </c>
      <c r="G9" s="37">
        <v>14</v>
      </c>
      <c r="H9" s="37">
        <v>15</v>
      </c>
      <c r="I9" s="39">
        <v>19</v>
      </c>
      <c r="J9" s="39">
        <v>16</v>
      </c>
      <c r="K9" s="39">
        <v>16</v>
      </c>
      <c r="L9" s="39">
        <v>10</v>
      </c>
      <c r="M9" s="39">
        <v>12</v>
      </c>
      <c r="N9" s="98">
        <v>10</v>
      </c>
      <c r="O9" s="39">
        <v>14</v>
      </c>
      <c r="P9" s="39">
        <v>10</v>
      </c>
      <c r="Q9" s="59">
        <f t="shared" si="0"/>
        <v>26</v>
      </c>
      <c r="R9" s="37">
        <f t="shared" si="1"/>
        <v>10</v>
      </c>
      <c r="S9" s="56">
        <f t="shared" si="2"/>
        <v>14.75</v>
      </c>
      <c r="T9" s="50">
        <f t="shared" si="3"/>
        <v>4.5151260930746595</v>
      </c>
    </row>
    <row r="10" spans="1:20" ht="20.100000000000001" customHeight="1">
      <c r="A10" s="6">
        <v>8</v>
      </c>
      <c r="B10" s="225"/>
      <c r="C10" s="5" t="s">
        <v>12</v>
      </c>
      <c r="D10" s="3" t="s">
        <v>193</v>
      </c>
      <c r="E10" s="37">
        <v>17</v>
      </c>
      <c r="F10" s="103">
        <v>26</v>
      </c>
      <c r="G10" s="37">
        <v>16</v>
      </c>
      <c r="H10" s="37">
        <v>26</v>
      </c>
      <c r="I10" s="39">
        <v>21</v>
      </c>
      <c r="J10" s="39">
        <v>20</v>
      </c>
      <c r="K10" s="39">
        <v>16</v>
      </c>
      <c r="L10" s="98">
        <v>12</v>
      </c>
      <c r="M10" s="98">
        <v>12</v>
      </c>
      <c r="N10" s="39">
        <v>16</v>
      </c>
      <c r="O10" s="39">
        <v>17</v>
      </c>
      <c r="P10" s="39">
        <v>16</v>
      </c>
      <c r="Q10" s="59">
        <f t="shared" si="0"/>
        <v>26</v>
      </c>
      <c r="R10" s="37">
        <f t="shared" si="1"/>
        <v>12</v>
      </c>
      <c r="S10" s="56">
        <f t="shared" si="2"/>
        <v>17.916666666666668</v>
      </c>
      <c r="T10" s="50">
        <f t="shared" si="3"/>
        <v>4.5817490374773069</v>
      </c>
    </row>
    <row r="11" spans="1:20" ht="20.100000000000001" customHeight="1">
      <c r="A11" s="6">
        <v>9</v>
      </c>
      <c r="B11" s="5" t="s">
        <v>145</v>
      </c>
      <c r="C11" s="5" t="s">
        <v>68</v>
      </c>
      <c r="D11" s="3" t="s">
        <v>15</v>
      </c>
      <c r="E11" s="99">
        <v>8</v>
      </c>
      <c r="F11" s="37">
        <v>9</v>
      </c>
      <c r="G11" s="37">
        <v>17</v>
      </c>
      <c r="H11" s="37">
        <v>11</v>
      </c>
      <c r="I11" s="39">
        <v>15</v>
      </c>
      <c r="J11" s="39">
        <v>13</v>
      </c>
      <c r="K11" s="39">
        <v>15</v>
      </c>
      <c r="L11" s="76">
        <v>22</v>
      </c>
      <c r="M11" s="39">
        <v>10</v>
      </c>
      <c r="N11" s="39">
        <v>16</v>
      </c>
      <c r="O11" s="39">
        <v>14</v>
      </c>
      <c r="P11" s="39">
        <v>11</v>
      </c>
      <c r="Q11" s="59">
        <f t="shared" si="0"/>
        <v>22</v>
      </c>
      <c r="R11" s="37">
        <f t="shared" si="1"/>
        <v>8</v>
      </c>
      <c r="S11" s="56">
        <f t="shared" si="2"/>
        <v>13.416666666666666</v>
      </c>
      <c r="T11" s="50">
        <f t="shared" si="3"/>
        <v>3.9418116124288303</v>
      </c>
    </row>
    <row r="12" spans="1:20" ht="20.100000000000001" customHeight="1">
      <c r="A12" s="6">
        <v>10</v>
      </c>
      <c r="B12" s="224" t="s">
        <v>146</v>
      </c>
      <c r="C12" s="5" t="s">
        <v>79</v>
      </c>
      <c r="D12" s="3" t="s">
        <v>96</v>
      </c>
      <c r="E12" s="37">
        <v>12</v>
      </c>
      <c r="F12" s="103">
        <v>16</v>
      </c>
      <c r="G12" s="37">
        <v>14</v>
      </c>
      <c r="H12" s="37">
        <v>10</v>
      </c>
      <c r="I12" s="39">
        <v>10</v>
      </c>
      <c r="J12" s="39">
        <v>9</v>
      </c>
      <c r="K12" s="39">
        <v>8</v>
      </c>
      <c r="L12" s="39">
        <v>13</v>
      </c>
      <c r="M12" s="98">
        <v>6</v>
      </c>
      <c r="N12" s="39">
        <v>10</v>
      </c>
      <c r="O12" s="39">
        <v>7</v>
      </c>
      <c r="P12" s="39">
        <v>11</v>
      </c>
      <c r="Q12" s="59">
        <f t="shared" si="0"/>
        <v>16</v>
      </c>
      <c r="R12" s="37">
        <f t="shared" si="1"/>
        <v>6</v>
      </c>
      <c r="S12" s="56">
        <f t="shared" si="2"/>
        <v>10.5</v>
      </c>
      <c r="T12" s="50">
        <f t="shared" si="3"/>
        <v>2.9076701075853593</v>
      </c>
    </row>
    <row r="13" spans="1:20" ht="20.100000000000001" customHeight="1">
      <c r="A13" s="6">
        <v>11</v>
      </c>
      <c r="B13" s="227"/>
      <c r="C13" s="5" t="s">
        <v>16</v>
      </c>
      <c r="D13" s="3" t="s">
        <v>97</v>
      </c>
      <c r="E13" s="37">
        <v>6</v>
      </c>
      <c r="F13" s="37">
        <v>12</v>
      </c>
      <c r="G13" s="37">
        <v>14</v>
      </c>
      <c r="H13" s="37">
        <v>11</v>
      </c>
      <c r="I13" s="39">
        <v>15</v>
      </c>
      <c r="J13" s="76">
        <v>18</v>
      </c>
      <c r="K13" s="39">
        <v>9</v>
      </c>
      <c r="L13" s="39">
        <v>13</v>
      </c>
      <c r="M13" s="98">
        <v>6</v>
      </c>
      <c r="N13" s="39">
        <v>9</v>
      </c>
      <c r="O13" s="39">
        <v>12</v>
      </c>
      <c r="P13" s="39">
        <v>7</v>
      </c>
      <c r="Q13" s="59">
        <f t="shared" si="0"/>
        <v>18</v>
      </c>
      <c r="R13" s="37">
        <f t="shared" si="1"/>
        <v>6</v>
      </c>
      <c r="S13" s="56">
        <f t="shared" si="2"/>
        <v>11</v>
      </c>
      <c r="T13" s="50">
        <f t="shared" si="3"/>
        <v>3.7416573867739413</v>
      </c>
    </row>
    <row r="14" spans="1:20" ht="20.100000000000001" customHeight="1">
      <c r="A14" s="6">
        <v>12</v>
      </c>
      <c r="B14" s="225"/>
      <c r="C14" s="5" t="s">
        <v>17</v>
      </c>
      <c r="D14" s="3" t="s">
        <v>98</v>
      </c>
      <c r="E14" s="99">
        <v>9</v>
      </c>
      <c r="F14" s="37">
        <v>12</v>
      </c>
      <c r="G14" s="37">
        <v>22</v>
      </c>
      <c r="H14" s="37">
        <v>15</v>
      </c>
      <c r="I14" s="76">
        <v>23</v>
      </c>
      <c r="J14" s="39">
        <v>22</v>
      </c>
      <c r="K14" s="39">
        <v>15</v>
      </c>
      <c r="L14" s="39">
        <v>18</v>
      </c>
      <c r="M14" s="39">
        <v>11</v>
      </c>
      <c r="N14" s="39">
        <v>12</v>
      </c>
      <c r="O14" s="39">
        <v>20</v>
      </c>
      <c r="P14" s="39">
        <v>15</v>
      </c>
      <c r="Q14" s="59">
        <f t="shared" si="0"/>
        <v>23</v>
      </c>
      <c r="R14" s="37">
        <f t="shared" si="1"/>
        <v>9</v>
      </c>
      <c r="S14" s="56">
        <f t="shared" si="2"/>
        <v>16.166666666666668</v>
      </c>
      <c r="T14" s="50">
        <f t="shared" si="3"/>
        <v>4.7641336774874068</v>
      </c>
    </row>
    <row r="15" spans="1:20" ht="20.100000000000001" customHeight="1">
      <c r="A15" s="6">
        <v>13</v>
      </c>
      <c r="B15" s="5" t="s">
        <v>147</v>
      </c>
      <c r="C15" s="5" t="s">
        <v>81</v>
      </c>
      <c r="D15" s="3" t="s">
        <v>176</v>
      </c>
      <c r="E15" s="99">
        <v>4</v>
      </c>
      <c r="F15" s="37">
        <v>11</v>
      </c>
      <c r="G15" s="37">
        <v>15</v>
      </c>
      <c r="H15" s="37">
        <v>8</v>
      </c>
      <c r="I15" s="39">
        <v>15</v>
      </c>
      <c r="J15" s="39">
        <v>11</v>
      </c>
      <c r="K15" s="39">
        <v>11</v>
      </c>
      <c r="L15" s="76">
        <v>19</v>
      </c>
      <c r="M15" s="39">
        <v>8</v>
      </c>
      <c r="N15" s="39">
        <v>11</v>
      </c>
      <c r="O15" s="39">
        <v>12</v>
      </c>
      <c r="P15" s="39">
        <v>12</v>
      </c>
      <c r="Q15" s="59">
        <f t="shared" si="0"/>
        <v>19</v>
      </c>
      <c r="R15" s="37">
        <f t="shared" si="1"/>
        <v>4</v>
      </c>
      <c r="S15" s="56">
        <f t="shared" si="2"/>
        <v>11.416666666666666</v>
      </c>
      <c r="T15" s="50">
        <f t="shared" si="3"/>
        <v>3.848455022552046</v>
      </c>
    </row>
    <row r="16" spans="1:20" ht="20.100000000000001" customHeight="1">
      <c r="A16" s="6">
        <v>14</v>
      </c>
      <c r="B16" s="5" t="s">
        <v>148</v>
      </c>
      <c r="C16" s="5" t="s">
        <v>70</v>
      </c>
      <c r="D16" s="3" t="s">
        <v>20</v>
      </c>
      <c r="E16" s="37">
        <v>13</v>
      </c>
      <c r="F16" s="103">
        <v>22</v>
      </c>
      <c r="G16" s="37">
        <v>16</v>
      </c>
      <c r="H16" s="37">
        <v>12</v>
      </c>
      <c r="I16" s="39">
        <v>18</v>
      </c>
      <c r="J16" s="39">
        <v>18</v>
      </c>
      <c r="K16" s="39">
        <v>12</v>
      </c>
      <c r="L16" s="76">
        <v>22</v>
      </c>
      <c r="M16" s="98">
        <v>8</v>
      </c>
      <c r="N16" s="39">
        <v>12</v>
      </c>
      <c r="O16" s="39">
        <v>13</v>
      </c>
      <c r="P16" s="39">
        <v>12</v>
      </c>
      <c r="Q16" s="59">
        <f t="shared" si="0"/>
        <v>22</v>
      </c>
      <c r="R16" s="37">
        <f t="shared" si="1"/>
        <v>8</v>
      </c>
      <c r="S16" s="56">
        <f t="shared" si="2"/>
        <v>14.833333333333334</v>
      </c>
      <c r="T16" s="50">
        <f t="shared" si="3"/>
        <v>4.3658454004472089</v>
      </c>
    </row>
    <row r="17" spans="1:20" ht="20.100000000000001" customHeight="1">
      <c r="A17" s="6">
        <v>15</v>
      </c>
      <c r="B17" s="5" t="s">
        <v>149</v>
      </c>
      <c r="C17" s="5" t="s">
        <v>71</v>
      </c>
      <c r="D17" s="3" t="s">
        <v>100</v>
      </c>
      <c r="E17" s="99">
        <v>17</v>
      </c>
      <c r="F17" s="37">
        <v>21</v>
      </c>
      <c r="G17" s="37">
        <v>28</v>
      </c>
      <c r="H17" s="37">
        <v>30</v>
      </c>
      <c r="I17" s="39">
        <v>30</v>
      </c>
      <c r="J17" s="104">
        <v>52</v>
      </c>
      <c r="K17" s="42">
        <v>22</v>
      </c>
      <c r="L17" s="42">
        <v>20</v>
      </c>
      <c r="M17" s="42">
        <v>19</v>
      </c>
      <c r="N17" s="42">
        <v>23</v>
      </c>
      <c r="O17" s="42">
        <v>28</v>
      </c>
      <c r="P17" s="42">
        <v>19</v>
      </c>
      <c r="Q17" s="59">
        <f t="shared" si="0"/>
        <v>52</v>
      </c>
      <c r="R17" s="37">
        <f t="shared" si="1"/>
        <v>17</v>
      </c>
      <c r="S17" s="56">
        <f t="shared" si="2"/>
        <v>25.75</v>
      </c>
      <c r="T17" s="50">
        <f t="shared" si="3"/>
        <v>9.4400019260398658</v>
      </c>
    </row>
    <row r="18" spans="1:20" ht="20.100000000000001" customHeight="1">
      <c r="A18" s="6">
        <v>16</v>
      </c>
      <c r="B18" s="5" t="s">
        <v>150</v>
      </c>
      <c r="C18" s="5" t="s">
        <v>142</v>
      </c>
      <c r="D18" s="3" t="s">
        <v>143</v>
      </c>
      <c r="E18" s="37">
        <v>20</v>
      </c>
      <c r="F18" s="37">
        <v>19</v>
      </c>
      <c r="G18" s="37">
        <v>13</v>
      </c>
      <c r="H18" s="103">
        <v>20</v>
      </c>
      <c r="I18" s="39">
        <v>13</v>
      </c>
      <c r="J18" s="39">
        <v>15</v>
      </c>
      <c r="K18" s="39">
        <v>11</v>
      </c>
      <c r="L18" s="39">
        <v>12</v>
      </c>
      <c r="M18" s="98">
        <v>10</v>
      </c>
      <c r="N18" s="39">
        <v>14</v>
      </c>
      <c r="O18" s="39">
        <v>11</v>
      </c>
      <c r="P18" s="39">
        <v>18</v>
      </c>
      <c r="Q18" s="59">
        <f t="shared" si="0"/>
        <v>20</v>
      </c>
      <c r="R18" s="37">
        <f t="shared" si="1"/>
        <v>10</v>
      </c>
      <c r="S18" s="56">
        <f t="shared" si="2"/>
        <v>14.666666666666666</v>
      </c>
      <c r="T18" s="50">
        <f t="shared" si="3"/>
        <v>3.6762958960278893</v>
      </c>
    </row>
    <row r="19" spans="1:20" ht="20.100000000000001" customHeight="1">
      <c r="A19" s="6">
        <v>17</v>
      </c>
      <c r="B19" s="5" t="s">
        <v>151</v>
      </c>
      <c r="C19" s="5" t="s">
        <v>72</v>
      </c>
      <c r="D19" s="3" t="s">
        <v>101</v>
      </c>
      <c r="E19" s="37">
        <v>15</v>
      </c>
      <c r="F19" s="99">
        <v>8</v>
      </c>
      <c r="G19" s="37">
        <v>17</v>
      </c>
      <c r="H19" s="37">
        <v>20</v>
      </c>
      <c r="I19" s="39">
        <v>20</v>
      </c>
      <c r="J19" s="39">
        <v>17</v>
      </c>
      <c r="K19" s="39">
        <v>12</v>
      </c>
      <c r="L19" s="39">
        <v>16</v>
      </c>
      <c r="M19" s="39">
        <v>10</v>
      </c>
      <c r="N19" s="39">
        <v>11</v>
      </c>
      <c r="O19" s="76">
        <v>22</v>
      </c>
      <c r="P19" s="39">
        <v>9</v>
      </c>
      <c r="Q19" s="59">
        <f t="shared" si="0"/>
        <v>22</v>
      </c>
      <c r="R19" s="37">
        <f t="shared" si="1"/>
        <v>8</v>
      </c>
      <c r="S19" s="56">
        <f t="shared" si="2"/>
        <v>14.75</v>
      </c>
      <c r="T19" s="50">
        <f t="shared" si="3"/>
        <v>4.6928378698530882</v>
      </c>
    </row>
    <row r="20" spans="1:20" ht="20.100000000000001" customHeight="1">
      <c r="A20" s="6">
        <v>18</v>
      </c>
      <c r="B20" s="22" t="s">
        <v>152</v>
      </c>
      <c r="C20" s="5" t="s">
        <v>141</v>
      </c>
      <c r="D20" s="3" t="s">
        <v>177</v>
      </c>
      <c r="E20" s="103">
        <v>25</v>
      </c>
      <c r="F20" s="37">
        <v>24</v>
      </c>
      <c r="G20" s="37">
        <v>17</v>
      </c>
      <c r="H20" s="37">
        <v>8</v>
      </c>
      <c r="I20" s="39">
        <v>15</v>
      </c>
      <c r="J20" s="39">
        <v>12</v>
      </c>
      <c r="K20" s="39">
        <v>7</v>
      </c>
      <c r="L20" s="39">
        <v>16</v>
      </c>
      <c r="M20" s="98">
        <v>6</v>
      </c>
      <c r="N20" s="39">
        <v>8</v>
      </c>
      <c r="O20" s="39">
        <v>13</v>
      </c>
      <c r="P20" s="39">
        <v>8</v>
      </c>
      <c r="Q20" s="59">
        <f t="shared" si="0"/>
        <v>25</v>
      </c>
      <c r="R20" s="37">
        <f t="shared" si="1"/>
        <v>6</v>
      </c>
      <c r="S20" s="56">
        <f t="shared" si="2"/>
        <v>13.25</v>
      </c>
      <c r="T20" s="50">
        <f t="shared" si="3"/>
        <v>6.4261539466040301</v>
      </c>
    </row>
    <row r="21" spans="1:20" ht="20.100000000000001" customHeight="1">
      <c r="A21" s="6">
        <v>19</v>
      </c>
      <c r="B21" s="224" t="s">
        <v>153</v>
      </c>
      <c r="C21" s="5" t="s">
        <v>82</v>
      </c>
      <c r="D21" s="3" t="s">
        <v>102</v>
      </c>
      <c r="E21" s="37">
        <v>6</v>
      </c>
      <c r="F21" s="103">
        <v>15</v>
      </c>
      <c r="G21" s="37">
        <v>13</v>
      </c>
      <c r="H21" s="37">
        <v>6</v>
      </c>
      <c r="I21" s="39">
        <v>5</v>
      </c>
      <c r="J21" s="39">
        <v>11</v>
      </c>
      <c r="K21" s="39">
        <v>15</v>
      </c>
      <c r="L21" s="39">
        <v>10</v>
      </c>
      <c r="M21" s="98">
        <v>5</v>
      </c>
      <c r="N21" s="39">
        <v>8</v>
      </c>
      <c r="O21" s="39">
        <v>8</v>
      </c>
      <c r="P21" s="39">
        <v>14</v>
      </c>
      <c r="Q21" s="59">
        <f t="shared" si="0"/>
        <v>15</v>
      </c>
      <c r="R21" s="37">
        <f t="shared" si="1"/>
        <v>5</v>
      </c>
      <c r="S21" s="56">
        <f t="shared" si="2"/>
        <v>9.6666666666666661</v>
      </c>
      <c r="T21" s="50">
        <f t="shared" si="3"/>
        <v>3.8690692640087199</v>
      </c>
    </row>
    <row r="22" spans="1:20" ht="20.100000000000001" customHeight="1">
      <c r="A22" s="6">
        <v>20</v>
      </c>
      <c r="B22" s="227"/>
      <c r="C22" s="5" t="s">
        <v>21</v>
      </c>
      <c r="D22" s="3" t="s">
        <v>103</v>
      </c>
      <c r="E22" s="99">
        <v>4</v>
      </c>
      <c r="F22" s="37">
        <v>13</v>
      </c>
      <c r="G22" s="37">
        <v>13</v>
      </c>
      <c r="H22" s="37">
        <v>8</v>
      </c>
      <c r="I22" s="39">
        <v>9</v>
      </c>
      <c r="J22" s="39">
        <v>11</v>
      </c>
      <c r="K22" s="39">
        <v>7</v>
      </c>
      <c r="L22" s="76">
        <v>18</v>
      </c>
      <c r="M22" s="39">
        <v>7</v>
      </c>
      <c r="N22" s="39">
        <v>9</v>
      </c>
      <c r="O22" s="39">
        <v>8</v>
      </c>
      <c r="P22" s="39">
        <v>9</v>
      </c>
      <c r="Q22" s="59">
        <f t="shared" si="0"/>
        <v>18</v>
      </c>
      <c r="R22" s="37">
        <f t="shared" si="1"/>
        <v>4</v>
      </c>
      <c r="S22" s="56">
        <f t="shared" si="2"/>
        <v>9.6666666666666661</v>
      </c>
      <c r="T22" s="50">
        <f t="shared" si="3"/>
        <v>3.6514837167011085</v>
      </c>
    </row>
    <row r="23" spans="1:20" ht="20.100000000000001" customHeight="1">
      <c r="A23" s="6">
        <v>21</v>
      </c>
      <c r="B23" s="227"/>
      <c r="C23" s="5" t="s">
        <v>138</v>
      </c>
      <c r="D23" s="3" t="s">
        <v>139</v>
      </c>
      <c r="E23" s="99">
        <v>5</v>
      </c>
      <c r="F23" s="37">
        <v>12</v>
      </c>
      <c r="G23" s="37">
        <v>14</v>
      </c>
      <c r="H23" s="37">
        <v>8</v>
      </c>
      <c r="I23" s="39">
        <v>9</v>
      </c>
      <c r="J23" s="39">
        <v>7</v>
      </c>
      <c r="K23" s="39">
        <v>7</v>
      </c>
      <c r="L23" s="76">
        <v>17</v>
      </c>
      <c r="M23" s="39">
        <v>7</v>
      </c>
      <c r="N23" s="39">
        <v>9</v>
      </c>
      <c r="O23" s="39">
        <v>8</v>
      </c>
      <c r="P23" s="39">
        <v>7</v>
      </c>
      <c r="Q23" s="59">
        <f t="shared" si="0"/>
        <v>17</v>
      </c>
      <c r="R23" s="37">
        <f t="shared" si="1"/>
        <v>5</v>
      </c>
      <c r="S23" s="56">
        <f t="shared" si="2"/>
        <v>9.1666666666666661</v>
      </c>
      <c r="T23" s="50">
        <f t="shared" si="3"/>
        <v>3.4597249846912641</v>
      </c>
    </row>
    <row r="24" spans="1:20" ht="20.100000000000001" customHeight="1">
      <c r="A24" s="6">
        <v>22</v>
      </c>
      <c r="B24" s="227"/>
      <c r="C24" s="5" t="s">
        <v>22</v>
      </c>
      <c r="D24" s="3" t="s">
        <v>104</v>
      </c>
      <c r="E24" s="37">
        <v>11</v>
      </c>
      <c r="F24" s="37">
        <v>20</v>
      </c>
      <c r="G24" s="37">
        <v>22</v>
      </c>
      <c r="H24" s="37">
        <v>15</v>
      </c>
      <c r="I24" s="76">
        <v>31</v>
      </c>
      <c r="J24" s="39">
        <v>21</v>
      </c>
      <c r="K24" s="39">
        <v>11</v>
      </c>
      <c r="L24" s="39">
        <v>13</v>
      </c>
      <c r="M24" s="39">
        <v>12</v>
      </c>
      <c r="N24" s="39">
        <v>13</v>
      </c>
      <c r="O24" s="39">
        <v>20</v>
      </c>
      <c r="P24" s="98">
        <v>9</v>
      </c>
      <c r="Q24" s="59">
        <f t="shared" si="0"/>
        <v>31</v>
      </c>
      <c r="R24" s="37">
        <f t="shared" si="1"/>
        <v>9</v>
      </c>
      <c r="S24" s="56">
        <f t="shared" si="2"/>
        <v>16.5</v>
      </c>
      <c r="T24" s="50">
        <f t="shared" si="3"/>
        <v>6.3889108475687637</v>
      </c>
    </row>
    <row r="25" spans="1:20" ht="20.100000000000001" customHeight="1">
      <c r="A25" s="6">
        <v>23</v>
      </c>
      <c r="B25" s="227"/>
      <c r="C25" s="5" t="s">
        <v>23</v>
      </c>
      <c r="D25" s="3" t="s">
        <v>105</v>
      </c>
      <c r="E25" s="37">
        <v>13</v>
      </c>
      <c r="F25" s="103">
        <v>25</v>
      </c>
      <c r="G25" s="37">
        <v>22</v>
      </c>
      <c r="H25" s="37">
        <v>11</v>
      </c>
      <c r="I25" s="39">
        <v>24</v>
      </c>
      <c r="J25" s="39">
        <v>15</v>
      </c>
      <c r="K25" s="39">
        <v>11</v>
      </c>
      <c r="L25" s="39">
        <v>15</v>
      </c>
      <c r="M25" s="98">
        <v>7</v>
      </c>
      <c r="N25" s="39">
        <v>13</v>
      </c>
      <c r="O25" s="39">
        <v>15</v>
      </c>
      <c r="P25" s="39">
        <v>8</v>
      </c>
      <c r="Q25" s="59">
        <f t="shared" si="0"/>
        <v>25</v>
      </c>
      <c r="R25" s="37">
        <f t="shared" si="1"/>
        <v>7</v>
      </c>
      <c r="S25" s="56">
        <f t="shared" si="2"/>
        <v>14.916666666666666</v>
      </c>
      <c r="T25" s="50">
        <f t="shared" si="3"/>
        <v>5.9000513608447553</v>
      </c>
    </row>
    <row r="26" spans="1:20" ht="20.100000000000001" customHeight="1">
      <c r="A26" s="6">
        <v>24</v>
      </c>
      <c r="B26" s="225"/>
      <c r="C26" s="5" t="s">
        <v>24</v>
      </c>
      <c r="D26" s="3" t="s">
        <v>106</v>
      </c>
      <c r="E26" s="37">
        <v>8</v>
      </c>
      <c r="F26" s="37">
        <v>19</v>
      </c>
      <c r="G26" s="103">
        <v>22</v>
      </c>
      <c r="H26" s="37">
        <v>10</v>
      </c>
      <c r="I26" s="39">
        <v>20</v>
      </c>
      <c r="J26" s="39">
        <v>15</v>
      </c>
      <c r="K26" s="39">
        <v>12</v>
      </c>
      <c r="L26" s="76">
        <v>22</v>
      </c>
      <c r="M26" s="98">
        <v>8</v>
      </c>
      <c r="N26" s="39">
        <v>10</v>
      </c>
      <c r="O26" s="39">
        <v>14</v>
      </c>
      <c r="P26" s="39">
        <v>8</v>
      </c>
      <c r="Q26" s="59">
        <f t="shared" si="0"/>
        <v>22</v>
      </c>
      <c r="R26" s="37">
        <f t="shared" si="1"/>
        <v>8</v>
      </c>
      <c r="S26" s="56">
        <f t="shared" si="2"/>
        <v>14</v>
      </c>
      <c r="T26" s="50">
        <f t="shared" si="3"/>
        <v>5.5103208947969957</v>
      </c>
    </row>
    <row r="27" spans="1:20" ht="20.100000000000001" customHeight="1">
      <c r="A27" s="6">
        <v>25</v>
      </c>
      <c r="B27" s="224" t="s">
        <v>154</v>
      </c>
      <c r="C27" s="5" t="s">
        <v>83</v>
      </c>
      <c r="D27" s="3" t="s">
        <v>107</v>
      </c>
      <c r="E27" s="37">
        <v>31</v>
      </c>
      <c r="F27" s="37">
        <v>21</v>
      </c>
      <c r="G27" s="37">
        <v>23</v>
      </c>
      <c r="H27" s="37">
        <v>15</v>
      </c>
      <c r="I27" s="39">
        <v>23</v>
      </c>
      <c r="J27" s="104">
        <v>94</v>
      </c>
      <c r="K27" s="42">
        <v>9</v>
      </c>
      <c r="L27" s="42">
        <v>16</v>
      </c>
      <c r="M27" s="100">
        <v>6</v>
      </c>
      <c r="N27" s="42">
        <v>9</v>
      </c>
      <c r="O27" s="42">
        <v>17</v>
      </c>
      <c r="P27" s="42">
        <v>16</v>
      </c>
      <c r="Q27" s="59">
        <f t="shared" si="0"/>
        <v>94</v>
      </c>
      <c r="R27" s="37">
        <f t="shared" si="1"/>
        <v>6</v>
      </c>
      <c r="S27" s="56">
        <f t="shared" si="2"/>
        <v>23.333333333333332</v>
      </c>
      <c r="T27" s="50">
        <f t="shared" si="3"/>
        <v>23.32900392735241</v>
      </c>
    </row>
    <row r="28" spans="1:20" ht="20.100000000000001" customHeight="1">
      <c r="A28" s="6">
        <v>26</v>
      </c>
      <c r="B28" s="225"/>
      <c r="C28" s="5" t="s">
        <v>25</v>
      </c>
      <c r="D28" s="3" t="s">
        <v>108</v>
      </c>
      <c r="E28" s="37">
        <v>9</v>
      </c>
      <c r="F28" s="37">
        <v>21</v>
      </c>
      <c r="G28" s="103">
        <v>24</v>
      </c>
      <c r="H28" s="37">
        <v>10</v>
      </c>
      <c r="I28" s="39">
        <v>12</v>
      </c>
      <c r="J28" s="39">
        <v>21</v>
      </c>
      <c r="K28" s="39">
        <v>14</v>
      </c>
      <c r="L28" s="39">
        <v>17</v>
      </c>
      <c r="M28" s="98">
        <v>8</v>
      </c>
      <c r="N28" s="39">
        <v>11</v>
      </c>
      <c r="O28" s="39">
        <v>22</v>
      </c>
      <c r="P28" s="39">
        <v>19</v>
      </c>
      <c r="Q28" s="59">
        <f t="shared" si="0"/>
        <v>24</v>
      </c>
      <c r="R28" s="37">
        <f t="shared" si="1"/>
        <v>8</v>
      </c>
      <c r="S28" s="56">
        <f t="shared" si="2"/>
        <v>15.666666666666666</v>
      </c>
      <c r="T28" s="50">
        <f t="shared" si="3"/>
        <v>5.6622085850493047</v>
      </c>
    </row>
    <row r="29" spans="1:20" ht="20.100000000000001" customHeight="1">
      <c r="A29" s="6">
        <v>27</v>
      </c>
      <c r="B29" s="5" t="s">
        <v>155</v>
      </c>
      <c r="C29" s="5" t="s">
        <v>73</v>
      </c>
      <c r="D29" s="3" t="s">
        <v>110</v>
      </c>
      <c r="E29" s="99">
        <v>5</v>
      </c>
      <c r="F29" s="103">
        <v>12</v>
      </c>
      <c r="G29" s="103">
        <v>12</v>
      </c>
      <c r="H29" s="37">
        <v>7</v>
      </c>
      <c r="I29" s="39">
        <v>6</v>
      </c>
      <c r="J29" s="39">
        <v>8</v>
      </c>
      <c r="K29" s="39">
        <v>6</v>
      </c>
      <c r="L29" s="76">
        <v>12</v>
      </c>
      <c r="M29" s="39">
        <v>6</v>
      </c>
      <c r="N29" s="39">
        <v>7</v>
      </c>
      <c r="O29" s="39">
        <v>9</v>
      </c>
      <c r="P29" s="39">
        <v>9</v>
      </c>
      <c r="Q29" s="59">
        <f t="shared" si="0"/>
        <v>12</v>
      </c>
      <c r="R29" s="37">
        <f t="shared" si="1"/>
        <v>5</v>
      </c>
      <c r="S29" s="56">
        <f t="shared" si="2"/>
        <v>8.25</v>
      </c>
      <c r="T29" s="50">
        <f t="shared" si="3"/>
        <v>2.5628464289109907</v>
      </c>
    </row>
    <row r="30" spans="1:20" ht="20.100000000000001" customHeight="1">
      <c r="A30" s="30">
        <v>28</v>
      </c>
      <c r="B30" s="228" t="s">
        <v>156</v>
      </c>
      <c r="C30" s="14" t="s">
        <v>85</v>
      </c>
      <c r="D30" s="3" t="s">
        <v>112</v>
      </c>
      <c r="E30" s="51">
        <v>15</v>
      </c>
      <c r="F30" s="51">
        <v>19</v>
      </c>
      <c r="G30" s="101">
        <v>5</v>
      </c>
      <c r="H30" s="51">
        <v>12</v>
      </c>
      <c r="I30" s="39">
        <v>21</v>
      </c>
      <c r="J30" s="76">
        <v>27</v>
      </c>
      <c r="K30" s="39">
        <v>18</v>
      </c>
      <c r="L30" s="39">
        <v>10</v>
      </c>
      <c r="M30" s="39">
        <v>7</v>
      </c>
      <c r="N30" s="39">
        <v>9</v>
      </c>
      <c r="O30" s="39">
        <v>8</v>
      </c>
      <c r="P30" s="39">
        <v>8</v>
      </c>
      <c r="Q30" s="59">
        <f t="shared" si="0"/>
        <v>27</v>
      </c>
      <c r="R30" s="37">
        <f t="shared" si="1"/>
        <v>5</v>
      </c>
      <c r="S30" s="56">
        <f t="shared" si="2"/>
        <v>13.25</v>
      </c>
      <c r="T30" s="50">
        <f t="shared" si="3"/>
        <v>6.7436839136537774</v>
      </c>
    </row>
    <row r="31" spans="1:20" ht="20.100000000000001" customHeight="1">
      <c r="A31" s="30">
        <v>29</v>
      </c>
      <c r="B31" s="229"/>
      <c r="C31" s="14" t="s">
        <v>27</v>
      </c>
      <c r="D31" s="3" t="s">
        <v>113</v>
      </c>
      <c r="E31" s="51">
        <v>9</v>
      </c>
      <c r="F31" s="105">
        <v>22</v>
      </c>
      <c r="G31" s="101">
        <v>8</v>
      </c>
      <c r="H31" s="51">
        <v>20</v>
      </c>
      <c r="I31" s="39">
        <v>15</v>
      </c>
      <c r="J31" s="39">
        <v>19</v>
      </c>
      <c r="K31" s="39">
        <v>15</v>
      </c>
      <c r="L31" s="39">
        <v>11</v>
      </c>
      <c r="M31" s="39">
        <v>9</v>
      </c>
      <c r="N31" s="39">
        <v>10</v>
      </c>
      <c r="O31" s="39">
        <v>11</v>
      </c>
      <c r="P31" s="39">
        <v>10</v>
      </c>
      <c r="Q31" s="59">
        <f t="shared" si="0"/>
        <v>22</v>
      </c>
      <c r="R31" s="37">
        <f t="shared" si="1"/>
        <v>8</v>
      </c>
      <c r="S31" s="56">
        <f t="shared" si="2"/>
        <v>13.25</v>
      </c>
      <c r="T31" s="50">
        <f t="shared" si="3"/>
        <v>4.8265364958171144</v>
      </c>
    </row>
    <row r="32" spans="1:20" ht="20.100000000000001" customHeight="1">
      <c r="A32" s="30">
        <v>30</v>
      </c>
      <c r="B32" s="229"/>
      <c r="C32" s="14" t="s">
        <v>29</v>
      </c>
      <c r="D32" s="3" t="s">
        <v>114</v>
      </c>
      <c r="E32" s="51">
        <v>14</v>
      </c>
      <c r="F32" s="51">
        <v>27</v>
      </c>
      <c r="G32" s="51">
        <v>22</v>
      </c>
      <c r="H32" s="105">
        <v>49</v>
      </c>
      <c r="I32" s="39">
        <v>21</v>
      </c>
      <c r="J32" s="39">
        <v>36</v>
      </c>
      <c r="K32" s="39">
        <v>18</v>
      </c>
      <c r="L32" s="39">
        <v>16</v>
      </c>
      <c r="M32" s="39">
        <v>25</v>
      </c>
      <c r="N32" s="39">
        <v>16</v>
      </c>
      <c r="O32" s="39">
        <v>16</v>
      </c>
      <c r="P32" s="98">
        <v>9</v>
      </c>
      <c r="Q32" s="59">
        <f t="shared" si="0"/>
        <v>49</v>
      </c>
      <c r="R32" s="37">
        <f t="shared" si="1"/>
        <v>9</v>
      </c>
      <c r="S32" s="56">
        <f t="shared" si="2"/>
        <v>22.416666666666668</v>
      </c>
      <c r="T32" s="50">
        <f t="shared" si="3"/>
        <v>10.933337952696734</v>
      </c>
    </row>
    <row r="33" spans="1:20" ht="20.100000000000001" customHeight="1">
      <c r="A33" s="30">
        <v>31</v>
      </c>
      <c r="B33" s="229"/>
      <c r="C33" s="14" t="s">
        <v>137</v>
      </c>
      <c r="D33" s="3" t="s">
        <v>115</v>
      </c>
      <c r="E33" s="51">
        <v>15</v>
      </c>
      <c r="F33" s="51">
        <v>28</v>
      </c>
      <c r="G33" s="51">
        <v>26</v>
      </c>
      <c r="H33" s="105">
        <v>49</v>
      </c>
      <c r="I33" s="39">
        <v>38</v>
      </c>
      <c r="J33" s="39">
        <v>35</v>
      </c>
      <c r="K33" s="39">
        <v>18</v>
      </c>
      <c r="L33" s="39">
        <v>15</v>
      </c>
      <c r="M33" s="39">
        <v>18</v>
      </c>
      <c r="N33" s="39">
        <v>16</v>
      </c>
      <c r="O33" s="39">
        <v>20</v>
      </c>
      <c r="P33" s="98">
        <v>8</v>
      </c>
      <c r="Q33" s="59">
        <f t="shared" si="0"/>
        <v>49</v>
      </c>
      <c r="R33" s="37">
        <f t="shared" si="1"/>
        <v>8</v>
      </c>
      <c r="S33" s="56">
        <f t="shared" si="2"/>
        <v>23.833333333333332</v>
      </c>
      <c r="T33" s="50">
        <f t="shared" si="3"/>
        <v>11.800102721689514</v>
      </c>
    </row>
    <row r="34" spans="1:20">
      <c r="A34" s="30">
        <v>32</v>
      </c>
      <c r="B34" s="229"/>
      <c r="C34" s="14" t="s">
        <v>117</v>
      </c>
      <c r="D34" s="3" t="s">
        <v>34</v>
      </c>
      <c r="E34" s="51">
        <v>13</v>
      </c>
      <c r="F34" s="51">
        <v>20</v>
      </c>
      <c r="G34" s="105">
        <v>41</v>
      </c>
      <c r="H34" s="51">
        <v>29</v>
      </c>
      <c r="I34" s="39">
        <v>32</v>
      </c>
      <c r="J34" s="39">
        <v>31</v>
      </c>
      <c r="K34" s="39">
        <v>17</v>
      </c>
      <c r="L34" s="39">
        <v>16</v>
      </c>
      <c r="M34" s="39">
        <v>15</v>
      </c>
      <c r="N34" s="39">
        <v>17</v>
      </c>
      <c r="O34" s="39">
        <v>16</v>
      </c>
      <c r="P34" s="98">
        <v>8</v>
      </c>
      <c r="Q34" s="59">
        <f t="shared" si="0"/>
        <v>41</v>
      </c>
      <c r="R34" s="37">
        <f t="shared" si="1"/>
        <v>8</v>
      </c>
      <c r="S34" s="56">
        <f t="shared" si="2"/>
        <v>21.25</v>
      </c>
      <c r="T34" s="50">
        <f t="shared" si="3"/>
        <v>9.7059026089563378</v>
      </c>
    </row>
    <row r="35" spans="1:20" ht="20.100000000000001" customHeight="1">
      <c r="A35" s="30">
        <v>33</v>
      </c>
      <c r="B35" s="229"/>
      <c r="C35" s="14" t="s">
        <v>32</v>
      </c>
      <c r="D35" s="3" t="s">
        <v>118</v>
      </c>
      <c r="E35" s="51">
        <v>17</v>
      </c>
      <c r="F35" s="51">
        <v>17</v>
      </c>
      <c r="G35" s="51">
        <v>24</v>
      </c>
      <c r="H35" s="51">
        <v>21</v>
      </c>
      <c r="I35" s="39">
        <v>23</v>
      </c>
      <c r="J35" s="76">
        <v>27</v>
      </c>
      <c r="K35" s="39">
        <v>19</v>
      </c>
      <c r="L35" s="39">
        <v>14</v>
      </c>
      <c r="M35" s="98">
        <v>11</v>
      </c>
      <c r="N35" s="39">
        <v>17</v>
      </c>
      <c r="O35" s="39">
        <v>18</v>
      </c>
      <c r="P35" s="39">
        <v>13</v>
      </c>
      <c r="Q35" s="59">
        <f t="shared" si="0"/>
        <v>27</v>
      </c>
      <c r="R35" s="37">
        <f t="shared" si="1"/>
        <v>11</v>
      </c>
      <c r="S35" s="56">
        <f t="shared" si="2"/>
        <v>18.416666666666668</v>
      </c>
      <c r="T35" s="50">
        <f t="shared" si="3"/>
        <v>4.699290726623893</v>
      </c>
    </row>
    <row r="36" spans="1:20" ht="20.100000000000001" customHeight="1">
      <c r="A36" s="30">
        <v>34</v>
      </c>
      <c r="B36" s="229"/>
      <c r="C36" s="14" t="s">
        <v>35</v>
      </c>
      <c r="D36" s="3" t="s">
        <v>119</v>
      </c>
      <c r="E36" s="98">
        <v>10</v>
      </c>
      <c r="F36" s="39">
        <v>15</v>
      </c>
      <c r="G36" s="39">
        <v>15</v>
      </c>
      <c r="H36" s="76">
        <v>25</v>
      </c>
      <c r="I36" s="39">
        <v>23</v>
      </c>
      <c r="J36" s="42">
        <v>15</v>
      </c>
      <c r="K36" s="42">
        <v>18</v>
      </c>
      <c r="L36" s="42">
        <v>14</v>
      </c>
      <c r="M36" s="42">
        <v>12</v>
      </c>
      <c r="N36" s="42">
        <v>15</v>
      </c>
      <c r="O36" s="42">
        <v>19</v>
      </c>
      <c r="P36" s="42">
        <v>14</v>
      </c>
      <c r="Q36" s="59">
        <f t="shared" si="0"/>
        <v>25</v>
      </c>
      <c r="R36" s="37">
        <f t="shared" si="1"/>
        <v>10</v>
      </c>
      <c r="S36" s="56">
        <f t="shared" si="2"/>
        <v>16.25</v>
      </c>
      <c r="T36" s="50">
        <f t="shared" si="3"/>
        <v>4.3301270189221936</v>
      </c>
    </row>
    <row r="37" spans="1:20" ht="20.100000000000001" customHeight="1">
      <c r="A37" s="30">
        <v>35</v>
      </c>
      <c r="B37" s="229"/>
      <c r="C37" s="14" t="s">
        <v>33</v>
      </c>
      <c r="D37" s="3" t="s">
        <v>120</v>
      </c>
      <c r="E37" s="51">
        <v>16</v>
      </c>
      <c r="F37" s="51">
        <v>19</v>
      </c>
      <c r="G37" s="51">
        <v>18</v>
      </c>
      <c r="H37" s="51">
        <v>26</v>
      </c>
      <c r="I37" s="39">
        <v>19</v>
      </c>
      <c r="J37" s="76">
        <v>26</v>
      </c>
      <c r="K37" s="39">
        <v>18</v>
      </c>
      <c r="L37" s="39">
        <v>14</v>
      </c>
      <c r="M37" s="39">
        <v>14</v>
      </c>
      <c r="N37" s="39">
        <v>14</v>
      </c>
      <c r="O37" s="39">
        <v>15</v>
      </c>
      <c r="P37" s="98">
        <v>10</v>
      </c>
      <c r="Q37" s="59">
        <f t="shared" si="0"/>
        <v>26</v>
      </c>
      <c r="R37" s="37">
        <f t="shared" si="1"/>
        <v>10</v>
      </c>
      <c r="S37" s="56">
        <f t="shared" si="2"/>
        <v>17.416666666666668</v>
      </c>
      <c r="T37" s="50">
        <f t="shared" si="3"/>
        <v>4.7760450228830598</v>
      </c>
    </row>
    <row r="38" spans="1:20" ht="20.100000000000001" customHeight="1">
      <c r="A38" s="30">
        <v>36</v>
      </c>
      <c r="B38" s="229"/>
      <c r="C38" s="14" t="s">
        <v>36</v>
      </c>
      <c r="D38" s="3" t="s">
        <v>121</v>
      </c>
      <c r="E38" s="39">
        <v>46</v>
      </c>
      <c r="F38" s="39">
        <v>39</v>
      </c>
      <c r="G38" s="39">
        <v>36</v>
      </c>
      <c r="H38" s="76">
        <v>67</v>
      </c>
      <c r="I38" s="39">
        <v>65</v>
      </c>
      <c r="J38" s="100">
        <v>15</v>
      </c>
      <c r="K38" s="42">
        <v>22</v>
      </c>
      <c r="L38" s="42">
        <v>17</v>
      </c>
      <c r="M38" s="42">
        <v>30</v>
      </c>
      <c r="N38" s="42">
        <v>25</v>
      </c>
      <c r="O38" s="42">
        <v>28</v>
      </c>
      <c r="P38" s="42">
        <v>24</v>
      </c>
      <c r="Q38" s="59">
        <f t="shared" si="0"/>
        <v>67</v>
      </c>
      <c r="R38" s="37">
        <f t="shared" si="1"/>
        <v>15</v>
      </c>
      <c r="S38" s="56">
        <f t="shared" si="2"/>
        <v>34.5</v>
      </c>
      <c r="T38" s="50">
        <f t="shared" si="3"/>
        <v>17.18085615392371</v>
      </c>
    </row>
    <row r="39" spans="1:20" s="31" customFormat="1" ht="20.100000000000001" customHeight="1">
      <c r="A39" s="30">
        <v>37</v>
      </c>
      <c r="B39" s="229"/>
      <c r="C39" s="14" t="s">
        <v>37</v>
      </c>
      <c r="D39" s="32" t="s">
        <v>38</v>
      </c>
      <c r="E39" s="42">
        <v>72</v>
      </c>
      <c r="F39" s="42">
        <v>79</v>
      </c>
      <c r="G39" s="42">
        <v>43</v>
      </c>
      <c r="H39" s="42">
        <v>79</v>
      </c>
      <c r="I39" s="106">
        <v>89</v>
      </c>
      <c r="J39" s="100">
        <v>30</v>
      </c>
      <c r="K39" s="42">
        <v>60</v>
      </c>
      <c r="L39" s="42">
        <v>32</v>
      </c>
      <c r="M39" s="42">
        <v>56</v>
      </c>
      <c r="N39" s="42">
        <v>66</v>
      </c>
      <c r="O39" s="42">
        <v>59</v>
      </c>
      <c r="P39" s="42">
        <v>56</v>
      </c>
      <c r="Q39" s="59">
        <f t="shared" si="0"/>
        <v>89</v>
      </c>
      <c r="R39" s="37">
        <f t="shared" si="1"/>
        <v>30</v>
      </c>
      <c r="S39" s="56">
        <f t="shared" si="2"/>
        <v>60.083333333333336</v>
      </c>
      <c r="T39" s="50">
        <f t="shared" si="3"/>
        <v>18.461056471952137</v>
      </c>
    </row>
    <row r="40" spans="1:20" s="31" customFormat="1" ht="20.100000000000001" customHeight="1">
      <c r="A40" s="30">
        <v>38</v>
      </c>
      <c r="B40" s="229"/>
      <c r="C40" s="14" t="s">
        <v>140</v>
      </c>
      <c r="D40" s="32" t="s">
        <v>173</v>
      </c>
      <c r="E40" s="52">
        <v>53</v>
      </c>
      <c r="F40" s="52">
        <v>59</v>
      </c>
      <c r="G40" s="52">
        <v>29</v>
      </c>
      <c r="H40" s="52">
        <v>48</v>
      </c>
      <c r="I40" s="106">
        <v>68</v>
      </c>
      <c r="J40" s="42">
        <v>19</v>
      </c>
      <c r="K40" s="42">
        <v>29</v>
      </c>
      <c r="L40" s="100">
        <v>18</v>
      </c>
      <c r="M40" s="42">
        <v>28</v>
      </c>
      <c r="N40" s="42">
        <v>38</v>
      </c>
      <c r="O40" s="42">
        <v>48</v>
      </c>
      <c r="P40" s="42">
        <v>37</v>
      </c>
      <c r="Q40" s="59">
        <f t="shared" si="0"/>
        <v>68</v>
      </c>
      <c r="R40" s="37">
        <f t="shared" si="1"/>
        <v>18</v>
      </c>
      <c r="S40" s="56">
        <f t="shared" si="2"/>
        <v>39.5</v>
      </c>
      <c r="T40" s="50">
        <f t="shared" si="3"/>
        <v>15.848716609928331</v>
      </c>
    </row>
    <row r="41" spans="1:20" ht="20.100000000000001" customHeight="1">
      <c r="A41" s="30">
        <v>39</v>
      </c>
      <c r="B41" s="229"/>
      <c r="C41" s="14" t="s">
        <v>41</v>
      </c>
      <c r="D41" s="3" t="s">
        <v>122</v>
      </c>
      <c r="E41" s="37">
        <v>37</v>
      </c>
      <c r="F41" s="37">
        <v>58</v>
      </c>
      <c r="G41" s="37">
        <v>38</v>
      </c>
      <c r="H41" s="37">
        <v>54</v>
      </c>
      <c r="I41" s="76">
        <v>62</v>
      </c>
      <c r="J41" s="39">
        <v>51</v>
      </c>
      <c r="K41" s="39">
        <v>24</v>
      </c>
      <c r="L41" s="39">
        <v>21</v>
      </c>
      <c r="M41" s="39">
        <v>26</v>
      </c>
      <c r="N41" s="98">
        <v>14</v>
      </c>
      <c r="O41" s="39">
        <v>34</v>
      </c>
      <c r="P41" s="39">
        <v>24</v>
      </c>
      <c r="Q41" s="59">
        <f t="shared" si="0"/>
        <v>62</v>
      </c>
      <c r="R41" s="37">
        <f t="shared" si="1"/>
        <v>14</v>
      </c>
      <c r="S41" s="56">
        <f t="shared" si="2"/>
        <v>36.916666666666664</v>
      </c>
      <c r="T41" s="50">
        <f t="shared" si="3"/>
        <v>15.968482214738637</v>
      </c>
    </row>
    <row r="42" spans="1:20" ht="20.100000000000001" customHeight="1">
      <c r="A42" s="30">
        <v>40</v>
      </c>
      <c r="B42" s="229"/>
      <c r="C42" s="14" t="s">
        <v>39</v>
      </c>
      <c r="D42" s="3" t="s">
        <v>40</v>
      </c>
      <c r="E42" s="37">
        <v>44</v>
      </c>
      <c r="F42" s="37">
        <v>50</v>
      </c>
      <c r="G42" s="37">
        <v>32</v>
      </c>
      <c r="H42" s="37">
        <v>53</v>
      </c>
      <c r="I42" s="76">
        <v>66</v>
      </c>
      <c r="J42" s="39">
        <v>48</v>
      </c>
      <c r="K42" s="39">
        <v>26</v>
      </c>
      <c r="L42" s="39">
        <v>19</v>
      </c>
      <c r="M42" s="39">
        <v>24</v>
      </c>
      <c r="N42" s="98">
        <v>16</v>
      </c>
      <c r="O42" s="39">
        <v>31</v>
      </c>
      <c r="P42" s="39">
        <v>25</v>
      </c>
      <c r="Q42" s="59">
        <f t="shared" si="0"/>
        <v>66</v>
      </c>
      <c r="R42" s="37">
        <f t="shared" si="1"/>
        <v>16</v>
      </c>
      <c r="S42" s="56">
        <f t="shared" si="2"/>
        <v>36.166666666666664</v>
      </c>
      <c r="T42" s="50">
        <f t="shared" si="3"/>
        <v>15.631165450257805</v>
      </c>
    </row>
    <row r="43" spans="1:20" ht="20.100000000000001" customHeight="1">
      <c r="A43" s="30">
        <v>41</v>
      </c>
      <c r="B43" s="230"/>
      <c r="C43" s="14" t="s">
        <v>42</v>
      </c>
      <c r="D43" s="3" t="s">
        <v>63</v>
      </c>
      <c r="E43" s="37">
        <v>36</v>
      </c>
      <c r="F43" s="37">
        <v>53</v>
      </c>
      <c r="G43" s="37">
        <v>39</v>
      </c>
      <c r="H43" s="103">
        <v>56</v>
      </c>
      <c r="I43" s="39">
        <v>50</v>
      </c>
      <c r="J43" s="39">
        <v>47</v>
      </c>
      <c r="K43" s="39">
        <v>24</v>
      </c>
      <c r="L43" s="39">
        <v>21</v>
      </c>
      <c r="M43" s="39">
        <v>23</v>
      </c>
      <c r="N43" s="98">
        <v>15</v>
      </c>
      <c r="O43" s="39">
        <v>34</v>
      </c>
      <c r="P43" s="39">
        <v>22</v>
      </c>
      <c r="Q43" s="59">
        <f t="shared" si="0"/>
        <v>56</v>
      </c>
      <c r="R43" s="37">
        <f t="shared" si="1"/>
        <v>15</v>
      </c>
      <c r="S43" s="56">
        <f t="shared" si="2"/>
        <v>35</v>
      </c>
      <c r="T43" s="50">
        <f t="shared" si="3"/>
        <v>14.084162607824307</v>
      </c>
    </row>
    <row r="44" spans="1:20" ht="20.100000000000001" customHeight="1">
      <c r="A44" s="6">
        <v>42</v>
      </c>
      <c r="B44" s="5" t="s">
        <v>157</v>
      </c>
      <c r="C44" s="5" t="s">
        <v>86</v>
      </c>
      <c r="D44" s="3" t="s">
        <v>49</v>
      </c>
      <c r="E44" s="51">
        <v>10</v>
      </c>
      <c r="F44" s="51">
        <v>12</v>
      </c>
      <c r="G44" s="107">
        <v>68</v>
      </c>
      <c r="H44" s="55">
        <v>58</v>
      </c>
      <c r="I44" s="42">
        <v>28</v>
      </c>
      <c r="J44" s="42">
        <v>38</v>
      </c>
      <c r="K44" s="42">
        <v>12</v>
      </c>
      <c r="L44" s="42">
        <v>10</v>
      </c>
      <c r="M44" s="100">
        <v>9</v>
      </c>
      <c r="N44" s="42">
        <v>11</v>
      </c>
      <c r="O44" s="42">
        <v>19</v>
      </c>
      <c r="P44" s="42">
        <v>15</v>
      </c>
      <c r="Q44" s="59">
        <f t="shared" si="0"/>
        <v>68</v>
      </c>
      <c r="R44" s="37">
        <f t="shared" si="1"/>
        <v>9</v>
      </c>
      <c r="S44" s="56">
        <f t="shared" si="2"/>
        <v>24.166666666666668</v>
      </c>
      <c r="T44" s="50">
        <f t="shared" si="3"/>
        <v>20.189256068663369</v>
      </c>
    </row>
    <row r="45" spans="1:20" ht="20.100000000000001" customHeight="1">
      <c r="A45" s="6">
        <v>43</v>
      </c>
      <c r="B45" s="5" t="s">
        <v>158</v>
      </c>
      <c r="C45" s="5" t="s">
        <v>50</v>
      </c>
      <c r="D45" s="3" t="s">
        <v>51</v>
      </c>
      <c r="E45" s="101">
        <v>4</v>
      </c>
      <c r="F45" s="51">
        <v>23</v>
      </c>
      <c r="G45" s="51">
        <v>12</v>
      </c>
      <c r="H45" s="51">
        <v>16</v>
      </c>
      <c r="I45" s="39">
        <v>14</v>
      </c>
      <c r="J45" s="76">
        <v>26</v>
      </c>
      <c r="K45" s="39">
        <v>18</v>
      </c>
      <c r="L45" s="39">
        <v>9</v>
      </c>
      <c r="M45" s="39">
        <v>10</v>
      </c>
      <c r="N45" s="39">
        <v>11</v>
      </c>
      <c r="O45" s="39">
        <v>8</v>
      </c>
      <c r="P45" s="39">
        <v>6</v>
      </c>
      <c r="Q45" s="59">
        <f t="shared" si="0"/>
        <v>26</v>
      </c>
      <c r="R45" s="37">
        <f t="shared" si="1"/>
        <v>4</v>
      </c>
      <c r="S45" s="56">
        <f t="shared" si="2"/>
        <v>13.083333333333334</v>
      </c>
      <c r="T45" s="50">
        <f t="shared" si="3"/>
        <v>6.6668560579158811</v>
      </c>
    </row>
    <row r="46" spans="1:20" ht="20.100000000000001" customHeight="1">
      <c r="A46" s="6">
        <v>44</v>
      </c>
      <c r="B46" s="5" t="s">
        <v>159</v>
      </c>
      <c r="C46" s="5" t="s">
        <v>52</v>
      </c>
      <c r="D46" s="3" t="s">
        <v>53</v>
      </c>
      <c r="E46" s="51">
        <v>10</v>
      </c>
      <c r="F46" s="51">
        <v>19</v>
      </c>
      <c r="G46" s="101">
        <v>9</v>
      </c>
      <c r="H46" s="51">
        <v>12</v>
      </c>
      <c r="I46" s="39">
        <v>17</v>
      </c>
      <c r="J46" s="76">
        <v>24</v>
      </c>
      <c r="K46" s="39">
        <v>20</v>
      </c>
      <c r="L46" s="39">
        <v>15</v>
      </c>
      <c r="M46" s="98">
        <v>9</v>
      </c>
      <c r="N46" s="39">
        <v>11</v>
      </c>
      <c r="O46" s="39">
        <v>10</v>
      </c>
      <c r="P46" s="39">
        <v>12</v>
      </c>
      <c r="Q46" s="59">
        <f t="shared" si="0"/>
        <v>24</v>
      </c>
      <c r="R46" s="37">
        <f t="shared" si="1"/>
        <v>9</v>
      </c>
      <c r="S46" s="56">
        <f t="shared" si="2"/>
        <v>14</v>
      </c>
      <c r="T46" s="50">
        <f t="shared" si="3"/>
        <v>4.9543369430686228</v>
      </c>
    </row>
    <row r="47" spans="1:20" ht="20.100000000000001" customHeight="1">
      <c r="A47" s="6">
        <v>45</v>
      </c>
      <c r="B47" s="5" t="s">
        <v>160</v>
      </c>
      <c r="C47" s="5" t="s">
        <v>54</v>
      </c>
      <c r="D47" s="3" t="s">
        <v>28</v>
      </c>
      <c r="E47" s="51">
        <v>13</v>
      </c>
      <c r="F47" s="51">
        <v>12</v>
      </c>
      <c r="G47" s="51">
        <v>9</v>
      </c>
      <c r="H47" s="51">
        <v>14</v>
      </c>
      <c r="I47" s="39">
        <v>12</v>
      </c>
      <c r="J47" s="76">
        <v>19</v>
      </c>
      <c r="K47" s="39">
        <v>14</v>
      </c>
      <c r="L47" s="39">
        <v>10</v>
      </c>
      <c r="M47" s="98">
        <v>7</v>
      </c>
      <c r="N47" s="39">
        <v>9</v>
      </c>
      <c r="O47" s="39">
        <v>10</v>
      </c>
      <c r="P47" s="39">
        <v>10</v>
      </c>
      <c r="Q47" s="59">
        <f t="shared" si="0"/>
        <v>19</v>
      </c>
      <c r="R47" s="37">
        <f t="shared" si="1"/>
        <v>7</v>
      </c>
      <c r="S47" s="56">
        <f t="shared" si="2"/>
        <v>11.583333333333334</v>
      </c>
      <c r="T47" s="50">
        <f t="shared" si="3"/>
        <v>3.1754264805429431</v>
      </c>
    </row>
    <row r="48" spans="1:20" ht="20.100000000000001" customHeight="1">
      <c r="A48" s="6">
        <v>46</v>
      </c>
      <c r="B48" s="5" t="s">
        <v>161</v>
      </c>
      <c r="C48" s="5" t="s">
        <v>55</v>
      </c>
      <c r="D48" s="3" t="s">
        <v>56</v>
      </c>
      <c r="E48" s="51">
        <v>16</v>
      </c>
      <c r="F48" s="51">
        <v>16</v>
      </c>
      <c r="G48" s="51">
        <v>25</v>
      </c>
      <c r="H48" s="105">
        <v>36</v>
      </c>
      <c r="I48" s="39">
        <v>21</v>
      </c>
      <c r="J48" s="39">
        <v>20</v>
      </c>
      <c r="K48" s="39">
        <v>15</v>
      </c>
      <c r="L48" s="39">
        <v>12</v>
      </c>
      <c r="M48" s="39">
        <v>14</v>
      </c>
      <c r="N48" s="39">
        <v>15</v>
      </c>
      <c r="O48" s="39">
        <v>15</v>
      </c>
      <c r="P48" s="98">
        <v>10</v>
      </c>
      <c r="Q48" s="59">
        <f t="shared" si="0"/>
        <v>36</v>
      </c>
      <c r="R48" s="37">
        <f t="shared" si="1"/>
        <v>10</v>
      </c>
      <c r="S48" s="56">
        <f t="shared" si="2"/>
        <v>17.916666666666668</v>
      </c>
      <c r="T48" s="50">
        <f t="shared" si="3"/>
        <v>6.986458763966624</v>
      </c>
    </row>
    <row r="49" spans="1:20" ht="20.100000000000001" customHeight="1">
      <c r="A49" s="6">
        <v>47</v>
      </c>
      <c r="B49" s="5" t="s">
        <v>162</v>
      </c>
      <c r="C49" s="5" t="s">
        <v>57</v>
      </c>
      <c r="D49" s="3" t="s">
        <v>58</v>
      </c>
      <c r="E49" s="51">
        <v>31</v>
      </c>
      <c r="F49" s="51">
        <v>48</v>
      </c>
      <c r="G49" s="51">
        <v>36</v>
      </c>
      <c r="H49" s="51">
        <v>57</v>
      </c>
      <c r="I49" s="39">
        <v>57</v>
      </c>
      <c r="J49" s="76">
        <v>69</v>
      </c>
      <c r="K49" s="39">
        <v>24</v>
      </c>
      <c r="L49" s="39">
        <v>22</v>
      </c>
      <c r="M49" s="39">
        <v>35</v>
      </c>
      <c r="N49" s="39">
        <v>25</v>
      </c>
      <c r="O49" s="39">
        <v>29</v>
      </c>
      <c r="P49" s="98">
        <v>13</v>
      </c>
      <c r="Q49" s="59">
        <f t="shared" si="0"/>
        <v>69</v>
      </c>
      <c r="R49" s="37">
        <f t="shared" si="1"/>
        <v>13</v>
      </c>
      <c r="S49" s="56">
        <f t="shared" si="2"/>
        <v>37.166666666666664</v>
      </c>
      <c r="T49" s="50">
        <f t="shared" si="3"/>
        <v>16.958952226068117</v>
      </c>
    </row>
    <row r="50" spans="1:20" ht="20.100000000000001" customHeight="1">
      <c r="A50" s="6">
        <v>48</v>
      </c>
      <c r="B50" s="5" t="s">
        <v>163</v>
      </c>
      <c r="C50" s="5" t="s">
        <v>59</v>
      </c>
      <c r="D50" s="3" t="s">
        <v>60</v>
      </c>
      <c r="E50" s="101">
        <v>9</v>
      </c>
      <c r="F50" s="51">
        <v>11</v>
      </c>
      <c r="G50" s="51">
        <v>11</v>
      </c>
      <c r="H50" s="51">
        <v>20</v>
      </c>
      <c r="I50" s="39">
        <v>22</v>
      </c>
      <c r="J50" s="76">
        <v>26</v>
      </c>
      <c r="K50" s="39">
        <v>20</v>
      </c>
      <c r="L50" s="39">
        <v>11</v>
      </c>
      <c r="M50" s="39">
        <v>12</v>
      </c>
      <c r="N50" s="39">
        <v>13</v>
      </c>
      <c r="O50" s="39">
        <v>11</v>
      </c>
      <c r="P50" s="39">
        <v>10</v>
      </c>
      <c r="Q50" s="59">
        <f t="shared" si="0"/>
        <v>26</v>
      </c>
      <c r="R50" s="37">
        <f t="shared" si="1"/>
        <v>9</v>
      </c>
      <c r="S50" s="56">
        <f t="shared" si="2"/>
        <v>14.666666666666666</v>
      </c>
      <c r="T50" s="50">
        <f t="shared" si="3"/>
        <v>5.6942288700264241</v>
      </c>
    </row>
    <row r="51" spans="1:20" ht="20.100000000000001" customHeight="1">
      <c r="A51" s="6">
        <v>49</v>
      </c>
      <c r="B51" s="5" t="s">
        <v>164</v>
      </c>
      <c r="C51" s="5" t="s">
        <v>45</v>
      </c>
      <c r="D51" s="3" t="s">
        <v>123</v>
      </c>
      <c r="E51" s="51">
        <v>17</v>
      </c>
      <c r="F51" s="105">
        <v>22</v>
      </c>
      <c r="G51" s="51">
        <v>10</v>
      </c>
      <c r="H51" s="51">
        <v>10</v>
      </c>
      <c r="I51" s="98">
        <v>6</v>
      </c>
      <c r="J51" s="39">
        <v>11</v>
      </c>
      <c r="K51" s="39">
        <v>13</v>
      </c>
      <c r="L51" s="98">
        <v>6</v>
      </c>
      <c r="M51" s="39">
        <v>12</v>
      </c>
      <c r="N51" s="39">
        <v>7</v>
      </c>
      <c r="O51" s="39">
        <v>8</v>
      </c>
      <c r="P51" s="39">
        <v>11</v>
      </c>
      <c r="Q51" s="59">
        <f t="shared" si="0"/>
        <v>22</v>
      </c>
      <c r="R51" s="37">
        <f t="shared" si="1"/>
        <v>6</v>
      </c>
      <c r="S51" s="56">
        <f t="shared" si="2"/>
        <v>11.083333333333334</v>
      </c>
      <c r="T51" s="50">
        <f t="shared" si="3"/>
        <v>4.6604395682914905</v>
      </c>
    </row>
    <row r="52" spans="1:20" ht="20.100000000000001" customHeight="1">
      <c r="A52" s="6">
        <v>50</v>
      </c>
      <c r="B52" s="224" t="s">
        <v>165</v>
      </c>
      <c r="C52" s="5" t="s">
        <v>124</v>
      </c>
      <c r="D52" s="3" t="s">
        <v>125</v>
      </c>
      <c r="E52" s="101">
        <v>11</v>
      </c>
      <c r="F52" s="51">
        <v>31</v>
      </c>
      <c r="G52" s="51">
        <v>24</v>
      </c>
      <c r="H52" s="51">
        <v>28</v>
      </c>
      <c r="I52" s="76">
        <v>41</v>
      </c>
      <c r="J52" s="39">
        <v>29</v>
      </c>
      <c r="K52" s="39">
        <v>19</v>
      </c>
      <c r="L52" s="39">
        <v>17</v>
      </c>
      <c r="M52" s="39">
        <v>21</v>
      </c>
      <c r="N52" s="39">
        <v>16</v>
      </c>
      <c r="O52" s="39">
        <v>22</v>
      </c>
      <c r="P52" s="39">
        <v>14</v>
      </c>
      <c r="Q52" s="59">
        <f t="shared" si="0"/>
        <v>41</v>
      </c>
      <c r="R52" s="37">
        <f t="shared" si="1"/>
        <v>11</v>
      </c>
      <c r="S52" s="56">
        <f t="shared" si="2"/>
        <v>22.75</v>
      </c>
      <c r="T52" s="50">
        <f t="shared" si="3"/>
        <v>8.4221029548336794</v>
      </c>
    </row>
    <row r="53" spans="1:20" ht="20.100000000000001" customHeight="1">
      <c r="A53" s="6">
        <v>51</v>
      </c>
      <c r="B53" s="225"/>
      <c r="C53" s="5" t="s">
        <v>48</v>
      </c>
      <c r="D53" s="3" t="s">
        <v>126</v>
      </c>
      <c r="E53" s="51">
        <v>9</v>
      </c>
      <c r="F53" s="51">
        <v>12</v>
      </c>
      <c r="G53" s="51">
        <v>13</v>
      </c>
      <c r="H53" s="105">
        <v>17</v>
      </c>
      <c r="I53" s="39">
        <v>15</v>
      </c>
      <c r="J53" s="39">
        <v>16</v>
      </c>
      <c r="K53" s="39">
        <v>13</v>
      </c>
      <c r="L53" s="98">
        <v>6</v>
      </c>
      <c r="M53" s="39">
        <v>9</v>
      </c>
      <c r="N53" s="39">
        <v>9</v>
      </c>
      <c r="O53" s="39">
        <v>13</v>
      </c>
      <c r="P53" s="39">
        <v>11</v>
      </c>
      <c r="Q53" s="59">
        <f t="shared" si="0"/>
        <v>17</v>
      </c>
      <c r="R53" s="37">
        <f t="shared" si="1"/>
        <v>6</v>
      </c>
      <c r="S53" s="56">
        <f t="shared" si="2"/>
        <v>11.916666666666666</v>
      </c>
      <c r="T53" s="50">
        <f t="shared" si="3"/>
        <v>3.2601821849074457</v>
      </c>
    </row>
    <row r="54" spans="1:20" ht="20.100000000000001" customHeight="1">
      <c r="A54" s="6">
        <v>52</v>
      </c>
      <c r="B54" s="5" t="s">
        <v>166</v>
      </c>
      <c r="C54" s="5" t="s">
        <v>47</v>
      </c>
      <c r="D54" s="3" t="s">
        <v>127</v>
      </c>
      <c r="E54" s="51">
        <v>10</v>
      </c>
      <c r="F54" s="51">
        <v>18</v>
      </c>
      <c r="G54" s="51">
        <v>13</v>
      </c>
      <c r="H54" s="51">
        <v>16</v>
      </c>
      <c r="I54" s="39">
        <v>11</v>
      </c>
      <c r="J54" s="76">
        <v>20</v>
      </c>
      <c r="K54" s="39">
        <v>10</v>
      </c>
      <c r="L54" s="39">
        <v>6</v>
      </c>
      <c r="M54" s="39">
        <v>16</v>
      </c>
      <c r="N54" s="39">
        <v>10</v>
      </c>
      <c r="O54" s="39">
        <v>6</v>
      </c>
      <c r="P54" s="98">
        <v>5</v>
      </c>
      <c r="Q54" s="59">
        <f t="shared" si="0"/>
        <v>20</v>
      </c>
      <c r="R54" s="37">
        <f t="shared" si="1"/>
        <v>5</v>
      </c>
      <c r="S54" s="56">
        <f t="shared" si="2"/>
        <v>11.75</v>
      </c>
      <c r="T54" s="50">
        <f t="shared" si="3"/>
        <v>4.9198115263234881</v>
      </c>
    </row>
    <row r="55" spans="1:20" ht="20.100000000000001" customHeight="1">
      <c r="A55" s="6">
        <v>53</v>
      </c>
      <c r="B55" s="22" t="s">
        <v>167</v>
      </c>
      <c r="C55" s="22" t="s">
        <v>76</v>
      </c>
      <c r="D55" s="3" t="s">
        <v>128</v>
      </c>
      <c r="E55" s="100">
        <v>4</v>
      </c>
      <c r="F55" s="42">
        <v>8</v>
      </c>
      <c r="G55" s="42">
        <v>7</v>
      </c>
      <c r="H55" s="42">
        <v>6</v>
      </c>
      <c r="I55" s="42">
        <v>6</v>
      </c>
      <c r="J55" s="42">
        <v>13</v>
      </c>
      <c r="K55" s="106">
        <v>16</v>
      </c>
      <c r="L55" s="42">
        <v>11</v>
      </c>
      <c r="M55" s="42">
        <v>10</v>
      </c>
      <c r="N55" s="42">
        <v>6</v>
      </c>
      <c r="O55" s="42">
        <v>11</v>
      </c>
      <c r="P55" s="42">
        <v>12</v>
      </c>
      <c r="Q55" s="59">
        <f t="shared" si="0"/>
        <v>16</v>
      </c>
      <c r="R55" s="37">
        <f t="shared" si="1"/>
        <v>4</v>
      </c>
      <c r="S55" s="56">
        <f t="shared" si="2"/>
        <v>9.1666666666666661</v>
      </c>
      <c r="T55" s="50">
        <f t="shared" si="3"/>
        <v>3.5632807491088454</v>
      </c>
    </row>
    <row r="56" spans="1:20" ht="20.100000000000001" customHeight="1">
      <c r="A56" s="23">
        <v>54</v>
      </c>
      <c r="B56" s="242" t="s">
        <v>168</v>
      </c>
      <c r="C56" s="10" t="s">
        <v>169</v>
      </c>
      <c r="D56" s="16" t="s">
        <v>130</v>
      </c>
      <c r="E56" s="51">
        <v>17</v>
      </c>
      <c r="F56" s="51">
        <v>24</v>
      </c>
      <c r="G56" s="51">
        <v>14</v>
      </c>
      <c r="H56" s="51">
        <v>21</v>
      </c>
      <c r="I56" s="53">
        <v>16</v>
      </c>
      <c r="J56" s="42">
        <v>35</v>
      </c>
      <c r="K56" s="42">
        <v>22</v>
      </c>
      <c r="L56" s="42">
        <v>14</v>
      </c>
      <c r="M56" s="42">
        <v>17</v>
      </c>
      <c r="N56" s="100">
        <v>13</v>
      </c>
      <c r="O56" s="42">
        <v>16</v>
      </c>
      <c r="P56" s="106">
        <v>37</v>
      </c>
      <c r="Q56" s="59">
        <f t="shared" si="0"/>
        <v>37</v>
      </c>
      <c r="R56" s="37">
        <f t="shared" si="1"/>
        <v>13</v>
      </c>
      <c r="S56" s="56">
        <f t="shared" si="2"/>
        <v>20.5</v>
      </c>
      <c r="T56" s="50">
        <f t="shared" si="3"/>
        <v>7.9943161626927735</v>
      </c>
    </row>
    <row r="57" spans="1:20" ht="20.100000000000001" customHeight="1">
      <c r="A57" s="6">
        <v>55</v>
      </c>
      <c r="B57" s="242"/>
      <c r="C57" s="25" t="s">
        <v>131</v>
      </c>
      <c r="D57" s="17" t="s">
        <v>132</v>
      </c>
      <c r="E57" s="51">
        <v>135</v>
      </c>
      <c r="F57" s="51">
        <v>90</v>
      </c>
      <c r="G57" s="51">
        <v>213</v>
      </c>
      <c r="H57" s="105">
        <v>223</v>
      </c>
      <c r="I57" s="53">
        <v>20</v>
      </c>
      <c r="J57" s="42">
        <v>19</v>
      </c>
      <c r="K57" s="42">
        <v>22</v>
      </c>
      <c r="L57" s="100">
        <v>11</v>
      </c>
      <c r="M57" s="42">
        <v>19</v>
      </c>
      <c r="N57" s="42">
        <v>15</v>
      </c>
      <c r="O57" s="42">
        <v>15</v>
      </c>
      <c r="P57" s="42">
        <v>33</v>
      </c>
      <c r="Q57" s="59">
        <f t="shared" si="0"/>
        <v>223</v>
      </c>
      <c r="R57" s="37">
        <f t="shared" si="1"/>
        <v>11</v>
      </c>
      <c r="S57" s="56">
        <f t="shared" si="2"/>
        <v>67.916666666666671</v>
      </c>
      <c r="T57" s="50">
        <f t="shared" si="3"/>
        <v>79.393677711805623</v>
      </c>
    </row>
    <row r="58" spans="1:20" ht="20.100000000000001" customHeight="1">
      <c r="A58" s="23">
        <v>56</v>
      </c>
      <c r="B58" s="242"/>
      <c r="C58" s="10" t="s">
        <v>170</v>
      </c>
      <c r="D58" s="33" t="s">
        <v>134</v>
      </c>
      <c r="E58" s="105">
        <v>45</v>
      </c>
      <c r="F58" s="51">
        <v>29</v>
      </c>
      <c r="G58" s="51">
        <v>14</v>
      </c>
      <c r="H58" s="51">
        <v>27</v>
      </c>
      <c r="I58" s="39">
        <v>32</v>
      </c>
      <c r="J58" s="42">
        <v>27</v>
      </c>
      <c r="K58" s="42">
        <v>23</v>
      </c>
      <c r="L58" s="42">
        <v>20</v>
      </c>
      <c r="M58" s="42">
        <v>12</v>
      </c>
      <c r="N58" s="42">
        <v>15</v>
      </c>
      <c r="O58" s="42">
        <v>11</v>
      </c>
      <c r="P58" s="100">
        <v>8</v>
      </c>
      <c r="Q58" s="59">
        <f t="shared" si="0"/>
        <v>45</v>
      </c>
      <c r="R58" s="37">
        <f t="shared" si="1"/>
        <v>8</v>
      </c>
      <c r="S58" s="56">
        <f t="shared" si="2"/>
        <v>21.916666666666668</v>
      </c>
      <c r="T58" s="50">
        <f t="shared" si="3"/>
        <v>10.714971118048153</v>
      </c>
    </row>
    <row r="59" spans="1:20" ht="20.100000000000001" customHeight="1">
      <c r="A59" s="6">
        <v>57</v>
      </c>
      <c r="B59" s="242"/>
      <c r="C59" s="94" t="s">
        <v>46</v>
      </c>
      <c r="D59" s="3" t="s">
        <v>135</v>
      </c>
      <c r="E59" s="51">
        <v>149</v>
      </c>
      <c r="F59" s="51">
        <v>81</v>
      </c>
      <c r="G59" s="51">
        <v>119</v>
      </c>
      <c r="H59" s="105">
        <v>169</v>
      </c>
      <c r="I59" s="53">
        <v>29</v>
      </c>
      <c r="J59" s="42">
        <v>20</v>
      </c>
      <c r="K59" s="42">
        <v>15</v>
      </c>
      <c r="L59" s="42">
        <v>13</v>
      </c>
      <c r="M59" s="100">
        <v>10</v>
      </c>
      <c r="N59" s="42">
        <v>12</v>
      </c>
      <c r="O59" s="42">
        <v>17</v>
      </c>
      <c r="P59" s="42">
        <v>14</v>
      </c>
      <c r="Q59" s="59">
        <f t="shared" si="0"/>
        <v>169</v>
      </c>
      <c r="R59" s="37">
        <f t="shared" si="1"/>
        <v>10</v>
      </c>
      <c r="S59" s="56">
        <f t="shared" si="2"/>
        <v>54</v>
      </c>
      <c r="T59" s="50">
        <f t="shared" si="3"/>
        <v>59.433691088166789</v>
      </c>
    </row>
    <row r="60" spans="1:20">
      <c r="A60" s="23">
        <v>58</v>
      </c>
      <c r="B60" s="242"/>
      <c r="C60" s="94" t="s">
        <v>77</v>
      </c>
      <c r="D60" s="3" t="s">
        <v>136</v>
      </c>
      <c r="E60" s="42">
        <v>62</v>
      </c>
      <c r="F60" s="42">
        <v>43</v>
      </c>
      <c r="G60" s="42">
        <v>61</v>
      </c>
      <c r="H60" s="106">
        <v>75</v>
      </c>
      <c r="I60" s="53">
        <v>21</v>
      </c>
      <c r="J60" s="54">
        <v>16</v>
      </c>
      <c r="K60" s="54">
        <v>14</v>
      </c>
      <c r="L60" s="54">
        <v>18</v>
      </c>
      <c r="M60" s="102">
        <v>11</v>
      </c>
      <c r="N60" s="102">
        <v>11</v>
      </c>
      <c r="O60" s="54">
        <v>20</v>
      </c>
      <c r="P60" s="54">
        <v>20</v>
      </c>
      <c r="Q60" s="59">
        <f t="shared" si="0"/>
        <v>75</v>
      </c>
      <c r="R60" s="37">
        <f t="shared" si="1"/>
        <v>11</v>
      </c>
      <c r="S60" s="56">
        <f t="shared" si="2"/>
        <v>31</v>
      </c>
      <c r="T60" s="50">
        <f t="shared" si="3"/>
        <v>22.895017322155887</v>
      </c>
    </row>
    <row r="61" spans="1:20" ht="20.100000000000001" customHeight="1">
      <c r="A61" s="6">
        <v>59</v>
      </c>
      <c r="B61" s="7" t="s">
        <v>383</v>
      </c>
      <c r="C61" s="7" t="s">
        <v>382</v>
      </c>
      <c r="D61" s="24" t="s">
        <v>44</v>
      </c>
      <c r="E61" s="42">
        <v>11</v>
      </c>
      <c r="F61" s="106">
        <v>19</v>
      </c>
      <c r="G61" s="42">
        <v>8</v>
      </c>
      <c r="H61" s="42">
        <v>11</v>
      </c>
      <c r="I61" s="42">
        <v>14</v>
      </c>
      <c r="J61" s="42">
        <v>11</v>
      </c>
      <c r="K61" s="42">
        <v>11</v>
      </c>
      <c r="L61" s="42">
        <v>8</v>
      </c>
      <c r="M61" s="100">
        <v>7</v>
      </c>
      <c r="N61" s="42">
        <v>18</v>
      </c>
      <c r="O61" s="42">
        <v>11</v>
      </c>
      <c r="P61" s="42">
        <v>10</v>
      </c>
      <c r="Q61" s="59">
        <f t="shared" si="0"/>
        <v>19</v>
      </c>
      <c r="R61" s="37">
        <f t="shared" si="1"/>
        <v>7</v>
      </c>
      <c r="S61" s="56">
        <f t="shared" si="2"/>
        <v>11.583333333333334</v>
      </c>
      <c r="T61" s="50">
        <f t="shared" si="3"/>
        <v>3.7284735685686652</v>
      </c>
    </row>
    <row r="62" spans="1:20" ht="20.100000000000001" customHeight="1">
      <c r="A62" s="6">
        <v>60</v>
      </c>
      <c r="B62" s="5" t="s">
        <v>171</v>
      </c>
      <c r="C62" s="5" t="s">
        <v>61</v>
      </c>
      <c r="D62" s="3" t="s">
        <v>62</v>
      </c>
      <c r="E62" s="37">
        <v>12</v>
      </c>
      <c r="F62" s="103">
        <v>18</v>
      </c>
      <c r="G62" s="37">
        <v>7</v>
      </c>
      <c r="H62" s="37">
        <v>13</v>
      </c>
      <c r="I62" s="39">
        <v>11</v>
      </c>
      <c r="J62" s="39">
        <v>14</v>
      </c>
      <c r="K62" s="39">
        <v>11</v>
      </c>
      <c r="L62" s="39">
        <v>6</v>
      </c>
      <c r="M62" s="39">
        <v>8</v>
      </c>
      <c r="N62" s="39">
        <v>6</v>
      </c>
      <c r="O62" s="39">
        <v>7</v>
      </c>
      <c r="P62" s="98">
        <v>5</v>
      </c>
      <c r="Q62" s="59">
        <f t="shared" si="0"/>
        <v>18</v>
      </c>
      <c r="R62" s="37">
        <f t="shared" si="1"/>
        <v>5</v>
      </c>
      <c r="S62" s="56">
        <f t="shared" si="2"/>
        <v>9.8333333333333339</v>
      </c>
      <c r="T62" s="50">
        <f t="shared" si="3"/>
        <v>3.9733963794062626</v>
      </c>
    </row>
    <row r="65" spans="1:18" s="11" customFormat="1">
      <c r="A65" s="2"/>
      <c r="B65" s="2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58"/>
      <c r="R65" s="36"/>
    </row>
  </sheetData>
  <autoFilter ref="A2:T62"/>
  <mergeCells count="8">
    <mergeCell ref="B52:B53"/>
    <mergeCell ref="B56:B60"/>
    <mergeCell ref="A1:L1"/>
    <mergeCell ref="B3:B10"/>
    <mergeCell ref="B12:B14"/>
    <mergeCell ref="B21:B26"/>
    <mergeCell ref="B27:B28"/>
    <mergeCell ref="B30:B4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D37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4" ht="35.25" customHeight="1">
      <c r="A1" s="223" t="s">
        <v>419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4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4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1.3</v>
      </c>
      <c r="F3" s="111"/>
      <c r="G3" s="111">
        <v>1.3</v>
      </c>
      <c r="H3" s="111">
        <v>0.9</v>
      </c>
      <c r="I3" s="125">
        <v>3.1859999999999999</v>
      </c>
      <c r="J3" s="125">
        <v>1.4999999999999999E-2</v>
      </c>
      <c r="K3" s="42">
        <v>7</v>
      </c>
      <c r="L3" s="140">
        <v>45267</v>
      </c>
      <c r="M3" s="42" t="str">
        <f>TEXT(L3,"aaa")</f>
        <v>목</v>
      </c>
      <c r="N3" s="123" t="s">
        <v>401</v>
      </c>
    </row>
    <row r="4" spans="1:14" ht="21" customHeight="1">
      <c r="A4" s="139">
        <v>2</v>
      </c>
      <c r="B4" s="222"/>
      <c r="C4" s="128" t="s">
        <v>78</v>
      </c>
      <c r="D4" s="32" t="s">
        <v>90</v>
      </c>
      <c r="E4" s="111">
        <v>1.2</v>
      </c>
      <c r="F4" s="111">
        <v>1.8</v>
      </c>
      <c r="G4" s="111">
        <v>1</v>
      </c>
      <c r="H4" s="111">
        <v>0.8</v>
      </c>
      <c r="I4" s="125">
        <v>3.4329999999999998</v>
      </c>
      <c r="J4" s="125">
        <v>1.4E-2</v>
      </c>
      <c r="K4" s="42">
        <v>8</v>
      </c>
      <c r="L4" s="140">
        <v>45267</v>
      </c>
      <c r="M4" s="42" t="str">
        <f>TEXT(L4,"aaa")</f>
        <v>목</v>
      </c>
      <c r="N4" s="123" t="s">
        <v>94</v>
      </c>
    </row>
    <row r="5" spans="1:14" ht="21" customHeight="1">
      <c r="A5" s="139">
        <v>3</v>
      </c>
      <c r="B5" s="222"/>
      <c r="C5" s="128" t="s">
        <v>9</v>
      </c>
      <c r="D5" s="32" t="s">
        <v>91</v>
      </c>
      <c r="E5" s="111">
        <v>1.7</v>
      </c>
      <c r="F5" s="111"/>
      <c r="G5" s="111">
        <v>0.5</v>
      </c>
      <c r="H5" s="111">
        <v>3.3</v>
      </c>
      <c r="I5" s="125">
        <v>3.54</v>
      </c>
      <c r="J5" s="125">
        <v>3.9E-2</v>
      </c>
      <c r="K5" s="141">
        <v>11</v>
      </c>
      <c r="L5" s="140">
        <v>45279</v>
      </c>
      <c r="M5" s="42" t="str">
        <f t="shared" ref="M5:M54" si="0">TEXT(L5,"aaa")</f>
        <v>화</v>
      </c>
      <c r="N5" s="123" t="s">
        <v>94</v>
      </c>
    </row>
    <row r="6" spans="1:14" ht="21" customHeight="1">
      <c r="A6" s="139">
        <v>4</v>
      </c>
      <c r="B6" s="222"/>
      <c r="C6" s="128" t="s">
        <v>10</v>
      </c>
      <c r="D6" s="32" t="s">
        <v>92</v>
      </c>
      <c r="E6" s="111">
        <v>1.8</v>
      </c>
      <c r="F6" s="111"/>
      <c r="G6" s="111">
        <v>0.6</v>
      </c>
      <c r="H6" s="111">
        <v>3.6</v>
      </c>
      <c r="I6" s="125">
        <v>3.423</v>
      </c>
      <c r="J6" s="125">
        <v>2.7E-2</v>
      </c>
      <c r="K6" s="141">
        <v>11</v>
      </c>
      <c r="L6" s="140">
        <v>45279</v>
      </c>
      <c r="M6" s="42" t="str">
        <f t="shared" si="0"/>
        <v>화</v>
      </c>
      <c r="N6" s="123" t="s">
        <v>402</v>
      </c>
    </row>
    <row r="7" spans="1:14" ht="21" customHeight="1">
      <c r="A7" s="139">
        <v>5</v>
      </c>
      <c r="B7" s="222"/>
      <c r="C7" s="128" t="s">
        <v>11</v>
      </c>
      <c r="D7" s="32" t="s">
        <v>93</v>
      </c>
      <c r="E7" s="111">
        <v>1.8</v>
      </c>
      <c r="F7" s="111"/>
      <c r="G7" s="111">
        <v>0.5</v>
      </c>
      <c r="H7" s="111">
        <v>2.7</v>
      </c>
      <c r="I7" s="125">
        <v>4.2640000000000002</v>
      </c>
      <c r="J7" s="125">
        <v>4.1000000000000002E-2</v>
      </c>
      <c r="K7" s="141">
        <v>11</v>
      </c>
      <c r="L7" s="140">
        <v>45279</v>
      </c>
      <c r="M7" s="42" t="str">
        <f t="shared" si="0"/>
        <v>화</v>
      </c>
      <c r="N7" s="123" t="s">
        <v>94</v>
      </c>
    </row>
    <row r="8" spans="1:14" ht="21" customHeight="1">
      <c r="A8" s="139">
        <v>6</v>
      </c>
      <c r="B8" s="222"/>
      <c r="C8" s="128" t="s">
        <v>358</v>
      </c>
      <c r="D8" s="32" t="s">
        <v>348</v>
      </c>
      <c r="E8" s="111">
        <v>4.3</v>
      </c>
      <c r="F8" s="111"/>
      <c r="G8" s="111">
        <v>2.7</v>
      </c>
      <c r="H8" s="111">
        <v>5.2</v>
      </c>
      <c r="I8" s="125">
        <v>9.2940000000000005</v>
      </c>
      <c r="J8" s="125">
        <v>9.9000000000000005E-2</v>
      </c>
      <c r="K8" s="141">
        <v>15</v>
      </c>
      <c r="L8" s="140">
        <v>45279</v>
      </c>
      <c r="M8" s="42" t="str">
        <f t="shared" si="0"/>
        <v>화</v>
      </c>
      <c r="N8" s="123" t="s">
        <v>94</v>
      </c>
    </row>
    <row r="9" spans="1:14" ht="21" customHeight="1">
      <c r="A9" s="139">
        <v>7</v>
      </c>
      <c r="B9" s="222"/>
      <c r="C9" s="128" t="s">
        <v>94</v>
      </c>
      <c r="D9" s="32" t="s">
        <v>421</v>
      </c>
      <c r="E9" s="111">
        <v>2.9</v>
      </c>
      <c r="F9" s="111"/>
      <c r="G9" s="111">
        <v>1.1000000000000001</v>
      </c>
      <c r="H9" s="111">
        <v>5.2</v>
      </c>
      <c r="I9" s="125">
        <v>6.9039999999999999</v>
      </c>
      <c r="J9" s="125">
        <v>7.8E-2</v>
      </c>
      <c r="K9" s="141">
        <v>14</v>
      </c>
      <c r="L9" s="140">
        <v>45279</v>
      </c>
      <c r="M9" s="42" t="str">
        <f t="shared" si="0"/>
        <v>화</v>
      </c>
      <c r="N9" s="123" t="s">
        <v>94</v>
      </c>
    </row>
    <row r="10" spans="1:14" ht="21" customHeight="1">
      <c r="A10" s="139">
        <v>8</v>
      </c>
      <c r="B10" s="220"/>
      <c r="C10" s="128" t="s">
        <v>12</v>
      </c>
      <c r="D10" s="32" t="s">
        <v>356</v>
      </c>
      <c r="E10" s="111">
        <v>3.5</v>
      </c>
      <c r="F10" s="111"/>
      <c r="G10" s="111">
        <v>1.4</v>
      </c>
      <c r="H10" s="111">
        <v>6</v>
      </c>
      <c r="I10" s="125">
        <v>7.8230000000000004</v>
      </c>
      <c r="J10" s="125">
        <v>0.09</v>
      </c>
      <c r="K10" s="141">
        <v>14</v>
      </c>
      <c r="L10" s="140">
        <v>45279</v>
      </c>
      <c r="M10" s="42" t="str">
        <f t="shared" si="0"/>
        <v>화</v>
      </c>
      <c r="N10" s="123" t="s">
        <v>403</v>
      </c>
    </row>
    <row r="11" spans="1:14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3.1</v>
      </c>
      <c r="F11" s="111"/>
      <c r="G11" s="111">
        <v>2.8</v>
      </c>
      <c r="H11" s="111">
        <v>3.7</v>
      </c>
      <c r="I11" s="125">
        <v>8.4130000000000003</v>
      </c>
      <c r="J11" s="125">
        <v>6.2E-2</v>
      </c>
      <c r="K11" s="42">
        <v>11</v>
      </c>
      <c r="L11" s="140">
        <v>45267</v>
      </c>
      <c r="M11" s="42" t="str">
        <f t="shared" si="0"/>
        <v>목</v>
      </c>
      <c r="N11" s="123" t="s">
        <v>395</v>
      </c>
    </row>
    <row r="12" spans="1:14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2.1</v>
      </c>
      <c r="F12" s="111"/>
      <c r="G12" s="111">
        <v>1.9</v>
      </c>
      <c r="H12" s="111">
        <v>4</v>
      </c>
      <c r="I12" s="125">
        <v>1.528</v>
      </c>
      <c r="J12" s="125">
        <v>2.5000000000000001E-2</v>
      </c>
      <c r="K12" s="42">
        <v>7</v>
      </c>
      <c r="L12" s="140">
        <v>45267</v>
      </c>
      <c r="M12" s="42" t="str">
        <f t="shared" si="0"/>
        <v>목</v>
      </c>
      <c r="N12" s="123" t="s">
        <v>396</v>
      </c>
    </row>
    <row r="13" spans="1:14" ht="21" customHeight="1">
      <c r="A13" s="139">
        <v>11</v>
      </c>
      <c r="B13" s="222"/>
      <c r="C13" s="128" t="s">
        <v>16</v>
      </c>
      <c r="D13" s="32" t="s">
        <v>355</v>
      </c>
      <c r="E13" s="111">
        <v>3.3</v>
      </c>
      <c r="F13" s="111">
        <v>5.0999999999999996</v>
      </c>
      <c r="G13" s="111">
        <v>3.2</v>
      </c>
      <c r="H13" s="111">
        <v>6.6</v>
      </c>
      <c r="I13" s="125">
        <v>9.9689999999999994</v>
      </c>
      <c r="J13" s="125">
        <v>0.18</v>
      </c>
      <c r="K13" s="42">
        <v>13</v>
      </c>
      <c r="L13" s="140">
        <v>45267</v>
      </c>
      <c r="M13" s="42" t="str">
        <f t="shared" si="0"/>
        <v>목</v>
      </c>
      <c r="N13" s="123" t="s">
        <v>396</v>
      </c>
    </row>
    <row r="14" spans="1:14" ht="21" customHeight="1">
      <c r="A14" s="139">
        <v>12</v>
      </c>
      <c r="B14" s="220"/>
      <c r="C14" s="128" t="s">
        <v>17</v>
      </c>
      <c r="D14" s="32" t="s">
        <v>98</v>
      </c>
      <c r="E14" s="111">
        <v>3.4</v>
      </c>
      <c r="F14" s="111"/>
      <c r="G14" s="111">
        <v>3.3</v>
      </c>
      <c r="H14" s="111">
        <v>3</v>
      </c>
      <c r="I14" s="125">
        <v>6.8780000000000001</v>
      </c>
      <c r="J14" s="125">
        <v>2.9000000000000001E-2</v>
      </c>
      <c r="K14" s="42">
        <v>17</v>
      </c>
      <c r="L14" s="140">
        <v>45267</v>
      </c>
      <c r="M14" s="42" t="str">
        <f t="shared" si="0"/>
        <v>목</v>
      </c>
      <c r="N14" s="123" t="s">
        <v>396</v>
      </c>
    </row>
    <row r="15" spans="1:14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5.0999999999999996</v>
      </c>
      <c r="F15" s="111"/>
      <c r="G15" s="111">
        <v>3.5</v>
      </c>
      <c r="H15" s="111">
        <v>60.8</v>
      </c>
      <c r="I15" s="125">
        <v>12.254</v>
      </c>
      <c r="J15" s="125">
        <v>0.217</v>
      </c>
      <c r="K15" s="42">
        <v>19</v>
      </c>
      <c r="L15" s="140">
        <v>45267</v>
      </c>
      <c r="M15" s="42" t="str">
        <f t="shared" si="0"/>
        <v>목</v>
      </c>
      <c r="N15" s="123" t="s">
        <v>396</v>
      </c>
    </row>
    <row r="16" spans="1:14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2.6</v>
      </c>
      <c r="F16" s="111"/>
      <c r="G16" s="111">
        <v>2.5</v>
      </c>
      <c r="H16" s="111">
        <v>10.3</v>
      </c>
      <c r="I16" s="125">
        <v>15.836</v>
      </c>
      <c r="J16" s="125">
        <v>4.8000000000000001E-2</v>
      </c>
      <c r="K16" s="42">
        <v>10</v>
      </c>
      <c r="L16" s="140">
        <v>45267</v>
      </c>
      <c r="M16" s="42" t="str">
        <f t="shared" si="0"/>
        <v>목</v>
      </c>
      <c r="N16" s="123" t="s">
        <v>396</v>
      </c>
    </row>
    <row r="17" spans="1:14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2.2999999999999998</v>
      </c>
      <c r="F17" s="111"/>
      <c r="G17" s="111">
        <v>2.2999999999999998</v>
      </c>
      <c r="H17" s="111">
        <v>7.5</v>
      </c>
      <c r="I17" s="125">
        <v>7.976</v>
      </c>
      <c r="J17" s="125">
        <v>0.09</v>
      </c>
      <c r="K17" s="42">
        <v>11</v>
      </c>
      <c r="L17" s="140">
        <v>45267</v>
      </c>
      <c r="M17" s="42" t="str">
        <f t="shared" si="0"/>
        <v>목</v>
      </c>
      <c r="N17" s="123" t="s">
        <v>396</v>
      </c>
    </row>
    <row r="18" spans="1:14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</v>
      </c>
      <c r="F18" s="111"/>
      <c r="G18" s="111">
        <v>2</v>
      </c>
      <c r="H18" s="111">
        <v>2</v>
      </c>
      <c r="I18" s="125">
        <v>7.08</v>
      </c>
      <c r="J18" s="125">
        <v>7.5999999999999998E-2</v>
      </c>
      <c r="K18" s="42">
        <v>8</v>
      </c>
      <c r="L18" s="140">
        <v>45267</v>
      </c>
      <c r="M18" s="42" t="str">
        <f t="shared" si="0"/>
        <v>목</v>
      </c>
      <c r="N18" s="123" t="s">
        <v>396</v>
      </c>
    </row>
    <row r="19" spans="1:14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1.6</v>
      </c>
      <c r="F19" s="111">
        <v>2.5</v>
      </c>
      <c r="G19" s="111">
        <v>1.7</v>
      </c>
      <c r="H19" s="111">
        <v>1.6</v>
      </c>
      <c r="I19" s="125">
        <v>6.2919999999999998</v>
      </c>
      <c r="J19" s="125">
        <v>5.5E-2</v>
      </c>
      <c r="K19" s="42">
        <v>9</v>
      </c>
      <c r="L19" s="140">
        <v>45267</v>
      </c>
      <c r="M19" s="42" t="str">
        <f t="shared" si="0"/>
        <v>목</v>
      </c>
      <c r="N19" s="123" t="s">
        <v>398</v>
      </c>
    </row>
    <row r="20" spans="1:14" ht="21" customHeight="1">
      <c r="A20" s="139">
        <v>18</v>
      </c>
      <c r="B20" s="222"/>
      <c r="C20" s="128" t="s">
        <v>21</v>
      </c>
      <c r="D20" s="32" t="s">
        <v>103</v>
      </c>
      <c r="E20" s="111">
        <v>1.8</v>
      </c>
      <c r="F20" s="111"/>
      <c r="G20" s="111">
        <v>2.1</v>
      </c>
      <c r="H20" s="111">
        <v>2.7</v>
      </c>
      <c r="I20" s="125">
        <v>6.9640000000000004</v>
      </c>
      <c r="J20" s="125">
        <v>0.126</v>
      </c>
      <c r="K20" s="42">
        <v>9</v>
      </c>
      <c r="L20" s="140">
        <v>45267</v>
      </c>
      <c r="M20" s="42" t="str">
        <f t="shared" si="0"/>
        <v>목</v>
      </c>
      <c r="N20" s="123" t="s">
        <v>398</v>
      </c>
    </row>
    <row r="21" spans="1:14" ht="21" customHeight="1">
      <c r="A21" s="139">
        <v>19</v>
      </c>
      <c r="B21" s="222"/>
      <c r="C21" s="128" t="s">
        <v>138</v>
      </c>
      <c r="D21" s="32" t="s">
        <v>315</v>
      </c>
      <c r="E21" s="111">
        <v>1.6</v>
      </c>
      <c r="F21" s="111"/>
      <c r="G21" s="111">
        <v>1.7</v>
      </c>
      <c r="H21" s="111">
        <v>1.6</v>
      </c>
      <c r="I21" s="125">
        <v>6.6180000000000003</v>
      </c>
      <c r="J21" s="125">
        <v>2.1000000000000001E-2</v>
      </c>
      <c r="K21" s="42">
        <v>8</v>
      </c>
      <c r="L21" s="140">
        <v>45267</v>
      </c>
      <c r="M21" s="42" t="str">
        <f t="shared" si="0"/>
        <v>목</v>
      </c>
      <c r="N21" s="123" t="s">
        <v>398</v>
      </c>
    </row>
    <row r="22" spans="1:14" ht="21" customHeight="1">
      <c r="A22" s="139">
        <v>20</v>
      </c>
      <c r="B22" s="222"/>
      <c r="C22" s="128" t="s">
        <v>22</v>
      </c>
      <c r="D22" s="32" t="s">
        <v>104</v>
      </c>
      <c r="E22" s="111">
        <v>2.7</v>
      </c>
      <c r="F22" s="111"/>
      <c r="G22" s="111">
        <v>2.2999999999999998</v>
      </c>
      <c r="H22" s="111">
        <v>2</v>
      </c>
      <c r="I22" s="125">
        <v>7.5919999999999996</v>
      </c>
      <c r="J22" s="125">
        <v>0.11</v>
      </c>
      <c r="K22" s="42">
        <v>10</v>
      </c>
      <c r="L22" s="140">
        <v>45267</v>
      </c>
      <c r="M22" s="42" t="str">
        <f t="shared" si="0"/>
        <v>목</v>
      </c>
      <c r="N22" s="123" t="s">
        <v>398</v>
      </c>
    </row>
    <row r="23" spans="1:14" ht="21" customHeight="1">
      <c r="A23" s="139">
        <v>21</v>
      </c>
      <c r="B23" s="222"/>
      <c r="C23" s="128" t="s">
        <v>23</v>
      </c>
      <c r="D23" s="32" t="s">
        <v>105</v>
      </c>
      <c r="E23" s="111">
        <v>2.7</v>
      </c>
      <c r="F23" s="111"/>
      <c r="G23" s="111">
        <v>2.4</v>
      </c>
      <c r="H23" s="111">
        <v>4.9000000000000004</v>
      </c>
      <c r="I23" s="125">
        <v>6.843</v>
      </c>
      <c r="J23" s="125">
        <v>3.6999999999999998E-2</v>
      </c>
      <c r="K23" s="42">
        <v>11</v>
      </c>
      <c r="L23" s="140">
        <v>45267</v>
      </c>
      <c r="M23" s="42" t="str">
        <f t="shared" si="0"/>
        <v>목</v>
      </c>
      <c r="N23" s="123" t="s">
        <v>398</v>
      </c>
    </row>
    <row r="24" spans="1:14" ht="21" customHeight="1">
      <c r="A24" s="139">
        <v>22</v>
      </c>
      <c r="B24" s="220"/>
      <c r="C24" s="128" t="s">
        <v>24</v>
      </c>
      <c r="D24" s="32" t="s">
        <v>316</v>
      </c>
      <c r="E24" s="111">
        <v>2</v>
      </c>
      <c r="F24" s="111"/>
      <c r="G24" s="111">
        <v>2.1</v>
      </c>
      <c r="H24" s="111">
        <v>1.7</v>
      </c>
      <c r="I24" s="125">
        <v>4.742</v>
      </c>
      <c r="J24" s="125">
        <v>5.8000000000000003E-2</v>
      </c>
      <c r="K24" s="42">
        <v>11</v>
      </c>
      <c r="L24" s="140">
        <v>45267</v>
      </c>
      <c r="M24" s="42" t="str">
        <f t="shared" si="0"/>
        <v>목</v>
      </c>
      <c r="N24" s="123" t="s">
        <v>404</v>
      </c>
    </row>
    <row r="25" spans="1:14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3.2</v>
      </c>
      <c r="F25" s="111"/>
      <c r="G25" s="111">
        <v>3</v>
      </c>
      <c r="H25" s="111">
        <v>8</v>
      </c>
      <c r="I25" s="125">
        <v>9.8710000000000004</v>
      </c>
      <c r="J25" s="125">
        <v>3.7999999999999999E-2</v>
      </c>
      <c r="K25" s="42">
        <v>11</v>
      </c>
      <c r="L25" s="140">
        <v>45267</v>
      </c>
      <c r="M25" s="42" t="str">
        <f t="shared" si="0"/>
        <v>목</v>
      </c>
      <c r="N25" s="123" t="s">
        <v>396</v>
      </c>
    </row>
    <row r="26" spans="1:14" ht="21" customHeight="1">
      <c r="A26" s="139">
        <v>24</v>
      </c>
      <c r="B26" s="220"/>
      <c r="C26" s="128" t="s">
        <v>25</v>
      </c>
      <c r="D26" s="32" t="s">
        <v>108</v>
      </c>
      <c r="E26" s="111">
        <v>3.2</v>
      </c>
      <c r="F26" s="111"/>
      <c r="G26" s="111">
        <v>2.9</v>
      </c>
      <c r="H26" s="111">
        <v>2.9</v>
      </c>
      <c r="I26" s="125">
        <v>9.6509999999999998</v>
      </c>
      <c r="J26" s="125">
        <v>7.2999999999999995E-2</v>
      </c>
      <c r="K26" s="42">
        <v>12</v>
      </c>
      <c r="L26" s="140">
        <v>45267</v>
      </c>
      <c r="M26" s="42" t="str">
        <f t="shared" si="0"/>
        <v>목</v>
      </c>
      <c r="N26" s="123" t="s">
        <v>396</v>
      </c>
    </row>
    <row r="27" spans="1:14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1.7</v>
      </c>
      <c r="F27" s="111">
        <v>2.7</v>
      </c>
      <c r="G27" s="111">
        <v>1.8</v>
      </c>
      <c r="H27" s="111">
        <v>2.9</v>
      </c>
      <c r="I27" s="125">
        <v>7.0609999999999999</v>
      </c>
      <c r="J27" s="125">
        <v>0.10100000000000001</v>
      </c>
      <c r="K27" s="42">
        <v>8</v>
      </c>
      <c r="L27" s="140">
        <v>45267</v>
      </c>
      <c r="M27" s="42" t="str">
        <f t="shared" si="0"/>
        <v>목</v>
      </c>
      <c r="N27" s="123" t="s">
        <v>396</v>
      </c>
    </row>
    <row r="28" spans="1:14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1.7</v>
      </c>
      <c r="F28" s="111"/>
      <c r="G28" s="111">
        <v>0.3</v>
      </c>
      <c r="H28" s="111">
        <v>13.6</v>
      </c>
      <c r="I28" s="125">
        <v>5.4770000000000003</v>
      </c>
      <c r="J28" s="125">
        <v>7.1999999999999995E-2</v>
      </c>
      <c r="K28" s="141">
        <v>9</v>
      </c>
      <c r="L28" s="140">
        <v>45279</v>
      </c>
      <c r="M28" s="42" t="str">
        <f t="shared" si="0"/>
        <v>화</v>
      </c>
      <c r="N28" s="123" t="s">
        <v>399</v>
      </c>
    </row>
    <row r="29" spans="1:14" ht="21" customHeight="1">
      <c r="A29" s="139">
        <v>27</v>
      </c>
      <c r="B29" s="222"/>
      <c r="C29" s="128" t="s">
        <v>27</v>
      </c>
      <c r="D29" s="32" t="s">
        <v>354</v>
      </c>
      <c r="E29" s="111">
        <v>1.8</v>
      </c>
      <c r="F29" s="111"/>
      <c r="G29" s="111">
        <v>0.8</v>
      </c>
      <c r="H29" s="111">
        <v>7.5</v>
      </c>
      <c r="I29" s="125">
        <v>8.6440000000000001</v>
      </c>
      <c r="J29" s="125">
        <v>0.09</v>
      </c>
      <c r="K29" s="141">
        <v>11</v>
      </c>
      <c r="L29" s="140">
        <v>45279</v>
      </c>
      <c r="M29" s="42" t="str">
        <f t="shared" si="0"/>
        <v>화</v>
      </c>
      <c r="N29" s="123" t="s">
        <v>399</v>
      </c>
    </row>
    <row r="30" spans="1:14" ht="21" customHeight="1">
      <c r="A30" s="139">
        <v>28</v>
      </c>
      <c r="B30" s="222"/>
      <c r="C30" s="128" t="s">
        <v>29</v>
      </c>
      <c r="D30" s="32" t="s">
        <v>350</v>
      </c>
      <c r="E30" s="111">
        <v>5.5</v>
      </c>
      <c r="F30" s="111"/>
      <c r="G30" s="111">
        <v>4</v>
      </c>
      <c r="H30" s="111">
        <v>16</v>
      </c>
      <c r="I30" s="125">
        <v>9.7390000000000008</v>
      </c>
      <c r="J30" s="125">
        <v>0.113</v>
      </c>
      <c r="K30" s="141">
        <v>12</v>
      </c>
      <c r="L30" s="140">
        <v>45279</v>
      </c>
      <c r="M30" s="42" t="str">
        <f t="shared" si="0"/>
        <v>화</v>
      </c>
      <c r="N30" s="123" t="s">
        <v>399</v>
      </c>
    </row>
    <row r="31" spans="1:14" ht="21" customHeight="1">
      <c r="A31" s="139">
        <v>29</v>
      </c>
      <c r="B31" s="222"/>
      <c r="C31" s="128" t="s">
        <v>137</v>
      </c>
      <c r="D31" s="32" t="s">
        <v>115</v>
      </c>
      <c r="E31" s="111">
        <v>3.5</v>
      </c>
      <c r="F31" s="111"/>
      <c r="G31" s="111">
        <v>1.2</v>
      </c>
      <c r="H31" s="111">
        <v>3.6</v>
      </c>
      <c r="I31" s="125">
        <v>8.1910000000000007</v>
      </c>
      <c r="J31" s="125">
        <v>9.6000000000000002E-2</v>
      </c>
      <c r="K31" s="141">
        <v>11</v>
      </c>
      <c r="L31" s="140">
        <v>45279</v>
      </c>
      <c r="M31" s="42" t="str">
        <f t="shared" si="0"/>
        <v>화</v>
      </c>
      <c r="N31" s="123" t="s">
        <v>399</v>
      </c>
    </row>
    <row r="32" spans="1:14" ht="21" customHeight="1">
      <c r="A32" s="139">
        <v>30</v>
      </c>
      <c r="B32" s="222"/>
      <c r="C32" s="128" t="s">
        <v>317</v>
      </c>
      <c r="D32" s="32" t="s">
        <v>318</v>
      </c>
      <c r="E32" s="111">
        <v>3.4</v>
      </c>
      <c r="F32" s="111">
        <v>4.8</v>
      </c>
      <c r="G32" s="111">
        <v>1.9</v>
      </c>
      <c r="H32" s="111">
        <v>4.2</v>
      </c>
      <c r="I32" s="125">
        <v>4.25</v>
      </c>
      <c r="J32" s="125">
        <v>6.0999999999999999E-2</v>
      </c>
      <c r="K32" s="141">
        <v>11</v>
      </c>
      <c r="L32" s="140">
        <v>45279</v>
      </c>
      <c r="M32" s="42" t="str">
        <f t="shared" si="0"/>
        <v>화</v>
      </c>
      <c r="N32" s="123" t="s">
        <v>399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3.2</v>
      </c>
      <c r="F33" s="111"/>
      <c r="G33" s="111">
        <v>1</v>
      </c>
      <c r="H33" s="111">
        <v>6.2</v>
      </c>
      <c r="I33" s="125">
        <v>9.61</v>
      </c>
      <c r="J33" s="125">
        <v>0.10199999999999999</v>
      </c>
      <c r="K33" s="141">
        <v>11</v>
      </c>
      <c r="L33" s="140">
        <v>45279</v>
      </c>
      <c r="M33" s="42" t="str">
        <f t="shared" si="0"/>
        <v>화</v>
      </c>
      <c r="N33" s="123" t="s">
        <v>399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3.9</v>
      </c>
      <c r="F34" s="111"/>
      <c r="G34" s="111">
        <v>2.6</v>
      </c>
      <c r="H34" s="111">
        <v>5</v>
      </c>
      <c r="I34" s="125">
        <v>7.5</v>
      </c>
      <c r="J34" s="125">
        <v>5.0999999999999997E-2</v>
      </c>
      <c r="K34" s="42">
        <v>8</v>
      </c>
      <c r="L34" s="140">
        <v>45267</v>
      </c>
      <c r="M34" s="42" t="str">
        <f t="shared" si="0"/>
        <v>목</v>
      </c>
      <c r="N34" s="123" t="s">
        <v>399</v>
      </c>
    </row>
    <row r="35" spans="1:14" ht="21" customHeight="1">
      <c r="A35" s="139">
        <v>33</v>
      </c>
      <c r="B35" s="222"/>
      <c r="C35" s="128" t="s">
        <v>36</v>
      </c>
      <c r="D35" s="32" t="s">
        <v>420</v>
      </c>
      <c r="E35" s="111">
        <v>6.5</v>
      </c>
      <c r="F35" s="111"/>
      <c r="G35" s="111">
        <v>3.3</v>
      </c>
      <c r="H35" s="111">
        <v>5.8</v>
      </c>
      <c r="I35" s="125">
        <v>9.9120000000000008</v>
      </c>
      <c r="J35" s="125">
        <v>0.13200000000000001</v>
      </c>
      <c r="K35" s="42">
        <v>30</v>
      </c>
      <c r="L35" s="140">
        <v>45267</v>
      </c>
      <c r="M35" s="42" t="str">
        <f t="shared" si="0"/>
        <v>목</v>
      </c>
      <c r="N35" s="123" t="s">
        <v>399</v>
      </c>
    </row>
    <row r="36" spans="1:14" ht="21" customHeight="1">
      <c r="A36" s="139">
        <v>34</v>
      </c>
      <c r="B36" s="222"/>
      <c r="C36" s="128" t="s">
        <v>37</v>
      </c>
      <c r="D36" s="32" t="s">
        <v>386</v>
      </c>
      <c r="E36" s="111">
        <v>6.7</v>
      </c>
      <c r="F36" s="111"/>
      <c r="G36" s="111">
        <v>3.5</v>
      </c>
      <c r="H36" s="111">
        <v>4</v>
      </c>
      <c r="I36" s="125">
        <v>8.2720000000000002</v>
      </c>
      <c r="J36" s="125">
        <v>0.222</v>
      </c>
      <c r="K36" s="42">
        <v>44</v>
      </c>
      <c r="L36" s="140">
        <v>45267</v>
      </c>
      <c r="M36" s="42" t="str">
        <f t="shared" si="0"/>
        <v>목</v>
      </c>
      <c r="N36" s="123" t="s">
        <v>399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7</v>
      </c>
      <c r="F37" s="111"/>
      <c r="G37" s="111">
        <v>4.8</v>
      </c>
      <c r="H37" s="111">
        <v>4.0999999999999996</v>
      </c>
      <c r="I37" s="125">
        <v>9.91</v>
      </c>
      <c r="J37" s="125">
        <v>0.153</v>
      </c>
      <c r="K37" s="42">
        <v>37</v>
      </c>
      <c r="L37" s="140">
        <v>45267</v>
      </c>
      <c r="M37" s="42" t="str">
        <f t="shared" si="0"/>
        <v>목</v>
      </c>
      <c r="N37" s="123" t="s">
        <v>399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5.4</v>
      </c>
      <c r="F38" s="111"/>
      <c r="G38" s="111">
        <v>3.7</v>
      </c>
      <c r="H38" s="111">
        <v>6.6</v>
      </c>
      <c r="I38" s="125">
        <v>9.91</v>
      </c>
      <c r="J38" s="125">
        <v>0.14599999999999999</v>
      </c>
      <c r="K38" s="141">
        <v>17</v>
      </c>
      <c r="L38" s="140">
        <v>45279</v>
      </c>
      <c r="M38" s="42" t="str">
        <f t="shared" si="0"/>
        <v>화</v>
      </c>
      <c r="N38" s="123" t="s">
        <v>399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4.8</v>
      </c>
      <c r="F39" s="111"/>
      <c r="G39" s="111">
        <v>3</v>
      </c>
      <c r="H39" s="111">
        <v>7.4</v>
      </c>
      <c r="I39" s="125">
        <v>9.1859999999999999</v>
      </c>
      <c r="J39" s="125">
        <v>0.112</v>
      </c>
      <c r="K39" s="141">
        <v>16</v>
      </c>
      <c r="L39" s="140">
        <v>45279</v>
      </c>
      <c r="M39" s="42" t="str">
        <f t="shared" si="0"/>
        <v>화</v>
      </c>
      <c r="N39" s="123" t="s">
        <v>399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4.4000000000000004</v>
      </c>
      <c r="F40" s="111"/>
      <c r="G40" s="111">
        <v>2.7</v>
      </c>
      <c r="H40" s="111">
        <v>5.6</v>
      </c>
      <c r="I40" s="125">
        <v>9.1969999999999992</v>
      </c>
      <c r="J40" s="125">
        <v>0.113</v>
      </c>
      <c r="K40" s="141">
        <v>16</v>
      </c>
      <c r="L40" s="140">
        <v>45279</v>
      </c>
      <c r="M40" s="42" t="str">
        <f t="shared" si="0"/>
        <v>화</v>
      </c>
      <c r="N40" s="123" t="s">
        <v>405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3.5</v>
      </c>
      <c r="F41" s="111"/>
      <c r="G41" s="111">
        <v>1.1000000000000001</v>
      </c>
      <c r="H41" s="111">
        <v>1.2</v>
      </c>
      <c r="I41" s="125">
        <v>11.65</v>
      </c>
      <c r="J41" s="125">
        <v>9.5000000000000001E-2</v>
      </c>
      <c r="K41" s="141">
        <v>11</v>
      </c>
      <c r="L41" s="140">
        <v>45279</v>
      </c>
      <c r="M41" s="42" t="str">
        <f t="shared" si="0"/>
        <v>화</v>
      </c>
      <c r="N41" s="123" t="s">
        <v>397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1.3</v>
      </c>
      <c r="F42" s="111"/>
      <c r="G42" s="111">
        <v>0.2</v>
      </c>
      <c r="H42" s="111">
        <v>5.9</v>
      </c>
      <c r="I42" s="125">
        <v>9.9009999999999998</v>
      </c>
      <c r="J42" s="125">
        <v>0.13400000000000001</v>
      </c>
      <c r="K42" s="141">
        <v>9</v>
      </c>
      <c r="L42" s="140">
        <v>45279</v>
      </c>
      <c r="M42" s="42" t="str">
        <f t="shared" si="0"/>
        <v>화</v>
      </c>
      <c r="N42" s="123" t="s">
        <v>397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2.8</v>
      </c>
      <c r="F43" s="111"/>
      <c r="G43" s="111">
        <v>0.9</v>
      </c>
      <c r="H43" s="111">
        <v>5.9</v>
      </c>
      <c r="I43" s="125">
        <v>12.016</v>
      </c>
      <c r="J43" s="125">
        <v>0.09</v>
      </c>
      <c r="K43" s="141">
        <v>7</v>
      </c>
      <c r="L43" s="140">
        <v>45279</v>
      </c>
      <c r="M43" s="42" t="str">
        <f t="shared" si="0"/>
        <v>화</v>
      </c>
      <c r="N43" s="123" t="s">
        <v>397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</v>
      </c>
      <c r="F44" s="111"/>
      <c r="G44" s="111">
        <v>0.9</v>
      </c>
      <c r="H44" s="111">
        <v>1.7</v>
      </c>
      <c r="I44" s="125">
        <v>4.891</v>
      </c>
      <c r="J44" s="125">
        <v>0.04</v>
      </c>
      <c r="K44" s="141">
        <v>7</v>
      </c>
      <c r="L44" s="140">
        <v>45279</v>
      </c>
      <c r="M44" s="42" t="str">
        <f t="shared" si="0"/>
        <v>화</v>
      </c>
      <c r="N44" s="123" t="s">
        <v>397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2.4</v>
      </c>
      <c r="F45" s="111"/>
      <c r="G45" s="111">
        <v>0.8</v>
      </c>
      <c r="H45" s="111">
        <v>1.4</v>
      </c>
      <c r="I45" s="125">
        <v>9.9369999999999994</v>
      </c>
      <c r="J45" s="125">
        <v>9.4E-2</v>
      </c>
      <c r="K45" s="141">
        <v>7</v>
      </c>
      <c r="L45" s="140">
        <v>45279</v>
      </c>
      <c r="M45" s="42" t="str">
        <f t="shared" si="0"/>
        <v>화</v>
      </c>
      <c r="N45" s="123" t="s">
        <v>397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11.8</v>
      </c>
      <c r="F46" s="111"/>
      <c r="G46" s="111">
        <v>12.1</v>
      </c>
      <c r="H46" s="111">
        <v>11</v>
      </c>
      <c r="I46" s="125">
        <v>9.2289999999999992</v>
      </c>
      <c r="J46" s="125">
        <v>0.13200000000000001</v>
      </c>
      <c r="K46" s="141">
        <v>15</v>
      </c>
      <c r="L46" s="140">
        <v>45279</v>
      </c>
      <c r="M46" s="42" t="str">
        <f t="shared" si="0"/>
        <v>화</v>
      </c>
      <c r="N46" s="123" t="s">
        <v>397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1.9</v>
      </c>
      <c r="F47" s="111"/>
      <c r="G47" s="111">
        <v>2.5</v>
      </c>
      <c r="H47" s="111">
        <v>1.7</v>
      </c>
      <c r="I47" s="125">
        <v>8.3469999999999995</v>
      </c>
      <c r="J47" s="125">
        <v>6.8000000000000005E-2</v>
      </c>
      <c r="K47" s="141">
        <v>8</v>
      </c>
      <c r="L47" s="140">
        <v>45279</v>
      </c>
      <c r="M47" s="42" t="str">
        <f t="shared" si="0"/>
        <v>화</v>
      </c>
      <c r="N47" s="123" t="s">
        <v>397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2.2999999999999998</v>
      </c>
      <c r="F48" s="111"/>
      <c r="G48" s="111">
        <v>1</v>
      </c>
      <c r="H48" s="111">
        <v>54.8</v>
      </c>
      <c r="I48" s="125">
        <v>3.1779999999999999</v>
      </c>
      <c r="J48" s="125">
        <v>7.0000000000000007E-2</v>
      </c>
      <c r="K48" s="141">
        <v>9</v>
      </c>
      <c r="L48" s="140">
        <v>45279</v>
      </c>
      <c r="M48" s="42" t="str">
        <f t="shared" si="0"/>
        <v>화</v>
      </c>
      <c r="N48" s="123" t="s">
        <v>397</v>
      </c>
    </row>
    <row r="49" spans="1:14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3.7</v>
      </c>
      <c r="F49" s="111"/>
      <c r="G49" s="111">
        <v>1.2</v>
      </c>
      <c r="H49" s="111">
        <v>4.4000000000000004</v>
      </c>
      <c r="I49" s="125">
        <v>8.8070000000000004</v>
      </c>
      <c r="J49" s="125">
        <v>7.2999999999999995E-2</v>
      </c>
      <c r="K49" s="141">
        <v>9</v>
      </c>
      <c r="L49" s="140">
        <v>45279</v>
      </c>
      <c r="M49" s="42" t="str">
        <f t="shared" si="0"/>
        <v>화</v>
      </c>
      <c r="N49" s="123" t="s">
        <v>397</v>
      </c>
    </row>
    <row r="50" spans="1:14" ht="21" customHeight="1">
      <c r="A50" s="139">
        <v>48</v>
      </c>
      <c r="B50" s="220"/>
      <c r="C50" s="128" t="s">
        <v>48</v>
      </c>
      <c r="D50" s="32" t="s">
        <v>352</v>
      </c>
      <c r="E50" s="111">
        <v>2.5</v>
      </c>
      <c r="F50" s="111"/>
      <c r="G50" s="111">
        <v>0.8</v>
      </c>
      <c r="H50" s="111">
        <v>2</v>
      </c>
      <c r="I50" s="125">
        <v>7.992</v>
      </c>
      <c r="J50" s="125">
        <v>0.08</v>
      </c>
      <c r="K50" s="141">
        <v>9</v>
      </c>
      <c r="L50" s="140">
        <v>45279</v>
      </c>
      <c r="M50" s="42" t="str">
        <f t="shared" si="0"/>
        <v>화</v>
      </c>
      <c r="N50" s="123" t="s">
        <v>397</v>
      </c>
    </row>
    <row r="51" spans="1:14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2.2000000000000002</v>
      </c>
      <c r="F51" s="111">
        <v>3.3</v>
      </c>
      <c r="G51" s="111">
        <v>1.1000000000000001</v>
      </c>
      <c r="H51" s="111">
        <v>14.4</v>
      </c>
      <c r="I51" s="125">
        <v>8.1519999999999992</v>
      </c>
      <c r="J51" s="125">
        <v>9.0999999999999998E-2</v>
      </c>
      <c r="K51" s="141">
        <v>5</v>
      </c>
      <c r="L51" s="140">
        <v>45279</v>
      </c>
      <c r="M51" s="42" t="str">
        <f t="shared" si="0"/>
        <v>화</v>
      </c>
      <c r="N51" s="123" t="s">
        <v>397</v>
      </c>
    </row>
    <row r="52" spans="1:14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3.4</v>
      </c>
      <c r="F52" s="111"/>
      <c r="G52" s="111">
        <v>3</v>
      </c>
      <c r="H52" s="111">
        <v>7.2</v>
      </c>
      <c r="I52" s="125">
        <v>8.7829999999999995</v>
      </c>
      <c r="J52" s="125">
        <v>0.115</v>
      </c>
      <c r="K52" s="42">
        <v>9</v>
      </c>
      <c r="L52" s="140">
        <v>45267</v>
      </c>
      <c r="M52" s="42" t="str">
        <f t="shared" si="0"/>
        <v>목</v>
      </c>
      <c r="N52" s="123" t="s">
        <v>397</v>
      </c>
    </row>
    <row r="53" spans="1:14" ht="21" customHeight="1">
      <c r="A53" s="139">
        <v>51</v>
      </c>
      <c r="B53" s="130" t="s">
        <v>381</v>
      </c>
      <c r="C53" s="130" t="s">
        <v>382</v>
      </c>
      <c r="D53" s="144" t="s">
        <v>44</v>
      </c>
      <c r="E53" s="111">
        <v>0.9</v>
      </c>
      <c r="F53" s="111"/>
      <c r="G53" s="111">
        <v>0.4</v>
      </c>
      <c r="H53" s="111">
        <v>0.8</v>
      </c>
      <c r="I53" s="125">
        <v>3.7360000000000002</v>
      </c>
      <c r="J53" s="125">
        <v>1.7999999999999999E-2</v>
      </c>
      <c r="K53" s="42">
        <v>4</v>
      </c>
      <c r="L53" s="140">
        <v>45267</v>
      </c>
      <c r="M53" s="42" t="str">
        <f t="shared" si="0"/>
        <v>목</v>
      </c>
      <c r="N53" s="123" t="s">
        <v>397</v>
      </c>
    </row>
    <row r="54" spans="1:14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1.4</v>
      </c>
      <c r="F54" s="111"/>
      <c r="G54" s="111">
        <v>0.5</v>
      </c>
      <c r="H54" s="111">
        <v>1.9</v>
      </c>
      <c r="I54" s="125">
        <v>6.6109999999999998</v>
      </c>
      <c r="J54" s="125">
        <v>4.7E-2</v>
      </c>
      <c r="K54" s="141">
        <v>8</v>
      </c>
      <c r="L54" s="140">
        <v>45279</v>
      </c>
      <c r="M54" s="42" t="str">
        <f t="shared" si="0"/>
        <v>화</v>
      </c>
      <c r="N54" s="123" t="s">
        <v>397</v>
      </c>
    </row>
    <row r="57" spans="1:14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M22" sqref="M22"/>
    </sheetView>
  </sheetViews>
  <sheetFormatPr defaultRowHeight="16.5"/>
  <cols>
    <col min="1" max="1" width="5.5" style="36" customWidth="1"/>
    <col min="2" max="2" width="8.25" style="36" bestFit="1" customWidth="1"/>
    <col min="3" max="3" width="12.875" style="36" bestFit="1" customWidth="1"/>
    <col min="4" max="4" width="44.375" style="11" bestFit="1" customWidth="1"/>
    <col min="5" max="6" width="5.5" style="11" customWidth="1"/>
    <col min="7" max="7" width="5.5" style="1" customWidth="1"/>
    <col min="8" max="8" width="5.5" style="11" customWidth="1"/>
    <col min="9" max="16" width="5" style="1" bestFit="1" customWidth="1"/>
    <col min="17" max="20" width="5.375" style="11" customWidth="1"/>
    <col min="21" max="16384" width="9" style="11"/>
  </cols>
  <sheetData>
    <row r="1" spans="1:20" ht="35.25" customHeight="1">
      <c r="A1" s="226" t="s">
        <v>285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11"/>
    </row>
    <row r="2" spans="1:20" ht="25.5" customHeight="1">
      <c r="A2" s="8" t="s">
        <v>64</v>
      </c>
      <c r="B2" s="9" t="s">
        <v>65</v>
      </c>
      <c r="C2" s="9" t="s">
        <v>0</v>
      </c>
      <c r="D2" s="12" t="s">
        <v>1</v>
      </c>
      <c r="E2" s="19" t="s">
        <v>195</v>
      </c>
      <c r="F2" s="19" t="s">
        <v>196</v>
      </c>
      <c r="G2" s="19" t="s">
        <v>289</v>
      </c>
      <c r="H2" s="19" t="s">
        <v>198</v>
      </c>
      <c r="I2" s="19" t="s">
        <v>199</v>
      </c>
      <c r="J2" s="19" t="s">
        <v>200</v>
      </c>
      <c r="K2" s="19" t="s">
        <v>201</v>
      </c>
      <c r="L2" s="19" t="s">
        <v>279</v>
      </c>
      <c r="M2" s="19" t="s">
        <v>280</v>
      </c>
      <c r="N2" s="19" t="s">
        <v>281</v>
      </c>
      <c r="O2" s="19" t="s">
        <v>282</v>
      </c>
      <c r="P2" s="26" t="s">
        <v>283</v>
      </c>
      <c r="Q2" s="93" t="s">
        <v>204</v>
      </c>
      <c r="R2" s="76" t="s">
        <v>205</v>
      </c>
      <c r="S2" s="76" t="s">
        <v>202</v>
      </c>
      <c r="T2" s="76" t="s">
        <v>203</v>
      </c>
    </row>
    <row r="3" spans="1:20" ht="20.100000000000001" customHeight="1">
      <c r="A3" s="6">
        <v>1</v>
      </c>
      <c r="B3" s="224" t="s">
        <v>206</v>
      </c>
      <c r="C3" s="5" t="s">
        <v>8</v>
      </c>
      <c r="D3" s="3" t="s">
        <v>89</v>
      </c>
      <c r="E3" s="80">
        <v>9</v>
      </c>
      <c r="F3" s="80">
        <v>15</v>
      </c>
      <c r="G3" s="80">
        <v>7</v>
      </c>
      <c r="H3" s="80">
        <v>7</v>
      </c>
      <c r="I3" s="80">
        <v>8</v>
      </c>
      <c r="J3" s="80">
        <v>8</v>
      </c>
      <c r="K3" s="80">
        <v>12</v>
      </c>
      <c r="L3" s="80">
        <v>10</v>
      </c>
      <c r="M3" s="80">
        <v>19</v>
      </c>
      <c r="N3" s="80">
        <v>8</v>
      </c>
      <c r="O3" s="80">
        <v>5</v>
      </c>
      <c r="P3" s="89">
        <v>4</v>
      </c>
      <c r="Q3" s="78">
        <f>MAX(E3:P3)</f>
        <v>19</v>
      </c>
      <c r="R3" s="78">
        <f>MIN(E3:P3)</f>
        <v>4</v>
      </c>
      <c r="S3" s="78">
        <f>AVERAGE(E3:P3)</f>
        <v>9.3333333333333339</v>
      </c>
      <c r="T3" s="78">
        <f>STDEV(E3:P3)</f>
        <v>4.2283315715288801</v>
      </c>
    </row>
    <row r="4" spans="1:20" ht="20.100000000000001" customHeight="1">
      <c r="A4" s="6">
        <v>2</v>
      </c>
      <c r="B4" s="227"/>
      <c r="C4" s="14" t="s">
        <v>78</v>
      </c>
      <c r="D4" s="15" t="s">
        <v>90</v>
      </c>
      <c r="E4" s="80">
        <v>8</v>
      </c>
      <c r="F4" s="80">
        <v>14</v>
      </c>
      <c r="G4" s="80">
        <v>8</v>
      </c>
      <c r="H4" s="80">
        <v>8</v>
      </c>
      <c r="I4" s="80">
        <v>7</v>
      </c>
      <c r="J4" s="80">
        <v>11</v>
      </c>
      <c r="K4" s="80">
        <v>7</v>
      </c>
      <c r="L4" s="80">
        <v>8</v>
      </c>
      <c r="M4" s="80">
        <v>6</v>
      </c>
      <c r="N4" s="80">
        <v>7</v>
      </c>
      <c r="O4" s="80">
        <v>7</v>
      </c>
      <c r="P4" s="89">
        <v>10</v>
      </c>
      <c r="Q4" s="78">
        <f t="shared" ref="Q4:Q66" si="0">MAX(E4:P4)</f>
        <v>14</v>
      </c>
      <c r="R4" s="78">
        <f t="shared" ref="R4:R66" si="1">MIN(E4:P4)</f>
        <v>6</v>
      </c>
      <c r="S4" s="78">
        <f t="shared" ref="S4:S66" si="2">AVERAGE(E4:P4)</f>
        <v>8.4166666666666661</v>
      </c>
      <c r="T4" s="78">
        <f t="shared" ref="T4:T66" si="3">STDEV(E4:P4)</f>
        <v>2.2343733444579574</v>
      </c>
    </row>
    <row r="5" spans="1:20" ht="20.100000000000001" customHeight="1">
      <c r="A5" s="6">
        <v>3</v>
      </c>
      <c r="B5" s="227"/>
      <c r="C5" s="5" t="s">
        <v>9</v>
      </c>
      <c r="D5" s="3" t="s">
        <v>91</v>
      </c>
      <c r="E5" s="80">
        <v>16</v>
      </c>
      <c r="F5" s="80">
        <v>6</v>
      </c>
      <c r="G5" s="80">
        <v>8</v>
      </c>
      <c r="H5" s="80">
        <v>8</v>
      </c>
      <c r="I5" s="80">
        <v>10</v>
      </c>
      <c r="J5" s="80">
        <v>9</v>
      </c>
      <c r="K5" s="80">
        <v>14</v>
      </c>
      <c r="L5" s="80">
        <v>11</v>
      </c>
      <c r="M5" s="80">
        <v>6</v>
      </c>
      <c r="N5" s="80">
        <v>10</v>
      </c>
      <c r="O5" s="80">
        <v>11</v>
      </c>
      <c r="P5" s="89">
        <v>12</v>
      </c>
      <c r="Q5" s="78">
        <f t="shared" si="0"/>
        <v>16</v>
      </c>
      <c r="R5" s="78">
        <f t="shared" si="1"/>
        <v>6</v>
      </c>
      <c r="S5" s="78">
        <f t="shared" si="2"/>
        <v>10.083333333333334</v>
      </c>
      <c r="T5" s="78">
        <f t="shared" si="3"/>
        <v>2.9987371079213077</v>
      </c>
    </row>
    <row r="6" spans="1:20" ht="20.100000000000001" customHeight="1">
      <c r="A6" s="6">
        <v>4</v>
      </c>
      <c r="B6" s="227"/>
      <c r="C6" s="5" t="s">
        <v>10</v>
      </c>
      <c r="D6" s="3" t="s">
        <v>92</v>
      </c>
      <c r="E6" s="80">
        <v>11</v>
      </c>
      <c r="F6" s="80">
        <v>10</v>
      </c>
      <c r="G6" s="80">
        <v>11</v>
      </c>
      <c r="H6" s="80">
        <v>8</v>
      </c>
      <c r="I6" s="80">
        <v>13</v>
      </c>
      <c r="J6" s="80">
        <v>10</v>
      </c>
      <c r="K6" s="80">
        <v>14</v>
      </c>
      <c r="L6" s="80">
        <v>14</v>
      </c>
      <c r="M6" s="80">
        <v>6</v>
      </c>
      <c r="N6" s="80">
        <v>8</v>
      </c>
      <c r="O6" s="80">
        <v>10</v>
      </c>
      <c r="P6" s="89">
        <v>13</v>
      </c>
      <c r="Q6" s="78">
        <f t="shared" si="0"/>
        <v>14</v>
      </c>
      <c r="R6" s="78">
        <f t="shared" si="1"/>
        <v>6</v>
      </c>
      <c r="S6" s="78">
        <f t="shared" si="2"/>
        <v>10.666666666666666</v>
      </c>
      <c r="T6" s="78">
        <f t="shared" si="3"/>
        <v>2.5346089292516965</v>
      </c>
    </row>
    <row r="7" spans="1:20" ht="20.100000000000001" customHeight="1">
      <c r="A7" s="6">
        <v>5</v>
      </c>
      <c r="B7" s="227"/>
      <c r="C7" s="5" t="s">
        <v>11</v>
      </c>
      <c r="D7" s="3" t="s">
        <v>93</v>
      </c>
      <c r="E7" s="80">
        <v>9</v>
      </c>
      <c r="F7" s="80">
        <v>8</v>
      </c>
      <c r="G7" s="80">
        <v>12</v>
      </c>
      <c r="H7" s="80">
        <v>10</v>
      </c>
      <c r="I7" s="80">
        <v>16</v>
      </c>
      <c r="J7" s="80">
        <v>11</v>
      </c>
      <c r="K7" s="80">
        <v>16</v>
      </c>
      <c r="L7" s="80">
        <v>14</v>
      </c>
      <c r="M7" s="80">
        <v>7</v>
      </c>
      <c r="N7" s="80">
        <v>10</v>
      </c>
      <c r="O7" s="80">
        <v>10</v>
      </c>
      <c r="P7" s="89">
        <v>10</v>
      </c>
      <c r="Q7" s="78">
        <f t="shared" si="0"/>
        <v>16</v>
      </c>
      <c r="R7" s="78">
        <f t="shared" si="1"/>
        <v>7</v>
      </c>
      <c r="S7" s="78">
        <f t="shared" si="2"/>
        <v>11.083333333333334</v>
      </c>
      <c r="T7" s="78">
        <f t="shared" si="3"/>
        <v>2.9063670960444252</v>
      </c>
    </row>
    <row r="8" spans="1:20" ht="20.100000000000001" customHeight="1">
      <c r="A8" s="6"/>
      <c r="B8" s="227"/>
      <c r="C8" s="5" t="s">
        <v>358</v>
      </c>
      <c r="D8" s="3" t="s">
        <v>287</v>
      </c>
      <c r="E8" s="80" t="s">
        <v>180</v>
      </c>
      <c r="F8" s="80" t="s">
        <v>180</v>
      </c>
      <c r="G8" s="80">
        <v>27</v>
      </c>
      <c r="H8" s="80">
        <v>15</v>
      </c>
      <c r="I8" s="80">
        <v>20</v>
      </c>
      <c r="J8" s="80">
        <v>20</v>
      </c>
      <c r="K8" s="80">
        <v>19</v>
      </c>
      <c r="L8" s="80">
        <v>28</v>
      </c>
      <c r="M8" s="80">
        <v>15</v>
      </c>
      <c r="N8" s="80">
        <v>16</v>
      </c>
      <c r="O8" s="80">
        <v>17</v>
      </c>
      <c r="P8" s="89">
        <v>27</v>
      </c>
      <c r="Q8" s="78">
        <f t="shared" si="0"/>
        <v>28</v>
      </c>
      <c r="R8" s="78">
        <f t="shared" si="1"/>
        <v>15</v>
      </c>
      <c r="S8" s="78">
        <f t="shared" si="2"/>
        <v>20.399999999999999</v>
      </c>
      <c r="T8" s="78">
        <f t="shared" si="3"/>
        <v>5.1251016250086812</v>
      </c>
    </row>
    <row r="9" spans="1:20" ht="20.100000000000001" customHeight="1">
      <c r="A9" s="6">
        <v>6</v>
      </c>
      <c r="B9" s="227"/>
      <c r="C9" s="5" t="s">
        <v>94</v>
      </c>
      <c r="D9" s="3" t="s">
        <v>288</v>
      </c>
      <c r="E9" s="80">
        <v>13</v>
      </c>
      <c r="F9" s="80">
        <v>15</v>
      </c>
      <c r="G9" s="80">
        <v>15</v>
      </c>
      <c r="H9" s="80">
        <v>10</v>
      </c>
      <c r="I9" s="80">
        <v>11</v>
      </c>
      <c r="J9" s="80">
        <v>11</v>
      </c>
      <c r="K9" s="80">
        <v>16</v>
      </c>
      <c r="L9" s="80">
        <v>20</v>
      </c>
      <c r="M9" s="80">
        <v>9</v>
      </c>
      <c r="N9" s="80">
        <v>10</v>
      </c>
      <c r="O9" s="80">
        <v>17</v>
      </c>
      <c r="P9" s="89">
        <v>10</v>
      </c>
      <c r="Q9" s="78">
        <f t="shared" si="0"/>
        <v>20</v>
      </c>
      <c r="R9" s="78">
        <f t="shared" si="1"/>
        <v>9</v>
      </c>
      <c r="S9" s="78">
        <f t="shared" si="2"/>
        <v>13.083333333333334</v>
      </c>
      <c r="T9" s="78">
        <f t="shared" si="3"/>
        <v>3.4761089357690329</v>
      </c>
    </row>
    <row r="10" spans="1:20" ht="20.100000000000001" customHeight="1">
      <c r="A10" s="6">
        <v>7</v>
      </c>
      <c r="B10" s="225"/>
      <c r="C10" s="5" t="s">
        <v>12</v>
      </c>
      <c r="D10" s="3" t="s">
        <v>13</v>
      </c>
      <c r="E10" s="81">
        <v>15</v>
      </c>
      <c r="F10" s="81">
        <v>19</v>
      </c>
      <c r="G10" s="81">
        <v>20</v>
      </c>
      <c r="H10" s="81">
        <v>11</v>
      </c>
      <c r="I10" s="81">
        <v>16</v>
      </c>
      <c r="J10" s="81">
        <v>11</v>
      </c>
      <c r="K10" s="81">
        <v>17</v>
      </c>
      <c r="L10" s="81">
        <v>21</v>
      </c>
      <c r="M10" s="81">
        <v>13</v>
      </c>
      <c r="N10" s="81">
        <v>14</v>
      </c>
      <c r="O10" s="81">
        <v>16</v>
      </c>
      <c r="P10" s="89">
        <v>18</v>
      </c>
      <c r="Q10" s="78">
        <f t="shared" si="0"/>
        <v>21</v>
      </c>
      <c r="R10" s="78">
        <f t="shared" si="1"/>
        <v>11</v>
      </c>
      <c r="S10" s="78">
        <f t="shared" si="2"/>
        <v>15.916666666666666</v>
      </c>
      <c r="T10" s="78">
        <f t="shared" si="3"/>
        <v>3.287948609787879</v>
      </c>
    </row>
    <row r="11" spans="1:20" ht="20.100000000000001" customHeight="1">
      <c r="A11" s="6">
        <v>8</v>
      </c>
      <c r="B11" s="5" t="s">
        <v>214</v>
      </c>
      <c r="C11" s="5" t="s">
        <v>66</v>
      </c>
      <c r="D11" s="3" t="s">
        <v>14</v>
      </c>
      <c r="E11" s="80">
        <v>11</v>
      </c>
      <c r="F11" s="80">
        <v>10</v>
      </c>
      <c r="G11" s="80">
        <v>9</v>
      </c>
      <c r="H11" s="80">
        <v>5</v>
      </c>
      <c r="I11" s="80">
        <v>8</v>
      </c>
      <c r="J11" s="80">
        <v>9</v>
      </c>
      <c r="K11" s="80">
        <v>8</v>
      </c>
      <c r="L11" s="80">
        <v>8</v>
      </c>
      <c r="M11" s="80">
        <v>5</v>
      </c>
      <c r="N11" s="80">
        <v>8</v>
      </c>
      <c r="O11" s="80">
        <v>8</v>
      </c>
      <c r="P11" s="89">
        <v>7</v>
      </c>
      <c r="Q11" s="78">
        <f t="shared" si="0"/>
        <v>11</v>
      </c>
      <c r="R11" s="78">
        <f t="shared" si="1"/>
        <v>5</v>
      </c>
      <c r="S11" s="78">
        <f t="shared" si="2"/>
        <v>8</v>
      </c>
      <c r="T11" s="78">
        <f t="shared" si="3"/>
        <v>1.7580981459830651</v>
      </c>
    </row>
    <row r="12" spans="1:20" ht="20.100000000000001" customHeight="1">
      <c r="A12" s="6">
        <v>9</v>
      </c>
      <c r="B12" s="5" t="s">
        <v>215</v>
      </c>
      <c r="C12" s="5" t="s">
        <v>67</v>
      </c>
      <c r="D12" s="82" t="s">
        <v>95</v>
      </c>
      <c r="E12" s="80">
        <v>7</v>
      </c>
      <c r="F12" s="80">
        <v>8</v>
      </c>
      <c r="G12" s="80">
        <v>10</v>
      </c>
      <c r="H12" s="80">
        <v>4</v>
      </c>
      <c r="I12" s="80">
        <v>6</v>
      </c>
      <c r="J12" s="80">
        <v>9</v>
      </c>
      <c r="K12" s="80">
        <v>5</v>
      </c>
      <c r="L12" s="80">
        <v>5</v>
      </c>
      <c r="M12" s="80">
        <v>3</v>
      </c>
      <c r="N12" s="80">
        <v>7</v>
      </c>
      <c r="O12" s="80">
        <v>8</v>
      </c>
      <c r="P12" s="89">
        <v>11</v>
      </c>
      <c r="Q12" s="78">
        <f t="shared" si="0"/>
        <v>11</v>
      </c>
      <c r="R12" s="78">
        <f t="shared" si="1"/>
        <v>3</v>
      </c>
      <c r="S12" s="78">
        <f t="shared" si="2"/>
        <v>6.916666666666667</v>
      </c>
      <c r="T12" s="78">
        <f t="shared" si="3"/>
        <v>2.4293034292807367</v>
      </c>
    </row>
    <row r="13" spans="1:20" ht="20.100000000000001" customHeight="1">
      <c r="A13" s="6">
        <v>10</v>
      </c>
      <c r="B13" s="5" t="s">
        <v>217</v>
      </c>
      <c r="C13" s="5" t="s">
        <v>68</v>
      </c>
      <c r="D13" s="3" t="s">
        <v>15</v>
      </c>
      <c r="E13" s="80">
        <v>9</v>
      </c>
      <c r="F13" s="80">
        <v>10</v>
      </c>
      <c r="G13" s="80">
        <v>10</v>
      </c>
      <c r="H13" s="80">
        <v>9</v>
      </c>
      <c r="I13" s="80">
        <v>11</v>
      </c>
      <c r="J13" s="80">
        <v>18</v>
      </c>
      <c r="K13" s="80">
        <v>12</v>
      </c>
      <c r="L13" s="80">
        <v>13</v>
      </c>
      <c r="M13" s="80">
        <v>9</v>
      </c>
      <c r="N13" s="80">
        <v>10</v>
      </c>
      <c r="O13" s="80">
        <v>17</v>
      </c>
      <c r="P13" s="89">
        <v>15</v>
      </c>
      <c r="Q13" s="78">
        <f t="shared" si="0"/>
        <v>18</v>
      </c>
      <c r="R13" s="78">
        <f t="shared" si="1"/>
        <v>9</v>
      </c>
      <c r="S13" s="78">
        <f t="shared" si="2"/>
        <v>11.916666666666666</v>
      </c>
      <c r="T13" s="78">
        <f t="shared" si="3"/>
        <v>3.1754264805429431</v>
      </c>
    </row>
    <row r="14" spans="1:20" ht="20.100000000000001" customHeight="1">
      <c r="A14" s="6">
        <v>11</v>
      </c>
      <c r="B14" s="224" t="s">
        <v>218</v>
      </c>
      <c r="C14" s="5" t="s">
        <v>79</v>
      </c>
      <c r="D14" s="3" t="s">
        <v>96</v>
      </c>
      <c r="E14" s="80">
        <v>8</v>
      </c>
      <c r="F14" s="80">
        <v>7</v>
      </c>
      <c r="G14" s="80">
        <v>10</v>
      </c>
      <c r="H14" s="80">
        <v>7</v>
      </c>
      <c r="I14" s="80">
        <v>8</v>
      </c>
      <c r="J14" s="80">
        <v>10</v>
      </c>
      <c r="K14" s="80">
        <v>7</v>
      </c>
      <c r="L14" s="80">
        <v>6</v>
      </c>
      <c r="M14" s="80">
        <v>6</v>
      </c>
      <c r="N14" s="80">
        <v>7</v>
      </c>
      <c r="O14" s="80">
        <v>14</v>
      </c>
      <c r="P14" s="89">
        <v>10</v>
      </c>
      <c r="Q14" s="78">
        <f t="shared" si="0"/>
        <v>14</v>
      </c>
      <c r="R14" s="78">
        <f t="shared" si="1"/>
        <v>6</v>
      </c>
      <c r="S14" s="78">
        <f t="shared" si="2"/>
        <v>8.3333333333333339</v>
      </c>
      <c r="T14" s="78">
        <f t="shared" si="3"/>
        <v>2.309401076758502</v>
      </c>
    </row>
    <row r="15" spans="1:20" ht="20.100000000000001" customHeight="1">
      <c r="A15" s="6">
        <v>12</v>
      </c>
      <c r="B15" s="227"/>
      <c r="C15" s="5" t="s">
        <v>16</v>
      </c>
      <c r="D15" s="3" t="s">
        <v>97</v>
      </c>
      <c r="E15" s="80">
        <v>16</v>
      </c>
      <c r="F15" s="80">
        <v>7</v>
      </c>
      <c r="G15" s="80">
        <v>13</v>
      </c>
      <c r="H15" s="80">
        <v>8</v>
      </c>
      <c r="I15" s="80">
        <v>19</v>
      </c>
      <c r="J15" s="80">
        <v>14</v>
      </c>
      <c r="K15" s="80">
        <v>10</v>
      </c>
      <c r="L15" s="80">
        <v>10</v>
      </c>
      <c r="M15" s="80">
        <v>7</v>
      </c>
      <c r="N15" s="80">
        <v>8</v>
      </c>
      <c r="O15" s="80">
        <v>13</v>
      </c>
      <c r="P15" s="89">
        <v>10</v>
      </c>
      <c r="Q15" s="78">
        <f t="shared" si="0"/>
        <v>19</v>
      </c>
      <c r="R15" s="78">
        <f t="shared" si="1"/>
        <v>7</v>
      </c>
      <c r="S15" s="78">
        <f t="shared" si="2"/>
        <v>11.25</v>
      </c>
      <c r="T15" s="78">
        <f t="shared" si="3"/>
        <v>3.7929360179633451</v>
      </c>
    </row>
    <row r="16" spans="1:20" ht="20.100000000000001" customHeight="1">
      <c r="A16" s="6">
        <v>13</v>
      </c>
      <c r="B16" s="225"/>
      <c r="C16" s="5" t="s">
        <v>17</v>
      </c>
      <c r="D16" s="3" t="s">
        <v>98</v>
      </c>
      <c r="E16" s="80">
        <v>20</v>
      </c>
      <c r="F16" s="80">
        <v>14</v>
      </c>
      <c r="G16" s="80">
        <v>22</v>
      </c>
      <c r="H16" s="80">
        <v>9</v>
      </c>
      <c r="I16" s="80">
        <v>24</v>
      </c>
      <c r="J16" s="80">
        <v>21</v>
      </c>
      <c r="K16" s="80">
        <v>19</v>
      </c>
      <c r="L16" s="80">
        <v>10</v>
      </c>
      <c r="M16" s="80">
        <v>8</v>
      </c>
      <c r="N16" s="80">
        <v>22</v>
      </c>
      <c r="O16" s="80">
        <v>22</v>
      </c>
      <c r="P16" s="89">
        <v>8</v>
      </c>
      <c r="Q16" s="78">
        <f t="shared" si="0"/>
        <v>24</v>
      </c>
      <c r="R16" s="78">
        <f t="shared" si="1"/>
        <v>8</v>
      </c>
      <c r="S16" s="78">
        <f t="shared" si="2"/>
        <v>16.583333333333332</v>
      </c>
      <c r="T16" s="78">
        <f t="shared" si="3"/>
        <v>6.2879152974478574</v>
      </c>
    </row>
    <row r="17" spans="1:20" ht="20.100000000000001" customHeight="1">
      <c r="A17" s="6">
        <v>14</v>
      </c>
      <c r="B17" s="5" t="s">
        <v>222</v>
      </c>
      <c r="C17" s="5" t="s">
        <v>69</v>
      </c>
      <c r="D17" s="3" t="s">
        <v>99</v>
      </c>
      <c r="E17" s="80">
        <v>7</v>
      </c>
      <c r="F17" s="80">
        <v>7</v>
      </c>
      <c r="G17" s="80">
        <v>11</v>
      </c>
      <c r="H17" s="80">
        <v>5</v>
      </c>
      <c r="I17" s="80">
        <v>10</v>
      </c>
      <c r="J17" s="80">
        <v>8</v>
      </c>
      <c r="K17" s="80">
        <v>12</v>
      </c>
      <c r="L17" s="80">
        <v>6</v>
      </c>
      <c r="M17" s="80">
        <v>11</v>
      </c>
      <c r="N17" s="80">
        <v>7</v>
      </c>
      <c r="O17" s="80">
        <v>13</v>
      </c>
      <c r="P17" s="89">
        <v>7</v>
      </c>
      <c r="Q17" s="78">
        <f t="shared" si="0"/>
        <v>13</v>
      </c>
      <c r="R17" s="78">
        <f t="shared" si="1"/>
        <v>5</v>
      </c>
      <c r="S17" s="78">
        <f t="shared" si="2"/>
        <v>8.6666666666666661</v>
      </c>
      <c r="T17" s="78">
        <f t="shared" si="3"/>
        <v>2.605355789115718</v>
      </c>
    </row>
    <row r="18" spans="1:20" ht="20.100000000000001" customHeight="1">
      <c r="A18" s="6">
        <v>15</v>
      </c>
      <c r="B18" s="5" t="s">
        <v>224</v>
      </c>
      <c r="C18" s="5" t="s">
        <v>80</v>
      </c>
      <c r="D18" s="3" t="s">
        <v>18</v>
      </c>
      <c r="E18" s="80">
        <v>8</v>
      </c>
      <c r="F18" s="80">
        <v>8</v>
      </c>
      <c r="G18" s="80">
        <v>9</v>
      </c>
      <c r="H18" s="80">
        <v>5</v>
      </c>
      <c r="I18" s="80">
        <v>11</v>
      </c>
      <c r="J18" s="80">
        <v>8</v>
      </c>
      <c r="K18" s="80">
        <v>8</v>
      </c>
      <c r="L18" s="80">
        <v>8</v>
      </c>
      <c r="M18" s="80">
        <v>8</v>
      </c>
      <c r="N18" s="80">
        <v>8</v>
      </c>
      <c r="O18" s="80">
        <v>14</v>
      </c>
      <c r="P18" s="89">
        <v>9</v>
      </c>
      <c r="Q18" s="78">
        <f t="shared" si="0"/>
        <v>14</v>
      </c>
      <c r="R18" s="78">
        <f t="shared" si="1"/>
        <v>5</v>
      </c>
      <c r="S18" s="78">
        <f t="shared" si="2"/>
        <v>8.6666666666666661</v>
      </c>
      <c r="T18" s="78">
        <f t="shared" si="3"/>
        <v>2.1461734799546384</v>
      </c>
    </row>
    <row r="19" spans="1:20" ht="20.100000000000001" customHeight="1">
      <c r="A19" s="6">
        <v>16</v>
      </c>
      <c r="B19" s="5" t="s">
        <v>225</v>
      </c>
      <c r="C19" s="5" t="s">
        <v>81</v>
      </c>
      <c r="D19" s="3" t="s">
        <v>19</v>
      </c>
      <c r="E19" s="80">
        <v>7</v>
      </c>
      <c r="F19" s="80">
        <v>8</v>
      </c>
      <c r="G19" s="80">
        <v>12</v>
      </c>
      <c r="H19" s="80">
        <v>9</v>
      </c>
      <c r="I19" s="80">
        <v>11</v>
      </c>
      <c r="J19" s="80">
        <v>14</v>
      </c>
      <c r="K19" s="80">
        <v>14</v>
      </c>
      <c r="L19" s="80">
        <v>8</v>
      </c>
      <c r="M19" s="80">
        <v>20</v>
      </c>
      <c r="N19" s="80">
        <v>7</v>
      </c>
      <c r="O19" s="80">
        <v>7</v>
      </c>
      <c r="P19" s="89">
        <v>6</v>
      </c>
      <c r="Q19" s="78">
        <f t="shared" si="0"/>
        <v>20</v>
      </c>
      <c r="R19" s="78">
        <f t="shared" si="1"/>
        <v>6</v>
      </c>
      <c r="S19" s="78">
        <f t="shared" si="2"/>
        <v>10.25</v>
      </c>
      <c r="T19" s="78">
        <f t="shared" si="3"/>
        <v>4.1368631067073469</v>
      </c>
    </row>
    <row r="20" spans="1:20" ht="20.100000000000001" customHeight="1">
      <c r="A20" s="6">
        <v>17</v>
      </c>
      <c r="B20" s="5" t="s">
        <v>226</v>
      </c>
      <c r="C20" s="5" t="s">
        <v>70</v>
      </c>
      <c r="D20" s="3" t="s">
        <v>20</v>
      </c>
      <c r="E20" s="80">
        <v>17</v>
      </c>
      <c r="F20" s="80">
        <v>10</v>
      </c>
      <c r="G20" s="80">
        <v>14</v>
      </c>
      <c r="H20" s="80">
        <v>9</v>
      </c>
      <c r="I20" s="80">
        <v>13</v>
      </c>
      <c r="J20" s="80">
        <v>14</v>
      </c>
      <c r="K20" s="80">
        <v>6</v>
      </c>
      <c r="L20" s="80">
        <v>10</v>
      </c>
      <c r="M20" s="80">
        <v>14</v>
      </c>
      <c r="N20" s="80">
        <v>8</v>
      </c>
      <c r="O20" s="80">
        <v>14</v>
      </c>
      <c r="P20" s="89">
        <v>11</v>
      </c>
      <c r="Q20" s="78">
        <f t="shared" si="0"/>
        <v>17</v>
      </c>
      <c r="R20" s="78">
        <f t="shared" si="1"/>
        <v>6</v>
      </c>
      <c r="S20" s="78">
        <f t="shared" si="2"/>
        <v>11.666666666666666</v>
      </c>
      <c r="T20" s="78">
        <f t="shared" si="3"/>
        <v>3.1718458443950373</v>
      </c>
    </row>
    <row r="21" spans="1:20" ht="20.100000000000001" customHeight="1">
      <c r="A21" s="6">
        <v>18</v>
      </c>
      <c r="B21" s="5" t="s">
        <v>227</v>
      </c>
      <c r="C21" s="5" t="s">
        <v>71</v>
      </c>
      <c r="D21" s="3" t="s">
        <v>100</v>
      </c>
      <c r="E21" s="80">
        <v>30</v>
      </c>
      <c r="F21" s="80">
        <v>24</v>
      </c>
      <c r="G21" s="80">
        <v>43</v>
      </c>
      <c r="H21" s="80">
        <v>32</v>
      </c>
      <c r="I21" s="80">
        <v>27</v>
      </c>
      <c r="J21" s="80">
        <v>30</v>
      </c>
      <c r="K21" s="80">
        <v>22</v>
      </c>
      <c r="L21" s="80">
        <v>22</v>
      </c>
      <c r="M21" s="80">
        <v>3</v>
      </c>
      <c r="N21" s="80">
        <v>25</v>
      </c>
      <c r="O21" s="80">
        <v>33</v>
      </c>
      <c r="P21" s="89">
        <v>19</v>
      </c>
      <c r="Q21" s="78">
        <f t="shared" si="0"/>
        <v>43</v>
      </c>
      <c r="R21" s="78">
        <f t="shared" si="1"/>
        <v>3</v>
      </c>
      <c r="S21" s="78">
        <f t="shared" si="2"/>
        <v>25.833333333333332</v>
      </c>
      <c r="T21" s="78">
        <f t="shared" si="3"/>
        <v>9.6373641561781778</v>
      </c>
    </row>
    <row r="22" spans="1:20" ht="20.100000000000001" customHeight="1">
      <c r="A22" s="6">
        <v>19</v>
      </c>
      <c r="B22" s="5" t="s">
        <v>229</v>
      </c>
      <c r="C22" s="5" t="s">
        <v>72</v>
      </c>
      <c r="D22" s="3" t="s">
        <v>101</v>
      </c>
      <c r="E22" s="80">
        <v>15</v>
      </c>
      <c r="F22" s="80">
        <v>10</v>
      </c>
      <c r="G22" s="80">
        <v>15</v>
      </c>
      <c r="H22" s="80">
        <v>13</v>
      </c>
      <c r="I22" s="80">
        <v>15</v>
      </c>
      <c r="J22" s="80">
        <v>14</v>
      </c>
      <c r="K22" s="80">
        <v>15</v>
      </c>
      <c r="L22" s="80">
        <v>10</v>
      </c>
      <c r="M22" s="80">
        <v>5</v>
      </c>
      <c r="N22" s="80">
        <v>9</v>
      </c>
      <c r="O22" s="80">
        <v>27</v>
      </c>
      <c r="P22" s="89">
        <v>12</v>
      </c>
      <c r="Q22" s="78">
        <f t="shared" si="0"/>
        <v>27</v>
      </c>
      <c r="R22" s="78">
        <f t="shared" si="1"/>
        <v>5</v>
      </c>
      <c r="S22" s="78">
        <f t="shared" si="2"/>
        <v>13.333333333333334</v>
      </c>
      <c r="T22" s="78">
        <f t="shared" si="3"/>
        <v>5.3143601912576672</v>
      </c>
    </row>
    <row r="23" spans="1:20" ht="20.100000000000001" customHeight="1">
      <c r="A23" s="6">
        <v>20</v>
      </c>
      <c r="B23" s="224" t="s">
        <v>231</v>
      </c>
      <c r="C23" s="5" t="s">
        <v>82</v>
      </c>
      <c r="D23" s="3" t="s">
        <v>102</v>
      </c>
      <c r="E23" s="80">
        <v>10</v>
      </c>
      <c r="F23" s="80">
        <v>11</v>
      </c>
      <c r="G23" s="80">
        <v>8</v>
      </c>
      <c r="H23" s="80">
        <v>8</v>
      </c>
      <c r="I23" s="80">
        <v>10</v>
      </c>
      <c r="J23" s="80">
        <v>16</v>
      </c>
      <c r="K23" s="80">
        <v>8</v>
      </c>
      <c r="L23" s="80">
        <v>8</v>
      </c>
      <c r="M23" s="80">
        <v>7</v>
      </c>
      <c r="N23" s="80">
        <v>8</v>
      </c>
      <c r="O23" s="80">
        <v>4</v>
      </c>
      <c r="P23" s="90">
        <v>7</v>
      </c>
      <c r="Q23" s="78">
        <f t="shared" si="0"/>
        <v>16</v>
      </c>
      <c r="R23" s="78">
        <f t="shared" si="1"/>
        <v>4</v>
      </c>
      <c r="S23" s="78">
        <f t="shared" si="2"/>
        <v>8.75</v>
      </c>
      <c r="T23" s="78">
        <f t="shared" si="3"/>
        <v>2.8959218974902683</v>
      </c>
    </row>
    <row r="24" spans="1:20" ht="20.100000000000001" customHeight="1">
      <c r="A24" s="6">
        <v>21</v>
      </c>
      <c r="B24" s="227"/>
      <c r="C24" s="5" t="s">
        <v>21</v>
      </c>
      <c r="D24" s="3" t="s">
        <v>103</v>
      </c>
      <c r="E24" s="80">
        <v>10</v>
      </c>
      <c r="F24" s="80">
        <v>10</v>
      </c>
      <c r="G24" s="80">
        <v>7</v>
      </c>
      <c r="H24" s="80">
        <v>5</v>
      </c>
      <c r="I24" s="80">
        <v>12</v>
      </c>
      <c r="J24" s="80">
        <v>9</v>
      </c>
      <c r="K24" s="80">
        <v>8</v>
      </c>
      <c r="L24" s="80">
        <v>8</v>
      </c>
      <c r="M24" s="80">
        <v>6</v>
      </c>
      <c r="N24" s="80">
        <v>7</v>
      </c>
      <c r="O24" s="80">
        <v>13</v>
      </c>
      <c r="P24" s="89">
        <v>7</v>
      </c>
      <c r="Q24" s="78">
        <f t="shared" si="0"/>
        <v>13</v>
      </c>
      <c r="R24" s="78">
        <f t="shared" si="1"/>
        <v>5</v>
      </c>
      <c r="S24" s="78">
        <f t="shared" si="2"/>
        <v>8.5</v>
      </c>
      <c r="T24" s="78">
        <f t="shared" si="3"/>
        <v>2.3931721056523969</v>
      </c>
    </row>
    <row r="25" spans="1:20" ht="20.100000000000001" customHeight="1">
      <c r="A25" s="6">
        <v>22</v>
      </c>
      <c r="B25" s="227"/>
      <c r="C25" s="5" t="s">
        <v>22</v>
      </c>
      <c r="D25" s="3" t="s">
        <v>104</v>
      </c>
      <c r="E25" s="80">
        <v>23</v>
      </c>
      <c r="F25" s="80">
        <v>26</v>
      </c>
      <c r="G25" s="80">
        <v>17</v>
      </c>
      <c r="H25" s="80">
        <v>7</v>
      </c>
      <c r="I25" s="80">
        <v>19</v>
      </c>
      <c r="J25" s="80">
        <v>19</v>
      </c>
      <c r="K25" s="80">
        <v>16</v>
      </c>
      <c r="L25" s="80">
        <v>10</v>
      </c>
      <c r="M25" s="80">
        <v>6</v>
      </c>
      <c r="N25" s="80">
        <v>11</v>
      </c>
      <c r="O25" s="80">
        <v>19</v>
      </c>
      <c r="P25" s="89">
        <v>8</v>
      </c>
      <c r="Q25" s="78">
        <f t="shared" si="0"/>
        <v>26</v>
      </c>
      <c r="R25" s="78">
        <f t="shared" si="1"/>
        <v>6</v>
      </c>
      <c r="S25" s="78">
        <f t="shared" si="2"/>
        <v>15.083333333333334</v>
      </c>
      <c r="T25" s="78">
        <f t="shared" si="3"/>
        <v>6.5568608527575316</v>
      </c>
    </row>
    <row r="26" spans="1:20" ht="20.100000000000001" customHeight="1">
      <c r="A26" s="6">
        <v>23</v>
      </c>
      <c r="B26" s="227"/>
      <c r="C26" s="5" t="s">
        <v>23</v>
      </c>
      <c r="D26" s="3" t="s">
        <v>105</v>
      </c>
      <c r="E26" s="80">
        <v>22</v>
      </c>
      <c r="F26" s="80">
        <v>20</v>
      </c>
      <c r="G26" s="80">
        <v>22</v>
      </c>
      <c r="H26" s="80">
        <v>7</v>
      </c>
      <c r="I26" s="80">
        <v>17</v>
      </c>
      <c r="J26" s="80">
        <v>13</v>
      </c>
      <c r="K26" s="80">
        <v>13</v>
      </c>
      <c r="L26" s="80">
        <v>10</v>
      </c>
      <c r="M26" s="80">
        <v>6</v>
      </c>
      <c r="N26" s="80">
        <v>10</v>
      </c>
      <c r="O26" s="80">
        <v>17</v>
      </c>
      <c r="P26" s="89">
        <v>12</v>
      </c>
      <c r="Q26" s="78">
        <f t="shared" si="0"/>
        <v>22</v>
      </c>
      <c r="R26" s="78">
        <f t="shared" si="1"/>
        <v>6</v>
      </c>
      <c r="S26" s="78">
        <f t="shared" si="2"/>
        <v>14.083333333333334</v>
      </c>
      <c r="T26" s="78">
        <f t="shared" si="3"/>
        <v>5.5013772380333545</v>
      </c>
    </row>
    <row r="27" spans="1:20" ht="20.100000000000001" customHeight="1">
      <c r="A27" s="6">
        <v>24</v>
      </c>
      <c r="B27" s="225"/>
      <c r="C27" s="5" t="s">
        <v>24</v>
      </c>
      <c r="D27" s="3" t="s">
        <v>106</v>
      </c>
      <c r="E27" s="80">
        <v>16</v>
      </c>
      <c r="F27" s="80">
        <v>10</v>
      </c>
      <c r="G27" s="80">
        <v>13</v>
      </c>
      <c r="H27" s="80">
        <v>9</v>
      </c>
      <c r="I27" s="80">
        <v>16</v>
      </c>
      <c r="J27" s="80">
        <v>10</v>
      </c>
      <c r="K27" s="80">
        <v>8</v>
      </c>
      <c r="L27" s="80">
        <v>14</v>
      </c>
      <c r="M27" s="80">
        <v>18</v>
      </c>
      <c r="N27" s="80">
        <v>8</v>
      </c>
      <c r="O27" s="80">
        <v>24</v>
      </c>
      <c r="P27" s="89">
        <v>12</v>
      </c>
      <c r="Q27" s="78">
        <f t="shared" si="0"/>
        <v>24</v>
      </c>
      <c r="R27" s="78">
        <f t="shared" si="1"/>
        <v>8</v>
      </c>
      <c r="S27" s="78">
        <f t="shared" si="2"/>
        <v>13.166666666666666</v>
      </c>
      <c r="T27" s="78">
        <f t="shared" si="3"/>
        <v>4.7641336774874068</v>
      </c>
    </row>
    <row r="28" spans="1:20" ht="20.100000000000001" customHeight="1">
      <c r="A28" s="6">
        <v>25</v>
      </c>
      <c r="B28" s="224" t="s">
        <v>237</v>
      </c>
      <c r="C28" s="5" t="s">
        <v>83</v>
      </c>
      <c r="D28" s="3" t="s">
        <v>107</v>
      </c>
      <c r="E28" s="80">
        <v>28</v>
      </c>
      <c r="F28" s="80">
        <v>53</v>
      </c>
      <c r="G28" s="80">
        <v>49</v>
      </c>
      <c r="H28" s="80">
        <v>6</v>
      </c>
      <c r="I28" s="80">
        <v>20</v>
      </c>
      <c r="J28" s="80">
        <v>18</v>
      </c>
      <c r="K28" s="80">
        <v>14</v>
      </c>
      <c r="L28" s="80">
        <v>10</v>
      </c>
      <c r="M28" s="80">
        <v>9</v>
      </c>
      <c r="N28" s="80">
        <v>8</v>
      </c>
      <c r="O28" s="80">
        <v>24</v>
      </c>
      <c r="P28" s="89">
        <v>13</v>
      </c>
      <c r="Q28" s="78">
        <f t="shared" si="0"/>
        <v>53</v>
      </c>
      <c r="R28" s="78">
        <f t="shared" si="1"/>
        <v>6</v>
      </c>
      <c r="S28" s="78">
        <f t="shared" si="2"/>
        <v>21</v>
      </c>
      <c r="T28" s="78">
        <f t="shared" si="3"/>
        <v>15.515388255769583</v>
      </c>
    </row>
    <row r="29" spans="1:20" ht="20.100000000000001" customHeight="1">
      <c r="A29" s="6">
        <v>26</v>
      </c>
      <c r="B29" s="225"/>
      <c r="C29" s="5" t="s">
        <v>25</v>
      </c>
      <c r="D29" s="3" t="s">
        <v>108</v>
      </c>
      <c r="E29" s="80">
        <v>11</v>
      </c>
      <c r="F29" s="80">
        <v>22</v>
      </c>
      <c r="G29" s="80">
        <v>17</v>
      </c>
      <c r="H29" s="80">
        <v>6</v>
      </c>
      <c r="I29" s="80">
        <v>13</v>
      </c>
      <c r="J29" s="80">
        <v>23</v>
      </c>
      <c r="K29" s="80">
        <v>11</v>
      </c>
      <c r="L29" s="80">
        <v>12</v>
      </c>
      <c r="M29" s="80">
        <v>5</v>
      </c>
      <c r="N29" s="80">
        <v>8</v>
      </c>
      <c r="O29" s="80">
        <v>18</v>
      </c>
      <c r="P29" s="89">
        <v>14</v>
      </c>
      <c r="Q29" s="78">
        <f t="shared" si="0"/>
        <v>23</v>
      </c>
      <c r="R29" s="78">
        <f t="shared" si="1"/>
        <v>5</v>
      </c>
      <c r="S29" s="78">
        <f t="shared" si="2"/>
        <v>13.333333333333334</v>
      </c>
      <c r="T29" s="78">
        <f t="shared" si="3"/>
        <v>5.789227194984794</v>
      </c>
    </row>
    <row r="30" spans="1:20" ht="20.100000000000001" customHeight="1">
      <c r="A30" s="6">
        <v>27</v>
      </c>
      <c r="B30" s="5" t="s">
        <v>240</v>
      </c>
      <c r="C30" s="5" t="s">
        <v>84</v>
      </c>
      <c r="D30" s="3" t="s">
        <v>109</v>
      </c>
      <c r="E30" s="80">
        <v>8</v>
      </c>
      <c r="F30" s="80">
        <v>6</v>
      </c>
      <c r="G30" s="80">
        <v>10</v>
      </c>
      <c r="H30" s="80">
        <v>5</v>
      </c>
      <c r="I30" s="80">
        <v>8</v>
      </c>
      <c r="J30" s="80">
        <v>8</v>
      </c>
      <c r="K30" s="80">
        <v>6</v>
      </c>
      <c r="L30" s="80">
        <v>6</v>
      </c>
      <c r="M30" s="80">
        <v>6</v>
      </c>
      <c r="N30" s="80">
        <v>8</v>
      </c>
      <c r="O30" s="80">
        <v>14</v>
      </c>
      <c r="P30" s="89">
        <v>11</v>
      </c>
      <c r="Q30" s="78">
        <f t="shared" si="0"/>
        <v>14</v>
      </c>
      <c r="R30" s="78">
        <f t="shared" si="1"/>
        <v>5</v>
      </c>
      <c r="S30" s="78">
        <f t="shared" si="2"/>
        <v>8</v>
      </c>
      <c r="T30" s="78">
        <f t="shared" si="3"/>
        <v>2.5936986577612919</v>
      </c>
    </row>
    <row r="31" spans="1:20" ht="20.100000000000001" customHeight="1">
      <c r="A31" s="6">
        <v>28</v>
      </c>
      <c r="B31" s="5" t="s">
        <v>242</v>
      </c>
      <c r="C31" s="5" t="s">
        <v>73</v>
      </c>
      <c r="D31" s="3" t="s">
        <v>110</v>
      </c>
      <c r="E31" s="80">
        <v>9</v>
      </c>
      <c r="F31" s="80">
        <v>8</v>
      </c>
      <c r="G31" s="80">
        <v>11</v>
      </c>
      <c r="H31" s="80">
        <v>5</v>
      </c>
      <c r="I31" s="80">
        <v>11</v>
      </c>
      <c r="J31" s="80">
        <v>8</v>
      </c>
      <c r="K31" s="80">
        <v>8</v>
      </c>
      <c r="L31" s="80">
        <v>6</v>
      </c>
      <c r="M31" s="80">
        <v>6</v>
      </c>
      <c r="N31" s="80">
        <v>8</v>
      </c>
      <c r="O31" s="80">
        <v>15</v>
      </c>
      <c r="P31" s="89">
        <v>10</v>
      </c>
      <c r="Q31" s="78">
        <f t="shared" si="0"/>
        <v>15</v>
      </c>
      <c r="R31" s="78">
        <f t="shared" si="1"/>
        <v>5</v>
      </c>
      <c r="S31" s="78">
        <f t="shared" si="2"/>
        <v>8.75</v>
      </c>
      <c r="T31" s="78">
        <f t="shared" si="3"/>
        <v>2.7344602259445514</v>
      </c>
    </row>
    <row r="32" spans="1:20" ht="20.100000000000001" customHeight="1">
      <c r="A32" s="6">
        <v>29</v>
      </c>
      <c r="B32" s="5" t="s">
        <v>244</v>
      </c>
      <c r="C32" s="5" t="s">
        <v>74</v>
      </c>
      <c r="D32" s="3" t="s">
        <v>111</v>
      </c>
      <c r="E32" s="80">
        <v>7</v>
      </c>
      <c r="F32" s="80">
        <v>6</v>
      </c>
      <c r="G32" s="80">
        <v>9</v>
      </c>
      <c r="H32" s="80">
        <v>4</v>
      </c>
      <c r="I32" s="80">
        <v>10</v>
      </c>
      <c r="J32" s="80">
        <v>10</v>
      </c>
      <c r="K32" s="80">
        <v>8</v>
      </c>
      <c r="L32" s="80">
        <v>6</v>
      </c>
      <c r="M32" s="80">
        <v>9</v>
      </c>
      <c r="N32" s="80">
        <v>14</v>
      </c>
      <c r="O32" s="80">
        <v>10</v>
      </c>
      <c r="P32" s="89">
        <v>6</v>
      </c>
      <c r="Q32" s="78">
        <f t="shared" si="0"/>
        <v>14</v>
      </c>
      <c r="R32" s="78">
        <f t="shared" si="1"/>
        <v>4</v>
      </c>
      <c r="S32" s="78">
        <f t="shared" si="2"/>
        <v>8.25</v>
      </c>
      <c r="T32" s="78">
        <f t="shared" si="3"/>
        <v>2.6671401094873817</v>
      </c>
    </row>
    <row r="33" spans="1:20" ht="20.100000000000001" customHeight="1">
      <c r="A33" s="6">
        <v>30</v>
      </c>
      <c r="B33" s="5" t="s">
        <v>246</v>
      </c>
      <c r="C33" s="5" t="s">
        <v>75</v>
      </c>
      <c r="D33" s="3" t="s">
        <v>26</v>
      </c>
      <c r="E33" s="80">
        <v>8</v>
      </c>
      <c r="F33" s="80">
        <v>7</v>
      </c>
      <c r="G33" s="80">
        <v>11</v>
      </c>
      <c r="H33" s="80">
        <v>5</v>
      </c>
      <c r="I33" s="80">
        <v>12</v>
      </c>
      <c r="J33" s="80">
        <v>14</v>
      </c>
      <c r="K33" s="80">
        <v>10</v>
      </c>
      <c r="L33" s="80">
        <v>10</v>
      </c>
      <c r="M33" s="80">
        <v>8</v>
      </c>
      <c r="N33" s="80">
        <v>10</v>
      </c>
      <c r="O33" s="80">
        <v>12</v>
      </c>
      <c r="P33" s="89">
        <v>12</v>
      </c>
      <c r="Q33" s="78">
        <f t="shared" si="0"/>
        <v>14</v>
      </c>
      <c r="R33" s="78">
        <f t="shared" si="1"/>
        <v>5</v>
      </c>
      <c r="S33" s="78">
        <f t="shared" si="2"/>
        <v>9.9166666666666661</v>
      </c>
      <c r="T33" s="78">
        <f t="shared" si="3"/>
        <v>2.5390883594254263</v>
      </c>
    </row>
    <row r="34" spans="1:20" ht="20.100000000000001" customHeight="1">
      <c r="A34" s="6">
        <v>31</v>
      </c>
      <c r="B34" s="224" t="s">
        <v>247</v>
      </c>
      <c r="C34" s="5" t="s">
        <v>85</v>
      </c>
      <c r="D34" s="3" t="s">
        <v>112</v>
      </c>
      <c r="E34" s="80">
        <v>7</v>
      </c>
      <c r="F34" s="80">
        <v>12</v>
      </c>
      <c r="G34" s="80">
        <v>17</v>
      </c>
      <c r="H34" s="80">
        <v>17</v>
      </c>
      <c r="I34" s="80">
        <v>27</v>
      </c>
      <c r="J34" s="80">
        <v>17</v>
      </c>
      <c r="K34" s="80">
        <v>13</v>
      </c>
      <c r="L34" s="80">
        <v>10</v>
      </c>
      <c r="M34" s="80">
        <v>9</v>
      </c>
      <c r="N34" s="80">
        <v>16</v>
      </c>
      <c r="O34" s="80">
        <v>6</v>
      </c>
      <c r="P34" s="89">
        <v>7</v>
      </c>
      <c r="Q34" s="78">
        <f t="shared" si="0"/>
        <v>27</v>
      </c>
      <c r="R34" s="78">
        <f t="shared" si="1"/>
        <v>6</v>
      </c>
      <c r="S34" s="78">
        <f t="shared" si="2"/>
        <v>13.166666666666666</v>
      </c>
      <c r="T34" s="78">
        <f t="shared" si="3"/>
        <v>6.0277137733417074</v>
      </c>
    </row>
    <row r="35" spans="1:20" ht="20.100000000000001" customHeight="1">
      <c r="A35" s="6">
        <v>32</v>
      </c>
      <c r="B35" s="227"/>
      <c r="C35" s="5" t="s">
        <v>27</v>
      </c>
      <c r="D35" s="3" t="s">
        <v>113</v>
      </c>
      <c r="E35" s="80">
        <v>13</v>
      </c>
      <c r="F35" s="80">
        <v>14</v>
      </c>
      <c r="G35" s="80">
        <v>18</v>
      </c>
      <c r="H35" s="80">
        <v>18</v>
      </c>
      <c r="I35" s="80">
        <v>31</v>
      </c>
      <c r="J35" s="80">
        <v>19</v>
      </c>
      <c r="K35" s="80">
        <v>22</v>
      </c>
      <c r="L35" s="80">
        <v>11</v>
      </c>
      <c r="M35" s="80">
        <v>15</v>
      </c>
      <c r="N35" s="80">
        <v>14</v>
      </c>
      <c r="O35" s="80">
        <v>8</v>
      </c>
      <c r="P35" s="89">
        <v>9</v>
      </c>
      <c r="Q35" s="78">
        <f t="shared" si="0"/>
        <v>31</v>
      </c>
      <c r="R35" s="78">
        <f t="shared" si="1"/>
        <v>8</v>
      </c>
      <c r="S35" s="78">
        <f t="shared" si="2"/>
        <v>16</v>
      </c>
      <c r="T35" s="78">
        <f t="shared" si="3"/>
        <v>6.2812853345908</v>
      </c>
    </row>
    <row r="36" spans="1:20" ht="20.100000000000001" customHeight="1">
      <c r="A36" s="6">
        <v>33</v>
      </c>
      <c r="B36" s="227"/>
      <c r="C36" s="5" t="s">
        <v>29</v>
      </c>
      <c r="D36" s="3" t="s">
        <v>114</v>
      </c>
      <c r="E36" s="80">
        <v>23</v>
      </c>
      <c r="F36" s="80">
        <v>20</v>
      </c>
      <c r="G36" s="80">
        <v>24</v>
      </c>
      <c r="H36" s="80">
        <v>37</v>
      </c>
      <c r="I36" s="80">
        <v>26</v>
      </c>
      <c r="J36" s="80">
        <v>24</v>
      </c>
      <c r="K36" s="80">
        <v>13</v>
      </c>
      <c r="L36" s="80">
        <v>15</v>
      </c>
      <c r="M36" s="80">
        <v>23</v>
      </c>
      <c r="N36" s="80">
        <v>16</v>
      </c>
      <c r="O36" s="80">
        <v>19</v>
      </c>
      <c r="P36" s="89">
        <v>19</v>
      </c>
      <c r="Q36" s="78">
        <f t="shared" si="0"/>
        <v>37</v>
      </c>
      <c r="R36" s="78">
        <f t="shared" si="1"/>
        <v>13</v>
      </c>
      <c r="S36" s="78">
        <f t="shared" si="2"/>
        <v>21.583333333333332</v>
      </c>
      <c r="T36" s="78">
        <f t="shared" si="3"/>
        <v>6.3023564616496426</v>
      </c>
    </row>
    <row r="37" spans="1:20" ht="14.25">
      <c r="A37" s="6">
        <v>34</v>
      </c>
      <c r="B37" s="227"/>
      <c r="C37" s="5" t="s">
        <v>30</v>
      </c>
      <c r="D37" s="3" t="s">
        <v>115</v>
      </c>
      <c r="E37" s="80">
        <v>26</v>
      </c>
      <c r="F37" s="80">
        <v>25</v>
      </c>
      <c r="G37" s="80">
        <v>32</v>
      </c>
      <c r="H37" s="80">
        <v>34</v>
      </c>
      <c r="I37" s="80">
        <v>33</v>
      </c>
      <c r="J37" s="80">
        <v>26</v>
      </c>
      <c r="K37" s="80">
        <v>25</v>
      </c>
      <c r="L37" s="80">
        <v>19</v>
      </c>
      <c r="M37" s="80">
        <v>21</v>
      </c>
      <c r="N37" s="80">
        <v>13</v>
      </c>
      <c r="O37" s="80">
        <v>15</v>
      </c>
      <c r="P37" s="89">
        <v>17</v>
      </c>
      <c r="Q37" s="78">
        <f t="shared" si="0"/>
        <v>34</v>
      </c>
      <c r="R37" s="78">
        <f t="shared" si="1"/>
        <v>13</v>
      </c>
      <c r="S37" s="78">
        <f t="shared" si="2"/>
        <v>23.833333333333332</v>
      </c>
      <c r="T37" s="78">
        <f t="shared" si="3"/>
        <v>7.0043276665648708</v>
      </c>
    </row>
    <row r="38" spans="1:20" ht="20.100000000000001" customHeight="1">
      <c r="A38" s="6">
        <v>35</v>
      </c>
      <c r="B38" s="227"/>
      <c r="C38" s="5" t="s">
        <v>31</v>
      </c>
      <c r="D38" s="3" t="s">
        <v>116</v>
      </c>
      <c r="E38" s="80">
        <v>19</v>
      </c>
      <c r="F38" s="80">
        <v>23</v>
      </c>
      <c r="G38" s="80">
        <v>26</v>
      </c>
      <c r="H38" s="80">
        <v>32</v>
      </c>
      <c r="I38" s="80">
        <v>25</v>
      </c>
      <c r="J38" s="80">
        <v>27</v>
      </c>
      <c r="K38" s="80">
        <v>29</v>
      </c>
      <c r="L38" s="80">
        <v>22</v>
      </c>
      <c r="M38" s="80">
        <v>17</v>
      </c>
      <c r="N38" s="80">
        <v>16</v>
      </c>
      <c r="O38" s="80">
        <v>15</v>
      </c>
      <c r="P38" s="89">
        <v>19</v>
      </c>
      <c r="Q38" s="78">
        <f t="shared" si="0"/>
        <v>32</v>
      </c>
      <c r="R38" s="78">
        <f t="shared" si="1"/>
        <v>15</v>
      </c>
      <c r="S38" s="78">
        <f t="shared" si="2"/>
        <v>22.5</v>
      </c>
      <c r="T38" s="78">
        <f t="shared" si="3"/>
        <v>5.4355730650460901</v>
      </c>
    </row>
    <row r="39" spans="1:20" ht="20.100000000000001" customHeight="1">
      <c r="A39" s="6">
        <v>36</v>
      </c>
      <c r="B39" s="227"/>
      <c r="C39" s="5" t="s">
        <v>117</v>
      </c>
      <c r="D39" s="3" t="s">
        <v>34</v>
      </c>
      <c r="E39" s="80">
        <v>19</v>
      </c>
      <c r="F39" s="80">
        <v>21</v>
      </c>
      <c r="G39" s="80">
        <v>24</v>
      </c>
      <c r="H39" s="80">
        <v>47</v>
      </c>
      <c r="I39" s="80">
        <v>29</v>
      </c>
      <c r="J39" s="80">
        <v>28</v>
      </c>
      <c r="K39" s="80">
        <v>32</v>
      </c>
      <c r="L39" s="80">
        <v>20</v>
      </c>
      <c r="M39" s="80">
        <v>18</v>
      </c>
      <c r="N39" s="80">
        <v>18</v>
      </c>
      <c r="O39" s="80">
        <v>19</v>
      </c>
      <c r="P39" s="89">
        <v>22</v>
      </c>
      <c r="Q39" s="78">
        <f t="shared" si="0"/>
        <v>47</v>
      </c>
      <c r="R39" s="78">
        <f t="shared" si="1"/>
        <v>18</v>
      </c>
      <c r="S39" s="78">
        <f t="shared" si="2"/>
        <v>24.75</v>
      </c>
      <c r="T39" s="78">
        <f t="shared" si="3"/>
        <v>8.4113019206303612</v>
      </c>
    </row>
    <row r="40" spans="1:20" ht="20.100000000000001" customHeight="1">
      <c r="A40" s="6">
        <v>37</v>
      </c>
      <c r="B40" s="227"/>
      <c r="C40" s="5" t="s">
        <v>32</v>
      </c>
      <c r="D40" s="3" t="s">
        <v>118</v>
      </c>
      <c r="E40" s="80">
        <v>18</v>
      </c>
      <c r="F40" s="80">
        <v>19</v>
      </c>
      <c r="G40" s="80">
        <v>18</v>
      </c>
      <c r="H40" s="80">
        <v>21</v>
      </c>
      <c r="I40" s="80">
        <v>26</v>
      </c>
      <c r="J40" s="80">
        <v>17</v>
      </c>
      <c r="K40" s="80">
        <v>30</v>
      </c>
      <c r="L40" s="80">
        <v>19</v>
      </c>
      <c r="M40" s="80">
        <v>16</v>
      </c>
      <c r="N40" s="80">
        <v>14</v>
      </c>
      <c r="O40" s="80">
        <v>18</v>
      </c>
      <c r="P40" s="89">
        <v>17</v>
      </c>
      <c r="Q40" s="78">
        <f t="shared" si="0"/>
        <v>30</v>
      </c>
      <c r="R40" s="78">
        <f t="shared" si="1"/>
        <v>14</v>
      </c>
      <c r="S40" s="78">
        <f t="shared" si="2"/>
        <v>19.416666666666668</v>
      </c>
      <c r="T40" s="78">
        <f t="shared" si="3"/>
        <v>4.4406865426076854</v>
      </c>
    </row>
    <row r="41" spans="1:20" ht="20.100000000000001" customHeight="1">
      <c r="A41" s="6">
        <v>38</v>
      </c>
      <c r="B41" s="227"/>
      <c r="C41" s="5" t="s">
        <v>35</v>
      </c>
      <c r="D41" s="3" t="s">
        <v>119</v>
      </c>
      <c r="E41" s="80">
        <v>21</v>
      </c>
      <c r="F41" s="80">
        <v>20</v>
      </c>
      <c r="G41" s="80">
        <v>25</v>
      </c>
      <c r="H41" s="80">
        <v>24</v>
      </c>
      <c r="I41" s="80">
        <v>22</v>
      </c>
      <c r="J41" s="80">
        <v>21</v>
      </c>
      <c r="K41" s="80">
        <v>25</v>
      </c>
      <c r="L41" s="80">
        <v>14</v>
      </c>
      <c r="M41" s="80">
        <v>13</v>
      </c>
      <c r="N41" s="80">
        <v>21</v>
      </c>
      <c r="O41" s="80">
        <v>24</v>
      </c>
      <c r="P41" s="89">
        <v>11</v>
      </c>
      <c r="Q41" s="78">
        <f t="shared" si="0"/>
        <v>25</v>
      </c>
      <c r="R41" s="78">
        <f t="shared" si="1"/>
        <v>11</v>
      </c>
      <c r="S41" s="78">
        <f t="shared" si="2"/>
        <v>20.083333333333332</v>
      </c>
      <c r="T41" s="78">
        <f t="shared" si="3"/>
        <v>4.8139632761626308</v>
      </c>
    </row>
    <row r="42" spans="1:20" ht="20.100000000000001" customHeight="1">
      <c r="A42" s="6">
        <v>39</v>
      </c>
      <c r="B42" s="227"/>
      <c r="C42" s="5" t="s">
        <v>33</v>
      </c>
      <c r="D42" s="3" t="s">
        <v>120</v>
      </c>
      <c r="E42" s="80">
        <v>18</v>
      </c>
      <c r="F42" s="80">
        <v>18</v>
      </c>
      <c r="G42" s="80">
        <v>22</v>
      </c>
      <c r="H42" s="80">
        <v>25</v>
      </c>
      <c r="I42" s="80">
        <v>24</v>
      </c>
      <c r="J42" s="80">
        <v>22</v>
      </c>
      <c r="K42" s="80">
        <v>26</v>
      </c>
      <c r="L42" s="80">
        <v>17</v>
      </c>
      <c r="M42" s="80">
        <v>14</v>
      </c>
      <c r="N42" s="80">
        <v>16</v>
      </c>
      <c r="O42" s="80">
        <v>15</v>
      </c>
      <c r="P42" s="89">
        <v>14</v>
      </c>
      <c r="Q42" s="78">
        <f t="shared" si="0"/>
        <v>26</v>
      </c>
      <c r="R42" s="78">
        <f t="shared" si="1"/>
        <v>14</v>
      </c>
      <c r="S42" s="78">
        <f t="shared" si="2"/>
        <v>19.25</v>
      </c>
      <c r="T42" s="78">
        <f t="shared" si="3"/>
        <v>4.3510709235564278</v>
      </c>
    </row>
    <row r="43" spans="1:20" ht="20.100000000000001" customHeight="1">
      <c r="A43" s="6">
        <v>40</v>
      </c>
      <c r="B43" s="227"/>
      <c r="C43" s="5" t="s">
        <v>36</v>
      </c>
      <c r="D43" s="3" t="s">
        <v>121</v>
      </c>
      <c r="E43" s="80">
        <v>23</v>
      </c>
      <c r="F43" s="80">
        <v>49</v>
      </c>
      <c r="G43" s="80">
        <v>45</v>
      </c>
      <c r="H43" s="80">
        <v>38</v>
      </c>
      <c r="I43" s="80">
        <v>33</v>
      </c>
      <c r="J43" s="80">
        <v>36</v>
      </c>
      <c r="K43" s="80">
        <v>27</v>
      </c>
      <c r="L43" s="80">
        <v>31</v>
      </c>
      <c r="M43" s="88">
        <v>13</v>
      </c>
      <c r="N43" s="80">
        <v>43</v>
      </c>
      <c r="O43" s="80">
        <v>37</v>
      </c>
      <c r="P43" s="89">
        <v>40</v>
      </c>
      <c r="Q43" s="78">
        <f t="shared" si="0"/>
        <v>49</v>
      </c>
      <c r="R43" s="78">
        <f t="shared" si="1"/>
        <v>13</v>
      </c>
      <c r="S43" s="78">
        <f t="shared" si="2"/>
        <v>34.583333333333336</v>
      </c>
      <c r="T43" s="78">
        <f t="shared" si="3"/>
        <v>10.040448498976826</v>
      </c>
    </row>
    <row r="44" spans="1:20" ht="20.100000000000001" customHeight="1">
      <c r="A44" s="6">
        <v>41</v>
      </c>
      <c r="B44" s="227"/>
      <c r="C44" s="5" t="s">
        <v>37</v>
      </c>
      <c r="D44" s="3" t="s">
        <v>38</v>
      </c>
      <c r="E44" s="80">
        <v>47</v>
      </c>
      <c r="F44" s="80">
        <v>77</v>
      </c>
      <c r="G44" s="80">
        <v>107</v>
      </c>
      <c r="H44" s="80">
        <v>61</v>
      </c>
      <c r="I44" s="80">
        <v>49</v>
      </c>
      <c r="J44" s="80">
        <v>56</v>
      </c>
      <c r="K44" s="80">
        <v>28</v>
      </c>
      <c r="L44" s="80">
        <v>57</v>
      </c>
      <c r="M44" s="88">
        <v>13</v>
      </c>
      <c r="N44" s="88">
        <v>61</v>
      </c>
      <c r="O44" s="88">
        <v>60</v>
      </c>
      <c r="P44" s="90">
        <v>56</v>
      </c>
      <c r="Q44" s="78">
        <f t="shared" si="0"/>
        <v>107</v>
      </c>
      <c r="R44" s="78">
        <f t="shared" si="1"/>
        <v>13</v>
      </c>
      <c r="S44" s="78">
        <f t="shared" si="2"/>
        <v>56</v>
      </c>
      <c r="T44" s="78">
        <f t="shared" si="3"/>
        <v>23.104505660545563</v>
      </c>
    </row>
    <row r="45" spans="1:20" ht="20.100000000000001" customHeight="1">
      <c r="A45" s="6">
        <v>42</v>
      </c>
      <c r="B45" s="227"/>
      <c r="C45" s="5" t="s">
        <v>41</v>
      </c>
      <c r="D45" s="3" t="s">
        <v>122</v>
      </c>
      <c r="E45" s="80">
        <v>54</v>
      </c>
      <c r="F45" s="80">
        <v>45</v>
      </c>
      <c r="G45" s="80">
        <v>65</v>
      </c>
      <c r="H45" s="80">
        <v>22</v>
      </c>
      <c r="I45" s="80">
        <v>37</v>
      </c>
      <c r="J45" s="80">
        <v>30</v>
      </c>
      <c r="K45" s="80">
        <v>25</v>
      </c>
      <c r="L45" s="80">
        <v>30</v>
      </c>
      <c r="M45" s="80">
        <v>16</v>
      </c>
      <c r="N45" s="80">
        <v>18</v>
      </c>
      <c r="O45" s="80">
        <v>29</v>
      </c>
      <c r="P45" s="89">
        <v>26</v>
      </c>
      <c r="Q45" s="78">
        <f t="shared" si="0"/>
        <v>65</v>
      </c>
      <c r="R45" s="78">
        <f t="shared" si="1"/>
        <v>16</v>
      </c>
      <c r="S45" s="78">
        <f t="shared" si="2"/>
        <v>33.083333333333336</v>
      </c>
      <c r="T45" s="78">
        <f t="shared" si="3"/>
        <v>14.792248174655738</v>
      </c>
    </row>
    <row r="46" spans="1:20" ht="20.100000000000001" customHeight="1">
      <c r="A46" s="6">
        <v>43</v>
      </c>
      <c r="B46" s="227"/>
      <c r="C46" s="5" t="s">
        <v>39</v>
      </c>
      <c r="D46" s="3" t="s">
        <v>40</v>
      </c>
      <c r="E46" s="80">
        <v>52</v>
      </c>
      <c r="F46" s="80">
        <v>46</v>
      </c>
      <c r="G46" s="80">
        <v>54</v>
      </c>
      <c r="H46" s="80">
        <v>10</v>
      </c>
      <c r="I46" s="80">
        <v>39</v>
      </c>
      <c r="J46" s="80">
        <v>24</v>
      </c>
      <c r="K46" s="80">
        <v>26</v>
      </c>
      <c r="L46" s="80">
        <v>35</v>
      </c>
      <c r="M46" s="80">
        <v>23</v>
      </c>
      <c r="N46" s="80">
        <v>22</v>
      </c>
      <c r="O46" s="80">
        <v>37</v>
      </c>
      <c r="P46" s="89">
        <v>34</v>
      </c>
      <c r="Q46" s="78">
        <f t="shared" si="0"/>
        <v>54</v>
      </c>
      <c r="R46" s="78">
        <f t="shared" si="1"/>
        <v>10</v>
      </c>
      <c r="S46" s="78">
        <f t="shared" si="2"/>
        <v>33.5</v>
      </c>
      <c r="T46" s="78">
        <f t="shared" si="3"/>
        <v>13.159856313114448</v>
      </c>
    </row>
    <row r="47" spans="1:20" ht="20.100000000000001" customHeight="1">
      <c r="A47" s="6">
        <v>44</v>
      </c>
      <c r="B47" s="225"/>
      <c r="C47" s="5" t="s">
        <v>42</v>
      </c>
      <c r="D47" s="3" t="s">
        <v>63</v>
      </c>
      <c r="E47" s="80">
        <v>48</v>
      </c>
      <c r="F47" s="80">
        <v>45</v>
      </c>
      <c r="G47" s="80">
        <v>52</v>
      </c>
      <c r="H47" s="80">
        <v>21</v>
      </c>
      <c r="I47" s="80">
        <v>37</v>
      </c>
      <c r="J47" s="80">
        <v>32</v>
      </c>
      <c r="K47" s="80">
        <v>26</v>
      </c>
      <c r="L47" s="80">
        <v>32</v>
      </c>
      <c r="M47" s="80">
        <v>23</v>
      </c>
      <c r="N47" s="80">
        <v>27</v>
      </c>
      <c r="O47" s="80">
        <v>24</v>
      </c>
      <c r="P47" s="89">
        <v>31</v>
      </c>
      <c r="Q47" s="78">
        <f t="shared" si="0"/>
        <v>52</v>
      </c>
      <c r="R47" s="78">
        <f t="shared" si="1"/>
        <v>21</v>
      </c>
      <c r="S47" s="78">
        <f t="shared" si="2"/>
        <v>33.166666666666664</v>
      </c>
      <c r="T47" s="78">
        <f t="shared" si="3"/>
        <v>10.276480944664888</v>
      </c>
    </row>
    <row r="48" spans="1:20" ht="20.100000000000001" customHeight="1">
      <c r="A48" s="6">
        <v>45</v>
      </c>
      <c r="B48" s="5" t="s">
        <v>286</v>
      </c>
      <c r="C48" s="5" t="s">
        <v>86</v>
      </c>
      <c r="D48" s="3" t="s">
        <v>49</v>
      </c>
      <c r="E48" s="80">
        <v>12</v>
      </c>
      <c r="F48" s="80">
        <v>10</v>
      </c>
      <c r="G48" s="80">
        <v>22</v>
      </c>
      <c r="H48" s="80">
        <v>15</v>
      </c>
      <c r="I48" s="80">
        <v>27</v>
      </c>
      <c r="J48" s="80">
        <v>13</v>
      </c>
      <c r="K48" s="80">
        <v>12</v>
      </c>
      <c r="L48" s="80">
        <v>10</v>
      </c>
      <c r="M48" s="80">
        <v>15</v>
      </c>
      <c r="N48" s="80">
        <v>17</v>
      </c>
      <c r="O48" s="80">
        <v>14</v>
      </c>
      <c r="P48" s="89">
        <v>22</v>
      </c>
      <c r="Q48" s="78">
        <f t="shared" si="0"/>
        <v>27</v>
      </c>
      <c r="R48" s="78">
        <f t="shared" si="1"/>
        <v>10</v>
      </c>
      <c r="S48" s="78">
        <f t="shared" si="2"/>
        <v>15.75</v>
      </c>
      <c r="T48" s="78">
        <f t="shared" si="3"/>
        <v>5.3278854751546261</v>
      </c>
    </row>
    <row r="49" spans="1:20" ht="20.100000000000001" customHeight="1">
      <c r="A49" s="6">
        <v>46</v>
      </c>
      <c r="B49" s="5" t="s">
        <v>259</v>
      </c>
      <c r="C49" s="5" t="s">
        <v>50</v>
      </c>
      <c r="D49" s="3" t="s">
        <v>51</v>
      </c>
      <c r="E49" s="80">
        <v>5</v>
      </c>
      <c r="F49" s="80">
        <v>5</v>
      </c>
      <c r="G49" s="80">
        <v>12</v>
      </c>
      <c r="H49" s="80">
        <v>17</v>
      </c>
      <c r="I49" s="80">
        <v>16</v>
      </c>
      <c r="J49" s="80">
        <v>17</v>
      </c>
      <c r="K49" s="80">
        <v>25</v>
      </c>
      <c r="L49" s="80">
        <v>13</v>
      </c>
      <c r="M49" s="80">
        <v>14</v>
      </c>
      <c r="N49" s="80">
        <v>15</v>
      </c>
      <c r="O49" s="80">
        <v>10</v>
      </c>
      <c r="P49" s="89">
        <v>15</v>
      </c>
      <c r="Q49" s="78">
        <f t="shared" si="0"/>
        <v>25</v>
      </c>
      <c r="R49" s="78">
        <f t="shared" si="1"/>
        <v>5</v>
      </c>
      <c r="S49" s="78">
        <f t="shared" si="2"/>
        <v>13.666666666666666</v>
      </c>
      <c r="T49" s="78">
        <f t="shared" si="3"/>
        <v>5.4494926091306599</v>
      </c>
    </row>
    <row r="50" spans="1:20" ht="20.100000000000001" customHeight="1">
      <c r="A50" s="6">
        <v>47</v>
      </c>
      <c r="B50" s="5" t="s">
        <v>260</v>
      </c>
      <c r="C50" s="5" t="s">
        <v>52</v>
      </c>
      <c r="D50" s="3" t="s">
        <v>53</v>
      </c>
      <c r="E50" s="80">
        <v>7</v>
      </c>
      <c r="F50" s="80">
        <v>6</v>
      </c>
      <c r="G50" s="80">
        <v>12</v>
      </c>
      <c r="H50" s="80">
        <v>22</v>
      </c>
      <c r="I50" s="80">
        <v>30</v>
      </c>
      <c r="J50" s="80">
        <v>22</v>
      </c>
      <c r="K50" s="80">
        <v>19</v>
      </c>
      <c r="L50" s="80">
        <v>15</v>
      </c>
      <c r="M50" s="80">
        <v>11</v>
      </c>
      <c r="N50" s="80">
        <v>17</v>
      </c>
      <c r="O50" s="80">
        <v>8</v>
      </c>
      <c r="P50" s="89">
        <v>19</v>
      </c>
      <c r="Q50" s="78">
        <f t="shared" si="0"/>
        <v>30</v>
      </c>
      <c r="R50" s="78">
        <f t="shared" si="1"/>
        <v>6</v>
      </c>
      <c r="S50" s="78">
        <f t="shared" si="2"/>
        <v>15.666666666666666</v>
      </c>
      <c r="T50" s="78">
        <f t="shared" si="3"/>
        <v>7.2153036014159548</v>
      </c>
    </row>
    <row r="51" spans="1:20" ht="20.100000000000001" customHeight="1">
      <c r="A51" s="6">
        <v>48</v>
      </c>
      <c r="B51" s="5" t="s">
        <v>261</v>
      </c>
      <c r="C51" s="5" t="s">
        <v>54</v>
      </c>
      <c r="D51" s="3" t="s">
        <v>28</v>
      </c>
      <c r="E51" s="80">
        <v>8</v>
      </c>
      <c r="F51" s="80">
        <v>7</v>
      </c>
      <c r="G51" s="80">
        <v>15</v>
      </c>
      <c r="H51" s="80">
        <v>22</v>
      </c>
      <c r="I51" s="80">
        <v>32</v>
      </c>
      <c r="J51" s="80">
        <v>13</v>
      </c>
      <c r="K51" s="80">
        <v>10</v>
      </c>
      <c r="L51" s="80">
        <v>10</v>
      </c>
      <c r="M51" s="80">
        <v>9</v>
      </c>
      <c r="N51" s="80">
        <v>19</v>
      </c>
      <c r="O51" s="80">
        <v>7</v>
      </c>
      <c r="P51" s="89">
        <v>18</v>
      </c>
      <c r="Q51" s="78">
        <f t="shared" si="0"/>
        <v>32</v>
      </c>
      <c r="R51" s="78">
        <f t="shared" si="1"/>
        <v>7</v>
      </c>
      <c r="S51" s="78">
        <f t="shared" si="2"/>
        <v>14.166666666666666</v>
      </c>
      <c r="T51" s="78">
        <f t="shared" si="3"/>
        <v>7.5176559854220182</v>
      </c>
    </row>
    <row r="52" spans="1:20" ht="20.100000000000001" customHeight="1">
      <c r="A52" s="6">
        <v>49</v>
      </c>
      <c r="B52" s="5" t="s">
        <v>262</v>
      </c>
      <c r="C52" s="5" t="s">
        <v>55</v>
      </c>
      <c r="D52" s="3" t="s">
        <v>56</v>
      </c>
      <c r="E52" s="80">
        <v>12</v>
      </c>
      <c r="F52" s="80">
        <v>15</v>
      </c>
      <c r="G52" s="80">
        <v>20</v>
      </c>
      <c r="H52" s="80">
        <v>22</v>
      </c>
      <c r="I52" s="80">
        <v>30</v>
      </c>
      <c r="J52" s="80">
        <v>13</v>
      </c>
      <c r="K52" s="80">
        <v>17</v>
      </c>
      <c r="L52" s="80">
        <v>12</v>
      </c>
      <c r="M52" s="80">
        <v>14</v>
      </c>
      <c r="N52" s="80">
        <v>11</v>
      </c>
      <c r="O52" s="80">
        <v>11</v>
      </c>
      <c r="P52" s="89">
        <v>21</v>
      </c>
      <c r="Q52" s="78">
        <f t="shared" si="0"/>
        <v>30</v>
      </c>
      <c r="R52" s="78">
        <f t="shared" si="1"/>
        <v>11</v>
      </c>
      <c r="S52" s="78">
        <f t="shared" si="2"/>
        <v>16.5</v>
      </c>
      <c r="T52" s="78">
        <f t="shared" si="3"/>
        <v>5.7761264151363907</v>
      </c>
    </row>
    <row r="53" spans="1:20" ht="20.100000000000001" customHeight="1">
      <c r="A53" s="6">
        <v>50</v>
      </c>
      <c r="B53" s="5" t="s">
        <v>263</v>
      </c>
      <c r="C53" s="5" t="s">
        <v>57</v>
      </c>
      <c r="D53" s="3" t="s">
        <v>58</v>
      </c>
      <c r="E53" s="80">
        <v>59</v>
      </c>
      <c r="F53" s="80">
        <v>38</v>
      </c>
      <c r="G53" s="80">
        <v>50</v>
      </c>
      <c r="H53" s="80">
        <v>87</v>
      </c>
      <c r="I53" s="80">
        <v>29</v>
      </c>
      <c r="J53" s="80">
        <v>21</v>
      </c>
      <c r="K53" s="80">
        <v>34</v>
      </c>
      <c r="L53" s="80">
        <v>16</v>
      </c>
      <c r="M53" s="80">
        <v>41</v>
      </c>
      <c r="N53" s="80">
        <v>14</v>
      </c>
      <c r="O53" s="80">
        <v>23</v>
      </c>
      <c r="P53" s="89">
        <v>45</v>
      </c>
      <c r="Q53" s="78">
        <f t="shared" si="0"/>
        <v>87</v>
      </c>
      <c r="R53" s="78">
        <f t="shared" si="1"/>
        <v>14</v>
      </c>
      <c r="S53" s="78">
        <f t="shared" si="2"/>
        <v>38.083333333333336</v>
      </c>
      <c r="T53" s="78">
        <f t="shared" si="3"/>
        <v>20.703352092808256</v>
      </c>
    </row>
    <row r="54" spans="1:20" ht="20.100000000000001" customHeight="1">
      <c r="A54" s="6">
        <v>51</v>
      </c>
      <c r="B54" s="5" t="s">
        <v>264</v>
      </c>
      <c r="C54" s="5" t="s">
        <v>59</v>
      </c>
      <c r="D54" s="3" t="s">
        <v>60</v>
      </c>
      <c r="E54" s="80">
        <v>10</v>
      </c>
      <c r="F54" s="80">
        <v>29</v>
      </c>
      <c r="G54" s="80">
        <v>12</v>
      </c>
      <c r="H54" s="80">
        <v>19</v>
      </c>
      <c r="I54" s="80">
        <v>24</v>
      </c>
      <c r="J54" s="80">
        <v>28</v>
      </c>
      <c r="K54" s="80">
        <v>15</v>
      </c>
      <c r="L54" s="80">
        <v>11</v>
      </c>
      <c r="M54" s="80">
        <v>12</v>
      </c>
      <c r="N54" s="80">
        <v>17</v>
      </c>
      <c r="O54" s="80">
        <v>11</v>
      </c>
      <c r="P54" s="89">
        <v>17</v>
      </c>
      <c r="Q54" s="78">
        <f t="shared" si="0"/>
        <v>29</v>
      </c>
      <c r="R54" s="78">
        <f t="shared" si="1"/>
        <v>10</v>
      </c>
      <c r="S54" s="78">
        <f t="shared" si="2"/>
        <v>17.083333333333332</v>
      </c>
      <c r="T54" s="78">
        <f t="shared" si="3"/>
        <v>6.6940724570776826</v>
      </c>
    </row>
    <row r="55" spans="1:20" ht="20.100000000000001" customHeight="1">
      <c r="A55" s="6">
        <v>52</v>
      </c>
      <c r="B55" s="5" t="s">
        <v>265</v>
      </c>
      <c r="C55" s="5" t="s">
        <v>45</v>
      </c>
      <c r="D55" s="3" t="s">
        <v>123</v>
      </c>
      <c r="E55" s="80">
        <v>12</v>
      </c>
      <c r="F55" s="80">
        <v>14</v>
      </c>
      <c r="G55" s="80">
        <v>26</v>
      </c>
      <c r="H55" s="80">
        <v>17</v>
      </c>
      <c r="I55" s="80">
        <v>20</v>
      </c>
      <c r="J55" s="80">
        <v>14</v>
      </c>
      <c r="K55" s="80">
        <v>16</v>
      </c>
      <c r="L55" s="80">
        <v>10</v>
      </c>
      <c r="M55" s="80">
        <v>8</v>
      </c>
      <c r="N55" s="80">
        <v>15</v>
      </c>
      <c r="O55" s="80">
        <v>14</v>
      </c>
      <c r="P55" s="89">
        <v>23</v>
      </c>
      <c r="Q55" s="78">
        <f t="shared" si="0"/>
        <v>26</v>
      </c>
      <c r="R55" s="78">
        <f t="shared" si="1"/>
        <v>8</v>
      </c>
      <c r="S55" s="78">
        <f t="shared" si="2"/>
        <v>15.75</v>
      </c>
      <c r="T55" s="78">
        <f t="shared" si="3"/>
        <v>5.1720402163943007</v>
      </c>
    </row>
    <row r="56" spans="1:20" ht="20.100000000000001" customHeight="1">
      <c r="A56" s="6">
        <v>53</v>
      </c>
      <c r="B56" s="224" t="s">
        <v>267</v>
      </c>
      <c r="C56" s="5" t="s">
        <v>124</v>
      </c>
      <c r="D56" s="3" t="s">
        <v>125</v>
      </c>
      <c r="E56" s="80">
        <v>35</v>
      </c>
      <c r="F56" s="80">
        <v>42</v>
      </c>
      <c r="G56" s="80">
        <v>44</v>
      </c>
      <c r="H56" s="80">
        <v>39</v>
      </c>
      <c r="I56" s="80">
        <v>20</v>
      </c>
      <c r="J56" s="80">
        <v>36</v>
      </c>
      <c r="K56" s="80">
        <v>16</v>
      </c>
      <c r="L56" s="80">
        <v>17</v>
      </c>
      <c r="M56" s="80">
        <v>13</v>
      </c>
      <c r="N56" s="80">
        <v>12</v>
      </c>
      <c r="O56" s="80">
        <v>13</v>
      </c>
      <c r="P56" s="89">
        <v>23</v>
      </c>
      <c r="Q56" s="78">
        <f t="shared" si="0"/>
        <v>44</v>
      </c>
      <c r="R56" s="78">
        <f t="shared" si="1"/>
        <v>12</v>
      </c>
      <c r="S56" s="78">
        <f t="shared" si="2"/>
        <v>25.833333333333332</v>
      </c>
      <c r="T56" s="78">
        <f t="shared" si="3"/>
        <v>12.393791211976286</v>
      </c>
    </row>
    <row r="57" spans="1:20" ht="20.100000000000001" customHeight="1">
      <c r="A57" s="6">
        <v>54</v>
      </c>
      <c r="B57" s="225"/>
      <c r="C57" s="5" t="s">
        <v>48</v>
      </c>
      <c r="D57" s="3" t="s">
        <v>126</v>
      </c>
      <c r="E57" s="80">
        <v>10</v>
      </c>
      <c r="F57" s="80">
        <v>16</v>
      </c>
      <c r="G57" s="80">
        <v>16</v>
      </c>
      <c r="H57" s="80">
        <v>16</v>
      </c>
      <c r="I57" s="80">
        <v>17</v>
      </c>
      <c r="J57" s="80">
        <v>17</v>
      </c>
      <c r="K57" s="80">
        <v>11</v>
      </c>
      <c r="L57" s="80">
        <v>10</v>
      </c>
      <c r="M57" s="80">
        <v>11</v>
      </c>
      <c r="N57" s="80">
        <v>19</v>
      </c>
      <c r="O57" s="80">
        <v>10</v>
      </c>
      <c r="P57" s="89">
        <v>15</v>
      </c>
      <c r="Q57" s="78">
        <f t="shared" si="0"/>
        <v>19</v>
      </c>
      <c r="R57" s="78">
        <f t="shared" si="1"/>
        <v>10</v>
      </c>
      <c r="S57" s="78">
        <f t="shared" si="2"/>
        <v>14</v>
      </c>
      <c r="T57" s="78">
        <f t="shared" si="3"/>
        <v>3.3303016516389459</v>
      </c>
    </row>
    <row r="58" spans="1:20" ht="20.100000000000001" customHeight="1">
      <c r="A58" s="6">
        <v>55</v>
      </c>
      <c r="B58" s="5" t="s">
        <v>269</v>
      </c>
      <c r="C58" s="5" t="s">
        <v>47</v>
      </c>
      <c r="D58" s="3" t="s">
        <v>127</v>
      </c>
      <c r="E58" s="80">
        <v>6</v>
      </c>
      <c r="F58" s="80">
        <v>9</v>
      </c>
      <c r="G58" s="80">
        <v>19</v>
      </c>
      <c r="H58" s="80">
        <v>18</v>
      </c>
      <c r="I58" s="80">
        <v>19</v>
      </c>
      <c r="J58" s="80">
        <v>13</v>
      </c>
      <c r="K58" s="80">
        <v>15</v>
      </c>
      <c r="L58" s="80">
        <v>12</v>
      </c>
      <c r="M58" s="80">
        <v>8</v>
      </c>
      <c r="N58" s="80">
        <v>13</v>
      </c>
      <c r="O58" s="80">
        <v>12</v>
      </c>
      <c r="P58" s="89">
        <v>18</v>
      </c>
      <c r="Q58" s="78">
        <f t="shared" si="0"/>
        <v>19</v>
      </c>
      <c r="R58" s="78">
        <f t="shared" si="1"/>
        <v>6</v>
      </c>
      <c r="S58" s="78">
        <f t="shared" si="2"/>
        <v>13.5</v>
      </c>
      <c r="T58" s="78">
        <f t="shared" si="3"/>
        <v>4.4210241511955743</v>
      </c>
    </row>
    <row r="59" spans="1:20" ht="20.100000000000001" customHeight="1">
      <c r="A59" s="6">
        <v>56</v>
      </c>
      <c r="B59" s="5" t="s">
        <v>271</v>
      </c>
      <c r="C59" s="5" t="s">
        <v>76</v>
      </c>
      <c r="D59" s="3" t="s">
        <v>128</v>
      </c>
      <c r="E59" s="80">
        <v>11</v>
      </c>
      <c r="F59" s="80">
        <v>11</v>
      </c>
      <c r="G59" s="80">
        <v>13</v>
      </c>
      <c r="H59" s="80">
        <v>12</v>
      </c>
      <c r="I59" s="80">
        <v>13</v>
      </c>
      <c r="J59" s="80">
        <v>10</v>
      </c>
      <c r="K59" s="80">
        <v>17</v>
      </c>
      <c r="L59" s="80">
        <v>14</v>
      </c>
      <c r="M59" s="80">
        <v>10</v>
      </c>
      <c r="N59" s="80">
        <v>14</v>
      </c>
      <c r="O59" s="80">
        <v>11</v>
      </c>
      <c r="P59" s="89">
        <v>7</v>
      </c>
      <c r="Q59" s="78">
        <f t="shared" si="0"/>
        <v>17</v>
      </c>
      <c r="R59" s="78">
        <f t="shared" si="1"/>
        <v>7</v>
      </c>
      <c r="S59" s="78">
        <f t="shared" si="2"/>
        <v>11.916666666666666</v>
      </c>
      <c r="T59" s="78">
        <f t="shared" si="3"/>
        <v>2.5390883594254263</v>
      </c>
    </row>
    <row r="60" spans="1:20" ht="20.100000000000001" customHeight="1">
      <c r="A60" s="6">
        <v>57</v>
      </c>
      <c r="B60" s="224" t="s">
        <v>273</v>
      </c>
      <c r="C60" s="83" t="s">
        <v>129</v>
      </c>
      <c r="D60" s="16" t="s">
        <v>130</v>
      </c>
      <c r="E60" s="61" t="s">
        <v>180</v>
      </c>
      <c r="F60" s="61" t="s">
        <v>180</v>
      </c>
      <c r="G60" s="61" t="s">
        <v>180</v>
      </c>
      <c r="H60" s="80">
        <v>27</v>
      </c>
      <c r="I60" s="80">
        <v>36</v>
      </c>
      <c r="J60" s="80">
        <v>37</v>
      </c>
      <c r="K60" s="80">
        <v>48</v>
      </c>
      <c r="L60" s="80">
        <v>24</v>
      </c>
      <c r="M60" s="80">
        <v>23</v>
      </c>
      <c r="N60" s="80">
        <v>17</v>
      </c>
      <c r="O60" s="80">
        <v>17</v>
      </c>
      <c r="P60" s="89">
        <v>23</v>
      </c>
      <c r="Q60" s="78">
        <f t="shared" si="0"/>
        <v>48</v>
      </c>
      <c r="R60" s="78">
        <f t="shared" si="1"/>
        <v>17</v>
      </c>
      <c r="S60" s="78">
        <f t="shared" si="2"/>
        <v>28</v>
      </c>
      <c r="T60" s="78">
        <f t="shared" si="3"/>
        <v>10.331989159885913</v>
      </c>
    </row>
    <row r="61" spans="1:20" ht="20.100000000000001" customHeight="1">
      <c r="A61" s="6">
        <v>58</v>
      </c>
      <c r="B61" s="227"/>
      <c r="C61" s="83" t="s">
        <v>131</v>
      </c>
      <c r="D61" s="17" t="s">
        <v>132</v>
      </c>
      <c r="E61" s="61" t="s">
        <v>180</v>
      </c>
      <c r="F61" s="61" t="s">
        <v>180</v>
      </c>
      <c r="G61" s="61" t="s">
        <v>180</v>
      </c>
      <c r="H61" s="84">
        <v>95</v>
      </c>
      <c r="I61" s="84">
        <v>75</v>
      </c>
      <c r="J61" s="84">
        <v>73</v>
      </c>
      <c r="K61" s="84">
        <v>85</v>
      </c>
      <c r="L61" s="84">
        <v>28</v>
      </c>
      <c r="M61" s="84">
        <v>78</v>
      </c>
      <c r="N61" s="84">
        <v>47</v>
      </c>
      <c r="O61" s="84">
        <v>87</v>
      </c>
      <c r="P61" s="91">
        <v>141</v>
      </c>
      <c r="Q61" s="78">
        <f t="shared" si="0"/>
        <v>141</v>
      </c>
      <c r="R61" s="78">
        <f t="shared" si="1"/>
        <v>28</v>
      </c>
      <c r="S61" s="78">
        <f t="shared" si="2"/>
        <v>78.777777777777771</v>
      </c>
      <c r="T61" s="78">
        <f t="shared" si="3"/>
        <v>31.379841370606773</v>
      </c>
    </row>
    <row r="62" spans="1:20" ht="20.100000000000001" customHeight="1">
      <c r="A62" s="6">
        <v>59</v>
      </c>
      <c r="B62" s="227"/>
      <c r="C62" s="83" t="s">
        <v>133</v>
      </c>
      <c r="D62" s="18" t="s">
        <v>134</v>
      </c>
      <c r="E62" s="61" t="s">
        <v>180</v>
      </c>
      <c r="F62" s="61" t="s">
        <v>180</v>
      </c>
      <c r="G62" s="61" t="s">
        <v>180</v>
      </c>
      <c r="H62" s="85">
        <v>67</v>
      </c>
      <c r="I62" s="87">
        <v>57</v>
      </c>
      <c r="J62" s="79">
        <v>24</v>
      </c>
      <c r="K62" s="79">
        <v>19</v>
      </c>
      <c r="L62" s="79">
        <v>19</v>
      </c>
      <c r="M62" s="80">
        <v>23</v>
      </c>
      <c r="N62" s="80">
        <v>17</v>
      </c>
      <c r="O62" s="80">
        <v>12</v>
      </c>
      <c r="P62" s="89">
        <v>30</v>
      </c>
      <c r="Q62" s="78">
        <f t="shared" si="0"/>
        <v>67</v>
      </c>
      <c r="R62" s="78">
        <f t="shared" si="1"/>
        <v>12</v>
      </c>
      <c r="S62" s="78">
        <f t="shared" si="2"/>
        <v>29.777777777777779</v>
      </c>
      <c r="T62" s="78">
        <f t="shared" si="3"/>
        <v>19.096974745871254</v>
      </c>
    </row>
    <row r="63" spans="1:20" ht="20.100000000000001" customHeight="1">
      <c r="A63" s="6">
        <v>60</v>
      </c>
      <c r="B63" s="227"/>
      <c r="C63" s="5" t="s">
        <v>46</v>
      </c>
      <c r="D63" s="3" t="s">
        <v>135</v>
      </c>
      <c r="E63" s="80">
        <v>41</v>
      </c>
      <c r="F63" s="80">
        <v>103</v>
      </c>
      <c r="G63" s="80">
        <v>122</v>
      </c>
      <c r="H63" s="80">
        <v>96</v>
      </c>
      <c r="I63" s="80">
        <v>59</v>
      </c>
      <c r="J63" s="80">
        <v>48</v>
      </c>
      <c r="K63" s="80">
        <v>70</v>
      </c>
      <c r="L63" s="80">
        <v>22</v>
      </c>
      <c r="M63" s="80">
        <v>59</v>
      </c>
      <c r="N63" s="80">
        <v>23</v>
      </c>
      <c r="O63" s="80">
        <v>81</v>
      </c>
      <c r="P63" s="89">
        <v>74</v>
      </c>
      <c r="Q63" s="78">
        <f t="shared" si="0"/>
        <v>122</v>
      </c>
      <c r="R63" s="78">
        <f t="shared" si="1"/>
        <v>22</v>
      </c>
      <c r="S63" s="78">
        <f t="shared" si="2"/>
        <v>66.5</v>
      </c>
      <c r="T63" s="78">
        <f t="shared" si="3"/>
        <v>30.953043615950097</v>
      </c>
    </row>
    <row r="64" spans="1:20" ht="18.75" customHeight="1">
      <c r="A64" s="6">
        <v>61</v>
      </c>
      <c r="B64" s="225"/>
      <c r="C64" s="5" t="s">
        <v>77</v>
      </c>
      <c r="D64" s="3" t="s">
        <v>136</v>
      </c>
      <c r="E64" s="80">
        <v>12</v>
      </c>
      <c r="F64" s="80">
        <v>117</v>
      </c>
      <c r="G64" s="80">
        <v>87</v>
      </c>
      <c r="H64" s="80">
        <v>38</v>
      </c>
      <c r="I64" s="80">
        <v>22</v>
      </c>
      <c r="J64" s="80">
        <v>88</v>
      </c>
      <c r="K64" s="80">
        <v>25</v>
      </c>
      <c r="L64" s="80">
        <v>29</v>
      </c>
      <c r="M64" s="80">
        <v>25</v>
      </c>
      <c r="N64" s="80">
        <v>38</v>
      </c>
      <c r="O64" s="80">
        <v>63</v>
      </c>
      <c r="P64" s="89">
        <v>56</v>
      </c>
      <c r="Q64" s="78">
        <f t="shared" si="0"/>
        <v>117</v>
      </c>
      <c r="R64" s="78">
        <f t="shared" si="1"/>
        <v>12</v>
      </c>
      <c r="S64" s="78">
        <f t="shared" si="2"/>
        <v>50</v>
      </c>
      <c r="T64" s="78">
        <f t="shared" si="3"/>
        <v>32.632944870316116</v>
      </c>
    </row>
    <row r="65" spans="1:20" ht="20.100000000000001" customHeight="1">
      <c r="A65" s="6">
        <v>62</v>
      </c>
      <c r="B65" s="5" t="s">
        <v>384</v>
      </c>
      <c r="C65" s="5" t="s">
        <v>382</v>
      </c>
      <c r="D65" s="3" t="s">
        <v>44</v>
      </c>
      <c r="E65" s="80">
        <v>9</v>
      </c>
      <c r="F65" s="80">
        <v>13</v>
      </c>
      <c r="G65" s="80">
        <v>20</v>
      </c>
      <c r="H65" s="86">
        <v>14</v>
      </c>
      <c r="I65" s="86">
        <v>14</v>
      </c>
      <c r="J65" s="86">
        <v>12</v>
      </c>
      <c r="K65" s="86">
        <v>16</v>
      </c>
      <c r="L65" s="86">
        <v>17</v>
      </c>
      <c r="M65" s="86">
        <v>16</v>
      </c>
      <c r="N65" s="86">
        <v>17</v>
      </c>
      <c r="O65" s="86">
        <v>14</v>
      </c>
      <c r="P65" s="92">
        <v>12</v>
      </c>
      <c r="Q65" s="78">
        <f t="shared" si="0"/>
        <v>20</v>
      </c>
      <c r="R65" s="78">
        <f t="shared" si="1"/>
        <v>9</v>
      </c>
      <c r="S65" s="78">
        <f t="shared" si="2"/>
        <v>14.5</v>
      </c>
      <c r="T65" s="78">
        <f t="shared" si="3"/>
        <v>2.9076701075853593</v>
      </c>
    </row>
    <row r="66" spans="1:20" ht="20.100000000000001" customHeight="1">
      <c r="A66" s="6">
        <v>63</v>
      </c>
      <c r="B66" s="5" t="s">
        <v>276</v>
      </c>
      <c r="C66" s="5" t="s">
        <v>61</v>
      </c>
      <c r="D66" s="3" t="s">
        <v>62</v>
      </c>
      <c r="E66" s="80">
        <v>20</v>
      </c>
      <c r="F66" s="80">
        <v>18</v>
      </c>
      <c r="G66" s="80">
        <v>10</v>
      </c>
      <c r="H66" s="80">
        <v>6</v>
      </c>
      <c r="I66" s="80">
        <v>7</v>
      </c>
      <c r="J66" s="80">
        <v>11</v>
      </c>
      <c r="K66" s="80">
        <v>14</v>
      </c>
      <c r="L66" s="80">
        <v>13</v>
      </c>
      <c r="M66" s="80">
        <v>9</v>
      </c>
      <c r="N66" s="80">
        <v>12</v>
      </c>
      <c r="O66" s="80">
        <v>10</v>
      </c>
      <c r="P66" s="89">
        <v>12</v>
      </c>
      <c r="Q66" s="78">
        <f t="shared" si="0"/>
        <v>20</v>
      </c>
      <c r="R66" s="78">
        <f t="shared" si="1"/>
        <v>6</v>
      </c>
      <c r="S66" s="78">
        <f t="shared" si="2"/>
        <v>11.833333333333334</v>
      </c>
      <c r="T66" s="78">
        <f t="shared" si="3"/>
        <v>4.0861925672892241</v>
      </c>
    </row>
    <row r="67" spans="1:20" ht="14.25"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</row>
    <row r="68" spans="1:20" ht="14.25"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</row>
    <row r="69" spans="1:20" ht="14.25">
      <c r="E69" s="63"/>
      <c r="F69" s="63"/>
      <c r="G69" s="63"/>
      <c r="I69" s="11"/>
      <c r="J69" s="11"/>
      <c r="K69" s="11"/>
      <c r="L69" s="11"/>
      <c r="M69" s="11"/>
      <c r="N69" s="11"/>
      <c r="O69" s="11"/>
      <c r="P69" s="11"/>
    </row>
  </sheetData>
  <mergeCells count="8">
    <mergeCell ref="B56:B57"/>
    <mergeCell ref="B60:B64"/>
    <mergeCell ref="A1:O1"/>
    <mergeCell ref="B3:B10"/>
    <mergeCell ref="B14:B16"/>
    <mergeCell ref="B23:B27"/>
    <mergeCell ref="B28:B29"/>
    <mergeCell ref="B34:B47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D9" sqref="D9"/>
    </sheetView>
  </sheetViews>
  <sheetFormatPr defaultRowHeight="14.25"/>
  <cols>
    <col min="1" max="1" width="6.125" style="36" customWidth="1"/>
    <col min="2" max="2" width="9.125" style="36" customWidth="1"/>
    <col min="3" max="3" width="14.875" style="36" customWidth="1"/>
    <col min="4" max="4" width="24.375" style="11" customWidth="1"/>
    <col min="5" max="10" width="5" style="11" bestFit="1" customWidth="1"/>
    <col min="11" max="16" width="4.5" style="11" bestFit="1" customWidth="1"/>
    <col min="17" max="18" width="5" style="11" bestFit="1" customWidth="1"/>
    <col min="19" max="20" width="4.875" style="11" bestFit="1" customWidth="1"/>
    <col min="21" max="16384" width="9" style="11"/>
  </cols>
  <sheetData>
    <row r="1" spans="1:20" ht="35.25" customHeight="1">
      <c r="A1" s="226" t="s">
        <v>284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</row>
    <row r="2" spans="1:20" ht="25.5" customHeight="1">
      <c r="A2" s="8" t="s">
        <v>64</v>
      </c>
      <c r="B2" s="9" t="s">
        <v>65</v>
      </c>
      <c r="C2" s="9" t="s">
        <v>0</v>
      </c>
      <c r="D2" s="12" t="s">
        <v>1</v>
      </c>
      <c r="E2" s="21" t="s">
        <v>195</v>
      </c>
      <c r="F2" s="21" t="s">
        <v>278</v>
      </c>
      <c r="G2" s="21" t="s">
        <v>197</v>
      </c>
      <c r="H2" s="21" t="s">
        <v>198</v>
      </c>
      <c r="I2" s="21" t="s">
        <v>199</v>
      </c>
      <c r="J2" s="21" t="s">
        <v>200</v>
      </c>
      <c r="K2" s="21" t="s">
        <v>201</v>
      </c>
      <c r="L2" s="21" t="s">
        <v>279</v>
      </c>
      <c r="M2" s="21" t="s">
        <v>280</v>
      </c>
      <c r="N2" s="21" t="s">
        <v>281</v>
      </c>
      <c r="O2" s="21" t="s">
        <v>282</v>
      </c>
      <c r="P2" s="21" t="s">
        <v>283</v>
      </c>
      <c r="Q2" s="76" t="s">
        <v>204</v>
      </c>
      <c r="R2" s="76" t="s">
        <v>205</v>
      </c>
      <c r="S2" s="76" t="s">
        <v>202</v>
      </c>
      <c r="T2" s="76" t="s">
        <v>203</v>
      </c>
    </row>
    <row r="3" spans="1:20" ht="20.100000000000001" customHeight="1">
      <c r="A3" s="6">
        <v>1</v>
      </c>
      <c r="B3" s="224" t="s">
        <v>206</v>
      </c>
      <c r="C3" s="5" t="s">
        <v>8</v>
      </c>
      <c r="D3" s="3" t="s">
        <v>207</v>
      </c>
      <c r="E3" s="70">
        <v>6</v>
      </c>
      <c r="F3" s="70">
        <v>7</v>
      </c>
      <c r="G3" s="70">
        <v>8</v>
      </c>
      <c r="H3" s="70">
        <v>30</v>
      </c>
      <c r="I3" s="70">
        <v>12</v>
      </c>
      <c r="J3" s="70">
        <v>7</v>
      </c>
      <c r="K3" s="71">
        <v>11</v>
      </c>
      <c r="L3" s="71">
        <v>12</v>
      </c>
      <c r="M3" s="71">
        <v>11</v>
      </c>
      <c r="N3" s="71">
        <v>7</v>
      </c>
      <c r="O3" s="71">
        <v>15</v>
      </c>
      <c r="P3" s="64">
        <v>8</v>
      </c>
      <c r="Q3" s="77">
        <f>MAX(E3:P3)</f>
        <v>30</v>
      </c>
      <c r="R3" s="77">
        <f>MIN(E3:P3)</f>
        <v>6</v>
      </c>
      <c r="S3" s="78">
        <f>AVERAGE(E3:P3)</f>
        <v>11.166666666666666</v>
      </c>
      <c r="T3" s="78">
        <f>STDEV(E3:P3)</f>
        <v>6.5342918282679801</v>
      </c>
    </row>
    <row r="4" spans="1:20" ht="20.100000000000001" customHeight="1">
      <c r="A4" s="6">
        <v>2</v>
      </c>
      <c r="B4" s="227"/>
      <c r="C4" s="5" t="s">
        <v>78</v>
      </c>
      <c r="D4" s="3" t="s">
        <v>208</v>
      </c>
      <c r="E4" s="70">
        <v>6</v>
      </c>
      <c r="F4" s="70">
        <v>8</v>
      </c>
      <c r="G4" s="70">
        <v>10</v>
      </c>
      <c r="H4" s="70">
        <v>11</v>
      </c>
      <c r="I4" s="70">
        <v>20</v>
      </c>
      <c r="J4" s="70">
        <v>10</v>
      </c>
      <c r="K4" s="71">
        <v>10</v>
      </c>
      <c r="L4" s="71">
        <v>12</v>
      </c>
      <c r="M4" s="71">
        <v>16</v>
      </c>
      <c r="N4" s="71">
        <v>7</v>
      </c>
      <c r="O4" s="71">
        <v>16</v>
      </c>
      <c r="P4" s="64">
        <v>7</v>
      </c>
      <c r="Q4" s="77">
        <f t="shared" ref="Q4:Q61" si="0">MAX(E4:P4)</f>
        <v>20</v>
      </c>
      <c r="R4" s="77">
        <f t="shared" ref="R4:R61" si="1">MIN(E4:P4)</f>
        <v>6</v>
      </c>
      <c r="S4" s="78">
        <f t="shared" ref="S4:S61" si="2">AVERAGE(E4:P4)</f>
        <v>11.083333333333334</v>
      </c>
      <c r="T4" s="78">
        <f t="shared" ref="T4:T61" si="3">STDEV(E4:P4)</f>
        <v>4.2737748554587576</v>
      </c>
    </row>
    <row r="5" spans="1:20" ht="20.100000000000001" customHeight="1">
      <c r="A5" s="6">
        <v>3</v>
      </c>
      <c r="B5" s="227"/>
      <c r="C5" s="5" t="s">
        <v>9</v>
      </c>
      <c r="D5" s="3" t="s">
        <v>209</v>
      </c>
      <c r="E5" s="70">
        <v>16</v>
      </c>
      <c r="F5" s="70">
        <v>11</v>
      </c>
      <c r="G5" s="70">
        <v>7</v>
      </c>
      <c r="H5" s="70">
        <v>10</v>
      </c>
      <c r="I5" s="70">
        <v>20</v>
      </c>
      <c r="J5" s="70">
        <v>30</v>
      </c>
      <c r="K5" s="65">
        <v>7</v>
      </c>
      <c r="L5" s="65">
        <v>16</v>
      </c>
      <c r="M5" s="65">
        <v>14</v>
      </c>
      <c r="N5" s="65">
        <v>7</v>
      </c>
      <c r="O5" s="65">
        <v>13</v>
      </c>
      <c r="P5" s="65">
        <v>7</v>
      </c>
      <c r="Q5" s="77">
        <f t="shared" si="0"/>
        <v>30</v>
      </c>
      <c r="R5" s="77">
        <f t="shared" si="1"/>
        <v>7</v>
      </c>
      <c r="S5" s="78">
        <f t="shared" si="2"/>
        <v>13.166666666666666</v>
      </c>
      <c r="T5" s="78">
        <f t="shared" si="3"/>
        <v>6.8335181054102492</v>
      </c>
    </row>
    <row r="6" spans="1:20" ht="20.100000000000001" customHeight="1">
      <c r="A6" s="6">
        <v>4</v>
      </c>
      <c r="B6" s="227"/>
      <c r="C6" s="5" t="s">
        <v>10</v>
      </c>
      <c r="D6" s="3" t="s">
        <v>210</v>
      </c>
      <c r="E6" s="70">
        <v>17</v>
      </c>
      <c r="F6" s="70">
        <v>10</v>
      </c>
      <c r="G6" s="70">
        <v>8</v>
      </c>
      <c r="H6" s="70">
        <v>23</v>
      </c>
      <c r="I6" s="70">
        <v>19</v>
      </c>
      <c r="J6" s="70">
        <v>31</v>
      </c>
      <c r="K6" s="65">
        <v>8</v>
      </c>
      <c r="L6" s="65">
        <v>17</v>
      </c>
      <c r="M6" s="65">
        <v>12</v>
      </c>
      <c r="N6" s="65">
        <v>10</v>
      </c>
      <c r="O6" s="65">
        <v>18</v>
      </c>
      <c r="P6" s="65">
        <v>10</v>
      </c>
      <c r="Q6" s="77">
        <f t="shared" si="0"/>
        <v>31</v>
      </c>
      <c r="R6" s="77">
        <f t="shared" si="1"/>
        <v>8</v>
      </c>
      <c r="S6" s="78">
        <f t="shared" si="2"/>
        <v>15.25</v>
      </c>
      <c r="T6" s="78">
        <f t="shared" si="3"/>
        <v>6.9690875886432808</v>
      </c>
    </row>
    <row r="7" spans="1:20" ht="20.100000000000001" customHeight="1">
      <c r="A7" s="6">
        <v>5</v>
      </c>
      <c r="B7" s="227"/>
      <c r="C7" s="5" t="s">
        <v>11</v>
      </c>
      <c r="D7" s="3" t="s">
        <v>211</v>
      </c>
      <c r="E7" s="70">
        <v>10</v>
      </c>
      <c r="F7" s="70">
        <v>13</v>
      </c>
      <c r="G7" s="70">
        <v>8</v>
      </c>
      <c r="H7" s="70">
        <v>19</v>
      </c>
      <c r="I7" s="70">
        <v>19</v>
      </c>
      <c r="J7" s="70">
        <v>32</v>
      </c>
      <c r="K7" s="65">
        <v>10</v>
      </c>
      <c r="L7" s="65">
        <v>24</v>
      </c>
      <c r="M7" s="65">
        <v>14</v>
      </c>
      <c r="N7" s="65">
        <v>15</v>
      </c>
      <c r="O7" s="65">
        <v>15</v>
      </c>
      <c r="P7" s="65">
        <v>12</v>
      </c>
      <c r="Q7" s="77">
        <f t="shared" si="0"/>
        <v>32</v>
      </c>
      <c r="R7" s="77">
        <f t="shared" si="1"/>
        <v>8</v>
      </c>
      <c r="S7" s="78">
        <f t="shared" si="2"/>
        <v>15.916666666666666</v>
      </c>
      <c r="T7" s="78">
        <f t="shared" si="3"/>
        <v>6.7750656935202578</v>
      </c>
    </row>
    <row r="8" spans="1:20" ht="20.100000000000001" customHeight="1">
      <c r="A8" s="6">
        <v>6</v>
      </c>
      <c r="B8" s="227"/>
      <c r="C8" s="5" t="s">
        <v>212</v>
      </c>
      <c r="D8" s="3" t="s">
        <v>213</v>
      </c>
      <c r="E8" s="70">
        <v>17</v>
      </c>
      <c r="F8" s="70">
        <v>14</v>
      </c>
      <c r="G8" s="70">
        <v>14</v>
      </c>
      <c r="H8" s="70">
        <v>31</v>
      </c>
      <c r="I8" s="70">
        <v>19</v>
      </c>
      <c r="J8" s="70">
        <v>26</v>
      </c>
      <c r="K8" s="66">
        <v>10</v>
      </c>
      <c r="L8" s="66">
        <v>25</v>
      </c>
      <c r="M8" s="66">
        <v>9</v>
      </c>
      <c r="N8" s="66">
        <v>9</v>
      </c>
      <c r="O8" s="66">
        <v>16</v>
      </c>
      <c r="P8" s="66">
        <v>10</v>
      </c>
      <c r="Q8" s="77">
        <f t="shared" si="0"/>
        <v>31</v>
      </c>
      <c r="R8" s="77">
        <f t="shared" si="1"/>
        <v>9</v>
      </c>
      <c r="S8" s="78">
        <f t="shared" si="2"/>
        <v>16.666666666666668</v>
      </c>
      <c r="T8" s="78">
        <f t="shared" si="3"/>
        <v>7.315405082095694</v>
      </c>
    </row>
    <row r="9" spans="1:20" ht="20.100000000000001" customHeight="1">
      <c r="A9" s="6">
        <v>7</v>
      </c>
      <c r="B9" s="225"/>
      <c r="C9" s="5" t="s">
        <v>12</v>
      </c>
      <c r="D9" s="3" t="s">
        <v>13</v>
      </c>
      <c r="E9" s="70">
        <v>10</v>
      </c>
      <c r="F9" s="70">
        <v>12</v>
      </c>
      <c r="G9" s="70">
        <v>14</v>
      </c>
      <c r="H9" s="70">
        <v>22</v>
      </c>
      <c r="I9" s="70">
        <v>16</v>
      </c>
      <c r="J9" s="70">
        <v>40</v>
      </c>
      <c r="K9" s="65">
        <v>17</v>
      </c>
      <c r="L9" s="65">
        <v>25</v>
      </c>
      <c r="M9" s="65">
        <v>15</v>
      </c>
      <c r="N9" s="65">
        <v>12</v>
      </c>
      <c r="O9" s="65">
        <v>21</v>
      </c>
      <c r="P9" s="65">
        <v>14</v>
      </c>
      <c r="Q9" s="77">
        <f t="shared" si="0"/>
        <v>40</v>
      </c>
      <c r="R9" s="77">
        <f t="shared" si="1"/>
        <v>10</v>
      </c>
      <c r="S9" s="78">
        <f t="shared" si="2"/>
        <v>18.166666666666668</v>
      </c>
      <c r="T9" s="78">
        <f t="shared" si="3"/>
        <v>8.2001478183276824</v>
      </c>
    </row>
    <row r="10" spans="1:20" ht="20.100000000000001" customHeight="1">
      <c r="A10" s="6">
        <v>8</v>
      </c>
      <c r="B10" s="5" t="s">
        <v>214</v>
      </c>
      <c r="C10" s="5" t="s">
        <v>66</v>
      </c>
      <c r="D10" s="3" t="s">
        <v>14</v>
      </c>
      <c r="E10" s="70">
        <v>10</v>
      </c>
      <c r="F10" s="70">
        <v>8</v>
      </c>
      <c r="G10" s="70">
        <v>10</v>
      </c>
      <c r="H10" s="70">
        <v>5</v>
      </c>
      <c r="I10" s="70">
        <v>25</v>
      </c>
      <c r="J10" s="70">
        <v>6</v>
      </c>
      <c r="K10" s="64">
        <v>16</v>
      </c>
      <c r="L10" s="64">
        <v>9</v>
      </c>
      <c r="M10" s="64">
        <v>11</v>
      </c>
      <c r="N10" s="64">
        <v>10</v>
      </c>
      <c r="O10" s="64">
        <v>14</v>
      </c>
      <c r="P10" s="64">
        <v>6</v>
      </c>
      <c r="Q10" s="77">
        <f t="shared" si="0"/>
        <v>25</v>
      </c>
      <c r="R10" s="77">
        <f t="shared" si="1"/>
        <v>5</v>
      </c>
      <c r="S10" s="78">
        <f t="shared" si="2"/>
        <v>10.833333333333334</v>
      </c>
      <c r="T10" s="78">
        <f t="shared" si="3"/>
        <v>5.4910395328676298</v>
      </c>
    </row>
    <row r="11" spans="1:20" ht="20.100000000000001" customHeight="1">
      <c r="A11" s="6">
        <v>9</v>
      </c>
      <c r="B11" s="5" t="s">
        <v>215</v>
      </c>
      <c r="C11" s="5" t="s">
        <v>67</v>
      </c>
      <c r="D11" s="3" t="s">
        <v>216</v>
      </c>
      <c r="E11" s="70">
        <v>4</v>
      </c>
      <c r="F11" s="70">
        <v>7</v>
      </c>
      <c r="G11" s="70">
        <v>10</v>
      </c>
      <c r="H11" s="70">
        <v>9</v>
      </c>
      <c r="I11" s="70">
        <v>25</v>
      </c>
      <c r="J11" s="70">
        <v>6</v>
      </c>
      <c r="K11" s="64">
        <v>15</v>
      </c>
      <c r="L11" s="64">
        <v>9</v>
      </c>
      <c r="M11" s="64">
        <v>13</v>
      </c>
      <c r="N11" s="64">
        <v>10</v>
      </c>
      <c r="O11" s="64">
        <v>12</v>
      </c>
      <c r="P11" s="64">
        <v>6</v>
      </c>
      <c r="Q11" s="77">
        <f t="shared" si="0"/>
        <v>25</v>
      </c>
      <c r="R11" s="77">
        <f t="shared" si="1"/>
        <v>4</v>
      </c>
      <c r="S11" s="78">
        <f t="shared" si="2"/>
        <v>10.5</v>
      </c>
      <c r="T11" s="78">
        <f t="shared" si="3"/>
        <v>5.551412596644373</v>
      </c>
    </row>
    <row r="12" spans="1:20" ht="20.100000000000001" customHeight="1">
      <c r="A12" s="6">
        <v>10</v>
      </c>
      <c r="B12" s="5" t="s">
        <v>217</v>
      </c>
      <c r="C12" s="5" t="s">
        <v>68</v>
      </c>
      <c r="D12" s="3" t="s">
        <v>15</v>
      </c>
      <c r="E12" s="70">
        <v>13</v>
      </c>
      <c r="F12" s="70">
        <v>13</v>
      </c>
      <c r="G12" s="70">
        <v>7</v>
      </c>
      <c r="H12" s="70">
        <v>8</v>
      </c>
      <c r="I12" s="70">
        <v>24</v>
      </c>
      <c r="J12" s="70">
        <v>12</v>
      </c>
      <c r="K12" s="64">
        <v>18</v>
      </c>
      <c r="L12" s="64">
        <v>15</v>
      </c>
      <c r="M12" s="64">
        <v>18</v>
      </c>
      <c r="N12" s="64">
        <v>14</v>
      </c>
      <c r="O12" s="64">
        <v>17</v>
      </c>
      <c r="P12" s="64">
        <v>10</v>
      </c>
      <c r="Q12" s="77">
        <f t="shared" si="0"/>
        <v>24</v>
      </c>
      <c r="R12" s="77">
        <f t="shared" si="1"/>
        <v>7</v>
      </c>
      <c r="S12" s="78">
        <f t="shared" si="2"/>
        <v>14.083333333333334</v>
      </c>
      <c r="T12" s="78">
        <f t="shared" si="3"/>
        <v>4.7569725539241725</v>
      </c>
    </row>
    <row r="13" spans="1:20" ht="20.100000000000001" customHeight="1">
      <c r="A13" s="6">
        <v>11</v>
      </c>
      <c r="B13" s="224" t="s">
        <v>218</v>
      </c>
      <c r="C13" s="5" t="s">
        <v>79</v>
      </c>
      <c r="D13" s="3" t="s">
        <v>219</v>
      </c>
      <c r="E13" s="70">
        <v>10</v>
      </c>
      <c r="F13" s="70">
        <v>7</v>
      </c>
      <c r="G13" s="70">
        <v>8</v>
      </c>
      <c r="H13" s="70">
        <v>7</v>
      </c>
      <c r="I13" s="70">
        <v>11</v>
      </c>
      <c r="J13" s="70">
        <v>6</v>
      </c>
      <c r="K13" s="64">
        <v>15</v>
      </c>
      <c r="L13" s="64">
        <v>10</v>
      </c>
      <c r="M13" s="64">
        <v>11</v>
      </c>
      <c r="N13" s="64">
        <v>10</v>
      </c>
      <c r="O13" s="64">
        <v>13</v>
      </c>
      <c r="P13" s="64">
        <v>6</v>
      </c>
      <c r="Q13" s="77">
        <f t="shared" si="0"/>
        <v>15</v>
      </c>
      <c r="R13" s="77">
        <f t="shared" si="1"/>
        <v>6</v>
      </c>
      <c r="S13" s="78">
        <f t="shared" si="2"/>
        <v>9.5</v>
      </c>
      <c r="T13" s="78">
        <f t="shared" si="3"/>
        <v>2.8123105996832765</v>
      </c>
    </row>
    <row r="14" spans="1:20" ht="20.100000000000001" customHeight="1">
      <c r="A14" s="6">
        <v>12</v>
      </c>
      <c r="B14" s="227"/>
      <c r="C14" s="5" t="s">
        <v>16</v>
      </c>
      <c r="D14" s="3" t="s">
        <v>220</v>
      </c>
      <c r="E14" s="70">
        <v>14</v>
      </c>
      <c r="F14" s="70">
        <v>10</v>
      </c>
      <c r="G14" s="70">
        <v>11</v>
      </c>
      <c r="H14" s="70">
        <v>55</v>
      </c>
      <c r="I14" s="70">
        <v>15</v>
      </c>
      <c r="J14" s="70">
        <v>14</v>
      </c>
      <c r="K14" s="67">
        <v>18</v>
      </c>
      <c r="L14" s="67">
        <v>12</v>
      </c>
      <c r="M14" s="67">
        <v>13</v>
      </c>
      <c r="N14" s="67">
        <v>10</v>
      </c>
      <c r="O14" s="67">
        <v>14</v>
      </c>
      <c r="P14" s="67">
        <v>10</v>
      </c>
      <c r="Q14" s="77">
        <f t="shared" si="0"/>
        <v>55</v>
      </c>
      <c r="R14" s="77">
        <f t="shared" si="1"/>
        <v>10</v>
      </c>
      <c r="S14" s="78">
        <f t="shared" si="2"/>
        <v>16.333333333333332</v>
      </c>
      <c r="T14" s="78">
        <f t="shared" si="3"/>
        <v>12.412115293559195</v>
      </c>
    </row>
    <row r="15" spans="1:20" ht="20.100000000000001" customHeight="1">
      <c r="A15" s="6">
        <v>13</v>
      </c>
      <c r="B15" s="225"/>
      <c r="C15" s="5" t="s">
        <v>17</v>
      </c>
      <c r="D15" s="3" t="s">
        <v>221</v>
      </c>
      <c r="E15" s="70">
        <v>14</v>
      </c>
      <c r="F15" s="70">
        <v>12</v>
      </c>
      <c r="G15" s="70">
        <v>12</v>
      </c>
      <c r="H15" s="70">
        <v>16</v>
      </c>
      <c r="I15" s="70">
        <v>18</v>
      </c>
      <c r="J15" s="70">
        <v>38</v>
      </c>
      <c r="K15" s="64">
        <v>26</v>
      </c>
      <c r="L15" s="64">
        <v>18</v>
      </c>
      <c r="M15" s="64">
        <v>21</v>
      </c>
      <c r="N15" s="64">
        <v>31</v>
      </c>
      <c r="O15" s="64">
        <v>20</v>
      </c>
      <c r="P15" s="64">
        <v>15</v>
      </c>
      <c r="Q15" s="77">
        <f t="shared" si="0"/>
        <v>38</v>
      </c>
      <c r="R15" s="77">
        <f t="shared" si="1"/>
        <v>12</v>
      </c>
      <c r="S15" s="78">
        <f t="shared" si="2"/>
        <v>20.083333333333332</v>
      </c>
      <c r="T15" s="78">
        <f t="shared" si="3"/>
        <v>7.9482225952877323</v>
      </c>
    </row>
    <row r="16" spans="1:20" ht="20.100000000000001" customHeight="1">
      <c r="A16" s="6">
        <v>14</v>
      </c>
      <c r="B16" s="5" t="s">
        <v>222</v>
      </c>
      <c r="C16" s="5" t="s">
        <v>69</v>
      </c>
      <c r="D16" s="3" t="s">
        <v>223</v>
      </c>
      <c r="E16" s="70">
        <v>9</v>
      </c>
      <c r="F16" s="70">
        <v>5</v>
      </c>
      <c r="G16" s="70">
        <v>9</v>
      </c>
      <c r="H16" s="70">
        <v>27</v>
      </c>
      <c r="I16" s="70">
        <v>30</v>
      </c>
      <c r="J16" s="70">
        <v>5</v>
      </c>
      <c r="K16" s="64">
        <v>15</v>
      </c>
      <c r="L16" s="64">
        <v>10</v>
      </c>
      <c r="M16" s="64">
        <v>11</v>
      </c>
      <c r="N16" s="64">
        <v>7</v>
      </c>
      <c r="O16" s="64">
        <v>10</v>
      </c>
      <c r="P16" s="64">
        <v>6</v>
      </c>
      <c r="Q16" s="77">
        <f t="shared" si="0"/>
        <v>30</v>
      </c>
      <c r="R16" s="77">
        <f t="shared" si="1"/>
        <v>5</v>
      </c>
      <c r="S16" s="78">
        <f t="shared" si="2"/>
        <v>12</v>
      </c>
      <c r="T16" s="78">
        <f t="shared" si="3"/>
        <v>8.2241330021081023</v>
      </c>
    </row>
    <row r="17" spans="1:20" ht="20.100000000000001" customHeight="1">
      <c r="A17" s="6">
        <v>15</v>
      </c>
      <c r="B17" s="5" t="s">
        <v>224</v>
      </c>
      <c r="C17" s="5" t="s">
        <v>80</v>
      </c>
      <c r="D17" s="3" t="s">
        <v>18</v>
      </c>
      <c r="E17" s="70">
        <v>6</v>
      </c>
      <c r="F17" s="70">
        <v>5</v>
      </c>
      <c r="G17" s="70">
        <v>5</v>
      </c>
      <c r="H17" s="70">
        <v>25</v>
      </c>
      <c r="I17" s="70">
        <v>23</v>
      </c>
      <c r="J17" s="70">
        <v>14</v>
      </c>
      <c r="K17" s="64">
        <v>16</v>
      </c>
      <c r="L17" s="64">
        <v>8</v>
      </c>
      <c r="M17" s="64">
        <v>8</v>
      </c>
      <c r="N17" s="64">
        <v>10</v>
      </c>
      <c r="O17" s="64">
        <v>10</v>
      </c>
      <c r="P17" s="64">
        <v>6</v>
      </c>
      <c r="Q17" s="77">
        <f t="shared" si="0"/>
        <v>25</v>
      </c>
      <c r="R17" s="77">
        <f t="shared" si="1"/>
        <v>5</v>
      </c>
      <c r="S17" s="78">
        <f t="shared" si="2"/>
        <v>11.333333333333334</v>
      </c>
      <c r="T17" s="78">
        <f t="shared" si="3"/>
        <v>6.8401665760329839</v>
      </c>
    </row>
    <row r="18" spans="1:20" ht="20.100000000000001" customHeight="1">
      <c r="A18" s="6">
        <v>16</v>
      </c>
      <c r="B18" s="5" t="s">
        <v>225</v>
      </c>
      <c r="C18" s="5" t="s">
        <v>81</v>
      </c>
      <c r="D18" s="3" t="s">
        <v>19</v>
      </c>
      <c r="E18" s="70">
        <v>17</v>
      </c>
      <c r="F18" s="70">
        <v>6</v>
      </c>
      <c r="G18" s="70">
        <v>10</v>
      </c>
      <c r="H18" s="70">
        <v>23</v>
      </c>
      <c r="I18" s="70">
        <v>25</v>
      </c>
      <c r="J18" s="70">
        <v>21</v>
      </c>
      <c r="K18" s="64">
        <v>19</v>
      </c>
      <c r="L18" s="64">
        <v>15</v>
      </c>
      <c r="M18" s="64">
        <v>15</v>
      </c>
      <c r="N18" s="64">
        <v>10</v>
      </c>
      <c r="O18" s="64">
        <v>12</v>
      </c>
      <c r="P18" s="64">
        <v>7</v>
      </c>
      <c r="Q18" s="77">
        <f t="shared" si="0"/>
        <v>25</v>
      </c>
      <c r="R18" s="77">
        <f t="shared" si="1"/>
        <v>6</v>
      </c>
      <c r="S18" s="78">
        <f t="shared" si="2"/>
        <v>15</v>
      </c>
      <c r="T18" s="78">
        <f t="shared" si="3"/>
        <v>6.2084985741686811</v>
      </c>
    </row>
    <row r="19" spans="1:20" ht="20.100000000000001" customHeight="1">
      <c r="A19" s="6">
        <v>17</v>
      </c>
      <c r="B19" s="5" t="s">
        <v>226</v>
      </c>
      <c r="C19" s="5" t="s">
        <v>70</v>
      </c>
      <c r="D19" s="3" t="s">
        <v>20</v>
      </c>
      <c r="E19" s="70">
        <v>35</v>
      </c>
      <c r="F19" s="70">
        <v>19</v>
      </c>
      <c r="G19" s="70">
        <v>11</v>
      </c>
      <c r="H19" s="70">
        <v>10</v>
      </c>
      <c r="I19" s="70">
        <v>35</v>
      </c>
      <c r="J19" s="70">
        <v>33</v>
      </c>
      <c r="K19" s="64">
        <v>22</v>
      </c>
      <c r="L19" s="64">
        <v>13</v>
      </c>
      <c r="M19" s="64">
        <v>16</v>
      </c>
      <c r="N19" s="64">
        <v>14</v>
      </c>
      <c r="O19" s="64">
        <v>13</v>
      </c>
      <c r="P19" s="64">
        <v>6</v>
      </c>
      <c r="Q19" s="77">
        <f t="shared" si="0"/>
        <v>35</v>
      </c>
      <c r="R19" s="77">
        <f t="shared" si="1"/>
        <v>6</v>
      </c>
      <c r="S19" s="78">
        <f t="shared" si="2"/>
        <v>18.916666666666668</v>
      </c>
      <c r="T19" s="78">
        <f t="shared" si="3"/>
        <v>10.16641827813811</v>
      </c>
    </row>
    <row r="20" spans="1:20" ht="20.100000000000001" customHeight="1">
      <c r="A20" s="6">
        <v>18</v>
      </c>
      <c r="B20" s="5" t="s">
        <v>227</v>
      </c>
      <c r="C20" s="5" t="s">
        <v>71</v>
      </c>
      <c r="D20" s="3" t="s">
        <v>228</v>
      </c>
      <c r="E20" s="70">
        <v>31</v>
      </c>
      <c r="F20" s="70">
        <v>35</v>
      </c>
      <c r="G20" s="70">
        <v>43</v>
      </c>
      <c r="H20" s="70">
        <v>17</v>
      </c>
      <c r="I20" s="70">
        <v>40</v>
      </c>
      <c r="J20" s="70">
        <v>11</v>
      </c>
      <c r="K20" s="64">
        <v>37</v>
      </c>
      <c r="L20" s="64">
        <v>24</v>
      </c>
      <c r="M20" s="64">
        <v>37</v>
      </c>
      <c r="N20" s="64">
        <v>35</v>
      </c>
      <c r="O20" s="64">
        <v>23</v>
      </c>
      <c r="P20" s="64">
        <v>16</v>
      </c>
      <c r="Q20" s="77">
        <f t="shared" si="0"/>
        <v>43</v>
      </c>
      <c r="R20" s="77">
        <f t="shared" si="1"/>
        <v>11</v>
      </c>
      <c r="S20" s="78">
        <f t="shared" si="2"/>
        <v>29.083333333333332</v>
      </c>
      <c r="T20" s="78">
        <f t="shared" si="3"/>
        <v>10.526661676932816</v>
      </c>
    </row>
    <row r="21" spans="1:20" ht="20.100000000000001" customHeight="1">
      <c r="A21" s="6">
        <v>19</v>
      </c>
      <c r="B21" s="5" t="s">
        <v>229</v>
      </c>
      <c r="C21" s="5" t="s">
        <v>72</v>
      </c>
      <c r="D21" s="3" t="s">
        <v>230</v>
      </c>
      <c r="E21" s="70">
        <v>12</v>
      </c>
      <c r="F21" s="70">
        <v>5</v>
      </c>
      <c r="G21" s="70">
        <v>11</v>
      </c>
      <c r="H21" s="70">
        <v>31</v>
      </c>
      <c r="I21" s="70">
        <v>22</v>
      </c>
      <c r="J21" s="62" t="s">
        <v>180</v>
      </c>
      <c r="K21" s="64">
        <v>29</v>
      </c>
      <c r="L21" s="64">
        <v>29</v>
      </c>
      <c r="M21" s="64">
        <v>19</v>
      </c>
      <c r="N21" s="64">
        <v>17</v>
      </c>
      <c r="O21" s="64">
        <v>12</v>
      </c>
      <c r="P21" s="64">
        <v>7</v>
      </c>
      <c r="Q21" s="77">
        <f t="shared" si="0"/>
        <v>31</v>
      </c>
      <c r="R21" s="77">
        <f t="shared" si="1"/>
        <v>5</v>
      </c>
      <c r="S21" s="78">
        <f t="shared" si="2"/>
        <v>17.636363636363637</v>
      </c>
      <c r="T21" s="78">
        <f t="shared" si="3"/>
        <v>9.157212755775932</v>
      </c>
    </row>
    <row r="22" spans="1:20" ht="20.100000000000001" customHeight="1">
      <c r="A22" s="6">
        <v>20</v>
      </c>
      <c r="B22" s="224" t="s">
        <v>231</v>
      </c>
      <c r="C22" s="5" t="s">
        <v>82</v>
      </c>
      <c r="D22" s="3" t="s">
        <v>232</v>
      </c>
      <c r="E22" s="70">
        <v>5</v>
      </c>
      <c r="F22" s="70">
        <v>7</v>
      </c>
      <c r="G22" s="70">
        <v>7</v>
      </c>
      <c r="H22" s="70">
        <v>10</v>
      </c>
      <c r="I22" s="70">
        <v>13</v>
      </c>
      <c r="J22" s="72">
        <v>8</v>
      </c>
      <c r="K22" s="64">
        <v>9</v>
      </c>
      <c r="L22" s="64">
        <v>24</v>
      </c>
      <c r="M22" s="64">
        <v>14</v>
      </c>
      <c r="N22" s="64">
        <v>11</v>
      </c>
      <c r="O22" s="64">
        <v>15</v>
      </c>
      <c r="P22" s="64">
        <v>4</v>
      </c>
      <c r="Q22" s="77">
        <f t="shared" si="0"/>
        <v>24</v>
      </c>
      <c r="R22" s="77">
        <f t="shared" si="1"/>
        <v>4</v>
      </c>
      <c r="S22" s="78">
        <f t="shared" si="2"/>
        <v>10.583333333333334</v>
      </c>
      <c r="T22" s="78">
        <f t="shared" si="3"/>
        <v>5.4515774753457347</v>
      </c>
    </row>
    <row r="23" spans="1:20" ht="20.100000000000001" customHeight="1">
      <c r="A23" s="6">
        <v>21</v>
      </c>
      <c r="B23" s="227"/>
      <c r="C23" s="5" t="s">
        <v>21</v>
      </c>
      <c r="D23" s="3" t="s">
        <v>233</v>
      </c>
      <c r="E23" s="70">
        <v>7</v>
      </c>
      <c r="F23" s="70">
        <v>7</v>
      </c>
      <c r="G23" s="70">
        <v>6</v>
      </c>
      <c r="H23" s="70">
        <v>21</v>
      </c>
      <c r="I23" s="70">
        <v>9</v>
      </c>
      <c r="J23" s="70">
        <v>8</v>
      </c>
      <c r="K23" s="67">
        <v>13</v>
      </c>
      <c r="L23" s="67">
        <v>10</v>
      </c>
      <c r="M23" s="67">
        <v>11</v>
      </c>
      <c r="N23" s="67">
        <v>10</v>
      </c>
      <c r="O23" s="67">
        <v>12</v>
      </c>
      <c r="P23" s="67">
        <v>4</v>
      </c>
      <c r="Q23" s="77">
        <f t="shared" si="0"/>
        <v>21</v>
      </c>
      <c r="R23" s="77">
        <f t="shared" si="1"/>
        <v>4</v>
      </c>
      <c r="S23" s="78">
        <f t="shared" si="2"/>
        <v>9.8333333333333339</v>
      </c>
      <c r="T23" s="78">
        <f t="shared" si="3"/>
        <v>4.3658454004472107</v>
      </c>
    </row>
    <row r="24" spans="1:20" ht="20.100000000000001" customHeight="1">
      <c r="A24" s="6">
        <v>22</v>
      </c>
      <c r="B24" s="227"/>
      <c r="C24" s="5" t="s">
        <v>22</v>
      </c>
      <c r="D24" s="3" t="s">
        <v>234</v>
      </c>
      <c r="E24" s="70">
        <v>17</v>
      </c>
      <c r="F24" s="70">
        <v>19</v>
      </c>
      <c r="G24" s="70">
        <v>13</v>
      </c>
      <c r="H24" s="70">
        <v>36</v>
      </c>
      <c r="I24" s="70">
        <v>14</v>
      </c>
      <c r="J24" s="70">
        <v>27</v>
      </c>
      <c r="K24" s="67">
        <v>18</v>
      </c>
      <c r="L24" s="67">
        <v>17</v>
      </c>
      <c r="M24" s="67">
        <v>14</v>
      </c>
      <c r="N24" s="67">
        <v>24</v>
      </c>
      <c r="O24" s="67">
        <v>16</v>
      </c>
      <c r="P24" s="67">
        <v>11</v>
      </c>
      <c r="Q24" s="77">
        <f t="shared" si="0"/>
        <v>36</v>
      </c>
      <c r="R24" s="77">
        <f t="shared" si="1"/>
        <v>11</v>
      </c>
      <c r="S24" s="78">
        <f t="shared" si="2"/>
        <v>18.833333333333332</v>
      </c>
      <c r="T24" s="78">
        <f t="shared" si="3"/>
        <v>7.0431570056375028</v>
      </c>
    </row>
    <row r="25" spans="1:20" ht="20.100000000000001" customHeight="1">
      <c r="A25" s="6">
        <v>23</v>
      </c>
      <c r="B25" s="227"/>
      <c r="C25" s="5" t="s">
        <v>23</v>
      </c>
      <c r="D25" s="3" t="s">
        <v>235</v>
      </c>
      <c r="E25" s="70">
        <v>18</v>
      </c>
      <c r="F25" s="70">
        <v>19</v>
      </c>
      <c r="G25" s="70">
        <v>15</v>
      </c>
      <c r="H25" s="70">
        <v>42</v>
      </c>
      <c r="I25" s="70">
        <v>17</v>
      </c>
      <c r="J25" s="70">
        <v>20</v>
      </c>
      <c r="K25" s="64">
        <v>19</v>
      </c>
      <c r="L25" s="64">
        <v>12</v>
      </c>
      <c r="M25" s="64">
        <v>11</v>
      </c>
      <c r="N25" s="64">
        <v>25</v>
      </c>
      <c r="O25" s="64">
        <v>15</v>
      </c>
      <c r="P25" s="64">
        <v>15</v>
      </c>
      <c r="Q25" s="77">
        <f t="shared" si="0"/>
        <v>42</v>
      </c>
      <c r="R25" s="77">
        <f t="shared" si="1"/>
        <v>11</v>
      </c>
      <c r="S25" s="78">
        <f t="shared" si="2"/>
        <v>19</v>
      </c>
      <c r="T25" s="78">
        <f t="shared" si="3"/>
        <v>8.1575397360634749</v>
      </c>
    </row>
    <row r="26" spans="1:20" ht="20.100000000000001" customHeight="1">
      <c r="A26" s="6">
        <v>24</v>
      </c>
      <c r="B26" s="225"/>
      <c r="C26" s="5" t="s">
        <v>24</v>
      </c>
      <c r="D26" s="3" t="s">
        <v>236</v>
      </c>
      <c r="E26" s="70">
        <v>12</v>
      </c>
      <c r="F26" s="70">
        <v>13</v>
      </c>
      <c r="G26" s="70">
        <v>12</v>
      </c>
      <c r="H26" s="70">
        <v>8</v>
      </c>
      <c r="I26" s="70">
        <v>21</v>
      </c>
      <c r="J26" s="70">
        <v>10</v>
      </c>
      <c r="K26" s="64">
        <v>19</v>
      </c>
      <c r="L26" s="64">
        <v>10</v>
      </c>
      <c r="M26" s="64">
        <v>13</v>
      </c>
      <c r="N26" s="64">
        <v>22</v>
      </c>
      <c r="O26" s="64">
        <v>19</v>
      </c>
      <c r="P26" s="64">
        <v>11</v>
      </c>
      <c r="Q26" s="77">
        <f t="shared" si="0"/>
        <v>22</v>
      </c>
      <c r="R26" s="77">
        <f t="shared" si="1"/>
        <v>8</v>
      </c>
      <c r="S26" s="78">
        <f t="shared" si="2"/>
        <v>14.166666666666666</v>
      </c>
      <c r="T26" s="78">
        <f t="shared" si="3"/>
        <v>4.7641336774874068</v>
      </c>
    </row>
    <row r="27" spans="1:20" ht="20.100000000000001" customHeight="1">
      <c r="A27" s="6">
        <v>25</v>
      </c>
      <c r="B27" s="224" t="s">
        <v>237</v>
      </c>
      <c r="C27" s="5" t="s">
        <v>83</v>
      </c>
      <c r="D27" s="3" t="s">
        <v>238</v>
      </c>
      <c r="E27" s="70">
        <v>26</v>
      </c>
      <c r="F27" s="70">
        <v>33</v>
      </c>
      <c r="G27" s="70">
        <v>20</v>
      </c>
      <c r="H27" s="70">
        <v>12</v>
      </c>
      <c r="I27" s="70">
        <v>37</v>
      </c>
      <c r="J27" s="70">
        <v>27</v>
      </c>
      <c r="K27" s="64">
        <v>22</v>
      </c>
      <c r="L27" s="64">
        <v>14</v>
      </c>
      <c r="M27" s="64">
        <v>18</v>
      </c>
      <c r="N27" s="64">
        <v>15</v>
      </c>
      <c r="O27" s="64">
        <v>21</v>
      </c>
      <c r="P27" s="64">
        <v>11</v>
      </c>
      <c r="Q27" s="77">
        <f t="shared" si="0"/>
        <v>37</v>
      </c>
      <c r="R27" s="77">
        <f t="shared" si="1"/>
        <v>11</v>
      </c>
      <c r="S27" s="78">
        <f t="shared" si="2"/>
        <v>21.333333333333332</v>
      </c>
      <c r="T27" s="78">
        <f t="shared" si="3"/>
        <v>8.1835015103375515</v>
      </c>
    </row>
    <row r="28" spans="1:20" ht="20.100000000000001" customHeight="1">
      <c r="A28" s="6">
        <v>26</v>
      </c>
      <c r="B28" s="225"/>
      <c r="C28" s="5" t="s">
        <v>25</v>
      </c>
      <c r="D28" s="3" t="s">
        <v>239</v>
      </c>
      <c r="E28" s="70">
        <v>38</v>
      </c>
      <c r="F28" s="70">
        <v>11</v>
      </c>
      <c r="G28" s="70">
        <v>20</v>
      </c>
      <c r="H28" s="70">
        <v>7</v>
      </c>
      <c r="I28" s="70">
        <v>31</v>
      </c>
      <c r="J28" s="70">
        <v>15</v>
      </c>
      <c r="K28" s="64">
        <v>23</v>
      </c>
      <c r="L28" s="64">
        <v>14</v>
      </c>
      <c r="M28" s="64">
        <v>16</v>
      </c>
      <c r="N28" s="64">
        <v>17</v>
      </c>
      <c r="O28" s="64">
        <v>22</v>
      </c>
      <c r="P28" s="64">
        <v>8</v>
      </c>
      <c r="Q28" s="77">
        <f t="shared" si="0"/>
        <v>38</v>
      </c>
      <c r="R28" s="77">
        <f t="shared" si="1"/>
        <v>7</v>
      </c>
      <c r="S28" s="78">
        <f t="shared" si="2"/>
        <v>18.5</v>
      </c>
      <c r="T28" s="78">
        <f t="shared" si="3"/>
        <v>9.100449539345945</v>
      </c>
    </row>
    <row r="29" spans="1:20" ht="20.100000000000001" customHeight="1">
      <c r="A29" s="6">
        <v>27</v>
      </c>
      <c r="B29" s="5" t="s">
        <v>240</v>
      </c>
      <c r="C29" s="5" t="s">
        <v>84</v>
      </c>
      <c r="D29" s="3" t="s">
        <v>241</v>
      </c>
      <c r="E29" s="73">
        <v>10</v>
      </c>
      <c r="F29" s="70">
        <v>5</v>
      </c>
      <c r="G29" s="70">
        <v>4</v>
      </c>
      <c r="H29" s="70">
        <v>15</v>
      </c>
      <c r="I29" s="70">
        <v>16</v>
      </c>
      <c r="J29" s="70">
        <v>9</v>
      </c>
      <c r="K29" s="64">
        <v>15</v>
      </c>
      <c r="L29" s="64">
        <v>10</v>
      </c>
      <c r="M29" s="64">
        <v>10</v>
      </c>
      <c r="N29" s="64">
        <v>8</v>
      </c>
      <c r="O29" s="64">
        <v>8</v>
      </c>
      <c r="P29" s="64">
        <v>5</v>
      </c>
      <c r="Q29" s="77">
        <f t="shared" si="0"/>
        <v>16</v>
      </c>
      <c r="R29" s="77">
        <f t="shared" si="1"/>
        <v>4</v>
      </c>
      <c r="S29" s="78">
        <f t="shared" si="2"/>
        <v>9.5833333333333339</v>
      </c>
      <c r="T29" s="78">
        <f t="shared" si="3"/>
        <v>4.0330077504452584</v>
      </c>
    </row>
    <row r="30" spans="1:20" ht="20.100000000000001" customHeight="1">
      <c r="A30" s="6">
        <v>28</v>
      </c>
      <c r="B30" s="5" t="s">
        <v>242</v>
      </c>
      <c r="C30" s="5" t="s">
        <v>73</v>
      </c>
      <c r="D30" s="3" t="s">
        <v>243</v>
      </c>
      <c r="E30" s="70">
        <v>8</v>
      </c>
      <c r="F30" s="70">
        <v>5</v>
      </c>
      <c r="G30" s="70">
        <v>6</v>
      </c>
      <c r="H30" s="70">
        <v>8</v>
      </c>
      <c r="I30" s="70">
        <v>31</v>
      </c>
      <c r="J30" s="70">
        <v>6</v>
      </c>
      <c r="K30" s="64">
        <v>16</v>
      </c>
      <c r="L30" s="64">
        <v>10</v>
      </c>
      <c r="M30" s="64">
        <v>13</v>
      </c>
      <c r="N30" s="64">
        <v>8</v>
      </c>
      <c r="O30" s="64">
        <v>12</v>
      </c>
      <c r="P30" s="64">
        <v>5</v>
      </c>
      <c r="Q30" s="77">
        <f t="shared" si="0"/>
        <v>31</v>
      </c>
      <c r="R30" s="77">
        <f t="shared" si="1"/>
        <v>5</v>
      </c>
      <c r="S30" s="78">
        <f t="shared" si="2"/>
        <v>10.666666666666666</v>
      </c>
      <c r="T30" s="78">
        <f t="shared" si="3"/>
        <v>7.2530035575656946</v>
      </c>
    </row>
    <row r="31" spans="1:20" ht="20.100000000000001" customHeight="1">
      <c r="A31" s="6">
        <v>29</v>
      </c>
      <c r="B31" s="5" t="s">
        <v>244</v>
      </c>
      <c r="C31" s="5" t="s">
        <v>74</v>
      </c>
      <c r="D31" s="3" t="s">
        <v>245</v>
      </c>
      <c r="E31" s="70">
        <v>5</v>
      </c>
      <c r="F31" s="70">
        <v>5</v>
      </c>
      <c r="G31" s="70">
        <v>4</v>
      </c>
      <c r="H31" s="70">
        <v>12</v>
      </c>
      <c r="I31" s="70">
        <v>31</v>
      </c>
      <c r="J31" s="70">
        <v>11</v>
      </c>
      <c r="K31" s="64">
        <v>15</v>
      </c>
      <c r="L31" s="64">
        <v>10</v>
      </c>
      <c r="M31" s="64">
        <v>10</v>
      </c>
      <c r="N31" s="64">
        <v>7</v>
      </c>
      <c r="O31" s="64">
        <v>10</v>
      </c>
      <c r="P31" s="64">
        <v>5</v>
      </c>
      <c r="Q31" s="77">
        <f t="shared" si="0"/>
        <v>31</v>
      </c>
      <c r="R31" s="77">
        <f t="shared" si="1"/>
        <v>4</v>
      </c>
      <c r="S31" s="78">
        <f t="shared" si="2"/>
        <v>10.416666666666666</v>
      </c>
      <c r="T31" s="78">
        <f t="shared" si="3"/>
        <v>7.3169583016359194</v>
      </c>
    </row>
    <row r="32" spans="1:20" ht="20.100000000000001" customHeight="1">
      <c r="A32" s="6">
        <v>30</v>
      </c>
      <c r="B32" s="5" t="s">
        <v>246</v>
      </c>
      <c r="C32" s="5" t="s">
        <v>75</v>
      </c>
      <c r="D32" s="3" t="s">
        <v>26</v>
      </c>
      <c r="E32" s="70">
        <v>7</v>
      </c>
      <c r="F32" s="70">
        <v>7</v>
      </c>
      <c r="G32" s="70">
        <v>10</v>
      </c>
      <c r="H32" s="70">
        <v>5</v>
      </c>
      <c r="I32" s="70">
        <v>26</v>
      </c>
      <c r="J32" s="70">
        <v>9</v>
      </c>
      <c r="K32" s="64">
        <v>17</v>
      </c>
      <c r="L32" s="64">
        <v>11</v>
      </c>
      <c r="M32" s="64">
        <v>13</v>
      </c>
      <c r="N32" s="64">
        <v>8</v>
      </c>
      <c r="O32" s="64">
        <v>14</v>
      </c>
      <c r="P32" s="64">
        <v>6</v>
      </c>
      <c r="Q32" s="77">
        <f t="shared" si="0"/>
        <v>26</v>
      </c>
      <c r="R32" s="77">
        <f t="shared" si="1"/>
        <v>5</v>
      </c>
      <c r="S32" s="78">
        <f t="shared" si="2"/>
        <v>11.083333333333334</v>
      </c>
      <c r="T32" s="78">
        <f t="shared" si="3"/>
        <v>5.8846230022651307</v>
      </c>
    </row>
    <row r="33" spans="1:20" ht="20.100000000000001" customHeight="1">
      <c r="A33" s="6">
        <v>31</v>
      </c>
      <c r="B33" s="224" t="s">
        <v>247</v>
      </c>
      <c r="C33" s="5" t="s">
        <v>85</v>
      </c>
      <c r="D33" s="3" t="s">
        <v>248</v>
      </c>
      <c r="E33" s="70">
        <v>10</v>
      </c>
      <c r="F33" s="70">
        <v>10</v>
      </c>
      <c r="G33" s="70">
        <v>8</v>
      </c>
      <c r="H33" s="70">
        <v>8</v>
      </c>
      <c r="I33" s="70">
        <v>38</v>
      </c>
      <c r="J33" s="74">
        <v>20</v>
      </c>
      <c r="K33" s="65">
        <v>19</v>
      </c>
      <c r="L33" s="65">
        <v>10</v>
      </c>
      <c r="M33" s="65">
        <v>15</v>
      </c>
      <c r="N33" s="65">
        <v>14</v>
      </c>
      <c r="O33" s="65">
        <v>11</v>
      </c>
      <c r="P33" s="65">
        <v>7</v>
      </c>
      <c r="Q33" s="77">
        <f t="shared" si="0"/>
        <v>38</v>
      </c>
      <c r="R33" s="77">
        <f t="shared" si="1"/>
        <v>7</v>
      </c>
      <c r="S33" s="78">
        <f t="shared" si="2"/>
        <v>14.166666666666666</v>
      </c>
      <c r="T33" s="78">
        <f t="shared" si="3"/>
        <v>8.6111274030474743</v>
      </c>
    </row>
    <row r="34" spans="1:20" ht="20.100000000000001" customHeight="1">
      <c r="A34" s="6">
        <v>32</v>
      </c>
      <c r="B34" s="227"/>
      <c r="C34" s="5" t="s">
        <v>27</v>
      </c>
      <c r="D34" s="3" t="s">
        <v>28</v>
      </c>
      <c r="E34" s="70">
        <v>9</v>
      </c>
      <c r="F34" s="70">
        <v>12</v>
      </c>
      <c r="G34" s="70">
        <v>17</v>
      </c>
      <c r="H34" s="70">
        <v>13</v>
      </c>
      <c r="I34" s="70">
        <v>37</v>
      </c>
      <c r="J34" s="74">
        <v>44</v>
      </c>
      <c r="K34" s="65">
        <v>16</v>
      </c>
      <c r="L34" s="65">
        <v>15</v>
      </c>
      <c r="M34" s="65">
        <v>19</v>
      </c>
      <c r="N34" s="65">
        <v>14</v>
      </c>
      <c r="O34" s="65">
        <v>13</v>
      </c>
      <c r="P34" s="65">
        <v>8</v>
      </c>
      <c r="Q34" s="77">
        <f t="shared" si="0"/>
        <v>44</v>
      </c>
      <c r="R34" s="77">
        <f t="shared" si="1"/>
        <v>8</v>
      </c>
      <c r="S34" s="78">
        <f t="shared" si="2"/>
        <v>18.083333333333332</v>
      </c>
      <c r="T34" s="78">
        <f t="shared" si="3"/>
        <v>11.01617268410679</v>
      </c>
    </row>
    <row r="35" spans="1:20" ht="20.100000000000001" customHeight="1">
      <c r="A35" s="6">
        <v>33</v>
      </c>
      <c r="B35" s="227"/>
      <c r="C35" s="5" t="s">
        <v>29</v>
      </c>
      <c r="D35" s="3" t="s">
        <v>249</v>
      </c>
      <c r="E35" s="70">
        <v>35</v>
      </c>
      <c r="F35" s="70">
        <v>21</v>
      </c>
      <c r="G35" s="70">
        <v>26</v>
      </c>
      <c r="H35" s="70">
        <v>38</v>
      </c>
      <c r="I35" s="70">
        <v>30</v>
      </c>
      <c r="J35" s="75">
        <v>34</v>
      </c>
      <c r="K35" s="65">
        <v>24</v>
      </c>
      <c r="L35" s="65">
        <v>19</v>
      </c>
      <c r="M35" s="65">
        <v>18</v>
      </c>
      <c r="N35" s="65">
        <v>23</v>
      </c>
      <c r="O35" s="65">
        <v>17</v>
      </c>
      <c r="P35" s="65">
        <v>13</v>
      </c>
      <c r="Q35" s="77">
        <f t="shared" si="0"/>
        <v>38</v>
      </c>
      <c r="R35" s="77">
        <f t="shared" si="1"/>
        <v>13</v>
      </c>
      <c r="S35" s="78">
        <f t="shared" si="2"/>
        <v>24.833333333333332</v>
      </c>
      <c r="T35" s="78">
        <f t="shared" si="3"/>
        <v>7.918141808339235</v>
      </c>
    </row>
    <row r="36" spans="1:20" ht="20.100000000000001" customHeight="1">
      <c r="A36" s="6">
        <v>34</v>
      </c>
      <c r="B36" s="227"/>
      <c r="C36" s="5" t="s">
        <v>30</v>
      </c>
      <c r="D36" s="3" t="s">
        <v>250</v>
      </c>
      <c r="E36" s="70">
        <v>39</v>
      </c>
      <c r="F36" s="70">
        <v>21</v>
      </c>
      <c r="G36" s="70">
        <v>29</v>
      </c>
      <c r="H36" s="70">
        <v>28</v>
      </c>
      <c r="I36" s="70">
        <v>44</v>
      </c>
      <c r="J36" s="74">
        <v>41</v>
      </c>
      <c r="K36" s="65">
        <v>18</v>
      </c>
      <c r="L36" s="65">
        <v>19</v>
      </c>
      <c r="M36" s="65">
        <v>24</v>
      </c>
      <c r="N36" s="65">
        <v>21</v>
      </c>
      <c r="O36" s="65">
        <v>23</v>
      </c>
      <c r="P36" s="65">
        <v>10</v>
      </c>
      <c r="Q36" s="77">
        <f t="shared" si="0"/>
        <v>44</v>
      </c>
      <c r="R36" s="77">
        <f t="shared" si="1"/>
        <v>10</v>
      </c>
      <c r="S36" s="78">
        <f t="shared" si="2"/>
        <v>26.416666666666668</v>
      </c>
      <c r="T36" s="78">
        <f t="shared" si="3"/>
        <v>10.273163037150669</v>
      </c>
    </row>
    <row r="37" spans="1:20" ht="20.100000000000001" customHeight="1">
      <c r="A37" s="6">
        <v>35</v>
      </c>
      <c r="B37" s="227"/>
      <c r="C37" s="5" t="s">
        <v>31</v>
      </c>
      <c r="D37" s="3" t="s">
        <v>251</v>
      </c>
      <c r="E37" s="70">
        <v>30</v>
      </c>
      <c r="F37" s="70">
        <v>25</v>
      </c>
      <c r="G37" s="70">
        <v>36</v>
      </c>
      <c r="H37" s="70">
        <v>28</v>
      </c>
      <c r="I37" s="70">
        <v>37</v>
      </c>
      <c r="J37" s="74">
        <v>23</v>
      </c>
      <c r="K37" s="65">
        <v>20</v>
      </c>
      <c r="L37" s="65">
        <v>20</v>
      </c>
      <c r="M37" s="65">
        <v>22</v>
      </c>
      <c r="N37" s="65">
        <v>18</v>
      </c>
      <c r="O37" s="65">
        <v>20</v>
      </c>
      <c r="P37" s="65">
        <v>19</v>
      </c>
      <c r="Q37" s="77">
        <f t="shared" si="0"/>
        <v>37</v>
      </c>
      <c r="R37" s="77">
        <f t="shared" si="1"/>
        <v>18</v>
      </c>
      <c r="S37" s="78">
        <f t="shared" si="2"/>
        <v>24.833333333333332</v>
      </c>
      <c r="T37" s="78">
        <f t="shared" si="3"/>
        <v>6.5481896642345285</v>
      </c>
    </row>
    <row r="38" spans="1:20" ht="20.100000000000001" customHeight="1">
      <c r="A38" s="6">
        <v>36</v>
      </c>
      <c r="B38" s="227"/>
      <c r="C38" s="5" t="s">
        <v>252</v>
      </c>
      <c r="D38" s="3" t="s">
        <v>34</v>
      </c>
      <c r="E38" s="70">
        <v>24</v>
      </c>
      <c r="F38" s="70">
        <v>17</v>
      </c>
      <c r="G38" s="70">
        <v>26</v>
      </c>
      <c r="H38" s="70">
        <v>30</v>
      </c>
      <c r="I38" s="70">
        <v>30</v>
      </c>
      <c r="J38" s="74">
        <v>27</v>
      </c>
      <c r="K38" s="68">
        <v>26</v>
      </c>
      <c r="L38" s="68">
        <v>24</v>
      </c>
      <c r="M38" s="68">
        <v>25</v>
      </c>
      <c r="N38" s="68">
        <v>22</v>
      </c>
      <c r="O38" s="68">
        <v>20</v>
      </c>
      <c r="P38" s="68">
        <v>16</v>
      </c>
      <c r="Q38" s="77">
        <f t="shared" si="0"/>
        <v>30</v>
      </c>
      <c r="R38" s="77">
        <f t="shared" si="1"/>
        <v>16</v>
      </c>
      <c r="S38" s="78">
        <f t="shared" si="2"/>
        <v>23.916666666666668</v>
      </c>
      <c r="T38" s="78">
        <f t="shared" si="3"/>
        <v>4.5016831868926035</v>
      </c>
    </row>
    <row r="39" spans="1:20" ht="20.100000000000001" customHeight="1">
      <c r="A39" s="6">
        <v>37</v>
      </c>
      <c r="B39" s="227"/>
      <c r="C39" s="5" t="s">
        <v>32</v>
      </c>
      <c r="D39" s="3" t="s">
        <v>253</v>
      </c>
      <c r="E39" s="70">
        <v>17</v>
      </c>
      <c r="F39" s="70">
        <v>23</v>
      </c>
      <c r="G39" s="70">
        <v>21</v>
      </c>
      <c r="H39" s="70">
        <v>33</v>
      </c>
      <c r="I39" s="70">
        <v>37</v>
      </c>
      <c r="J39" s="74">
        <v>34</v>
      </c>
      <c r="K39" s="65">
        <v>16</v>
      </c>
      <c r="L39" s="65">
        <v>19</v>
      </c>
      <c r="M39" s="65">
        <v>20</v>
      </c>
      <c r="N39" s="65">
        <v>21</v>
      </c>
      <c r="O39" s="65">
        <v>18</v>
      </c>
      <c r="P39" s="65">
        <v>20</v>
      </c>
      <c r="Q39" s="77">
        <f t="shared" si="0"/>
        <v>37</v>
      </c>
      <c r="R39" s="77">
        <f t="shared" si="1"/>
        <v>16</v>
      </c>
      <c r="S39" s="78">
        <f t="shared" si="2"/>
        <v>23.25</v>
      </c>
      <c r="T39" s="78">
        <f t="shared" si="3"/>
        <v>7.1874258889459801</v>
      </c>
    </row>
    <row r="40" spans="1:20" ht="20.100000000000001" customHeight="1">
      <c r="A40" s="6">
        <v>38</v>
      </c>
      <c r="B40" s="227"/>
      <c r="C40" s="5" t="s">
        <v>35</v>
      </c>
      <c r="D40" s="3" t="s">
        <v>254</v>
      </c>
      <c r="E40" s="74">
        <v>19</v>
      </c>
      <c r="F40" s="74">
        <v>17</v>
      </c>
      <c r="G40" s="74">
        <v>19</v>
      </c>
      <c r="H40" s="74">
        <v>21</v>
      </c>
      <c r="I40" s="74">
        <v>31</v>
      </c>
      <c r="J40" s="74">
        <v>23</v>
      </c>
      <c r="K40" s="65">
        <v>21</v>
      </c>
      <c r="L40" s="65">
        <v>17</v>
      </c>
      <c r="M40" s="65">
        <v>14</v>
      </c>
      <c r="N40" s="65">
        <v>23</v>
      </c>
      <c r="O40" s="65">
        <v>12</v>
      </c>
      <c r="P40" s="65">
        <v>18</v>
      </c>
      <c r="Q40" s="77">
        <f t="shared" si="0"/>
        <v>31</v>
      </c>
      <c r="R40" s="77">
        <f t="shared" si="1"/>
        <v>12</v>
      </c>
      <c r="S40" s="78">
        <f t="shared" si="2"/>
        <v>19.583333333333332</v>
      </c>
      <c r="T40" s="78">
        <f t="shared" si="3"/>
        <v>4.888917584856098</v>
      </c>
    </row>
    <row r="41" spans="1:20" ht="20.100000000000001" customHeight="1">
      <c r="A41" s="6">
        <v>39</v>
      </c>
      <c r="B41" s="227"/>
      <c r="C41" s="5" t="s">
        <v>33</v>
      </c>
      <c r="D41" s="3" t="s">
        <v>255</v>
      </c>
      <c r="E41" s="70">
        <v>16</v>
      </c>
      <c r="F41" s="70">
        <v>22</v>
      </c>
      <c r="G41" s="70">
        <v>21</v>
      </c>
      <c r="H41" s="70">
        <v>25</v>
      </c>
      <c r="I41" s="70">
        <v>28</v>
      </c>
      <c r="J41" s="70">
        <v>23</v>
      </c>
      <c r="K41" s="65">
        <v>17</v>
      </c>
      <c r="L41" s="65">
        <v>21</v>
      </c>
      <c r="M41" s="65">
        <v>17</v>
      </c>
      <c r="N41" s="65">
        <v>18</v>
      </c>
      <c r="O41" s="65">
        <v>17</v>
      </c>
      <c r="P41" s="65">
        <v>18</v>
      </c>
      <c r="Q41" s="77">
        <f t="shared" si="0"/>
        <v>28</v>
      </c>
      <c r="R41" s="77">
        <f t="shared" si="1"/>
        <v>16</v>
      </c>
      <c r="S41" s="78">
        <f t="shared" si="2"/>
        <v>20.25</v>
      </c>
      <c r="T41" s="78">
        <f t="shared" si="3"/>
        <v>3.744693214767703</v>
      </c>
    </row>
    <row r="42" spans="1:20" ht="20.100000000000001" customHeight="1">
      <c r="A42" s="6">
        <v>40</v>
      </c>
      <c r="B42" s="227"/>
      <c r="C42" s="5" t="s">
        <v>36</v>
      </c>
      <c r="D42" s="3" t="s">
        <v>256</v>
      </c>
      <c r="E42" s="74">
        <v>60</v>
      </c>
      <c r="F42" s="74">
        <v>28</v>
      </c>
      <c r="G42" s="74">
        <v>41</v>
      </c>
      <c r="H42" s="74">
        <v>36</v>
      </c>
      <c r="I42" s="74">
        <v>38</v>
      </c>
      <c r="J42" s="74">
        <v>65</v>
      </c>
      <c r="K42" s="65">
        <v>25</v>
      </c>
      <c r="L42" s="65">
        <v>31</v>
      </c>
      <c r="M42" s="65">
        <v>34</v>
      </c>
      <c r="N42" s="65">
        <v>44</v>
      </c>
      <c r="O42" s="65">
        <v>42</v>
      </c>
      <c r="P42" s="65">
        <v>45</v>
      </c>
      <c r="Q42" s="77">
        <f t="shared" si="0"/>
        <v>65</v>
      </c>
      <c r="R42" s="77">
        <f t="shared" si="1"/>
        <v>25</v>
      </c>
      <c r="S42" s="78">
        <f t="shared" si="2"/>
        <v>40.75</v>
      </c>
      <c r="T42" s="78">
        <f t="shared" si="3"/>
        <v>11.947803145348521</v>
      </c>
    </row>
    <row r="43" spans="1:20" ht="20.100000000000001" customHeight="1">
      <c r="A43" s="6">
        <v>41</v>
      </c>
      <c r="B43" s="227"/>
      <c r="C43" s="5" t="s">
        <v>37</v>
      </c>
      <c r="D43" s="3" t="s">
        <v>38</v>
      </c>
      <c r="E43" s="74">
        <v>52</v>
      </c>
      <c r="F43" s="74">
        <v>51</v>
      </c>
      <c r="G43" s="74">
        <v>33</v>
      </c>
      <c r="H43" s="74">
        <v>42</v>
      </c>
      <c r="I43" s="74">
        <v>61</v>
      </c>
      <c r="J43" s="74">
        <v>89</v>
      </c>
      <c r="K43" s="65">
        <v>48</v>
      </c>
      <c r="L43" s="65">
        <v>38</v>
      </c>
      <c r="M43" s="65">
        <v>39</v>
      </c>
      <c r="N43" s="65">
        <v>54</v>
      </c>
      <c r="O43" s="65">
        <v>50</v>
      </c>
      <c r="P43" s="65">
        <v>38</v>
      </c>
      <c r="Q43" s="77">
        <f t="shared" si="0"/>
        <v>89</v>
      </c>
      <c r="R43" s="77">
        <f t="shared" si="1"/>
        <v>33</v>
      </c>
      <c r="S43" s="78">
        <f t="shared" si="2"/>
        <v>49.583333333333336</v>
      </c>
      <c r="T43" s="78">
        <f t="shared" si="3"/>
        <v>14.853578285342154</v>
      </c>
    </row>
    <row r="44" spans="1:20" ht="20.100000000000001" customHeight="1">
      <c r="A44" s="6">
        <v>42</v>
      </c>
      <c r="B44" s="227"/>
      <c r="C44" s="5" t="s">
        <v>41</v>
      </c>
      <c r="D44" s="3" t="s">
        <v>257</v>
      </c>
      <c r="E44" s="70">
        <v>29</v>
      </c>
      <c r="F44" s="70">
        <v>32</v>
      </c>
      <c r="G44" s="70">
        <v>55</v>
      </c>
      <c r="H44" s="70">
        <v>57</v>
      </c>
      <c r="I44" s="70">
        <v>44</v>
      </c>
      <c r="J44" s="70">
        <v>33</v>
      </c>
      <c r="K44" s="65">
        <v>51</v>
      </c>
      <c r="L44" s="65">
        <v>29</v>
      </c>
      <c r="M44" s="65">
        <v>20</v>
      </c>
      <c r="N44" s="65">
        <v>37</v>
      </c>
      <c r="O44" s="65">
        <v>41</v>
      </c>
      <c r="P44" s="65">
        <v>28</v>
      </c>
      <c r="Q44" s="77">
        <f t="shared" si="0"/>
        <v>57</v>
      </c>
      <c r="R44" s="77">
        <f t="shared" si="1"/>
        <v>20</v>
      </c>
      <c r="S44" s="78">
        <f t="shared" si="2"/>
        <v>38</v>
      </c>
      <c r="T44" s="78">
        <f t="shared" si="3"/>
        <v>11.724101051020734</v>
      </c>
    </row>
    <row r="45" spans="1:20" ht="20.100000000000001" customHeight="1">
      <c r="A45" s="6">
        <v>43</v>
      </c>
      <c r="B45" s="227"/>
      <c r="C45" s="5" t="s">
        <v>39</v>
      </c>
      <c r="D45" s="3" t="s">
        <v>40</v>
      </c>
      <c r="E45" s="70">
        <v>27</v>
      </c>
      <c r="F45" s="70">
        <v>12</v>
      </c>
      <c r="G45" s="70">
        <v>52</v>
      </c>
      <c r="H45" s="70">
        <v>51</v>
      </c>
      <c r="I45" s="70">
        <v>47</v>
      </c>
      <c r="J45" s="70">
        <v>37</v>
      </c>
      <c r="K45" s="65">
        <v>49</v>
      </c>
      <c r="L45" s="65">
        <v>35</v>
      </c>
      <c r="M45" s="65">
        <v>32</v>
      </c>
      <c r="N45" s="65">
        <v>37</v>
      </c>
      <c r="O45" s="65">
        <v>41</v>
      </c>
      <c r="P45" s="65">
        <v>31</v>
      </c>
      <c r="Q45" s="77">
        <f t="shared" si="0"/>
        <v>52</v>
      </c>
      <c r="R45" s="77">
        <f t="shared" si="1"/>
        <v>12</v>
      </c>
      <c r="S45" s="78">
        <f t="shared" si="2"/>
        <v>37.583333333333336</v>
      </c>
      <c r="T45" s="78">
        <f t="shared" si="3"/>
        <v>11.547989461636199</v>
      </c>
    </row>
    <row r="46" spans="1:20" ht="20.100000000000001" customHeight="1">
      <c r="A46" s="6">
        <v>44</v>
      </c>
      <c r="B46" s="225"/>
      <c r="C46" s="5" t="s">
        <v>42</v>
      </c>
      <c r="D46" s="3" t="s">
        <v>63</v>
      </c>
      <c r="E46" s="70">
        <v>29</v>
      </c>
      <c r="F46" s="70">
        <v>23</v>
      </c>
      <c r="G46" s="70">
        <v>52</v>
      </c>
      <c r="H46" s="70">
        <v>48</v>
      </c>
      <c r="I46" s="70">
        <v>40</v>
      </c>
      <c r="J46" s="70">
        <v>35</v>
      </c>
      <c r="K46" s="65">
        <v>43</v>
      </c>
      <c r="L46" s="65">
        <v>34</v>
      </c>
      <c r="M46" s="65">
        <v>30</v>
      </c>
      <c r="N46" s="65">
        <v>32</v>
      </c>
      <c r="O46" s="65">
        <v>42</v>
      </c>
      <c r="P46" s="65">
        <v>27</v>
      </c>
      <c r="Q46" s="77">
        <f t="shared" si="0"/>
        <v>52</v>
      </c>
      <c r="R46" s="77">
        <f t="shared" si="1"/>
        <v>23</v>
      </c>
      <c r="S46" s="78">
        <f t="shared" si="2"/>
        <v>36.25</v>
      </c>
      <c r="T46" s="78">
        <f t="shared" si="3"/>
        <v>8.8227495199007606</v>
      </c>
    </row>
    <row r="47" spans="1:20" ht="20.100000000000001" customHeight="1">
      <c r="A47" s="6">
        <v>45</v>
      </c>
      <c r="B47" s="60" t="s">
        <v>258</v>
      </c>
      <c r="C47" s="60" t="s">
        <v>86</v>
      </c>
      <c r="D47" s="3" t="s">
        <v>49</v>
      </c>
      <c r="E47" s="70">
        <v>14</v>
      </c>
      <c r="F47" s="70">
        <v>17</v>
      </c>
      <c r="G47" s="70">
        <v>79</v>
      </c>
      <c r="H47" s="70">
        <v>87</v>
      </c>
      <c r="I47" s="70">
        <v>49</v>
      </c>
      <c r="J47" s="70">
        <v>80</v>
      </c>
      <c r="K47" s="65">
        <v>22</v>
      </c>
      <c r="L47" s="65">
        <v>23</v>
      </c>
      <c r="M47" s="65">
        <v>25</v>
      </c>
      <c r="N47" s="65">
        <v>27</v>
      </c>
      <c r="O47" s="65">
        <v>20</v>
      </c>
      <c r="P47" s="65">
        <v>13</v>
      </c>
      <c r="Q47" s="77">
        <f t="shared" si="0"/>
        <v>87</v>
      </c>
      <c r="R47" s="77">
        <f t="shared" si="1"/>
        <v>13</v>
      </c>
      <c r="S47" s="78">
        <f t="shared" si="2"/>
        <v>38</v>
      </c>
      <c r="T47" s="78">
        <f t="shared" si="3"/>
        <v>28.129570335729042</v>
      </c>
    </row>
    <row r="48" spans="1:20" ht="20.100000000000001" customHeight="1">
      <c r="A48" s="6">
        <v>46</v>
      </c>
      <c r="B48" s="5" t="s">
        <v>259</v>
      </c>
      <c r="C48" s="5" t="s">
        <v>50</v>
      </c>
      <c r="D48" s="3" t="s">
        <v>51</v>
      </c>
      <c r="E48" s="70">
        <v>7</v>
      </c>
      <c r="F48" s="70">
        <v>10</v>
      </c>
      <c r="G48" s="70">
        <v>11</v>
      </c>
      <c r="H48" s="70">
        <v>28</v>
      </c>
      <c r="I48" s="70">
        <v>30</v>
      </c>
      <c r="J48" s="70">
        <v>17</v>
      </c>
      <c r="K48" s="65">
        <v>26</v>
      </c>
      <c r="L48" s="65">
        <v>15</v>
      </c>
      <c r="M48" s="65">
        <v>16</v>
      </c>
      <c r="N48" s="65">
        <v>13</v>
      </c>
      <c r="O48" s="65">
        <v>11</v>
      </c>
      <c r="P48" s="65">
        <v>5</v>
      </c>
      <c r="Q48" s="77">
        <f t="shared" si="0"/>
        <v>30</v>
      </c>
      <c r="R48" s="77">
        <f t="shared" si="1"/>
        <v>5</v>
      </c>
      <c r="S48" s="78">
        <f t="shared" si="2"/>
        <v>15.75</v>
      </c>
      <c r="T48" s="78">
        <f t="shared" si="3"/>
        <v>8.192291276781873</v>
      </c>
    </row>
    <row r="49" spans="1:20" ht="20.100000000000001" customHeight="1">
      <c r="A49" s="6">
        <v>47</v>
      </c>
      <c r="B49" s="5" t="s">
        <v>260</v>
      </c>
      <c r="C49" s="5" t="s">
        <v>52</v>
      </c>
      <c r="D49" s="3" t="s">
        <v>53</v>
      </c>
      <c r="E49" s="70">
        <v>12</v>
      </c>
      <c r="F49" s="70">
        <v>12</v>
      </c>
      <c r="G49" s="70">
        <v>7</v>
      </c>
      <c r="H49" s="70">
        <v>10</v>
      </c>
      <c r="I49" s="70">
        <v>38</v>
      </c>
      <c r="J49" s="70">
        <v>22</v>
      </c>
      <c r="K49" s="65">
        <v>69</v>
      </c>
      <c r="L49" s="65">
        <v>19</v>
      </c>
      <c r="M49" s="65">
        <v>16</v>
      </c>
      <c r="N49" s="65">
        <v>12</v>
      </c>
      <c r="O49" s="65">
        <v>13</v>
      </c>
      <c r="P49" s="65">
        <v>7</v>
      </c>
      <c r="Q49" s="77">
        <f t="shared" si="0"/>
        <v>69</v>
      </c>
      <c r="R49" s="77">
        <f t="shared" si="1"/>
        <v>7</v>
      </c>
      <c r="S49" s="78">
        <f t="shared" si="2"/>
        <v>19.75</v>
      </c>
      <c r="T49" s="78">
        <f t="shared" si="3"/>
        <v>17.643566945078156</v>
      </c>
    </row>
    <row r="50" spans="1:20" ht="20.100000000000001" customHeight="1">
      <c r="A50" s="6">
        <v>48</v>
      </c>
      <c r="B50" s="5" t="s">
        <v>261</v>
      </c>
      <c r="C50" s="5" t="s">
        <v>54</v>
      </c>
      <c r="D50" s="3" t="s">
        <v>28</v>
      </c>
      <c r="E50" s="70">
        <v>12</v>
      </c>
      <c r="F50" s="70">
        <v>10</v>
      </c>
      <c r="G50" s="70">
        <v>12</v>
      </c>
      <c r="H50" s="70">
        <v>10</v>
      </c>
      <c r="I50" s="70">
        <v>38</v>
      </c>
      <c r="J50" s="70">
        <v>14</v>
      </c>
      <c r="K50" s="65">
        <v>36</v>
      </c>
      <c r="L50" s="65">
        <v>12</v>
      </c>
      <c r="M50" s="65">
        <v>18</v>
      </c>
      <c r="N50" s="65">
        <v>11</v>
      </c>
      <c r="O50" s="65">
        <v>11</v>
      </c>
      <c r="P50" s="65">
        <v>7</v>
      </c>
      <c r="Q50" s="77">
        <f t="shared" si="0"/>
        <v>38</v>
      </c>
      <c r="R50" s="77">
        <f t="shared" si="1"/>
        <v>7</v>
      </c>
      <c r="S50" s="78">
        <f t="shared" si="2"/>
        <v>15.916666666666666</v>
      </c>
      <c r="T50" s="78">
        <f t="shared" si="3"/>
        <v>10.193209266541874</v>
      </c>
    </row>
    <row r="51" spans="1:20" ht="20.100000000000001" customHeight="1">
      <c r="A51" s="6">
        <v>49</v>
      </c>
      <c r="B51" s="5" t="s">
        <v>262</v>
      </c>
      <c r="C51" s="5" t="s">
        <v>55</v>
      </c>
      <c r="D51" s="3" t="s">
        <v>56</v>
      </c>
      <c r="E51" s="70">
        <v>29</v>
      </c>
      <c r="F51" s="70">
        <v>15</v>
      </c>
      <c r="G51" s="70">
        <v>15</v>
      </c>
      <c r="H51" s="70">
        <v>12</v>
      </c>
      <c r="I51" s="70">
        <v>32</v>
      </c>
      <c r="J51" s="70">
        <v>19</v>
      </c>
      <c r="K51" s="65">
        <v>31</v>
      </c>
      <c r="L51" s="65">
        <v>17</v>
      </c>
      <c r="M51" s="65">
        <v>18</v>
      </c>
      <c r="N51" s="65">
        <v>13</v>
      </c>
      <c r="O51" s="65">
        <v>14</v>
      </c>
      <c r="P51" s="65">
        <v>11</v>
      </c>
      <c r="Q51" s="77">
        <f t="shared" si="0"/>
        <v>32</v>
      </c>
      <c r="R51" s="77">
        <f t="shared" si="1"/>
        <v>11</v>
      </c>
      <c r="S51" s="78">
        <f t="shared" si="2"/>
        <v>18.833333333333332</v>
      </c>
      <c r="T51" s="78">
        <f t="shared" si="3"/>
        <v>7.5297390191805267</v>
      </c>
    </row>
    <row r="52" spans="1:20" ht="20.100000000000001" customHeight="1">
      <c r="A52" s="6">
        <v>50</v>
      </c>
      <c r="B52" s="5" t="s">
        <v>263</v>
      </c>
      <c r="C52" s="5" t="s">
        <v>57</v>
      </c>
      <c r="D52" s="3" t="s">
        <v>58</v>
      </c>
      <c r="E52" s="70">
        <v>61</v>
      </c>
      <c r="F52" s="70">
        <v>23</v>
      </c>
      <c r="G52" s="70">
        <v>43</v>
      </c>
      <c r="H52" s="70">
        <v>39</v>
      </c>
      <c r="I52" s="70">
        <v>37</v>
      </c>
      <c r="J52" s="70">
        <v>32</v>
      </c>
      <c r="K52" s="65">
        <v>72</v>
      </c>
      <c r="L52" s="65">
        <v>22</v>
      </c>
      <c r="M52" s="65">
        <v>34</v>
      </c>
      <c r="N52" s="65">
        <v>36</v>
      </c>
      <c r="O52" s="65">
        <v>29</v>
      </c>
      <c r="P52" s="65">
        <v>18</v>
      </c>
      <c r="Q52" s="77">
        <f t="shared" si="0"/>
        <v>72</v>
      </c>
      <c r="R52" s="77">
        <f t="shared" si="1"/>
        <v>18</v>
      </c>
      <c r="S52" s="78">
        <f t="shared" si="2"/>
        <v>37.166666666666664</v>
      </c>
      <c r="T52" s="78">
        <f t="shared" si="3"/>
        <v>15.729724804466304</v>
      </c>
    </row>
    <row r="53" spans="1:20" ht="20.100000000000001" customHeight="1">
      <c r="A53" s="6">
        <v>51</v>
      </c>
      <c r="B53" s="5" t="s">
        <v>264</v>
      </c>
      <c r="C53" s="5" t="s">
        <v>59</v>
      </c>
      <c r="D53" s="3" t="s">
        <v>60</v>
      </c>
      <c r="E53" s="70">
        <v>10</v>
      </c>
      <c r="F53" s="70">
        <v>11</v>
      </c>
      <c r="G53" s="70">
        <v>19</v>
      </c>
      <c r="H53" s="70">
        <v>23</v>
      </c>
      <c r="I53" s="70">
        <v>29</v>
      </c>
      <c r="J53" s="70">
        <v>21</v>
      </c>
      <c r="K53" s="65">
        <v>21</v>
      </c>
      <c r="L53" s="65">
        <v>15</v>
      </c>
      <c r="M53" s="65">
        <v>16</v>
      </c>
      <c r="N53" s="65">
        <v>17</v>
      </c>
      <c r="O53" s="65">
        <v>20</v>
      </c>
      <c r="P53" s="65">
        <v>10</v>
      </c>
      <c r="Q53" s="77">
        <f t="shared" si="0"/>
        <v>29</v>
      </c>
      <c r="R53" s="77">
        <f t="shared" si="1"/>
        <v>10</v>
      </c>
      <c r="S53" s="78">
        <f t="shared" si="2"/>
        <v>17.666666666666668</v>
      </c>
      <c r="T53" s="78">
        <f t="shared" si="3"/>
        <v>5.7101716792107569</v>
      </c>
    </row>
    <row r="54" spans="1:20" ht="20.100000000000001" customHeight="1">
      <c r="A54" s="6">
        <v>52</v>
      </c>
      <c r="B54" s="5" t="s">
        <v>265</v>
      </c>
      <c r="C54" s="5" t="s">
        <v>45</v>
      </c>
      <c r="D54" s="3" t="s">
        <v>266</v>
      </c>
      <c r="E54" s="70">
        <v>28</v>
      </c>
      <c r="F54" s="70">
        <v>6</v>
      </c>
      <c r="G54" s="70">
        <v>8</v>
      </c>
      <c r="H54" s="70">
        <v>11</v>
      </c>
      <c r="I54" s="70">
        <v>17</v>
      </c>
      <c r="J54" s="70">
        <v>5</v>
      </c>
      <c r="K54" s="65">
        <v>19</v>
      </c>
      <c r="L54" s="65">
        <v>12</v>
      </c>
      <c r="M54" s="65">
        <v>16</v>
      </c>
      <c r="N54" s="65">
        <v>16</v>
      </c>
      <c r="O54" s="65">
        <v>14</v>
      </c>
      <c r="P54" s="65">
        <v>14</v>
      </c>
      <c r="Q54" s="77">
        <f t="shared" si="0"/>
        <v>28</v>
      </c>
      <c r="R54" s="77">
        <f t="shared" si="1"/>
        <v>5</v>
      </c>
      <c r="S54" s="78">
        <f t="shared" si="2"/>
        <v>13.833333333333334</v>
      </c>
      <c r="T54" s="78">
        <f t="shared" si="3"/>
        <v>6.2643774026174563</v>
      </c>
    </row>
    <row r="55" spans="1:20" ht="20.100000000000001" customHeight="1">
      <c r="A55" s="6">
        <v>53</v>
      </c>
      <c r="B55" s="5" t="s">
        <v>267</v>
      </c>
      <c r="C55" s="5" t="s">
        <v>48</v>
      </c>
      <c r="D55" s="3" t="s">
        <v>268</v>
      </c>
      <c r="E55" s="70">
        <v>17</v>
      </c>
      <c r="F55" s="70">
        <v>15</v>
      </c>
      <c r="G55" s="70">
        <v>23</v>
      </c>
      <c r="H55" s="70">
        <v>21</v>
      </c>
      <c r="I55" s="70">
        <v>29</v>
      </c>
      <c r="J55" s="70">
        <v>11</v>
      </c>
      <c r="K55" s="65">
        <v>50</v>
      </c>
      <c r="L55" s="65">
        <v>14</v>
      </c>
      <c r="M55" s="65">
        <v>23</v>
      </c>
      <c r="N55" s="65">
        <v>31</v>
      </c>
      <c r="O55" s="65">
        <v>21</v>
      </c>
      <c r="P55" s="69">
        <v>34</v>
      </c>
      <c r="Q55" s="77">
        <f t="shared" si="0"/>
        <v>50</v>
      </c>
      <c r="R55" s="77">
        <f t="shared" si="1"/>
        <v>11</v>
      </c>
      <c r="S55" s="78">
        <f t="shared" si="2"/>
        <v>24.083333333333332</v>
      </c>
      <c r="T55" s="78">
        <f t="shared" si="3"/>
        <v>10.740393875741272</v>
      </c>
    </row>
    <row r="56" spans="1:20" ht="20.100000000000001" customHeight="1">
      <c r="A56" s="6">
        <v>54</v>
      </c>
      <c r="B56" s="5" t="s">
        <v>269</v>
      </c>
      <c r="C56" s="5" t="s">
        <v>47</v>
      </c>
      <c r="D56" s="3" t="s">
        <v>270</v>
      </c>
      <c r="E56" s="70">
        <v>17</v>
      </c>
      <c r="F56" s="70">
        <v>6</v>
      </c>
      <c r="G56" s="70">
        <v>10</v>
      </c>
      <c r="H56" s="70">
        <v>10</v>
      </c>
      <c r="I56" s="70">
        <v>23</v>
      </c>
      <c r="J56" s="70">
        <v>10</v>
      </c>
      <c r="K56" s="65">
        <v>17</v>
      </c>
      <c r="L56" s="65">
        <v>17</v>
      </c>
      <c r="M56" s="65">
        <v>13</v>
      </c>
      <c r="N56" s="65">
        <v>14</v>
      </c>
      <c r="O56" s="65">
        <v>14</v>
      </c>
      <c r="P56" s="65">
        <v>10</v>
      </c>
      <c r="Q56" s="77">
        <f t="shared" si="0"/>
        <v>23</v>
      </c>
      <c r="R56" s="77">
        <f t="shared" si="1"/>
        <v>6</v>
      </c>
      <c r="S56" s="78">
        <f t="shared" si="2"/>
        <v>13.416666666666666</v>
      </c>
      <c r="T56" s="78">
        <f t="shared" si="3"/>
        <v>4.6015478291812215</v>
      </c>
    </row>
    <row r="57" spans="1:20" ht="20.100000000000001" customHeight="1">
      <c r="A57" s="6">
        <v>55</v>
      </c>
      <c r="B57" s="5" t="s">
        <v>271</v>
      </c>
      <c r="C57" s="5" t="s">
        <v>76</v>
      </c>
      <c r="D57" s="3" t="s">
        <v>272</v>
      </c>
      <c r="E57" s="74">
        <v>8</v>
      </c>
      <c r="F57" s="74">
        <v>7</v>
      </c>
      <c r="G57" s="74">
        <v>8</v>
      </c>
      <c r="H57" s="74">
        <v>7</v>
      </c>
      <c r="I57" s="74">
        <v>17</v>
      </c>
      <c r="J57" s="74">
        <v>11</v>
      </c>
      <c r="K57" s="65">
        <v>28</v>
      </c>
      <c r="L57" s="65">
        <v>11</v>
      </c>
      <c r="M57" s="65">
        <v>16</v>
      </c>
      <c r="N57" s="65">
        <v>16</v>
      </c>
      <c r="O57" s="65">
        <v>12</v>
      </c>
      <c r="P57" s="65">
        <v>13</v>
      </c>
      <c r="Q57" s="77">
        <f t="shared" si="0"/>
        <v>28</v>
      </c>
      <c r="R57" s="77">
        <f t="shared" si="1"/>
        <v>7</v>
      </c>
      <c r="S57" s="78">
        <f t="shared" si="2"/>
        <v>12.833333333333334</v>
      </c>
      <c r="T57" s="78">
        <f t="shared" si="3"/>
        <v>5.9518268140330184</v>
      </c>
    </row>
    <row r="58" spans="1:20" ht="20.100000000000001" customHeight="1">
      <c r="A58" s="6">
        <v>56</v>
      </c>
      <c r="B58" s="224" t="s">
        <v>273</v>
      </c>
      <c r="C58" s="5" t="s">
        <v>46</v>
      </c>
      <c r="D58" s="3" t="s">
        <v>274</v>
      </c>
      <c r="E58" s="70">
        <v>48</v>
      </c>
      <c r="F58" s="70">
        <v>55</v>
      </c>
      <c r="G58" s="70">
        <v>56</v>
      </c>
      <c r="H58" s="70">
        <v>65</v>
      </c>
      <c r="I58" s="70">
        <v>37</v>
      </c>
      <c r="J58" s="70">
        <v>80</v>
      </c>
      <c r="K58" s="65">
        <v>31</v>
      </c>
      <c r="L58" s="65">
        <v>51</v>
      </c>
      <c r="M58" s="65">
        <v>48</v>
      </c>
      <c r="N58" s="65">
        <v>110</v>
      </c>
      <c r="O58" s="65">
        <v>92</v>
      </c>
      <c r="P58" s="65">
        <v>140</v>
      </c>
      <c r="Q58" s="77">
        <f t="shared" si="0"/>
        <v>140</v>
      </c>
      <c r="R58" s="77">
        <f t="shared" si="1"/>
        <v>31</v>
      </c>
      <c r="S58" s="78">
        <f t="shared" si="2"/>
        <v>67.75</v>
      </c>
      <c r="T58" s="78">
        <f t="shared" si="3"/>
        <v>32.204248731551495</v>
      </c>
    </row>
    <row r="59" spans="1:20" ht="20.100000000000001" customHeight="1">
      <c r="A59" s="6">
        <v>57</v>
      </c>
      <c r="B59" s="225"/>
      <c r="C59" s="5" t="s">
        <v>77</v>
      </c>
      <c r="D59" s="3" t="s">
        <v>275</v>
      </c>
      <c r="E59" s="74">
        <v>25</v>
      </c>
      <c r="F59" s="74">
        <v>26</v>
      </c>
      <c r="G59" s="74">
        <v>38</v>
      </c>
      <c r="H59" s="74">
        <v>55</v>
      </c>
      <c r="I59" s="74">
        <v>34</v>
      </c>
      <c r="J59" s="74">
        <v>91</v>
      </c>
      <c r="K59" s="65">
        <v>21</v>
      </c>
      <c r="L59" s="65">
        <v>19</v>
      </c>
      <c r="M59" s="65">
        <v>25</v>
      </c>
      <c r="N59" s="65">
        <v>52</v>
      </c>
      <c r="O59" s="65">
        <v>30</v>
      </c>
      <c r="P59" s="69">
        <v>41</v>
      </c>
      <c r="Q59" s="77">
        <f t="shared" si="0"/>
        <v>91</v>
      </c>
      <c r="R59" s="77">
        <f t="shared" si="1"/>
        <v>19</v>
      </c>
      <c r="S59" s="78">
        <f t="shared" si="2"/>
        <v>38.083333333333336</v>
      </c>
      <c r="T59" s="78">
        <f t="shared" si="3"/>
        <v>20.259490854830727</v>
      </c>
    </row>
    <row r="60" spans="1:20" ht="20.100000000000001" customHeight="1">
      <c r="A60" s="6">
        <v>58</v>
      </c>
      <c r="B60" s="5" t="s">
        <v>384</v>
      </c>
      <c r="C60" s="5" t="s">
        <v>382</v>
      </c>
      <c r="D60" s="3" t="s">
        <v>44</v>
      </c>
      <c r="E60" s="74">
        <v>10</v>
      </c>
      <c r="F60" s="74">
        <v>7</v>
      </c>
      <c r="G60" s="74">
        <v>10</v>
      </c>
      <c r="H60" s="74">
        <v>8</v>
      </c>
      <c r="I60" s="74">
        <v>16</v>
      </c>
      <c r="J60" s="74">
        <v>13</v>
      </c>
      <c r="K60" s="65">
        <v>14</v>
      </c>
      <c r="L60" s="65">
        <v>26</v>
      </c>
      <c r="M60" s="65">
        <v>12</v>
      </c>
      <c r="N60" s="65">
        <v>12</v>
      </c>
      <c r="O60" s="65">
        <v>11</v>
      </c>
      <c r="P60" s="69">
        <v>14</v>
      </c>
      <c r="Q60" s="77">
        <f t="shared" si="0"/>
        <v>26</v>
      </c>
      <c r="R60" s="77">
        <f t="shared" si="1"/>
        <v>7</v>
      </c>
      <c r="S60" s="78">
        <f t="shared" si="2"/>
        <v>12.75</v>
      </c>
      <c r="T60" s="78">
        <f t="shared" si="3"/>
        <v>4.9012985292397024</v>
      </c>
    </row>
    <row r="61" spans="1:20" ht="20.100000000000001" customHeight="1">
      <c r="A61" s="6">
        <v>59</v>
      </c>
      <c r="B61" s="5" t="s">
        <v>276</v>
      </c>
      <c r="C61" s="5" t="s">
        <v>61</v>
      </c>
      <c r="D61" s="3" t="s">
        <v>62</v>
      </c>
      <c r="E61" s="72">
        <v>16</v>
      </c>
      <c r="F61" s="72">
        <v>8</v>
      </c>
      <c r="G61" s="72">
        <v>10</v>
      </c>
      <c r="H61" s="72">
        <v>15</v>
      </c>
      <c r="I61" s="72" t="s">
        <v>277</v>
      </c>
      <c r="J61" s="72">
        <v>17</v>
      </c>
      <c r="K61" s="65">
        <v>11</v>
      </c>
      <c r="L61" s="65">
        <v>30</v>
      </c>
      <c r="M61" s="65">
        <v>14</v>
      </c>
      <c r="N61" s="65">
        <v>12</v>
      </c>
      <c r="O61" s="65">
        <v>17</v>
      </c>
      <c r="P61" s="69">
        <v>5</v>
      </c>
      <c r="Q61" s="77">
        <f t="shared" si="0"/>
        <v>30</v>
      </c>
      <c r="R61" s="77">
        <f t="shared" si="1"/>
        <v>5</v>
      </c>
      <c r="S61" s="78">
        <f t="shared" si="2"/>
        <v>14.090909090909092</v>
      </c>
      <c r="T61" s="78">
        <f t="shared" si="3"/>
        <v>6.518505127014099</v>
      </c>
    </row>
    <row r="62" spans="1:20">
      <c r="E62" s="63"/>
      <c r="F62" s="63"/>
      <c r="G62" s="63"/>
      <c r="H62" s="63"/>
      <c r="I62" s="63"/>
      <c r="J62" s="63"/>
      <c r="P62" s="4"/>
    </row>
    <row r="63" spans="1:20">
      <c r="E63" s="63"/>
      <c r="F63" s="63"/>
      <c r="G63" s="63"/>
      <c r="H63" s="63"/>
      <c r="I63" s="63"/>
      <c r="J63" s="63"/>
      <c r="P63" s="4"/>
    </row>
    <row r="64" spans="1:20">
      <c r="E64" s="63"/>
      <c r="F64" s="63"/>
      <c r="G64" s="63"/>
      <c r="H64" s="63"/>
      <c r="I64" s="63"/>
      <c r="J64" s="63"/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  <row r="82" spans="16:16">
      <c r="P82" s="4"/>
    </row>
  </sheetData>
  <mergeCells count="7">
    <mergeCell ref="B58:B59"/>
    <mergeCell ref="A1:T1"/>
    <mergeCell ref="B3:B9"/>
    <mergeCell ref="B13:B15"/>
    <mergeCell ref="B22:B26"/>
    <mergeCell ref="B27:B28"/>
    <mergeCell ref="B33:B46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D62" sqref="D62"/>
    </sheetView>
  </sheetViews>
  <sheetFormatPr defaultRowHeight="14.25"/>
  <cols>
    <col min="1" max="1" width="4.875" style="11" bestFit="1" customWidth="1"/>
    <col min="2" max="2" width="8.25" style="11" bestFit="1" customWidth="1"/>
    <col min="3" max="3" width="11.875" style="11" customWidth="1"/>
    <col min="4" max="4" width="52" style="11" customWidth="1"/>
    <col min="5" max="8" width="4.125" style="36" bestFit="1" customWidth="1"/>
    <col min="9" max="13" width="4.125" style="11" bestFit="1" customWidth="1"/>
    <col min="14" max="15" width="5" style="11" bestFit="1" customWidth="1"/>
    <col min="16" max="16" width="4.875" style="11" bestFit="1" customWidth="1"/>
    <col min="17" max="17" width="5.5" style="11" bestFit="1" customWidth="1"/>
    <col min="18" max="16384" width="9" style="11"/>
  </cols>
  <sheetData>
    <row r="1" spans="1:18" ht="43.5" customHeight="1">
      <c r="A1" s="238" t="s">
        <v>178</v>
      </c>
      <c r="B1" s="238"/>
      <c r="C1" s="238"/>
      <c r="D1" s="238"/>
      <c r="E1" s="238"/>
      <c r="F1" s="238"/>
      <c r="G1" s="238"/>
      <c r="H1" s="238"/>
    </row>
    <row r="2" spans="1:18" ht="30.75" customHeight="1">
      <c r="A2" s="43" t="s">
        <v>64</v>
      </c>
      <c r="B2" s="44" t="s">
        <v>65</v>
      </c>
      <c r="C2" s="45" t="s">
        <v>0</v>
      </c>
      <c r="D2" s="46" t="s">
        <v>1</v>
      </c>
      <c r="E2" s="39" t="s">
        <v>290</v>
      </c>
      <c r="F2" s="39" t="s">
        <v>278</v>
      </c>
      <c r="G2" s="39" t="s">
        <v>197</v>
      </c>
      <c r="H2" s="39" t="s">
        <v>198</v>
      </c>
      <c r="I2" s="39" t="s">
        <v>199</v>
      </c>
      <c r="J2" s="39" t="s">
        <v>200</v>
      </c>
      <c r="K2" s="39" t="s">
        <v>201</v>
      </c>
      <c r="L2" s="39" t="s">
        <v>279</v>
      </c>
      <c r="M2" s="39" t="s">
        <v>280</v>
      </c>
      <c r="N2" s="39" t="s">
        <v>281</v>
      </c>
      <c r="O2" s="39" t="s">
        <v>282</v>
      </c>
      <c r="P2" s="39" t="s">
        <v>291</v>
      </c>
      <c r="Q2" s="76" t="s">
        <v>202</v>
      </c>
      <c r="R2" s="36"/>
    </row>
    <row r="3" spans="1:18">
      <c r="A3" s="30">
        <v>1</v>
      </c>
      <c r="B3" s="239" t="s">
        <v>144</v>
      </c>
      <c r="C3" s="27" t="s">
        <v>8</v>
      </c>
      <c r="D3" s="28" t="s">
        <v>89</v>
      </c>
      <c r="E3" s="39"/>
      <c r="F3" s="41"/>
      <c r="G3" s="41"/>
      <c r="H3" s="41"/>
      <c r="I3" s="13"/>
      <c r="J3" s="13"/>
      <c r="K3" s="13"/>
      <c r="L3" s="13"/>
      <c r="M3" s="13"/>
      <c r="N3" s="13"/>
      <c r="O3" s="13"/>
      <c r="P3" s="13"/>
      <c r="Q3" s="77"/>
    </row>
    <row r="4" spans="1:18">
      <c r="A4" s="30">
        <v>2</v>
      </c>
      <c r="B4" s="240"/>
      <c r="C4" s="27" t="s">
        <v>78</v>
      </c>
      <c r="D4" s="28" t="s">
        <v>90</v>
      </c>
      <c r="E4" s="39"/>
      <c r="F4" s="41"/>
      <c r="G4" s="41"/>
      <c r="H4" s="41"/>
      <c r="I4" s="13"/>
      <c r="J4" s="13"/>
      <c r="K4" s="13"/>
      <c r="L4" s="13"/>
      <c r="M4" s="13"/>
      <c r="N4" s="13"/>
      <c r="O4" s="13"/>
      <c r="P4" s="13"/>
      <c r="Q4" s="77"/>
    </row>
    <row r="5" spans="1:18">
      <c r="A5" s="30">
        <v>3</v>
      </c>
      <c r="B5" s="240"/>
      <c r="C5" s="27" t="s">
        <v>9</v>
      </c>
      <c r="D5" s="28" t="s">
        <v>91</v>
      </c>
      <c r="E5" s="39"/>
      <c r="F5" s="41"/>
      <c r="G5" s="41"/>
      <c r="H5" s="41"/>
      <c r="I5" s="13"/>
      <c r="J5" s="13"/>
      <c r="K5" s="13"/>
      <c r="L5" s="13"/>
      <c r="M5" s="13"/>
      <c r="N5" s="13"/>
      <c r="O5" s="13"/>
      <c r="P5" s="13"/>
      <c r="Q5" s="77"/>
    </row>
    <row r="6" spans="1:18">
      <c r="A6" s="30">
        <v>4</v>
      </c>
      <c r="B6" s="240"/>
      <c r="C6" s="27" t="s">
        <v>10</v>
      </c>
      <c r="D6" s="28" t="s">
        <v>92</v>
      </c>
      <c r="E6" s="39"/>
      <c r="F6" s="41"/>
      <c r="G6" s="41"/>
      <c r="H6" s="41"/>
      <c r="I6" s="13"/>
      <c r="J6" s="13"/>
      <c r="K6" s="13"/>
      <c r="L6" s="13"/>
      <c r="M6" s="13"/>
      <c r="N6" s="13"/>
      <c r="O6" s="13"/>
      <c r="P6" s="13"/>
      <c r="Q6" s="77"/>
    </row>
    <row r="7" spans="1:18">
      <c r="A7" s="30">
        <v>5</v>
      </c>
      <c r="B7" s="240"/>
      <c r="C7" s="27" t="s">
        <v>11</v>
      </c>
      <c r="D7" s="28" t="s">
        <v>93</v>
      </c>
      <c r="E7" s="39"/>
      <c r="F7" s="41"/>
      <c r="G7" s="41"/>
      <c r="H7" s="41"/>
      <c r="I7" s="13"/>
      <c r="J7" s="13"/>
      <c r="K7" s="13"/>
      <c r="L7" s="13"/>
      <c r="M7" s="13"/>
      <c r="N7" s="13"/>
      <c r="O7" s="13"/>
      <c r="P7" s="13"/>
      <c r="Q7" s="77"/>
    </row>
    <row r="8" spans="1:18">
      <c r="A8" s="30">
        <v>6</v>
      </c>
      <c r="B8" s="240"/>
      <c r="C8" s="27" t="s">
        <v>175</v>
      </c>
      <c r="D8" s="28" t="s">
        <v>183</v>
      </c>
      <c r="E8" s="39"/>
      <c r="F8" s="41"/>
      <c r="G8" s="41"/>
      <c r="H8" s="41"/>
      <c r="I8" s="13"/>
      <c r="J8" s="13"/>
      <c r="K8" s="13"/>
      <c r="L8" s="13"/>
      <c r="M8" s="13"/>
      <c r="N8" s="13"/>
      <c r="O8" s="13"/>
      <c r="P8" s="13"/>
      <c r="Q8" s="77"/>
    </row>
    <row r="9" spans="1:18">
      <c r="A9" s="30">
        <v>7</v>
      </c>
      <c r="B9" s="240"/>
      <c r="C9" s="27" t="s">
        <v>94</v>
      </c>
      <c r="D9" s="28" t="s">
        <v>182</v>
      </c>
      <c r="E9" s="39"/>
      <c r="F9" s="41"/>
      <c r="G9" s="41"/>
      <c r="H9" s="41"/>
      <c r="I9" s="13"/>
      <c r="J9" s="13"/>
      <c r="K9" s="13"/>
      <c r="L9" s="13"/>
      <c r="M9" s="13"/>
      <c r="N9" s="13"/>
      <c r="O9" s="13"/>
      <c r="P9" s="13"/>
      <c r="Q9" s="77"/>
    </row>
    <row r="10" spans="1:18">
      <c r="A10" s="30">
        <v>8</v>
      </c>
      <c r="B10" s="241"/>
      <c r="C10" s="27" t="s">
        <v>12</v>
      </c>
      <c r="D10" s="28" t="s">
        <v>13</v>
      </c>
      <c r="E10" s="39"/>
      <c r="F10" s="41"/>
      <c r="G10" s="41"/>
      <c r="H10" s="39"/>
      <c r="I10" s="13"/>
      <c r="J10" s="13"/>
      <c r="K10" s="13"/>
      <c r="L10" s="13"/>
      <c r="M10" s="13"/>
      <c r="N10" s="13"/>
      <c r="O10" s="13"/>
      <c r="P10" s="13"/>
      <c r="Q10" s="77"/>
    </row>
    <row r="11" spans="1:18">
      <c r="A11" s="30"/>
      <c r="B11" s="49" t="s">
        <v>66</v>
      </c>
      <c r="C11" s="27" t="s">
        <v>66</v>
      </c>
      <c r="D11" s="28" t="s">
        <v>14</v>
      </c>
      <c r="E11" s="39"/>
      <c r="F11" s="41"/>
      <c r="G11" s="41"/>
      <c r="H11" s="39"/>
      <c r="I11" s="13"/>
      <c r="J11" s="13"/>
      <c r="K11" s="13"/>
      <c r="L11" s="13"/>
      <c r="M11" s="13"/>
      <c r="N11" s="13"/>
      <c r="O11" s="13"/>
      <c r="P11" s="13"/>
      <c r="Q11" s="77"/>
    </row>
    <row r="12" spans="1:18">
      <c r="A12" s="30"/>
      <c r="B12" s="49" t="s">
        <v>67</v>
      </c>
      <c r="C12" s="27" t="s">
        <v>67</v>
      </c>
      <c r="D12" s="29" t="s">
        <v>95</v>
      </c>
      <c r="E12" s="39"/>
      <c r="F12" s="41"/>
      <c r="G12" s="41"/>
      <c r="H12" s="39"/>
      <c r="I12" s="13"/>
      <c r="J12" s="13"/>
      <c r="K12" s="13"/>
      <c r="L12" s="13"/>
      <c r="M12" s="13"/>
      <c r="N12" s="13"/>
      <c r="O12" s="13"/>
      <c r="P12" s="13"/>
      <c r="Q12" s="77"/>
    </row>
    <row r="13" spans="1:18">
      <c r="A13" s="30">
        <v>9</v>
      </c>
      <c r="B13" s="48" t="s">
        <v>145</v>
      </c>
      <c r="C13" s="27" t="s">
        <v>68</v>
      </c>
      <c r="D13" s="28" t="s">
        <v>15</v>
      </c>
      <c r="E13" s="39"/>
      <c r="F13" s="41"/>
      <c r="G13" s="41"/>
      <c r="H13" s="41"/>
      <c r="I13" s="13"/>
      <c r="J13" s="13"/>
      <c r="K13" s="13"/>
      <c r="L13" s="13"/>
      <c r="M13" s="13"/>
      <c r="N13" s="13"/>
      <c r="O13" s="13"/>
      <c r="P13" s="13"/>
      <c r="Q13" s="77"/>
    </row>
    <row r="14" spans="1:18">
      <c r="A14" s="30">
        <v>10</v>
      </c>
      <c r="B14" s="239" t="s">
        <v>146</v>
      </c>
      <c r="C14" s="27" t="s">
        <v>79</v>
      </c>
      <c r="D14" s="28" t="s">
        <v>96</v>
      </c>
      <c r="E14" s="39"/>
      <c r="F14" s="41"/>
      <c r="G14" s="41"/>
      <c r="H14" s="41"/>
      <c r="I14" s="13"/>
      <c r="J14" s="13"/>
      <c r="K14" s="13"/>
      <c r="L14" s="13"/>
      <c r="M14" s="13"/>
      <c r="N14" s="13"/>
      <c r="O14" s="13"/>
      <c r="P14" s="13"/>
      <c r="Q14" s="77"/>
    </row>
    <row r="15" spans="1:18">
      <c r="A15" s="30">
        <v>11</v>
      </c>
      <c r="B15" s="240"/>
      <c r="C15" s="27" t="s">
        <v>16</v>
      </c>
      <c r="D15" s="28" t="s">
        <v>97</v>
      </c>
      <c r="E15" s="39"/>
      <c r="F15" s="41"/>
      <c r="G15" s="41"/>
      <c r="H15" s="41"/>
      <c r="I15" s="13"/>
      <c r="J15" s="13"/>
      <c r="K15" s="13"/>
      <c r="L15" s="13"/>
      <c r="M15" s="13"/>
      <c r="N15" s="13"/>
      <c r="O15" s="13"/>
      <c r="P15" s="13"/>
      <c r="Q15" s="77"/>
    </row>
    <row r="16" spans="1:18">
      <c r="A16" s="30">
        <v>12</v>
      </c>
      <c r="B16" s="241"/>
      <c r="C16" s="27" t="s">
        <v>17</v>
      </c>
      <c r="D16" s="28" t="s">
        <v>98</v>
      </c>
      <c r="E16" s="39"/>
      <c r="F16" s="41"/>
      <c r="G16" s="41"/>
      <c r="H16" s="41"/>
      <c r="I16" s="13"/>
      <c r="J16" s="13"/>
      <c r="K16" s="13"/>
      <c r="L16" s="13"/>
      <c r="M16" s="13"/>
      <c r="N16" s="13"/>
      <c r="O16" s="13"/>
      <c r="P16" s="13"/>
      <c r="Q16" s="77"/>
    </row>
    <row r="17" spans="1:17">
      <c r="A17" s="30"/>
      <c r="B17" s="49" t="s">
        <v>69</v>
      </c>
      <c r="C17" s="27" t="s">
        <v>69</v>
      </c>
      <c r="D17" s="28" t="s">
        <v>99</v>
      </c>
      <c r="E17" s="39"/>
      <c r="F17" s="41"/>
      <c r="G17" s="41"/>
      <c r="H17" s="39"/>
      <c r="I17" s="13"/>
      <c r="J17" s="13"/>
      <c r="K17" s="13"/>
      <c r="L17" s="13"/>
      <c r="M17" s="13"/>
      <c r="N17" s="13"/>
      <c r="O17" s="13"/>
      <c r="P17" s="13"/>
      <c r="Q17" s="77"/>
    </row>
    <row r="18" spans="1:17">
      <c r="A18" s="30"/>
      <c r="B18" s="49" t="s">
        <v>80</v>
      </c>
      <c r="C18" s="27" t="s">
        <v>80</v>
      </c>
      <c r="D18" s="28" t="s">
        <v>18</v>
      </c>
      <c r="E18" s="39"/>
      <c r="F18" s="41"/>
      <c r="G18" s="41"/>
      <c r="H18" s="39"/>
      <c r="I18" s="13"/>
      <c r="J18" s="13"/>
      <c r="K18" s="13"/>
      <c r="L18" s="13"/>
      <c r="M18" s="13"/>
      <c r="N18" s="13"/>
      <c r="O18" s="13"/>
      <c r="P18" s="13"/>
      <c r="Q18" s="77"/>
    </row>
    <row r="19" spans="1:17">
      <c r="A19" s="30">
        <v>13</v>
      </c>
      <c r="B19" s="48" t="s">
        <v>147</v>
      </c>
      <c r="C19" s="27" t="s">
        <v>81</v>
      </c>
      <c r="D19" s="28" t="s">
        <v>19</v>
      </c>
      <c r="E19" s="39"/>
      <c r="F19" s="41"/>
      <c r="G19" s="41"/>
      <c r="H19" s="41"/>
      <c r="I19" s="13"/>
      <c r="J19" s="13"/>
      <c r="K19" s="13"/>
      <c r="L19" s="13"/>
      <c r="M19" s="13"/>
      <c r="N19" s="13"/>
      <c r="O19" s="13"/>
      <c r="P19" s="13"/>
      <c r="Q19" s="77"/>
    </row>
    <row r="20" spans="1:17">
      <c r="A20" s="30">
        <v>14</v>
      </c>
      <c r="B20" s="48" t="s">
        <v>148</v>
      </c>
      <c r="C20" s="27" t="s">
        <v>70</v>
      </c>
      <c r="D20" s="28" t="s">
        <v>20</v>
      </c>
      <c r="E20" s="39"/>
      <c r="F20" s="41"/>
      <c r="G20" s="41"/>
      <c r="H20" s="41"/>
      <c r="I20" s="13"/>
      <c r="J20" s="13"/>
      <c r="K20" s="13"/>
      <c r="L20" s="13"/>
      <c r="M20" s="13"/>
      <c r="N20" s="13"/>
      <c r="O20" s="13"/>
      <c r="P20" s="13"/>
      <c r="Q20" s="77"/>
    </row>
    <row r="21" spans="1:17">
      <c r="A21" s="30">
        <v>15</v>
      </c>
      <c r="B21" s="48" t="s">
        <v>149</v>
      </c>
      <c r="C21" s="27" t="s">
        <v>71</v>
      </c>
      <c r="D21" s="28" t="s">
        <v>100</v>
      </c>
      <c r="E21" s="39"/>
      <c r="F21" s="41"/>
      <c r="G21" s="41"/>
      <c r="H21" s="41"/>
      <c r="I21" s="13"/>
      <c r="J21" s="13"/>
      <c r="K21" s="13"/>
      <c r="L21" s="13"/>
      <c r="M21" s="13"/>
      <c r="N21" s="13"/>
      <c r="O21" s="13"/>
      <c r="P21" s="13"/>
      <c r="Q21" s="77"/>
    </row>
    <row r="22" spans="1:17">
      <c r="A22" s="30">
        <v>16</v>
      </c>
      <c r="B22" s="48" t="s">
        <v>150</v>
      </c>
      <c r="C22" s="27" t="s">
        <v>142</v>
      </c>
      <c r="D22" s="28"/>
      <c r="E22" s="39"/>
      <c r="F22" s="41"/>
      <c r="G22" s="41"/>
      <c r="H22" s="41"/>
      <c r="I22" s="13"/>
      <c r="J22" s="13"/>
      <c r="K22" s="13"/>
      <c r="L22" s="13"/>
      <c r="M22" s="13"/>
      <c r="N22" s="13"/>
      <c r="O22" s="13"/>
      <c r="P22" s="13"/>
      <c r="Q22" s="77"/>
    </row>
    <row r="23" spans="1:17">
      <c r="A23" s="30">
        <v>17</v>
      </c>
      <c r="B23" s="48" t="s">
        <v>151</v>
      </c>
      <c r="C23" s="27" t="s">
        <v>72</v>
      </c>
      <c r="D23" s="28" t="s">
        <v>101</v>
      </c>
      <c r="E23" s="39"/>
      <c r="F23" s="41"/>
      <c r="G23" s="41"/>
      <c r="H23" s="39"/>
      <c r="I23" s="13"/>
      <c r="J23" s="13"/>
      <c r="K23" s="13"/>
      <c r="L23" s="13"/>
      <c r="M23" s="13"/>
      <c r="N23" s="13"/>
      <c r="O23" s="13"/>
      <c r="P23" s="13"/>
      <c r="Q23" s="77"/>
    </row>
    <row r="24" spans="1:17">
      <c r="A24" s="30">
        <v>18</v>
      </c>
      <c r="B24" s="48" t="s">
        <v>185</v>
      </c>
      <c r="C24" s="27" t="s">
        <v>141</v>
      </c>
      <c r="D24" s="28"/>
      <c r="E24" s="39"/>
      <c r="F24" s="41"/>
      <c r="G24" s="41"/>
      <c r="H24" s="39"/>
      <c r="I24" s="13"/>
      <c r="J24" s="13"/>
      <c r="K24" s="13"/>
      <c r="L24" s="13"/>
      <c r="M24" s="13"/>
      <c r="N24" s="13"/>
      <c r="O24" s="13"/>
      <c r="P24" s="13"/>
      <c r="Q24" s="77"/>
    </row>
    <row r="25" spans="1:17">
      <c r="A25" s="30">
        <v>19</v>
      </c>
      <c r="B25" s="239" t="s">
        <v>153</v>
      </c>
      <c r="C25" s="27" t="s">
        <v>82</v>
      </c>
      <c r="D25" s="28" t="s">
        <v>102</v>
      </c>
      <c r="E25" s="39"/>
      <c r="F25" s="41"/>
      <c r="G25" s="41"/>
      <c r="H25" s="39"/>
      <c r="I25" s="13"/>
      <c r="J25" s="13"/>
      <c r="K25" s="13"/>
      <c r="L25" s="13"/>
      <c r="M25" s="13"/>
      <c r="N25" s="13"/>
      <c r="O25" s="13"/>
      <c r="P25" s="13"/>
      <c r="Q25" s="77"/>
    </row>
    <row r="26" spans="1:17">
      <c r="A26" s="30">
        <v>20</v>
      </c>
      <c r="B26" s="240"/>
      <c r="C26" s="27" t="s">
        <v>21</v>
      </c>
      <c r="D26" s="28" t="s">
        <v>103</v>
      </c>
      <c r="E26" s="39"/>
      <c r="F26" s="41"/>
      <c r="G26" s="41"/>
      <c r="H26" s="39"/>
      <c r="I26" s="13"/>
      <c r="J26" s="13"/>
      <c r="K26" s="13"/>
      <c r="L26" s="13"/>
      <c r="M26" s="13"/>
      <c r="N26" s="13"/>
      <c r="O26" s="13"/>
      <c r="P26" s="13"/>
      <c r="Q26" s="77"/>
    </row>
    <row r="27" spans="1:17">
      <c r="A27" s="30">
        <v>21</v>
      </c>
      <c r="B27" s="240"/>
      <c r="C27" s="14" t="s">
        <v>138</v>
      </c>
      <c r="D27" s="28"/>
      <c r="E27" s="39"/>
      <c r="F27" s="41"/>
      <c r="G27" s="41"/>
      <c r="H27" s="39"/>
      <c r="I27" s="13"/>
      <c r="J27" s="13"/>
      <c r="K27" s="13"/>
      <c r="L27" s="13"/>
      <c r="M27" s="13"/>
      <c r="N27" s="13"/>
      <c r="O27" s="13"/>
      <c r="P27" s="13"/>
      <c r="Q27" s="77"/>
    </row>
    <row r="28" spans="1:17">
      <c r="A28" s="30">
        <v>22</v>
      </c>
      <c r="B28" s="240"/>
      <c r="C28" s="27" t="s">
        <v>22</v>
      </c>
      <c r="D28" s="28" t="s">
        <v>104</v>
      </c>
      <c r="E28" s="39"/>
      <c r="F28" s="41"/>
      <c r="G28" s="41"/>
      <c r="H28" s="39"/>
      <c r="I28" s="13"/>
      <c r="J28" s="13"/>
      <c r="K28" s="13"/>
      <c r="L28" s="13"/>
      <c r="M28" s="13"/>
      <c r="N28" s="13"/>
      <c r="O28" s="13"/>
      <c r="P28" s="13"/>
      <c r="Q28" s="77"/>
    </row>
    <row r="29" spans="1:17">
      <c r="A29" s="30">
        <v>23</v>
      </c>
      <c r="B29" s="240"/>
      <c r="C29" s="27" t="s">
        <v>23</v>
      </c>
      <c r="D29" s="28" t="s">
        <v>105</v>
      </c>
      <c r="E29" s="39"/>
      <c r="F29" s="41"/>
      <c r="G29" s="41"/>
      <c r="H29" s="39"/>
      <c r="I29" s="13"/>
      <c r="J29" s="13"/>
      <c r="K29" s="13"/>
      <c r="L29" s="13"/>
      <c r="M29" s="13"/>
      <c r="N29" s="13"/>
      <c r="O29" s="13"/>
      <c r="P29" s="13"/>
      <c r="Q29" s="77"/>
    </row>
    <row r="30" spans="1:17">
      <c r="A30" s="30">
        <v>24</v>
      </c>
      <c r="B30" s="241"/>
      <c r="C30" s="27" t="s">
        <v>24</v>
      </c>
      <c r="D30" s="28" t="s">
        <v>106</v>
      </c>
      <c r="E30" s="39"/>
      <c r="F30" s="41"/>
      <c r="G30" s="41"/>
      <c r="H30" s="39"/>
      <c r="I30" s="13"/>
      <c r="J30" s="13"/>
      <c r="K30" s="13"/>
      <c r="L30" s="13"/>
      <c r="M30" s="13"/>
      <c r="N30" s="13"/>
      <c r="O30" s="13"/>
      <c r="P30" s="13"/>
      <c r="Q30" s="77"/>
    </row>
    <row r="31" spans="1:17">
      <c r="A31" s="30">
        <v>25</v>
      </c>
      <c r="B31" s="239" t="s">
        <v>154</v>
      </c>
      <c r="C31" s="27" t="s">
        <v>83</v>
      </c>
      <c r="D31" s="28" t="s">
        <v>107</v>
      </c>
      <c r="E31" s="39"/>
      <c r="F31" s="41"/>
      <c r="G31" s="41"/>
      <c r="H31" s="39"/>
      <c r="I31" s="13"/>
      <c r="J31" s="13"/>
      <c r="K31" s="13"/>
      <c r="L31" s="13"/>
      <c r="M31" s="13"/>
      <c r="N31" s="13"/>
      <c r="O31" s="13"/>
      <c r="P31" s="13"/>
      <c r="Q31" s="77"/>
    </row>
    <row r="32" spans="1:17">
      <c r="A32" s="30">
        <v>26</v>
      </c>
      <c r="B32" s="241"/>
      <c r="C32" s="27" t="s">
        <v>25</v>
      </c>
      <c r="D32" s="28" t="s">
        <v>108</v>
      </c>
      <c r="E32" s="39"/>
      <c r="F32" s="41"/>
      <c r="G32" s="41"/>
      <c r="H32" s="39"/>
      <c r="I32" s="13"/>
      <c r="J32" s="13"/>
      <c r="K32" s="13"/>
      <c r="L32" s="13"/>
      <c r="M32" s="13"/>
      <c r="N32" s="13"/>
      <c r="O32" s="13"/>
      <c r="P32" s="13"/>
      <c r="Q32" s="77"/>
    </row>
    <row r="33" spans="1:17">
      <c r="A33" s="30"/>
      <c r="B33" s="49" t="s">
        <v>84</v>
      </c>
      <c r="C33" s="27" t="s">
        <v>84</v>
      </c>
      <c r="D33" s="28" t="s">
        <v>109</v>
      </c>
      <c r="E33" s="39"/>
      <c r="F33" s="41"/>
      <c r="G33" s="41"/>
      <c r="H33" s="39"/>
      <c r="I33" s="13"/>
      <c r="J33" s="13"/>
      <c r="K33" s="13"/>
      <c r="L33" s="13"/>
      <c r="M33" s="13"/>
      <c r="N33" s="13"/>
      <c r="O33" s="13"/>
      <c r="P33" s="13"/>
      <c r="Q33" s="77"/>
    </row>
    <row r="34" spans="1:17">
      <c r="A34" s="30">
        <v>27</v>
      </c>
      <c r="B34" s="48" t="s">
        <v>155</v>
      </c>
      <c r="C34" s="27" t="s">
        <v>73</v>
      </c>
      <c r="D34" s="28" t="s">
        <v>110</v>
      </c>
      <c r="E34" s="39"/>
      <c r="F34" s="41"/>
      <c r="G34" s="41"/>
      <c r="H34" s="39"/>
      <c r="I34" s="13"/>
      <c r="J34" s="13"/>
      <c r="K34" s="13"/>
      <c r="L34" s="13"/>
      <c r="M34" s="13"/>
      <c r="N34" s="13"/>
      <c r="O34" s="13"/>
      <c r="P34" s="13"/>
      <c r="Q34" s="77"/>
    </row>
    <row r="35" spans="1:17">
      <c r="A35" s="30"/>
      <c r="B35" s="49" t="s">
        <v>74</v>
      </c>
      <c r="C35" s="27" t="s">
        <v>74</v>
      </c>
      <c r="D35" s="28" t="s">
        <v>111</v>
      </c>
      <c r="E35" s="39"/>
      <c r="F35" s="41"/>
      <c r="G35" s="41"/>
      <c r="H35" s="39"/>
      <c r="I35" s="13"/>
      <c r="J35" s="13"/>
      <c r="K35" s="13"/>
      <c r="L35" s="13"/>
      <c r="M35" s="13"/>
      <c r="N35" s="13"/>
      <c r="O35" s="13"/>
      <c r="P35" s="13"/>
      <c r="Q35" s="77"/>
    </row>
    <row r="36" spans="1:17">
      <c r="A36" s="30"/>
      <c r="B36" s="49" t="s">
        <v>75</v>
      </c>
      <c r="C36" s="27" t="s">
        <v>75</v>
      </c>
      <c r="D36" s="28" t="s">
        <v>26</v>
      </c>
      <c r="E36" s="39"/>
      <c r="F36" s="41"/>
      <c r="G36" s="41"/>
      <c r="H36" s="39"/>
      <c r="I36" s="13"/>
      <c r="J36" s="13"/>
      <c r="K36" s="13"/>
      <c r="L36" s="13"/>
      <c r="M36" s="13"/>
      <c r="N36" s="13"/>
      <c r="O36" s="13"/>
      <c r="P36" s="13"/>
      <c r="Q36" s="77"/>
    </row>
    <row r="37" spans="1:17">
      <c r="A37" s="30">
        <v>28</v>
      </c>
      <c r="B37" s="239" t="s">
        <v>156</v>
      </c>
      <c r="C37" s="27" t="s">
        <v>85</v>
      </c>
      <c r="D37" s="28" t="s">
        <v>112</v>
      </c>
      <c r="E37" s="39">
        <v>14</v>
      </c>
      <c r="F37" s="41">
        <v>14.1666666666667</v>
      </c>
      <c r="G37" s="41">
        <v>12</v>
      </c>
      <c r="H37" s="41">
        <v>23</v>
      </c>
      <c r="I37" s="13">
        <v>26</v>
      </c>
      <c r="J37" s="13">
        <v>49</v>
      </c>
      <c r="K37" s="13">
        <v>39</v>
      </c>
      <c r="L37" s="13">
        <v>16</v>
      </c>
      <c r="M37" s="13">
        <v>13</v>
      </c>
      <c r="N37" s="13">
        <v>28</v>
      </c>
      <c r="O37" s="13">
        <v>12</v>
      </c>
      <c r="P37" s="13">
        <v>15</v>
      </c>
      <c r="Q37" s="78">
        <f>AVERAGE(E37:P37)</f>
        <v>21.763888888888889</v>
      </c>
    </row>
    <row r="38" spans="1:17">
      <c r="A38" s="30">
        <v>29</v>
      </c>
      <c r="B38" s="240"/>
      <c r="C38" s="27" t="s">
        <v>27</v>
      </c>
      <c r="D38" s="28" t="s">
        <v>113</v>
      </c>
      <c r="E38" s="39">
        <v>15</v>
      </c>
      <c r="F38" s="41">
        <v>15</v>
      </c>
      <c r="G38" s="41">
        <v>14</v>
      </c>
      <c r="H38" s="41">
        <v>59</v>
      </c>
      <c r="I38" s="13">
        <v>53</v>
      </c>
      <c r="J38" s="13">
        <v>70</v>
      </c>
      <c r="K38" s="13">
        <v>40</v>
      </c>
      <c r="L38" s="13">
        <v>21</v>
      </c>
      <c r="M38" s="13">
        <v>26</v>
      </c>
      <c r="N38" s="13">
        <v>37</v>
      </c>
      <c r="O38" s="13">
        <v>13</v>
      </c>
      <c r="P38" s="13">
        <v>11</v>
      </c>
      <c r="Q38" s="78">
        <f t="shared" ref="Q38:Q47" si="0">AVERAGE(E38:P38)</f>
        <v>31.166666666666668</v>
      </c>
    </row>
    <row r="39" spans="1:17">
      <c r="A39" s="30">
        <v>30</v>
      </c>
      <c r="B39" s="240"/>
      <c r="C39" s="27" t="s">
        <v>29</v>
      </c>
      <c r="D39" s="28" t="s">
        <v>114</v>
      </c>
      <c r="E39" s="39">
        <v>38</v>
      </c>
      <c r="F39" s="41">
        <v>61</v>
      </c>
      <c r="G39" s="41">
        <v>35</v>
      </c>
      <c r="H39" s="41">
        <v>57</v>
      </c>
      <c r="I39" s="13">
        <v>58</v>
      </c>
      <c r="J39" s="13">
        <v>61</v>
      </c>
      <c r="K39" s="13">
        <v>38</v>
      </c>
      <c r="L39" s="13">
        <v>37</v>
      </c>
      <c r="M39" s="13">
        <v>32</v>
      </c>
      <c r="N39" s="13">
        <v>32</v>
      </c>
      <c r="O39" s="13">
        <v>32</v>
      </c>
      <c r="P39" s="13">
        <v>11</v>
      </c>
      <c r="Q39" s="78">
        <f t="shared" si="0"/>
        <v>41</v>
      </c>
    </row>
    <row r="40" spans="1:17">
      <c r="A40" s="30">
        <v>31</v>
      </c>
      <c r="B40" s="240"/>
      <c r="C40" s="27" t="s">
        <v>30</v>
      </c>
      <c r="D40" s="28" t="s">
        <v>115</v>
      </c>
      <c r="E40" s="39">
        <v>30</v>
      </c>
      <c r="F40" s="41">
        <v>53</v>
      </c>
      <c r="G40" s="41">
        <v>34</v>
      </c>
      <c r="H40" s="41">
        <v>98</v>
      </c>
      <c r="I40" s="13">
        <v>70</v>
      </c>
      <c r="J40" s="13">
        <v>85</v>
      </c>
      <c r="K40" s="13">
        <v>39</v>
      </c>
      <c r="L40" s="13">
        <v>37</v>
      </c>
      <c r="M40" s="13">
        <v>56</v>
      </c>
      <c r="N40" s="13">
        <v>61</v>
      </c>
      <c r="O40" s="13">
        <v>26</v>
      </c>
      <c r="P40" s="13">
        <v>29</v>
      </c>
      <c r="Q40" s="78">
        <f t="shared" si="0"/>
        <v>51.5</v>
      </c>
    </row>
    <row r="41" spans="1:17">
      <c r="A41" s="30"/>
      <c r="B41" s="240"/>
      <c r="C41" s="27" t="s">
        <v>31</v>
      </c>
      <c r="D41" s="28" t="s">
        <v>116</v>
      </c>
      <c r="E41" s="108">
        <v>33</v>
      </c>
      <c r="F41" s="41">
        <v>34</v>
      </c>
      <c r="G41" s="41">
        <v>42</v>
      </c>
      <c r="H41" s="39">
        <v>63</v>
      </c>
      <c r="I41" s="13">
        <v>109</v>
      </c>
      <c r="J41" s="13">
        <v>51</v>
      </c>
      <c r="K41" s="13">
        <v>39</v>
      </c>
      <c r="L41" s="13">
        <v>32</v>
      </c>
      <c r="M41" s="13">
        <v>28</v>
      </c>
      <c r="N41" s="13">
        <v>54</v>
      </c>
      <c r="O41" s="13">
        <v>45</v>
      </c>
      <c r="P41" s="13">
        <v>25</v>
      </c>
      <c r="Q41" s="78">
        <f t="shared" si="0"/>
        <v>46.25</v>
      </c>
    </row>
    <row r="42" spans="1:17" ht="17.25" customHeight="1">
      <c r="A42" s="30">
        <v>32</v>
      </c>
      <c r="B42" s="240"/>
      <c r="C42" s="27" t="s">
        <v>117</v>
      </c>
      <c r="D42" s="28" t="s">
        <v>34</v>
      </c>
      <c r="E42" s="39">
        <v>30</v>
      </c>
      <c r="F42" s="41">
        <v>58</v>
      </c>
      <c r="G42" s="41">
        <v>35</v>
      </c>
      <c r="H42" s="39">
        <v>62</v>
      </c>
      <c r="I42" s="13">
        <v>68</v>
      </c>
      <c r="J42" s="13">
        <v>58</v>
      </c>
      <c r="K42" s="13">
        <v>42</v>
      </c>
      <c r="L42" s="13">
        <v>35</v>
      </c>
      <c r="M42" s="13">
        <v>29</v>
      </c>
      <c r="N42" s="13">
        <v>40</v>
      </c>
      <c r="O42" s="13">
        <v>30</v>
      </c>
      <c r="P42" s="13">
        <v>40</v>
      </c>
      <c r="Q42" s="78">
        <f t="shared" si="0"/>
        <v>43.916666666666664</v>
      </c>
    </row>
    <row r="43" spans="1:17">
      <c r="A43" s="30">
        <v>33</v>
      </c>
      <c r="B43" s="240"/>
      <c r="C43" s="27" t="s">
        <v>32</v>
      </c>
      <c r="D43" s="28" t="s">
        <v>118</v>
      </c>
      <c r="E43" s="39">
        <v>29</v>
      </c>
      <c r="F43" s="41">
        <v>27</v>
      </c>
      <c r="G43" s="41">
        <v>37</v>
      </c>
      <c r="H43" s="39">
        <v>45</v>
      </c>
      <c r="I43" s="13">
        <v>20</v>
      </c>
      <c r="J43" s="13">
        <v>44</v>
      </c>
      <c r="K43" s="13">
        <v>45</v>
      </c>
      <c r="L43" s="13">
        <v>30</v>
      </c>
      <c r="M43" s="13">
        <v>22</v>
      </c>
      <c r="N43" s="13">
        <v>26</v>
      </c>
      <c r="O43" s="13">
        <v>25</v>
      </c>
      <c r="P43" s="13">
        <v>40</v>
      </c>
      <c r="Q43" s="78">
        <f t="shared" si="0"/>
        <v>32.5</v>
      </c>
    </row>
    <row r="44" spans="1:17">
      <c r="A44" s="30">
        <v>34</v>
      </c>
      <c r="B44" s="240"/>
      <c r="C44" s="27" t="s">
        <v>35</v>
      </c>
      <c r="D44" s="28" t="s">
        <v>119</v>
      </c>
      <c r="E44" s="39"/>
      <c r="F44" s="41"/>
      <c r="G44" s="41"/>
      <c r="H44" s="39"/>
      <c r="I44" s="13"/>
      <c r="J44" s="13"/>
      <c r="K44" s="13"/>
      <c r="L44" s="13"/>
      <c r="M44" s="13"/>
      <c r="N44" s="13"/>
      <c r="O44" s="13"/>
      <c r="P44" s="13"/>
      <c r="Q44" s="78"/>
    </row>
    <row r="45" spans="1:17">
      <c r="A45" s="30">
        <v>35</v>
      </c>
      <c r="B45" s="240"/>
      <c r="C45" s="27" t="s">
        <v>33</v>
      </c>
      <c r="D45" s="28" t="s">
        <v>120</v>
      </c>
      <c r="E45" s="39">
        <v>28</v>
      </c>
      <c r="F45" s="41">
        <v>26</v>
      </c>
      <c r="G45" s="41">
        <v>30</v>
      </c>
      <c r="H45" s="41">
        <v>46</v>
      </c>
      <c r="I45" s="13">
        <v>34</v>
      </c>
      <c r="J45" s="13">
        <v>41</v>
      </c>
      <c r="K45" s="13">
        <v>46</v>
      </c>
      <c r="L45" s="13">
        <v>29</v>
      </c>
      <c r="M45" s="13">
        <v>22</v>
      </c>
      <c r="N45" s="13">
        <v>30</v>
      </c>
      <c r="O45" s="13">
        <v>23</v>
      </c>
      <c r="P45" s="13">
        <v>25</v>
      </c>
      <c r="Q45" s="78">
        <f t="shared" si="0"/>
        <v>31.666666666666668</v>
      </c>
    </row>
    <row r="46" spans="1:17">
      <c r="A46" s="30">
        <v>36</v>
      </c>
      <c r="B46" s="240"/>
      <c r="C46" s="27" t="s">
        <v>36</v>
      </c>
      <c r="D46" s="28" t="s">
        <v>121</v>
      </c>
      <c r="E46" s="39">
        <v>66</v>
      </c>
      <c r="F46" s="41">
        <v>39</v>
      </c>
      <c r="G46" s="41">
        <v>63</v>
      </c>
      <c r="H46" s="41">
        <v>66</v>
      </c>
      <c r="I46" s="13">
        <v>84</v>
      </c>
      <c r="J46" s="13">
        <v>55</v>
      </c>
      <c r="K46" s="13">
        <v>65</v>
      </c>
      <c r="L46" s="13">
        <v>46</v>
      </c>
      <c r="M46" s="13">
        <v>46</v>
      </c>
      <c r="N46" s="13">
        <v>65</v>
      </c>
      <c r="O46" s="13">
        <v>61</v>
      </c>
      <c r="P46" s="13">
        <v>59</v>
      </c>
      <c r="Q46" s="78">
        <f t="shared" si="0"/>
        <v>59.583333333333336</v>
      </c>
    </row>
    <row r="47" spans="1:17">
      <c r="A47" s="30">
        <v>37</v>
      </c>
      <c r="B47" s="240"/>
      <c r="C47" s="27" t="s">
        <v>37</v>
      </c>
      <c r="D47" s="28" t="s">
        <v>38</v>
      </c>
      <c r="E47" s="13">
        <v>61</v>
      </c>
      <c r="F47" s="13">
        <v>63</v>
      </c>
      <c r="G47" s="13">
        <v>81</v>
      </c>
      <c r="H47" s="13">
        <v>102</v>
      </c>
      <c r="I47" s="13">
        <v>96</v>
      </c>
      <c r="J47" s="13">
        <v>64</v>
      </c>
      <c r="K47" s="13">
        <v>61</v>
      </c>
      <c r="L47" s="13">
        <v>64</v>
      </c>
      <c r="M47" s="13">
        <v>75</v>
      </c>
      <c r="N47" s="13">
        <v>77</v>
      </c>
      <c r="O47" s="13">
        <v>69</v>
      </c>
      <c r="P47" s="13">
        <v>61</v>
      </c>
      <c r="Q47" s="78">
        <f t="shared" si="0"/>
        <v>72.833333333333329</v>
      </c>
    </row>
    <row r="48" spans="1:17">
      <c r="A48" s="30">
        <v>38</v>
      </c>
      <c r="B48" s="240"/>
      <c r="C48" s="14" t="s">
        <v>140</v>
      </c>
      <c r="D48" s="28"/>
      <c r="E48" s="39"/>
      <c r="F48" s="41"/>
      <c r="G48" s="41"/>
      <c r="H48" s="41"/>
      <c r="I48" s="13"/>
      <c r="J48" s="13"/>
      <c r="K48" s="13"/>
      <c r="L48" s="13"/>
      <c r="M48" s="13"/>
      <c r="N48" s="13"/>
      <c r="O48" s="13"/>
      <c r="P48" s="13"/>
      <c r="Q48" s="78"/>
    </row>
    <row r="49" spans="1:17">
      <c r="A49" s="30">
        <v>39</v>
      </c>
      <c r="B49" s="240"/>
      <c r="C49" s="27" t="s">
        <v>41</v>
      </c>
      <c r="D49" s="28" t="s">
        <v>122</v>
      </c>
      <c r="E49" s="39"/>
      <c r="F49" s="41"/>
      <c r="G49" s="41"/>
      <c r="H49" s="39"/>
      <c r="I49" s="13"/>
      <c r="J49" s="13"/>
      <c r="K49" s="13"/>
      <c r="L49" s="13"/>
      <c r="M49" s="13"/>
      <c r="N49" s="13"/>
      <c r="O49" s="13"/>
      <c r="P49" s="13"/>
      <c r="Q49" s="78"/>
    </row>
    <row r="50" spans="1:17">
      <c r="A50" s="30">
        <v>40</v>
      </c>
      <c r="B50" s="240"/>
      <c r="C50" s="27" t="s">
        <v>39</v>
      </c>
      <c r="D50" s="28" t="s">
        <v>40</v>
      </c>
      <c r="E50" s="39">
        <v>56</v>
      </c>
      <c r="F50" s="41">
        <v>63</v>
      </c>
      <c r="G50" s="41">
        <v>71</v>
      </c>
      <c r="H50" s="39">
        <v>71</v>
      </c>
      <c r="I50" s="13">
        <v>75</v>
      </c>
      <c r="J50" s="13">
        <v>76</v>
      </c>
      <c r="K50" s="13">
        <v>65</v>
      </c>
      <c r="L50" s="13">
        <v>55</v>
      </c>
      <c r="M50" s="39">
        <v>29</v>
      </c>
      <c r="N50" s="13">
        <v>42</v>
      </c>
      <c r="O50" s="13">
        <v>31</v>
      </c>
      <c r="P50" s="13">
        <v>42</v>
      </c>
      <c r="Q50" s="78">
        <f t="shared" ref="Q50:Q51" si="1">AVERAGE(E50:P50)</f>
        <v>56.333333333333336</v>
      </c>
    </row>
    <row r="51" spans="1:17">
      <c r="A51" s="30">
        <v>41</v>
      </c>
      <c r="B51" s="241"/>
      <c r="C51" s="27" t="s">
        <v>42</v>
      </c>
      <c r="D51" s="28" t="s">
        <v>63</v>
      </c>
      <c r="E51" s="39">
        <v>57</v>
      </c>
      <c r="F51" s="41">
        <v>54</v>
      </c>
      <c r="G51" s="41">
        <v>68</v>
      </c>
      <c r="H51" s="39">
        <v>66</v>
      </c>
      <c r="I51" s="13">
        <v>82</v>
      </c>
      <c r="J51" s="13">
        <v>69</v>
      </c>
      <c r="K51" s="13">
        <v>32</v>
      </c>
      <c r="L51" s="13">
        <v>61</v>
      </c>
      <c r="M51" s="39">
        <v>25</v>
      </c>
      <c r="N51" s="13">
        <v>58</v>
      </c>
      <c r="O51" s="13">
        <v>46</v>
      </c>
      <c r="P51" s="13">
        <v>58</v>
      </c>
      <c r="Q51" s="78">
        <f t="shared" si="1"/>
        <v>56.333333333333336</v>
      </c>
    </row>
    <row r="52" spans="1:17">
      <c r="A52" s="30">
        <v>42</v>
      </c>
      <c r="B52" s="48" t="s">
        <v>186</v>
      </c>
      <c r="C52" s="27" t="s">
        <v>86</v>
      </c>
      <c r="D52" s="28" t="s">
        <v>49</v>
      </c>
      <c r="E52" s="39"/>
      <c r="F52" s="41"/>
      <c r="G52" s="41"/>
      <c r="H52" s="41"/>
      <c r="I52" s="13"/>
      <c r="J52" s="13"/>
      <c r="K52" s="13"/>
      <c r="L52" s="13"/>
      <c r="M52" s="13"/>
      <c r="N52" s="13"/>
      <c r="O52" s="13"/>
      <c r="P52" s="13"/>
      <c r="Q52" s="78"/>
    </row>
    <row r="53" spans="1:17">
      <c r="A53" s="30">
        <v>43</v>
      </c>
      <c r="B53" s="48" t="s">
        <v>187</v>
      </c>
      <c r="C53" s="27" t="s">
        <v>50</v>
      </c>
      <c r="D53" s="28" t="s">
        <v>51</v>
      </c>
      <c r="E53" s="39"/>
      <c r="F53" s="41"/>
      <c r="G53" s="41"/>
      <c r="H53" s="41"/>
      <c r="I53" s="13"/>
      <c r="J53" s="13"/>
      <c r="K53" s="13"/>
      <c r="L53" s="13"/>
      <c r="M53" s="13"/>
      <c r="N53" s="13"/>
      <c r="O53" s="13"/>
      <c r="P53" s="13"/>
      <c r="Q53" s="78"/>
    </row>
    <row r="54" spans="1:17">
      <c r="A54" s="30">
        <v>44</v>
      </c>
      <c r="B54" s="48" t="s">
        <v>159</v>
      </c>
      <c r="C54" s="27" t="s">
        <v>52</v>
      </c>
      <c r="D54" s="28" t="s">
        <v>53</v>
      </c>
      <c r="E54" s="39"/>
      <c r="F54" s="41"/>
      <c r="G54" s="41"/>
      <c r="H54" s="41"/>
      <c r="I54" s="13"/>
      <c r="J54" s="13"/>
      <c r="K54" s="13"/>
      <c r="L54" s="13"/>
      <c r="M54" s="13"/>
      <c r="N54" s="13"/>
      <c r="O54" s="13"/>
      <c r="P54" s="13"/>
      <c r="Q54" s="78"/>
    </row>
    <row r="55" spans="1:17">
      <c r="A55" s="30">
        <v>45</v>
      </c>
      <c r="B55" s="48" t="s">
        <v>160</v>
      </c>
      <c r="C55" s="27" t="s">
        <v>54</v>
      </c>
      <c r="D55" s="28" t="s">
        <v>28</v>
      </c>
      <c r="E55" s="39"/>
      <c r="F55" s="41"/>
      <c r="G55" s="41"/>
      <c r="H55" s="41"/>
      <c r="I55" s="13"/>
      <c r="J55" s="13"/>
      <c r="K55" s="13"/>
      <c r="L55" s="13"/>
      <c r="M55" s="13"/>
      <c r="N55" s="13"/>
      <c r="O55" s="13"/>
      <c r="P55" s="13"/>
      <c r="Q55" s="78"/>
    </row>
    <row r="56" spans="1:17">
      <c r="A56" s="30">
        <v>46</v>
      </c>
      <c r="B56" s="48" t="s">
        <v>161</v>
      </c>
      <c r="C56" s="27" t="s">
        <v>55</v>
      </c>
      <c r="D56" s="28" t="s">
        <v>56</v>
      </c>
      <c r="E56" s="39"/>
      <c r="F56" s="41"/>
      <c r="G56" s="41"/>
      <c r="H56" s="41"/>
      <c r="I56" s="13"/>
      <c r="J56" s="13"/>
      <c r="K56" s="13"/>
      <c r="L56" s="13"/>
      <c r="M56" s="13"/>
      <c r="N56" s="13"/>
      <c r="O56" s="13"/>
      <c r="P56" s="13"/>
      <c r="Q56" s="78"/>
    </row>
    <row r="57" spans="1:17">
      <c r="A57" s="30">
        <v>47</v>
      </c>
      <c r="B57" s="48" t="s">
        <v>162</v>
      </c>
      <c r="C57" s="27" t="s">
        <v>57</v>
      </c>
      <c r="D57" s="28" t="s">
        <v>58</v>
      </c>
      <c r="E57" s="39"/>
      <c r="F57" s="41"/>
      <c r="G57" s="41"/>
      <c r="H57" s="41"/>
      <c r="I57" s="13"/>
      <c r="J57" s="13"/>
      <c r="K57" s="13"/>
      <c r="L57" s="13"/>
      <c r="M57" s="13"/>
      <c r="N57" s="13"/>
      <c r="O57" s="13"/>
      <c r="P57" s="13"/>
      <c r="Q57" s="78"/>
    </row>
    <row r="58" spans="1:17">
      <c r="A58" s="30">
        <v>48</v>
      </c>
      <c r="B58" s="48" t="s">
        <v>163</v>
      </c>
      <c r="C58" s="27" t="s">
        <v>59</v>
      </c>
      <c r="D58" s="28" t="s">
        <v>60</v>
      </c>
      <c r="E58" s="39"/>
      <c r="F58" s="41"/>
      <c r="G58" s="41"/>
      <c r="H58" s="41"/>
      <c r="I58" s="13"/>
      <c r="J58" s="13"/>
      <c r="K58" s="13"/>
      <c r="L58" s="13"/>
      <c r="M58" s="13"/>
      <c r="N58" s="13"/>
      <c r="O58" s="13"/>
      <c r="P58" s="13"/>
      <c r="Q58" s="78"/>
    </row>
    <row r="59" spans="1:17">
      <c r="A59" s="30">
        <v>49</v>
      </c>
      <c r="B59" s="48" t="s">
        <v>164</v>
      </c>
      <c r="C59" s="27" t="s">
        <v>45</v>
      </c>
      <c r="D59" s="28" t="s">
        <v>123</v>
      </c>
      <c r="E59" s="39"/>
      <c r="F59" s="41"/>
      <c r="G59" s="41"/>
      <c r="H59" s="41"/>
      <c r="I59" s="13"/>
      <c r="J59" s="13"/>
      <c r="K59" s="13"/>
      <c r="L59" s="13"/>
      <c r="M59" s="13"/>
      <c r="N59" s="13"/>
      <c r="O59" s="13"/>
      <c r="P59" s="13"/>
      <c r="Q59" s="78"/>
    </row>
    <row r="60" spans="1:17">
      <c r="A60" s="30">
        <v>50</v>
      </c>
      <c r="B60" s="239" t="s">
        <v>165</v>
      </c>
      <c r="C60" s="27" t="s">
        <v>124</v>
      </c>
      <c r="D60" s="28" t="s">
        <v>125</v>
      </c>
      <c r="E60" s="39"/>
      <c r="F60" s="39"/>
      <c r="G60" s="41"/>
      <c r="H60" s="41"/>
      <c r="I60" s="13"/>
      <c r="J60" s="13"/>
      <c r="K60" s="13"/>
      <c r="L60" s="13"/>
      <c r="M60" s="13"/>
      <c r="N60" s="13"/>
      <c r="O60" s="13"/>
      <c r="P60" s="13"/>
      <c r="Q60" s="78"/>
    </row>
    <row r="61" spans="1:17">
      <c r="A61" s="30">
        <v>51</v>
      </c>
      <c r="B61" s="241"/>
      <c r="C61" s="27" t="s">
        <v>48</v>
      </c>
      <c r="D61" s="28" t="s">
        <v>126</v>
      </c>
      <c r="E61" s="39"/>
      <c r="F61" s="41"/>
      <c r="G61" s="41"/>
      <c r="H61" s="41"/>
      <c r="I61" s="13"/>
      <c r="J61" s="13"/>
      <c r="K61" s="13"/>
      <c r="L61" s="13"/>
      <c r="M61" s="13"/>
      <c r="N61" s="13"/>
      <c r="O61" s="13"/>
      <c r="P61" s="13"/>
      <c r="Q61" s="78"/>
    </row>
    <row r="62" spans="1:17">
      <c r="A62" s="30">
        <v>52</v>
      </c>
      <c r="B62" s="48" t="s">
        <v>166</v>
      </c>
      <c r="C62" s="27" t="s">
        <v>47</v>
      </c>
      <c r="D62" s="28" t="s">
        <v>127</v>
      </c>
      <c r="E62" s="39"/>
      <c r="F62" s="41"/>
      <c r="G62" s="41"/>
      <c r="H62" s="41"/>
      <c r="I62" s="13"/>
      <c r="J62" s="13"/>
      <c r="K62" s="13"/>
      <c r="L62" s="13"/>
      <c r="M62" s="13"/>
      <c r="N62" s="13"/>
      <c r="O62" s="13"/>
      <c r="P62" s="13"/>
      <c r="Q62" s="78"/>
    </row>
    <row r="63" spans="1:17">
      <c r="A63" s="30">
        <v>53</v>
      </c>
      <c r="B63" s="48" t="s">
        <v>167</v>
      </c>
      <c r="C63" s="27" t="s">
        <v>76</v>
      </c>
      <c r="D63" s="28" t="s">
        <v>128</v>
      </c>
      <c r="E63" s="39"/>
      <c r="F63" s="41"/>
      <c r="G63" s="41"/>
      <c r="H63" s="41"/>
      <c r="I63" s="13"/>
      <c r="J63" s="13"/>
      <c r="K63" s="13"/>
      <c r="L63" s="13"/>
      <c r="M63" s="13"/>
      <c r="N63" s="13"/>
      <c r="O63" s="13"/>
      <c r="P63" s="13"/>
      <c r="Q63" s="78"/>
    </row>
    <row r="64" spans="1:17">
      <c r="A64" s="30">
        <v>54</v>
      </c>
      <c r="B64" s="239" t="s">
        <v>168</v>
      </c>
      <c r="C64" s="47" t="s">
        <v>129</v>
      </c>
      <c r="D64" s="28" t="s">
        <v>130</v>
      </c>
      <c r="E64" s="39"/>
      <c r="F64" s="39"/>
      <c r="G64" s="41"/>
      <c r="H64" s="41"/>
      <c r="I64" s="13"/>
      <c r="J64" s="13"/>
      <c r="K64" s="13"/>
      <c r="L64" s="13"/>
      <c r="M64" s="13"/>
      <c r="N64" s="13"/>
      <c r="O64" s="13"/>
      <c r="P64" s="13"/>
      <c r="Q64" s="78"/>
    </row>
    <row r="65" spans="1:17">
      <c r="A65" s="30">
        <v>55</v>
      </c>
      <c r="B65" s="240"/>
      <c r="C65" s="47" t="s">
        <v>131</v>
      </c>
      <c r="D65" s="28" t="s">
        <v>132</v>
      </c>
      <c r="E65" s="39"/>
      <c r="F65" s="39"/>
      <c r="G65" s="41"/>
      <c r="H65" s="41"/>
      <c r="I65" s="13"/>
      <c r="J65" s="13"/>
      <c r="K65" s="13"/>
      <c r="L65" s="13"/>
      <c r="M65" s="13"/>
      <c r="N65" s="13"/>
      <c r="O65" s="13"/>
      <c r="P65" s="13"/>
      <c r="Q65" s="78"/>
    </row>
    <row r="66" spans="1:17">
      <c r="A66" s="30">
        <v>56</v>
      </c>
      <c r="B66" s="240"/>
      <c r="C66" s="47" t="s">
        <v>133</v>
      </c>
      <c r="D66" s="29" t="s">
        <v>134</v>
      </c>
      <c r="E66" s="39"/>
      <c r="F66" s="39"/>
      <c r="G66" s="41"/>
      <c r="H66" s="41"/>
      <c r="I66" s="13"/>
      <c r="J66" s="13"/>
      <c r="K66" s="13"/>
      <c r="L66" s="13"/>
      <c r="M66" s="13"/>
      <c r="N66" s="13"/>
      <c r="O66" s="13"/>
      <c r="P66" s="13"/>
      <c r="Q66" s="78"/>
    </row>
    <row r="67" spans="1:17">
      <c r="A67" s="30">
        <v>57</v>
      </c>
      <c r="B67" s="240"/>
      <c r="C67" s="27" t="s">
        <v>46</v>
      </c>
      <c r="D67" s="28" t="s">
        <v>135</v>
      </c>
      <c r="E67" s="39"/>
      <c r="F67" s="109"/>
      <c r="G67" s="41"/>
      <c r="H67" s="41"/>
      <c r="I67" s="13"/>
      <c r="J67" s="13"/>
      <c r="K67" s="13"/>
      <c r="L67" s="13"/>
      <c r="M67" s="13"/>
      <c r="N67" s="13"/>
      <c r="O67" s="13"/>
      <c r="P67" s="13"/>
      <c r="Q67" s="78"/>
    </row>
    <row r="68" spans="1:17">
      <c r="A68" s="30">
        <v>58</v>
      </c>
      <c r="B68" s="241"/>
      <c r="C68" s="27" t="s">
        <v>77</v>
      </c>
      <c r="D68" s="28" t="s">
        <v>136</v>
      </c>
      <c r="E68" s="39">
        <v>49</v>
      </c>
      <c r="F68" s="109">
        <v>65</v>
      </c>
      <c r="G68" s="41">
        <v>76</v>
      </c>
      <c r="H68" s="41">
        <v>158</v>
      </c>
      <c r="I68" s="13">
        <v>101</v>
      </c>
      <c r="J68" s="13">
        <v>116</v>
      </c>
      <c r="K68" s="13">
        <v>20</v>
      </c>
      <c r="L68" s="13">
        <v>37</v>
      </c>
      <c r="M68" s="13">
        <v>72</v>
      </c>
      <c r="N68" s="13">
        <v>80</v>
      </c>
      <c r="O68" s="13">
        <v>77</v>
      </c>
      <c r="P68" s="13">
        <v>58</v>
      </c>
      <c r="Q68" s="78">
        <f t="shared" ref="Q68" si="2">AVERAGE(E68:P68)</f>
        <v>75.75</v>
      </c>
    </row>
    <row r="69" spans="1:17">
      <c r="A69" s="30">
        <v>59</v>
      </c>
      <c r="B69" s="48" t="s">
        <v>385</v>
      </c>
      <c r="C69" s="27" t="s">
        <v>382</v>
      </c>
      <c r="D69" s="28" t="s">
        <v>44</v>
      </c>
      <c r="E69" s="39"/>
      <c r="F69" s="39"/>
      <c r="G69" s="41"/>
      <c r="H69" s="41"/>
      <c r="I69" s="13"/>
      <c r="J69" s="13"/>
      <c r="K69" s="13"/>
      <c r="L69" s="13"/>
      <c r="M69" s="13"/>
      <c r="N69" s="13"/>
      <c r="O69" s="13"/>
      <c r="P69" s="13"/>
      <c r="Q69" s="78"/>
    </row>
    <row r="70" spans="1:17">
      <c r="A70" s="30">
        <v>60</v>
      </c>
      <c r="B70" s="48" t="s">
        <v>188</v>
      </c>
      <c r="C70" s="27" t="s">
        <v>61</v>
      </c>
      <c r="D70" s="28" t="s">
        <v>62</v>
      </c>
      <c r="E70" s="39"/>
      <c r="F70" s="39"/>
      <c r="G70" s="41"/>
      <c r="H70" s="41"/>
      <c r="I70" s="13"/>
      <c r="J70" s="13"/>
      <c r="K70" s="13"/>
      <c r="L70" s="13"/>
      <c r="M70" s="13"/>
      <c r="N70" s="13"/>
      <c r="O70" s="13"/>
      <c r="P70" s="13"/>
      <c r="Q70" s="77"/>
    </row>
    <row r="71" spans="1:17">
      <c r="G71" s="40"/>
    </row>
    <row r="72" spans="1:17">
      <c r="G72" s="40"/>
    </row>
    <row r="73" spans="1:17">
      <c r="G73" s="40"/>
    </row>
  </sheetData>
  <mergeCells count="8">
    <mergeCell ref="B60:B61"/>
    <mergeCell ref="B64:B68"/>
    <mergeCell ref="A1:H1"/>
    <mergeCell ref="B3:B10"/>
    <mergeCell ref="B14:B16"/>
    <mergeCell ref="B25:B30"/>
    <mergeCell ref="B31:B32"/>
    <mergeCell ref="B37:B5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4" width="9" style="11"/>
    <col min="15" max="16384" width="9" style="123"/>
  </cols>
  <sheetData>
    <row r="1" spans="1:14" ht="35.25" customHeight="1">
      <c r="A1" s="223" t="s">
        <v>406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4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4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1.6</v>
      </c>
      <c r="F3" s="111"/>
      <c r="G3" s="111">
        <v>0.2</v>
      </c>
      <c r="H3" s="111">
        <v>1.1000000000000001</v>
      </c>
      <c r="I3" s="125">
        <v>2.653</v>
      </c>
      <c r="J3" s="125">
        <v>0.02</v>
      </c>
      <c r="K3" s="42">
        <v>10</v>
      </c>
      <c r="L3" s="140">
        <v>45245</v>
      </c>
      <c r="M3" s="42" t="str">
        <f>TEXT(L3,"aaa")</f>
        <v>수</v>
      </c>
      <c r="N3" s="11" t="s">
        <v>401</v>
      </c>
    </row>
    <row r="4" spans="1:14" ht="21" customHeight="1">
      <c r="A4" s="139">
        <v>2</v>
      </c>
      <c r="B4" s="222"/>
      <c r="C4" s="128" t="s">
        <v>78</v>
      </c>
      <c r="D4" s="32" t="s">
        <v>90</v>
      </c>
      <c r="E4" s="111">
        <v>1.5</v>
      </c>
      <c r="F4" s="111">
        <v>2.2999999999999998</v>
      </c>
      <c r="G4" s="111">
        <v>0.4</v>
      </c>
      <c r="H4" s="111">
        <v>1.3</v>
      </c>
      <c r="I4" s="125">
        <v>2.95</v>
      </c>
      <c r="J4" s="125">
        <v>1.6E-2</v>
      </c>
      <c r="K4" s="42">
        <v>7</v>
      </c>
      <c r="L4" s="140">
        <v>45245</v>
      </c>
      <c r="M4" s="42" t="str">
        <f>TEXT(L4,"aaa")</f>
        <v>수</v>
      </c>
      <c r="N4" s="11" t="s">
        <v>94</v>
      </c>
    </row>
    <row r="5" spans="1:14" ht="21" customHeight="1">
      <c r="A5" s="139">
        <v>3</v>
      </c>
      <c r="B5" s="222"/>
      <c r="C5" s="128" t="s">
        <v>9</v>
      </c>
      <c r="D5" s="32" t="s">
        <v>91</v>
      </c>
      <c r="E5" s="111">
        <v>2.8</v>
      </c>
      <c r="F5" s="111"/>
      <c r="G5" s="111">
        <v>2.2000000000000002</v>
      </c>
      <c r="H5" s="111">
        <v>6.3</v>
      </c>
      <c r="I5" s="125">
        <v>3.081</v>
      </c>
      <c r="J5" s="125">
        <v>4.7E-2</v>
      </c>
      <c r="K5" s="141">
        <v>14</v>
      </c>
      <c r="L5" s="140">
        <v>45238</v>
      </c>
      <c r="M5" s="42" t="str">
        <f t="shared" ref="M5:M54" si="0">TEXT(L5,"aaa")</f>
        <v>수</v>
      </c>
      <c r="N5" s="11" t="s">
        <v>94</v>
      </c>
    </row>
    <row r="6" spans="1:14" ht="21" customHeight="1">
      <c r="A6" s="139">
        <v>4</v>
      </c>
      <c r="B6" s="222"/>
      <c r="C6" s="128" t="s">
        <v>10</v>
      </c>
      <c r="D6" s="32" t="s">
        <v>92</v>
      </c>
      <c r="E6" s="111">
        <v>3.1</v>
      </c>
      <c r="F6" s="111"/>
      <c r="G6" s="111">
        <v>2</v>
      </c>
      <c r="H6" s="111">
        <v>10.1</v>
      </c>
      <c r="I6" s="125">
        <v>2.8140000000000001</v>
      </c>
      <c r="J6" s="125">
        <v>8.2000000000000003E-2</v>
      </c>
      <c r="K6" s="141">
        <v>19</v>
      </c>
      <c r="L6" s="140">
        <v>45238</v>
      </c>
      <c r="M6" s="42" t="str">
        <f t="shared" si="0"/>
        <v>수</v>
      </c>
      <c r="N6" s="11" t="s">
        <v>402</v>
      </c>
    </row>
    <row r="7" spans="1:14" ht="21" customHeight="1">
      <c r="A7" s="139">
        <v>5</v>
      </c>
      <c r="B7" s="222"/>
      <c r="C7" s="128" t="s">
        <v>11</v>
      </c>
      <c r="D7" s="32" t="s">
        <v>93</v>
      </c>
      <c r="E7" s="111">
        <v>2.8</v>
      </c>
      <c r="F7" s="111"/>
      <c r="G7" s="111">
        <v>1.7</v>
      </c>
      <c r="H7" s="111">
        <v>6.1</v>
      </c>
      <c r="I7" s="125">
        <v>3.1560000000000001</v>
      </c>
      <c r="J7" s="125">
        <v>7.4999999999999997E-2</v>
      </c>
      <c r="K7" s="141">
        <v>16</v>
      </c>
      <c r="L7" s="140">
        <v>45238</v>
      </c>
      <c r="M7" s="42" t="str">
        <f t="shared" si="0"/>
        <v>수</v>
      </c>
      <c r="N7" s="11" t="s">
        <v>94</v>
      </c>
    </row>
    <row r="8" spans="1:14" ht="21" customHeight="1">
      <c r="A8" s="139">
        <v>6</v>
      </c>
      <c r="B8" s="222"/>
      <c r="C8" s="128" t="s">
        <v>358</v>
      </c>
      <c r="D8" s="32" t="s">
        <v>348</v>
      </c>
      <c r="E8" s="111">
        <v>5</v>
      </c>
      <c r="F8" s="111"/>
      <c r="G8" s="111">
        <v>3.8</v>
      </c>
      <c r="H8" s="111">
        <v>9.4</v>
      </c>
      <c r="I8" s="125">
        <v>5.3360000000000003</v>
      </c>
      <c r="J8" s="125">
        <v>0.114</v>
      </c>
      <c r="K8" s="141">
        <v>20</v>
      </c>
      <c r="L8" s="140">
        <v>45238</v>
      </c>
      <c r="M8" s="42" t="str">
        <f t="shared" si="0"/>
        <v>수</v>
      </c>
      <c r="N8" s="11" t="s">
        <v>94</v>
      </c>
    </row>
    <row r="9" spans="1:14" ht="21" customHeight="1">
      <c r="A9" s="139">
        <v>7</v>
      </c>
      <c r="B9" s="222"/>
      <c r="C9" s="128" t="s">
        <v>94</v>
      </c>
      <c r="D9" s="32" t="s">
        <v>320</v>
      </c>
      <c r="E9" s="111">
        <v>3.2</v>
      </c>
      <c r="F9" s="111"/>
      <c r="G9" s="111">
        <v>2.7</v>
      </c>
      <c r="H9" s="111">
        <v>11.8</v>
      </c>
      <c r="I9" s="125">
        <v>3.52</v>
      </c>
      <c r="J9" s="125">
        <v>7.6999999999999999E-2</v>
      </c>
      <c r="K9" s="141">
        <v>15</v>
      </c>
      <c r="L9" s="140">
        <v>45238</v>
      </c>
      <c r="M9" s="42" t="str">
        <f t="shared" si="0"/>
        <v>수</v>
      </c>
      <c r="N9" s="11" t="s">
        <v>94</v>
      </c>
    </row>
    <row r="10" spans="1:14" ht="21" customHeight="1">
      <c r="A10" s="139">
        <v>8</v>
      </c>
      <c r="B10" s="220"/>
      <c r="C10" s="128" t="s">
        <v>12</v>
      </c>
      <c r="D10" s="32" t="s">
        <v>356</v>
      </c>
      <c r="E10" s="111">
        <v>3.1</v>
      </c>
      <c r="F10" s="111"/>
      <c r="G10" s="111">
        <v>2.2000000000000002</v>
      </c>
      <c r="H10" s="111">
        <v>9.6</v>
      </c>
      <c r="I10" s="125">
        <v>3.2269999999999999</v>
      </c>
      <c r="J10" s="125">
        <v>0.10100000000000001</v>
      </c>
      <c r="K10" s="141">
        <v>16</v>
      </c>
      <c r="L10" s="140">
        <v>45238</v>
      </c>
      <c r="M10" s="42" t="str">
        <f t="shared" si="0"/>
        <v>수</v>
      </c>
      <c r="N10" s="11" t="s">
        <v>403</v>
      </c>
    </row>
    <row r="11" spans="1:14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3.3</v>
      </c>
      <c r="F11" s="111"/>
      <c r="G11" s="111">
        <v>2</v>
      </c>
      <c r="H11" s="111">
        <v>2.2999999999999998</v>
      </c>
      <c r="I11" s="125">
        <v>8.4</v>
      </c>
      <c r="J11" s="125">
        <v>6.2E-2</v>
      </c>
      <c r="K11" s="42">
        <v>14</v>
      </c>
      <c r="L11" s="140">
        <v>45245</v>
      </c>
      <c r="M11" s="42" t="str">
        <f t="shared" si="0"/>
        <v>수</v>
      </c>
      <c r="N11" s="11" t="s">
        <v>395</v>
      </c>
    </row>
    <row r="12" spans="1:14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2</v>
      </c>
      <c r="F12" s="111"/>
      <c r="G12" s="111">
        <v>1.1000000000000001</v>
      </c>
      <c r="H12" s="111">
        <v>2.9</v>
      </c>
      <c r="I12" s="125">
        <v>2.3109999999999999</v>
      </c>
      <c r="J12" s="125">
        <v>3.6999999999999998E-2</v>
      </c>
      <c r="K12" s="42">
        <v>9</v>
      </c>
      <c r="L12" s="140">
        <v>45245</v>
      </c>
      <c r="M12" s="42" t="str">
        <f t="shared" si="0"/>
        <v>수</v>
      </c>
      <c r="N12" s="11" t="s">
        <v>396</v>
      </c>
    </row>
    <row r="13" spans="1:14" ht="21" customHeight="1">
      <c r="A13" s="139">
        <v>11</v>
      </c>
      <c r="B13" s="222"/>
      <c r="C13" s="128" t="s">
        <v>16</v>
      </c>
      <c r="D13" s="32" t="s">
        <v>355</v>
      </c>
      <c r="E13" s="111">
        <v>2.5</v>
      </c>
      <c r="F13" s="111">
        <v>3.8</v>
      </c>
      <c r="G13" s="111">
        <v>1.8</v>
      </c>
      <c r="H13" s="111">
        <v>3.3</v>
      </c>
      <c r="I13" s="125">
        <v>7.9320000000000004</v>
      </c>
      <c r="J13" s="125">
        <v>5.8000000000000003E-2</v>
      </c>
      <c r="K13" s="42">
        <v>11</v>
      </c>
      <c r="L13" s="140">
        <v>45245</v>
      </c>
      <c r="M13" s="42" t="str">
        <f t="shared" si="0"/>
        <v>수</v>
      </c>
      <c r="N13" s="11" t="s">
        <v>396</v>
      </c>
    </row>
    <row r="14" spans="1:14" ht="21" customHeight="1">
      <c r="A14" s="139">
        <v>12</v>
      </c>
      <c r="B14" s="220"/>
      <c r="C14" s="128" t="s">
        <v>17</v>
      </c>
      <c r="D14" s="32" t="s">
        <v>98</v>
      </c>
      <c r="E14" s="111">
        <v>3</v>
      </c>
      <c r="F14" s="111"/>
      <c r="G14" s="111">
        <v>0.9</v>
      </c>
      <c r="H14" s="111">
        <v>10.4</v>
      </c>
      <c r="I14" s="125">
        <v>6.7839999999999998</v>
      </c>
      <c r="J14" s="125">
        <v>4.4999999999999998E-2</v>
      </c>
      <c r="K14" s="42">
        <v>17</v>
      </c>
      <c r="L14" s="140">
        <v>45245</v>
      </c>
      <c r="M14" s="42" t="str">
        <f t="shared" si="0"/>
        <v>수</v>
      </c>
      <c r="N14" s="11" t="s">
        <v>396</v>
      </c>
    </row>
    <row r="15" spans="1:14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6.3</v>
      </c>
      <c r="F15" s="111"/>
      <c r="G15" s="111">
        <v>6.8</v>
      </c>
      <c r="H15" s="111">
        <v>59.2</v>
      </c>
      <c r="I15" s="125">
        <v>9.6140000000000008</v>
      </c>
      <c r="J15" s="125">
        <v>0.108</v>
      </c>
      <c r="K15" s="42">
        <v>20</v>
      </c>
      <c r="L15" s="140">
        <v>45245</v>
      </c>
      <c r="M15" s="42" t="str">
        <f t="shared" si="0"/>
        <v>수</v>
      </c>
      <c r="N15" s="11" t="s">
        <v>396</v>
      </c>
    </row>
    <row r="16" spans="1:14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3.9</v>
      </c>
      <c r="F16" s="111"/>
      <c r="G16" s="111">
        <v>2.4</v>
      </c>
      <c r="H16" s="111">
        <v>22.8</v>
      </c>
      <c r="I16" s="125">
        <v>7.5460000000000003</v>
      </c>
      <c r="J16" s="125">
        <v>4.2999999999999997E-2</v>
      </c>
      <c r="K16" s="42">
        <v>14</v>
      </c>
      <c r="L16" s="140">
        <v>45245</v>
      </c>
      <c r="M16" s="42" t="str">
        <f t="shared" si="0"/>
        <v>수</v>
      </c>
      <c r="N16" s="11" t="s">
        <v>396</v>
      </c>
    </row>
    <row r="17" spans="1:14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3.4</v>
      </c>
      <c r="F17" s="111"/>
      <c r="G17" s="111">
        <v>2.1</v>
      </c>
      <c r="H17" s="111">
        <v>41.6</v>
      </c>
      <c r="I17" s="125">
        <v>6.069</v>
      </c>
      <c r="J17" s="125">
        <v>9.9000000000000005E-2</v>
      </c>
      <c r="K17" s="42">
        <v>10</v>
      </c>
      <c r="L17" s="140">
        <v>45245</v>
      </c>
      <c r="M17" s="42" t="str">
        <f t="shared" si="0"/>
        <v>수</v>
      </c>
      <c r="N17" s="11" t="s">
        <v>396</v>
      </c>
    </row>
    <row r="18" spans="1:14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2.1</v>
      </c>
      <c r="F18" s="111"/>
      <c r="G18" s="111">
        <v>1.2</v>
      </c>
      <c r="H18" s="111">
        <v>4.4000000000000004</v>
      </c>
      <c r="I18" s="125">
        <v>6.7309999999999999</v>
      </c>
      <c r="J18" s="125">
        <v>5.8999999999999997E-2</v>
      </c>
      <c r="K18" s="42">
        <v>8</v>
      </c>
      <c r="L18" s="140">
        <v>45245</v>
      </c>
      <c r="M18" s="42" t="str">
        <f t="shared" si="0"/>
        <v>수</v>
      </c>
      <c r="N18" s="11" t="s">
        <v>396</v>
      </c>
    </row>
    <row r="19" spans="1:14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10.3</v>
      </c>
      <c r="F19" s="111">
        <v>14.4</v>
      </c>
      <c r="G19" s="111">
        <v>11.8</v>
      </c>
      <c r="H19" s="111">
        <v>1.6</v>
      </c>
      <c r="I19" s="125">
        <v>4.88</v>
      </c>
      <c r="J19" s="125">
        <v>4.3999999999999997E-2</v>
      </c>
      <c r="K19" s="42">
        <v>7</v>
      </c>
      <c r="L19" s="140">
        <v>45245</v>
      </c>
      <c r="M19" s="42" t="str">
        <f t="shared" si="0"/>
        <v>수</v>
      </c>
      <c r="N19" s="11" t="s">
        <v>398</v>
      </c>
    </row>
    <row r="20" spans="1:14" ht="21" customHeight="1">
      <c r="A20" s="139">
        <v>18</v>
      </c>
      <c r="B20" s="222"/>
      <c r="C20" s="128" t="s">
        <v>21</v>
      </c>
      <c r="D20" s="32" t="s">
        <v>103</v>
      </c>
      <c r="E20" s="111">
        <v>1.8</v>
      </c>
      <c r="F20" s="111"/>
      <c r="G20" s="111">
        <v>2</v>
      </c>
      <c r="H20" s="111">
        <v>1.2</v>
      </c>
      <c r="I20" s="125">
        <v>5.6829999999999998</v>
      </c>
      <c r="J20" s="125">
        <v>3.5000000000000003E-2</v>
      </c>
      <c r="K20" s="42">
        <v>11</v>
      </c>
      <c r="L20" s="140">
        <v>45247</v>
      </c>
      <c r="M20" s="42" t="str">
        <f t="shared" si="0"/>
        <v>금</v>
      </c>
      <c r="N20" s="11" t="s">
        <v>398</v>
      </c>
    </row>
    <row r="21" spans="1:14" ht="21" customHeight="1">
      <c r="A21" s="139">
        <v>19</v>
      </c>
      <c r="B21" s="222"/>
      <c r="C21" s="128" t="s">
        <v>138</v>
      </c>
      <c r="D21" s="32" t="s">
        <v>315</v>
      </c>
      <c r="E21" s="111">
        <v>1.8</v>
      </c>
      <c r="F21" s="111"/>
      <c r="G21" s="111">
        <v>0.9</v>
      </c>
      <c r="H21" s="111">
        <v>2.2999999999999998</v>
      </c>
      <c r="I21" s="125">
        <v>6.2140000000000004</v>
      </c>
      <c r="J21" s="125">
        <v>3.2000000000000001E-2</v>
      </c>
      <c r="K21" s="42">
        <v>10</v>
      </c>
      <c r="L21" s="140">
        <v>45245</v>
      </c>
      <c r="M21" s="42" t="str">
        <f t="shared" si="0"/>
        <v>수</v>
      </c>
      <c r="N21" s="11" t="s">
        <v>398</v>
      </c>
    </row>
    <row r="22" spans="1:14" ht="21" customHeight="1">
      <c r="A22" s="139">
        <v>20</v>
      </c>
      <c r="B22" s="222"/>
      <c r="C22" s="128" t="s">
        <v>22</v>
      </c>
      <c r="D22" s="32" t="s">
        <v>104</v>
      </c>
      <c r="E22" s="111">
        <v>2.2999999999999998</v>
      </c>
      <c r="F22" s="111"/>
      <c r="G22" s="111">
        <v>1.5</v>
      </c>
      <c r="H22" s="111">
        <v>2.4</v>
      </c>
      <c r="I22" s="125">
        <v>6.7510000000000003</v>
      </c>
      <c r="J22" s="125">
        <v>3.3000000000000002E-2</v>
      </c>
      <c r="K22" s="42">
        <v>10</v>
      </c>
      <c r="L22" s="140">
        <v>45245</v>
      </c>
      <c r="M22" s="42" t="str">
        <f t="shared" si="0"/>
        <v>수</v>
      </c>
      <c r="N22" s="11" t="s">
        <v>398</v>
      </c>
    </row>
    <row r="23" spans="1:14" ht="21" customHeight="1">
      <c r="A23" s="139">
        <v>21</v>
      </c>
      <c r="B23" s="222"/>
      <c r="C23" s="128" t="s">
        <v>23</v>
      </c>
      <c r="D23" s="32" t="s">
        <v>105</v>
      </c>
      <c r="E23" s="111">
        <v>2.2000000000000002</v>
      </c>
      <c r="F23" s="111"/>
      <c r="G23" s="111">
        <v>0.9</v>
      </c>
      <c r="H23" s="111">
        <v>2.4</v>
      </c>
      <c r="I23" s="125">
        <v>6.2889999999999997</v>
      </c>
      <c r="J23" s="125">
        <v>0.04</v>
      </c>
      <c r="K23" s="42">
        <v>11</v>
      </c>
      <c r="L23" s="140">
        <v>45245</v>
      </c>
      <c r="M23" s="42" t="str">
        <f t="shared" si="0"/>
        <v>수</v>
      </c>
      <c r="N23" s="11" t="s">
        <v>398</v>
      </c>
    </row>
    <row r="24" spans="1:14" ht="21" customHeight="1">
      <c r="A24" s="139">
        <v>22</v>
      </c>
      <c r="B24" s="220"/>
      <c r="C24" s="128" t="s">
        <v>24</v>
      </c>
      <c r="D24" s="32" t="s">
        <v>316</v>
      </c>
      <c r="E24" s="111">
        <v>2.6</v>
      </c>
      <c r="F24" s="111"/>
      <c r="G24" s="111">
        <v>1.1000000000000001</v>
      </c>
      <c r="H24" s="111">
        <v>1.6</v>
      </c>
      <c r="I24" s="125">
        <v>6.0659999999999998</v>
      </c>
      <c r="J24" s="125">
        <v>6.6000000000000003E-2</v>
      </c>
      <c r="K24" s="42">
        <v>13</v>
      </c>
      <c r="L24" s="140">
        <v>45245</v>
      </c>
      <c r="M24" s="42" t="str">
        <f t="shared" si="0"/>
        <v>수</v>
      </c>
      <c r="N24" s="11" t="s">
        <v>404</v>
      </c>
    </row>
    <row r="25" spans="1:14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2.7</v>
      </c>
      <c r="F25" s="111"/>
      <c r="G25" s="111">
        <v>1.5</v>
      </c>
      <c r="H25" s="111">
        <v>2.9</v>
      </c>
      <c r="I25" s="125">
        <v>4.58</v>
      </c>
      <c r="J25" s="125">
        <v>0.10299999999999999</v>
      </c>
      <c r="K25" s="42">
        <v>10</v>
      </c>
      <c r="L25" s="140">
        <v>45245</v>
      </c>
      <c r="M25" s="42" t="str">
        <f t="shared" si="0"/>
        <v>수</v>
      </c>
      <c r="N25" s="11" t="s">
        <v>396</v>
      </c>
    </row>
    <row r="26" spans="1:14" ht="21" customHeight="1">
      <c r="A26" s="139">
        <v>24</v>
      </c>
      <c r="B26" s="220"/>
      <c r="C26" s="128" t="s">
        <v>25</v>
      </c>
      <c r="D26" s="32" t="s">
        <v>108</v>
      </c>
      <c r="E26" s="111">
        <v>1.9</v>
      </c>
      <c r="F26" s="111"/>
      <c r="G26" s="111">
        <v>0.6</v>
      </c>
      <c r="H26" s="111">
        <v>2.1</v>
      </c>
      <c r="I26" s="125">
        <v>4.58</v>
      </c>
      <c r="J26" s="125">
        <v>0.10299999999999999</v>
      </c>
      <c r="K26" s="42">
        <v>9</v>
      </c>
      <c r="L26" s="140">
        <v>45245</v>
      </c>
      <c r="M26" s="42" t="str">
        <f t="shared" si="0"/>
        <v>수</v>
      </c>
      <c r="N26" s="11" t="s">
        <v>396</v>
      </c>
    </row>
    <row r="27" spans="1:14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1.6</v>
      </c>
      <c r="F27" s="111">
        <v>2.4</v>
      </c>
      <c r="G27" s="111">
        <v>0.3</v>
      </c>
      <c r="H27" s="111">
        <v>1.5</v>
      </c>
      <c r="I27" s="125">
        <v>6.1120000000000001</v>
      </c>
      <c r="J27" s="125">
        <v>3.7999999999999999E-2</v>
      </c>
      <c r="K27" s="42">
        <v>8</v>
      </c>
      <c r="L27" s="140">
        <v>45245</v>
      </c>
      <c r="M27" s="42" t="str">
        <f t="shared" si="0"/>
        <v>수</v>
      </c>
      <c r="N27" s="11" t="s">
        <v>396</v>
      </c>
    </row>
    <row r="28" spans="1:14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5.3</v>
      </c>
      <c r="F28" s="111"/>
      <c r="G28" s="111">
        <v>3.8</v>
      </c>
      <c r="H28" s="111">
        <v>1.7</v>
      </c>
      <c r="I28" s="125">
        <v>14.211</v>
      </c>
      <c r="J28" s="125">
        <v>9.1999999999999998E-2</v>
      </c>
      <c r="K28" s="141">
        <v>11</v>
      </c>
      <c r="L28" s="140">
        <v>45245</v>
      </c>
      <c r="M28" s="42" t="str">
        <f t="shared" si="0"/>
        <v>수</v>
      </c>
      <c r="N28" s="11" t="s">
        <v>399</v>
      </c>
    </row>
    <row r="29" spans="1:14" ht="21" customHeight="1">
      <c r="A29" s="139">
        <v>27</v>
      </c>
      <c r="B29" s="222"/>
      <c r="C29" s="128" t="s">
        <v>27</v>
      </c>
      <c r="D29" s="32" t="s">
        <v>354</v>
      </c>
      <c r="E29" s="111">
        <v>2.2000000000000002</v>
      </c>
      <c r="F29" s="111"/>
      <c r="G29" s="111">
        <v>0.9</v>
      </c>
      <c r="H29" s="111">
        <v>2</v>
      </c>
      <c r="I29" s="125">
        <v>7.9560000000000004</v>
      </c>
      <c r="J29" s="125">
        <v>0.08</v>
      </c>
      <c r="K29" s="141">
        <v>7</v>
      </c>
      <c r="L29" s="140">
        <v>45245</v>
      </c>
      <c r="M29" s="42" t="str">
        <f t="shared" si="0"/>
        <v>수</v>
      </c>
      <c r="N29" s="11" t="s">
        <v>399</v>
      </c>
    </row>
    <row r="30" spans="1:14" ht="21" customHeight="1">
      <c r="A30" s="139">
        <v>28</v>
      </c>
      <c r="B30" s="222"/>
      <c r="C30" s="128" t="s">
        <v>29</v>
      </c>
      <c r="D30" s="32" t="s">
        <v>350</v>
      </c>
      <c r="E30" s="111">
        <v>5.9</v>
      </c>
      <c r="F30" s="111"/>
      <c r="G30" s="111">
        <v>4.2</v>
      </c>
      <c r="H30" s="111">
        <v>11.2</v>
      </c>
      <c r="I30" s="125">
        <v>8.1829999999999998</v>
      </c>
      <c r="J30" s="125">
        <v>4.4999999999999998E-2</v>
      </c>
      <c r="K30" s="141">
        <v>10</v>
      </c>
      <c r="L30" s="140">
        <v>45245</v>
      </c>
      <c r="M30" s="42" t="str">
        <f t="shared" si="0"/>
        <v>수</v>
      </c>
      <c r="N30" s="11" t="s">
        <v>399</v>
      </c>
    </row>
    <row r="31" spans="1:14" ht="21" customHeight="1">
      <c r="A31" s="139">
        <v>29</v>
      </c>
      <c r="B31" s="222"/>
      <c r="C31" s="128" t="s">
        <v>137</v>
      </c>
      <c r="D31" s="32" t="s">
        <v>115</v>
      </c>
      <c r="E31" s="111">
        <v>4.0999999999999996</v>
      </c>
      <c r="F31" s="111"/>
      <c r="G31" s="111">
        <v>1.8</v>
      </c>
      <c r="H31" s="111">
        <v>2.9</v>
      </c>
      <c r="I31" s="125">
        <v>6.8620000000000001</v>
      </c>
      <c r="J31" s="125">
        <v>7.4999999999999997E-2</v>
      </c>
      <c r="K31" s="141">
        <v>10</v>
      </c>
      <c r="L31" s="140">
        <v>45245</v>
      </c>
      <c r="M31" s="42" t="str">
        <f t="shared" si="0"/>
        <v>수</v>
      </c>
      <c r="N31" s="11" t="s">
        <v>399</v>
      </c>
    </row>
    <row r="32" spans="1:14" ht="21" customHeight="1">
      <c r="A32" s="139">
        <v>30</v>
      </c>
      <c r="B32" s="222"/>
      <c r="C32" s="128" t="s">
        <v>317</v>
      </c>
      <c r="D32" s="32" t="s">
        <v>318</v>
      </c>
      <c r="E32" s="111">
        <v>4</v>
      </c>
      <c r="F32" s="111">
        <v>6</v>
      </c>
      <c r="G32" s="111">
        <v>1.5</v>
      </c>
      <c r="H32" s="111">
        <v>2.1</v>
      </c>
      <c r="I32" s="125">
        <v>7.2539999999999996</v>
      </c>
      <c r="J32" s="125">
        <v>5.8000000000000003E-2</v>
      </c>
      <c r="K32" s="141">
        <v>15</v>
      </c>
      <c r="L32" s="140">
        <v>45245</v>
      </c>
      <c r="M32" s="42" t="str">
        <f t="shared" si="0"/>
        <v>수</v>
      </c>
      <c r="N32" s="11" t="s">
        <v>399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4</v>
      </c>
      <c r="F33" s="111"/>
      <c r="G33" s="111">
        <v>1.5</v>
      </c>
      <c r="H33" s="111">
        <v>2.4</v>
      </c>
      <c r="I33" s="125">
        <v>7.4790000000000001</v>
      </c>
      <c r="J33" s="125">
        <v>6.4000000000000001E-2</v>
      </c>
      <c r="K33" s="141">
        <v>12</v>
      </c>
      <c r="L33" s="140">
        <v>45245</v>
      </c>
      <c r="M33" s="42" t="str">
        <f t="shared" si="0"/>
        <v>수</v>
      </c>
      <c r="N33" s="11" t="s">
        <v>399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4.4000000000000004</v>
      </c>
      <c r="F34" s="111"/>
      <c r="G34" s="111">
        <v>1.8</v>
      </c>
      <c r="H34" s="111">
        <v>6.1</v>
      </c>
      <c r="I34" s="125">
        <v>4.4850000000000003</v>
      </c>
      <c r="J34" s="125">
        <v>0.123</v>
      </c>
      <c r="K34" s="42">
        <v>15</v>
      </c>
      <c r="L34" s="140">
        <v>45238</v>
      </c>
      <c r="M34" s="42" t="str">
        <f t="shared" si="0"/>
        <v>수</v>
      </c>
      <c r="N34" s="11" t="s">
        <v>399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5.5</v>
      </c>
      <c r="F35" s="111"/>
      <c r="G35" s="111">
        <v>2.8</v>
      </c>
      <c r="H35" s="111">
        <v>6.7</v>
      </c>
      <c r="I35" s="125">
        <v>5.9989999999999997</v>
      </c>
      <c r="J35" s="125">
        <v>9.7000000000000003E-2</v>
      </c>
      <c r="K35" s="42">
        <v>21</v>
      </c>
      <c r="L35" s="140">
        <v>45238</v>
      </c>
      <c r="M35" s="42" t="str">
        <f t="shared" si="0"/>
        <v>수</v>
      </c>
      <c r="N35" s="11" t="s">
        <v>399</v>
      </c>
    </row>
    <row r="36" spans="1:14" ht="21" customHeight="1">
      <c r="A36" s="139">
        <v>34</v>
      </c>
      <c r="B36" s="222"/>
      <c r="C36" s="128" t="s">
        <v>37</v>
      </c>
      <c r="D36" s="32" t="s">
        <v>386</v>
      </c>
      <c r="E36" s="111">
        <v>5.3</v>
      </c>
      <c r="F36" s="111"/>
      <c r="G36" s="111">
        <v>2.1</v>
      </c>
      <c r="H36" s="111">
        <v>3.5</v>
      </c>
      <c r="I36" s="125">
        <v>5.9029999999999996</v>
      </c>
      <c r="J36" s="125">
        <v>7.4999999999999997E-2</v>
      </c>
      <c r="K36" s="42">
        <v>35</v>
      </c>
      <c r="L36" s="140">
        <v>45238</v>
      </c>
      <c r="M36" s="42" t="str">
        <f t="shared" si="0"/>
        <v>수</v>
      </c>
      <c r="N36" s="11" t="s">
        <v>399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5.5</v>
      </c>
      <c r="F37" s="111"/>
      <c r="G37" s="111">
        <v>2.6</v>
      </c>
      <c r="H37" s="111">
        <v>4.3</v>
      </c>
      <c r="I37" s="125">
        <v>6.2729999999999997</v>
      </c>
      <c r="J37" s="125">
        <v>9.6000000000000002E-2</v>
      </c>
      <c r="K37" s="42">
        <v>27</v>
      </c>
      <c r="L37" s="140">
        <v>45238</v>
      </c>
      <c r="M37" s="42" t="str">
        <f t="shared" si="0"/>
        <v>수</v>
      </c>
      <c r="N37" s="11" t="s">
        <v>399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6.1</v>
      </c>
      <c r="F38" s="111"/>
      <c r="G38" s="111">
        <v>5.8</v>
      </c>
      <c r="H38" s="111">
        <v>8</v>
      </c>
      <c r="I38" s="125">
        <v>5.8529999999999998</v>
      </c>
      <c r="J38" s="125">
        <v>9.6000000000000002E-2</v>
      </c>
      <c r="K38" s="141">
        <v>22</v>
      </c>
      <c r="L38" s="140">
        <v>45238</v>
      </c>
      <c r="M38" s="42" t="str">
        <f t="shared" si="0"/>
        <v>수</v>
      </c>
      <c r="N38" s="11" t="s">
        <v>399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4.9000000000000004</v>
      </c>
      <c r="F39" s="111"/>
      <c r="G39" s="111">
        <v>2.9</v>
      </c>
      <c r="H39" s="111">
        <v>6</v>
      </c>
      <c r="I39" s="125">
        <v>5.4279999999999999</v>
      </c>
      <c r="J39" s="125">
        <v>0.1</v>
      </c>
      <c r="K39" s="141">
        <v>19</v>
      </c>
      <c r="L39" s="140">
        <v>45238</v>
      </c>
      <c r="M39" s="42" t="str">
        <f t="shared" si="0"/>
        <v>수</v>
      </c>
      <c r="N39" s="11" t="s">
        <v>399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5.3</v>
      </c>
      <c r="F40" s="111"/>
      <c r="G40" s="111">
        <v>4.7</v>
      </c>
      <c r="H40" s="111">
        <v>6.4</v>
      </c>
      <c r="I40" s="125">
        <v>5.6630000000000003</v>
      </c>
      <c r="J40" s="125">
        <v>0.10199999999999999</v>
      </c>
      <c r="K40" s="141">
        <v>19</v>
      </c>
      <c r="L40" s="140">
        <v>45238</v>
      </c>
      <c r="M40" s="42" t="str">
        <f t="shared" si="0"/>
        <v>수</v>
      </c>
      <c r="N40" s="11" t="s">
        <v>405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2.1</v>
      </c>
      <c r="F41" s="111"/>
      <c r="G41" s="111">
        <v>0.6</v>
      </c>
      <c r="H41" s="111">
        <v>5.2</v>
      </c>
      <c r="I41" s="125">
        <v>5.0720000000000001</v>
      </c>
      <c r="J41" s="125">
        <v>0.06</v>
      </c>
      <c r="K41" s="141">
        <v>6</v>
      </c>
      <c r="L41" s="140">
        <v>45245</v>
      </c>
      <c r="M41" s="42" t="str">
        <f t="shared" si="0"/>
        <v>수</v>
      </c>
      <c r="N41" s="11" t="s">
        <v>397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1.8</v>
      </c>
      <c r="F42" s="111"/>
      <c r="G42" s="111">
        <v>0.8</v>
      </c>
      <c r="H42" s="111">
        <v>1.9</v>
      </c>
      <c r="I42" s="125">
        <v>7.2889999999999997</v>
      </c>
      <c r="J42" s="125">
        <v>9.6000000000000002E-2</v>
      </c>
      <c r="K42" s="141">
        <v>7</v>
      </c>
      <c r="L42" s="140">
        <v>45245</v>
      </c>
      <c r="M42" s="42" t="str">
        <f t="shared" si="0"/>
        <v>수</v>
      </c>
      <c r="N42" s="11" t="s">
        <v>397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2.4</v>
      </c>
      <c r="F43" s="111"/>
      <c r="G43" s="111">
        <v>0.7</v>
      </c>
      <c r="H43" s="111">
        <v>1.6</v>
      </c>
      <c r="I43" s="125">
        <v>9.8849999999999998</v>
      </c>
      <c r="J43" s="125">
        <v>6.3E-2</v>
      </c>
      <c r="K43" s="141">
        <v>9</v>
      </c>
      <c r="L43" s="140">
        <v>45245</v>
      </c>
      <c r="M43" s="42" t="str">
        <f t="shared" si="0"/>
        <v>수</v>
      </c>
      <c r="N43" s="11" t="s">
        <v>397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2.2999999999999998</v>
      </c>
      <c r="F44" s="111"/>
      <c r="G44" s="111">
        <v>0.8</v>
      </c>
      <c r="H44" s="111">
        <v>0.9</v>
      </c>
      <c r="I44" s="125">
        <v>4.3860000000000001</v>
      </c>
      <c r="J44" s="125">
        <v>6.0999999999999999E-2</v>
      </c>
      <c r="K44" s="141">
        <v>9</v>
      </c>
      <c r="L44" s="140">
        <v>45245</v>
      </c>
      <c r="M44" s="42" t="str">
        <f t="shared" si="0"/>
        <v>수</v>
      </c>
      <c r="N44" s="11" t="s">
        <v>397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3.8</v>
      </c>
      <c r="F45" s="111"/>
      <c r="G45" s="111">
        <v>1.2</v>
      </c>
      <c r="H45" s="111">
        <v>1.4</v>
      </c>
      <c r="I45" s="125">
        <v>9.1869999999999994</v>
      </c>
      <c r="J45" s="125">
        <v>0.10199999999999999</v>
      </c>
      <c r="K45" s="141">
        <v>8</v>
      </c>
      <c r="L45" s="140">
        <v>45245</v>
      </c>
      <c r="M45" s="42" t="str">
        <f t="shared" si="0"/>
        <v>수</v>
      </c>
      <c r="N45" s="11" t="s">
        <v>397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9.1999999999999993</v>
      </c>
      <c r="F46" s="111"/>
      <c r="G46" s="111">
        <v>8.6</v>
      </c>
      <c r="H46" s="111">
        <v>4</v>
      </c>
      <c r="I46" s="125">
        <v>3.9119999999999999</v>
      </c>
      <c r="J46" s="125">
        <v>4.9000000000000002E-2</v>
      </c>
      <c r="K46" s="141">
        <v>17</v>
      </c>
      <c r="L46" s="140">
        <v>45245</v>
      </c>
      <c r="M46" s="42" t="str">
        <f t="shared" si="0"/>
        <v>수</v>
      </c>
      <c r="N46" s="11" t="s">
        <v>397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16.600000000000001</v>
      </c>
      <c r="F47" s="111"/>
      <c r="G47" s="111">
        <v>14.1</v>
      </c>
      <c r="H47" s="111">
        <v>4.0999999999999996</v>
      </c>
      <c r="I47" s="125">
        <v>6.9939999999999998</v>
      </c>
      <c r="J47" s="125">
        <v>0.48899999999999999</v>
      </c>
      <c r="K47" s="141">
        <v>8</v>
      </c>
      <c r="L47" s="140">
        <v>45245</v>
      </c>
      <c r="M47" s="42" t="str">
        <f t="shared" si="0"/>
        <v>수</v>
      </c>
      <c r="N47" s="11" t="s">
        <v>397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3.5</v>
      </c>
      <c r="F48" s="111"/>
      <c r="G48" s="111">
        <v>1</v>
      </c>
      <c r="H48" s="111">
        <v>106.4</v>
      </c>
      <c r="I48" s="125">
        <v>2.9369999999999998</v>
      </c>
      <c r="J48" s="125">
        <v>0.13600000000000001</v>
      </c>
      <c r="K48" s="141">
        <v>14</v>
      </c>
      <c r="L48" s="140">
        <v>45245</v>
      </c>
      <c r="M48" s="42" t="str">
        <f t="shared" si="0"/>
        <v>수</v>
      </c>
      <c r="N48" s="11" t="s">
        <v>397</v>
      </c>
    </row>
    <row r="49" spans="1:14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4.3</v>
      </c>
      <c r="F49" s="111"/>
      <c r="G49" s="111">
        <v>1.5</v>
      </c>
      <c r="H49" s="111">
        <v>2</v>
      </c>
      <c r="I49" s="125">
        <v>7.8849999999999998</v>
      </c>
      <c r="J49" s="125">
        <v>6.7000000000000004E-2</v>
      </c>
      <c r="K49" s="141">
        <v>12</v>
      </c>
      <c r="L49" s="140">
        <v>45245</v>
      </c>
      <c r="M49" s="42" t="str">
        <f t="shared" si="0"/>
        <v>수</v>
      </c>
      <c r="N49" s="11" t="s">
        <v>397</v>
      </c>
    </row>
    <row r="50" spans="1:14" ht="21" customHeight="1">
      <c r="A50" s="139">
        <v>48</v>
      </c>
      <c r="B50" s="220"/>
      <c r="C50" s="128" t="s">
        <v>48</v>
      </c>
      <c r="D50" s="32" t="s">
        <v>352</v>
      </c>
      <c r="E50" s="111">
        <v>2.8</v>
      </c>
      <c r="F50" s="111"/>
      <c r="G50" s="111">
        <v>0.8</v>
      </c>
      <c r="H50" s="111">
        <v>1.3</v>
      </c>
      <c r="I50" s="125">
        <v>6.8819999999999997</v>
      </c>
      <c r="J50" s="125">
        <v>4.8000000000000001E-2</v>
      </c>
      <c r="K50" s="141">
        <v>8</v>
      </c>
      <c r="L50" s="140">
        <v>45245</v>
      </c>
      <c r="M50" s="42" t="str">
        <f t="shared" si="0"/>
        <v>수</v>
      </c>
      <c r="N50" s="11" t="s">
        <v>397</v>
      </c>
    </row>
    <row r="51" spans="1:14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2.4</v>
      </c>
      <c r="F51" s="111">
        <v>3.6</v>
      </c>
      <c r="G51" s="111">
        <v>1.2</v>
      </c>
      <c r="H51" s="111">
        <v>14.5</v>
      </c>
      <c r="I51" s="125">
        <v>3.73</v>
      </c>
      <c r="J51" s="125">
        <v>4.2000000000000003E-2</v>
      </c>
      <c r="K51" s="141">
        <v>10</v>
      </c>
      <c r="L51" s="140">
        <v>45245</v>
      </c>
      <c r="M51" s="42" t="str">
        <f t="shared" si="0"/>
        <v>수</v>
      </c>
      <c r="N51" s="11" t="s">
        <v>397</v>
      </c>
    </row>
    <row r="52" spans="1:14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3.5</v>
      </c>
      <c r="F52" s="111"/>
      <c r="G52" s="111">
        <v>2.2999999999999998</v>
      </c>
      <c r="H52" s="111">
        <v>6.4</v>
      </c>
      <c r="I52" s="125">
        <v>5.2670000000000003</v>
      </c>
      <c r="J52" s="125">
        <v>0.111</v>
      </c>
      <c r="K52" s="42">
        <v>10</v>
      </c>
      <c r="L52" s="140">
        <v>45238</v>
      </c>
      <c r="M52" s="42" t="str">
        <f t="shared" si="0"/>
        <v>수</v>
      </c>
      <c r="N52" s="11" t="s">
        <v>397</v>
      </c>
    </row>
    <row r="53" spans="1:14" ht="21" customHeight="1">
      <c r="A53" s="139">
        <v>51</v>
      </c>
      <c r="B53" s="130" t="s">
        <v>381</v>
      </c>
      <c r="C53" s="130" t="s">
        <v>382</v>
      </c>
      <c r="D53" s="144" t="s">
        <v>44</v>
      </c>
      <c r="E53" s="111">
        <v>1</v>
      </c>
      <c r="F53" s="111"/>
      <c r="G53" s="111">
        <v>0.6</v>
      </c>
      <c r="H53" s="111">
        <v>0.1</v>
      </c>
      <c r="I53" s="125">
        <v>3.387</v>
      </c>
      <c r="J53" s="125">
        <v>3.3000000000000002E-2</v>
      </c>
      <c r="K53" s="42">
        <v>5</v>
      </c>
      <c r="L53" s="140">
        <v>45238</v>
      </c>
      <c r="M53" s="42" t="str">
        <f t="shared" si="0"/>
        <v>수</v>
      </c>
      <c r="N53" s="11" t="s">
        <v>397</v>
      </c>
    </row>
    <row r="54" spans="1:14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1.6</v>
      </c>
      <c r="F54" s="111"/>
      <c r="G54" s="111">
        <v>0.7</v>
      </c>
      <c r="H54" s="111">
        <v>1.1000000000000001</v>
      </c>
      <c r="I54" s="125">
        <v>6.452</v>
      </c>
      <c r="J54" s="125">
        <v>5.8000000000000003E-2</v>
      </c>
      <c r="K54" s="141">
        <v>6</v>
      </c>
      <c r="L54" s="140">
        <v>45238</v>
      </c>
      <c r="M54" s="42" t="str">
        <f t="shared" si="0"/>
        <v>수</v>
      </c>
      <c r="N54" s="11" t="s">
        <v>397</v>
      </c>
    </row>
    <row r="57" spans="1:14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D38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4" width="9" style="11"/>
    <col min="15" max="16384" width="9" style="123"/>
  </cols>
  <sheetData>
    <row r="1" spans="1:14" ht="35.25" customHeight="1">
      <c r="A1" s="223" t="s">
        <v>379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4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4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1.6</v>
      </c>
      <c r="F3" s="111"/>
      <c r="G3" s="111">
        <v>0.4</v>
      </c>
      <c r="H3" s="111">
        <v>7.3</v>
      </c>
      <c r="I3" s="125">
        <v>1.8129999999999999</v>
      </c>
      <c r="J3" s="125">
        <v>2.8000000000000001E-2</v>
      </c>
      <c r="K3" s="42">
        <v>7</v>
      </c>
      <c r="L3" s="140">
        <v>45203</v>
      </c>
      <c r="M3" s="42" t="str">
        <f>TEXT(L3,"aaa")</f>
        <v>수</v>
      </c>
      <c r="N3" s="11" t="s">
        <v>401</v>
      </c>
    </row>
    <row r="4" spans="1:14" ht="21" customHeight="1">
      <c r="A4" s="139">
        <v>2</v>
      </c>
      <c r="B4" s="222"/>
      <c r="C4" s="128" t="s">
        <v>78</v>
      </c>
      <c r="D4" s="32" t="s">
        <v>90</v>
      </c>
      <c r="E4" s="111">
        <v>1.5</v>
      </c>
      <c r="F4" s="111">
        <v>2.2999999999999998</v>
      </c>
      <c r="G4" s="111">
        <v>0.6</v>
      </c>
      <c r="H4" s="111">
        <v>8.1</v>
      </c>
      <c r="I4" s="125">
        <v>1.8480000000000001</v>
      </c>
      <c r="J4" s="125">
        <v>2.4E-2</v>
      </c>
      <c r="K4" s="42">
        <v>7</v>
      </c>
      <c r="L4" s="140">
        <v>45203</v>
      </c>
      <c r="M4" s="42" t="str">
        <f>TEXT(L4,"aaa")</f>
        <v>수</v>
      </c>
      <c r="N4" s="11" t="s">
        <v>400</v>
      </c>
    </row>
    <row r="5" spans="1:14" ht="21" customHeight="1">
      <c r="A5" s="139">
        <v>3</v>
      </c>
      <c r="B5" s="222"/>
      <c r="C5" s="128" t="s">
        <v>9</v>
      </c>
      <c r="D5" s="32" t="s">
        <v>91</v>
      </c>
      <c r="E5" s="111">
        <v>1.5</v>
      </c>
      <c r="F5" s="111"/>
      <c r="G5" s="111">
        <v>0.9</v>
      </c>
      <c r="H5" s="111">
        <v>2</v>
      </c>
      <c r="I5" s="125">
        <v>1.966</v>
      </c>
      <c r="J5" s="125">
        <v>1.2999999999999999E-2</v>
      </c>
      <c r="K5" s="141">
        <v>6</v>
      </c>
      <c r="L5" s="140">
        <v>45217</v>
      </c>
      <c r="M5" s="42" t="str">
        <f t="shared" ref="M5:M54" si="0">TEXT(L5,"aaa")</f>
        <v>수</v>
      </c>
      <c r="N5" s="11" t="s">
        <v>400</v>
      </c>
    </row>
    <row r="6" spans="1:14" ht="21" customHeight="1">
      <c r="A6" s="139">
        <v>4</v>
      </c>
      <c r="B6" s="222"/>
      <c r="C6" s="128" t="s">
        <v>10</v>
      </c>
      <c r="D6" s="32" t="s">
        <v>92</v>
      </c>
      <c r="E6" s="111">
        <v>1.6</v>
      </c>
      <c r="F6" s="111"/>
      <c r="G6" s="111">
        <v>1.1000000000000001</v>
      </c>
      <c r="H6" s="111">
        <v>1.8</v>
      </c>
      <c r="I6" s="125">
        <v>2.8650000000000002</v>
      </c>
      <c r="J6" s="125">
        <v>1.7000000000000001E-2</v>
      </c>
      <c r="K6" s="141">
        <v>10</v>
      </c>
      <c r="L6" s="140">
        <v>45217</v>
      </c>
      <c r="M6" s="42" t="str">
        <f t="shared" si="0"/>
        <v>수</v>
      </c>
      <c r="N6" s="11" t="s">
        <v>402</v>
      </c>
    </row>
    <row r="7" spans="1:14" ht="21" customHeight="1">
      <c r="A7" s="139">
        <v>5</v>
      </c>
      <c r="B7" s="222"/>
      <c r="C7" s="128" t="s">
        <v>11</v>
      </c>
      <c r="D7" s="32" t="s">
        <v>93</v>
      </c>
      <c r="E7" s="111">
        <v>1.9</v>
      </c>
      <c r="F7" s="111"/>
      <c r="G7" s="111">
        <v>1</v>
      </c>
      <c r="H7" s="111">
        <v>3.7</v>
      </c>
      <c r="I7" s="125">
        <v>2.8849999999999998</v>
      </c>
      <c r="J7" s="125">
        <v>1.7000000000000001E-2</v>
      </c>
      <c r="K7" s="142">
        <v>8</v>
      </c>
      <c r="L7" s="140">
        <v>45217</v>
      </c>
      <c r="M7" s="42" t="str">
        <f t="shared" si="0"/>
        <v>수</v>
      </c>
      <c r="N7" s="11" t="s">
        <v>400</v>
      </c>
    </row>
    <row r="8" spans="1:14" ht="21" customHeight="1">
      <c r="A8" s="139">
        <v>6</v>
      </c>
      <c r="B8" s="222"/>
      <c r="C8" s="128" t="s">
        <v>358</v>
      </c>
      <c r="D8" s="32" t="s">
        <v>348</v>
      </c>
      <c r="E8" s="111">
        <v>5.7</v>
      </c>
      <c r="F8" s="111"/>
      <c r="G8" s="111">
        <v>2.4</v>
      </c>
      <c r="H8" s="111">
        <v>6.2</v>
      </c>
      <c r="I8" s="125">
        <v>7.1120000000000001</v>
      </c>
      <c r="J8" s="125">
        <v>7.3999999999999996E-2</v>
      </c>
      <c r="K8" s="141">
        <v>28</v>
      </c>
      <c r="L8" s="140">
        <v>45217</v>
      </c>
      <c r="M8" s="42" t="str">
        <f t="shared" si="0"/>
        <v>수</v>
      </c>
      <c r="N8" s="11" t="s">
        <v>400</v>
      </c>
    </row>
    <row r="9" spans="1:14" ht="21" customHeight="1">
      <c r="A9" s="139">
        <v>7</v>
      </c>
      <c r="B9" s="222"/>
      <c r="C9" s="128" t="s">
        <v>94</v>
      </c>
      <c r="D9" s="32" t="s">
        <v>320</v>
      </c>
      <c r="E9" s="111">
        <v>3.6</v>
      </c>
      <c r="F9" s="111"/>
      <c r="G9" s="111">
        <v>1.5</v>
      </c>
      <c r="H9" s="111">
        <v>5.2</v>
      </c>
      <c r="I9" s="125">
        <v>4.9969999999999999</v>
      </c>
      <c r="J9" s="125">
        <v>5.5E-2</v>
      </c>
      <c r="K9" s="141">
        <v>17</v>
      </c>
      <c r="L9" s="140">
        <v>45217</v>
      </c>
      <c r="M9" s="42" t="str">
        <f t="shared" si="0"/>
        <v>수</v>
      </c>
      <c r="N9" s="11" t="s">
        <v>400</v>
      </c>
    </row>
    <row r="10" spans="1:14" ht="21" customHeight="1">
      <c r="A10" s="139">
        <v>8</v>
      </c>
      <c r="B10" s="220"/>
      <c r="C10" s="128" t="s">
        <v>12</v>
      </c>
      <c r="D10" s="32" t="s">
        <v>356</v>
      </c>
      <c r="E10" s="111">
        <v>4.0999999999999996</v>
      </c>
      <c r="F10" s="111"/>
      <c r="G10" s="111">
        <v>1.5</v>
      </c>
      <c r="H10" s="111">
        <v>3.9</v>
      </c>
      <c r="I10" s="125">
        <v>5.2539999999999996</v>
      </c>
      <c r="J10" s="125">
        <v>6.0999999999999999E-2</v>
      </c>
      <c r="K10" s="141">
        <v>17</v>
      </c>
      <c r="L10" s="140">
        <v>45217</v>
      </c>
      <c r="M10" s="42" t="str">
        <f t="shared" si="0"/>
        <v>수</v>
      </c>
      <c r="N10" s="11" t="s">
        <v>403</v>
      </c>
    </row>
    <row r="11" spans="1:14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3.9</v>
      </c>
      <c r="F11" s="111"/>
      <c r="G11" s="111">
        <v>1.5</v>
      </c>
      <c r="H11" s="170">
        <v>3.6</v>
      </c>
      <c r="I11" s="125">
        <v>6.7370000000000001</v>
      </c>
      <c r="J11" s="125">
        <v>9.9000000000000005E-2</v>
      </c>
      <c r="K11" s="42">
        <v>10</v>
      </c>
      <c r="L11" s="140">
        <v>45203</v>
      </c>
      <c r="M11" s="42" t="str">
        <f t="shared" si="0"/>
        <v>수</v>
      </c>
      <c r="N11" s="11" t="s">
        <v>395</v>
      </c>
    </row>
    <row r="12" spans="1:14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8.1</v>
      </c>
      <c r="F12" s="111"/>
      <c r="G12" s="169">
        <v>12.9</v>
      </c>
      <c r="H12" s="169">
        <v>117.2</v>
      </c>
      <c r="I12" s="125">
        <v>2.3439999999999999</v>
      </c>
      <c r="J12" s="125">
        <v>0.122</v>
      </c>
      <c r="K12" s="42">
        <v>17</v>
      </c>
      <c r="L12" s="140">
        <v>45203</v>
      </c>
      <c r="M12" s="42" t="str">
        <f t="shared" si="0"/>
        <v>수</v>
      </c>
      <c r="N12" s="11" t="s">
        <v>396</v>
      </c>
    </row>
    <row r="13" spans="1:14" ht="21" customHeight="1">
      <c r="A13" s="139">
        <v>11</v>
      </c>
      <c r="B13" s="222"/>
      <c r="C13" s="128" t="s">
        <v>16</v>
      </c>
      <c r="D13" s="32" t="s">
        <v>355</v>
      </c>
      <c r="E13" s="111">
        <v>2.6</v>
      </c>
      <c r="F13" s="111">
        <v>3.7</v>
      </c>
      <c r="G13" s="111">
        <v>0.8</v>
      </c>
      <c r="H13" s="111">
        <v>2.5</v>
      </c>
      <c r="I13" s="125">
        <v>4.78</v>
      </c>
      <c r="J13" s="125">
        <v>0.05</v>
      </c>
      <c r="K13" s="42">
        <v>8</v>
      </c>
      <c r="L13" s="140">
        <v>45203</v>
      </c>
      <c r="M13" s="42" t="str">
        <f t="shared" si="0"/>
        <v>수</v>
      </c>
      <c r="N13" s="11" t="s">
        <v>396</v>
      </c>
    </row>
    <row r="14" spans="1:14" ht="21" customHeight="1">
      <c r="A14" s="139">
        <v>12</v>
      </c>
      <c r="B14" s="220"/>
      <c r="C14" s="128" t="s">
        <v>17</v>
      </c>
      <c r="D14" s="32" t="s">
        <v>98</v>
      </c>
      <c r="E14" s="111">
        <v>2.5</v>
      </c>
      <c r="F14" s="111"/>
      <c r="G14" s="111">
        <v>0.8</v>
      </c>
      <c r="H14" s="111">
        <v>3.6</v>
      </c>
      <c r="I14" s="125">
        <v>4.7080000000000002</v>
      </c>
      <c r="J14" s="125">
        <v>3.6999999999999998E-2</v>
      </c>
      <c r="K14" s="42">
        <v>10</v>
      </c>
      <c r="L14" s="140">
        <v>45203</v>
      </c>
      <c r="M14" s="42" t="str">
        <f t="shared" si="0"/>
        <v>수</v>
      </c>
      <c r="N14" s="11" t="s">
        <v>396</v>
      </c>
    </row>
    <row r="15" spans="1:14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6.1</v>
      </c>
      <c r="F15" s="111"/>
      <c r="G15" s="169">
        <v>9.4</v>
      </c>
      <c r="H15" s="169">
        <v>521.20000000000005</v>
      </c>
      <c r="I15" s="125">
        <v>4.3940000000000001</v>
      </c>
      <c r="J15" s="125">
        <v>0.32600000000000001</v>
      </c>
      <c r="K15" s="42">
        <v>23</v>
      </c>
      <c r="L15" s="140">
        <v>45203</v>
      </c>
      <c r="M15" s="42" t="str">
        <f t="shared" si="0"/>
        <v>수</v>
      </c>
      <c r="N15" s="11" t="s">
        <v>396</v>
      </c>
    </row>
    <row r="16" spans="1:14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5.9</v>
      </c>
      <c r="F16" s="111"/>
      <c r="G16" s="169">
        <v>7.9</v>
      </c>
      <c r="H16" s="169">
        <v>106.8</v>
      </c>
      <c r="I16" s="125">
        <v>4.4050000000000002</v>
      </c>
      <c r="J16" s="125">
        <v>0.21199999999999999</v>
      </c>
      <c r="K16" s="42">
        <v>18</v>
      </c>
      <c r="L16" s="140">
        <v>45203</v>
      </c>
      <c r="M16" s="42" t="str">
        <f t="shared" si="0"/>
        <v>수</v>
      </c>
      <c r="N16" s="11" t="s">
        <v>396</v>
      </c>
    </row>
    <row r="17" spans="1:14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5.9</v>
      </c>
      <c r="F17" s="111"/>
      <c r="G17" s="169">
        <v>9.4</v>
      </c>
      <c r="H17" s="169">
        <v>172</v>
      </c>
      <c r="I17" s="125">
        <v>4.2729999999999997</v>
      </c>
      <c r="J17" s="125">
        <v>0.26300000000000001</v>
      </c>
      <c r="K17" s="42">
        <v>24</v>
      </c>
      <c r="L17" s="140">
        <v>45203</v>
      </c>
      <c r="M17" s="42" t="str">
        <f t="shared" si="0"/>
        <v>수</v>
      </c>
      <c r="N17" s="11" t="s">
        <v>396</v>
      </c>
    </row>
    <row r="18" spans="1:14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70">
        <v>6.2</v>
      </c>
      <c r="F18" s="170"/>
      <c r="G18" s="170">
        <v>5.0999999999999996</v>
      </c>
      <c r="H18" s="170">
        <v>19.399999999999999</v>
      </c>
      <c r="I18" s="173">
        <v>4.7699999999999996</v>
      </c>
      <c r="J18" s="173">
        <v>0.14000000000000001</v>
      </c>
      <c r="K18" s="115">
        <v>16</v>
      </c>
      <c r="L18" s="182">
        <v>45203</v>
      </c>
      <c r="M18" s="42" t="str">
        <f t="shared" si="0"/>
        <v>수</v>
      </c>
      <c r="N18" s="11" t="s">
        <v>396</v>
      </c>
    </row>
    <row r="19" spans="1:14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1.7</v>
      </c>
      <c r="F19" s="111">
        <v>2</v>
      </c>
      <c r="G19" s="111">
        <v>0.5</v>
      </c>
      <c r="H19" s="111">
        <v>0.8</v>
      </c>
      <c r="I19" s="125">
        <v>3.823</v>
      </c>
      <c r="J19" s="125">
        <v>6.0999999999999999E-2</v>
      </c>
      <c r="K19" s="42">
        <v>6</v>
      </c>
      <c r="L19" s="140">
        <v>45203</v>
      </c>
      <c r="M19" s="42" t="str">
        <f t="shared" si="0"/>
        <v>수</v>
      </c>
      <c r="N19" s="11" t="s">
        <v>398</v>
      </c>
    </row>
    <row r="20" spans="1:14" ht="21" customHeight="1">
      <c r="A20" s="139">
        <v>18</v>
      </c>
      <c r="B20" s="222"/>
      <c r="C20" s="128" t="s">
        <v>21</v>
      </c>
      <c r="D20" s="32" t="s">
        <v>103</v>
      </c>
      <c r="E20" s="111">
        <v>2</v>
      </c>
      <c r="F20" s="111"/>
      <c r="G20" s="111">
        <v>0.7</v>
      </c>
      <c r="H20" s="111">
        <v>4.7</v>
      </c>
      <c r="I20" s="125">
        <v>4.665</v>
      </c>
      <c r="J20" s="125">
        <v>4.9000000000000002E-2</v>
      </c>
      <c r="K20" s="42">
        <v>6</v>
      </c>
      <c r="L20" s="140">
        <v>45203</v>
      </c>
      <c r="M20" s="42" t="str">
        <f t="shared" si="0"/>
        <v>수</v>
      </c>
      <c r="N20" s="11" t="s">
        <v>398</v>
      </c>
    </row>
    <row r="21" spans="1:14" ht="21" customHeight="1">
      <c r="A21" s="139">
        <v>19</v>
      </c>
      <c r="B21" s="222"/>
      <c r="C21" s="128" t="s">
        <v>138</v>
      </c>
      <c r="D21" s="32" t="s">
        <v>315</v>
      </c>
      <c r="E21" s="111">
        <v>1.8</v>
      </c>
      <c r="F21" s="111"/>
      <c r="G21" s="111">
        <v>0.7</v>
      </c>
      <c r="H21" s="111">
        <v>2.8</v>
      </c>
      <c r="I21" s="125">
        <v>4.47</v>
      </c>
      <c r="J21" s="125">
        <v>2.5999999999999999E-2</v>
      </c>
      <c r="K21" s="42">
        <v>8</v>
      </c>
      <c r="L21" s="140">
        <v>45203</v>
      </c>
      <c r="M21" s="42" t="str">
        <f t="shared" si="0"/>
        <v>수</v>
      </c>
      <c r="N21" s="11" t="s">
        <v>398</v>
      </c>
    </row>
    <row r="22" spans="1:14" ht="21" customHeight="1">
      <c r="A22" s="139">
        <v>20</v>
      </c>
      <c r="B22" s="222"/>
      <c r="C22" s="128" t="s">
        <v>22</v>
      </c>
      <c r="D22" s="32" t="s">
        <v>104</v>
      </c>
      <c r="E22" s="111">
        <v>2.2999999999999998</v>
      </c>
      <c r="F22" s="111"/>
      <c r="G22" s="111">
        <v>1.1000000000000001</v>
      </c>
      <c r="H22" s="170">
        <v>3.5</v>
      </c>
      <c r="I22" s="125">
        <v>4.7910000000000004</v>
      </c>
      <c r="J22" s="125">
        <v>4.3999999999999997E-2</v>
      </c>
      <c r="K22" s="42">
        <v>8</v>
      </c>
      <c r="L22" s="140">
        <v>45203</v>
      </c>
      <c r="M22" s="42" t="str">
        <f t="shared" si="0"/>
        <v>수</v>
      </c>
      <c r="N22" s="11" t="s">
        <v>398</v>
      </c>
    </row>
    <row r="23" spans="1:14" ht="21" customHeight="1">
      <c r="A23" s="139">
        <v>21</v>
      </c>
      <c r="B23" s="222"/>
      <c r="C23" s="128" t="s">
        <v>23</v>
      </c>
      <c r="D23" s="32" t="s">
        <v>105</v>
      </c>
      <c r="E23" s="111">
        <v>2.2000000000000002</v>
      </c>
      <c r="F23" s="111"/>
      <c r="G23" s="111">
        <v>0.9</v>
      </c>
      <c r="H23" s="170">
        <v>2.1</v>
      </c>
      <c r="I23" s="125">
        <v>4.5490000000000004</v>
      </c>
      <c r="J23" s="125">
        <v>7.4999999999999997E-2</v>
      </c>
      <c r="K23" s="42">
        <v>7</v>
      </c>
      <c r="L23" s="140">
        <v>45203</v>
      </c>
      <c r="M23" s="42" t="str">
        <f t="shared" si="0"/>
        <v>수</v>
      </c>
      <c r="N23" s="11" t="s">
        <v>398</v>
      </c>
    </row>
    <row r="24" spans="1:14" ht="21" customHeight="1">
      <c r="A24" s="139">
        <v>22</v>
      </c>
      <c r="B24" s="220"/>
      <c r="C24" s="128" t="s">
        <v>24</v>
      </c>
      <c r="D24" s="32" t="s">
        <v>316</v>
      </c>
      <c r="E24" s="111">
        <v>2.2999999999999998</v>
      </c>
      <c r="F24" s="111"/>
      <c r="G24" s="111">
        <v>1</v>
      </c>
      <c r="H24" s="170">
        <v>1.6</v>
      </c>
      <c r="I24" s="125">
        <v>3.6269999999999998</v>
      </c>
      <c r="J24" s="125">
        <v>6.8000000000000005E-2</v>
      </c>
      <c r="K24" s="42">
        <v>9</v>
      </c>
      <c r="L24" s="140">
        <v>45203</v>
      </c>
      <c r="M24" s="42" t="str">
        <f t="shared" si="0"/>
        <v>수</v>
      </c>
      <c r="N24" s="11" t="s">
        <v>404</v>
      </c>
    </row>
    <row r="25" spans="1:14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2.7</v>
      </c>
      <c r="F25" s="111"/>
      <c r="G25" s="111">
        <v>0.8</v>
      </c>
      <c r="H25" s="170">
        <v>7.6</v>
      </c>
      <c r="I25" s="125">
        <v>5.9020000000000001</v>
      </c>
      <c r="J25" s="125">
        <v>3.1E-2</v>
      </c>
      <c r="K25" s="42">
        <v>10</v>
      </c>
      <c r="L25" s="140">
        <v>45203</v>
      </c>
      <c r="M25" s="42" t="str">
        <f t="shared" si="0"/>
        <v>수</v>
      </c>
      <c r="N25" s="11" t="s">
        <v>396</v>
      </c>
    </row>
    <row r="26" spans="1:14" ht="21" customHeight="1">
      <c r="A26" s="139">
        <v>24</v>
      </c>
      <c r="B26" s="220"/>
      <c r="C26" s="128" t="s">
        <v>25</v>
      </c>
      <c r="D26" s="32" t="s">
        <v>108</v>
      </c>
      <c r="E26" s="111">
        <v>2.5</v>
      </c>
      <c r="F26" s="111"/>
      <c r="G26" s="111">
        <v>1.6</v>
      </c>
      <c r="H26" s="170">
        <v>6.3</v>
      </c>
      <c r="I26" s="125">
        <v>4.3029999999999999</v>
      </c>
      <c r="J26" s="125">
        <v>0.50700000000000001</v>
      </c>
      <c r="K26" s="42">
        <v>9</v>
      </c>
      <c r="L26" s="140">
        <v>45203</v>
      </c>
      <c r="M26" s="42" t="str">
        <f t="shared" si="0"/>
        <v>수</v>
      </c>
      <c r="N26" s="11" t="s">
        <v>396</v>
      </c>
    </row>
    <row r="27" spans="1:14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2</v>
      </c>
      <c r="F27" s="111">
        <v>3.2</v>
      </c>
      <c r="G27" s="111">
        <v>0.8</v>
      </c>
      <c r="H27" s="170">
        <v>18.8</v>
      </c>
      <c r="I27" s="125">
        <v>4.9039999999999999</v>
      </c>
      <c r="J27" s="125">
        <v>7.0000000000000007E-2</v>
      </c>
      <c r="K27" s="42">
        <v>8</v>
      </c>
      <c r="L27" s="140">
        <v>45203</v>
      </c>
      <c r="M27" s="42" t="str">
        <f t="shared" si="0"/>
        <v>수</v>
      </c>
      <c r="N27" s="11" t="s">
        <v>396</v>
      </c>
    </row>
    <row r="28" spans="1:14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2.2000000000000002</v>
      </c>
      <c r="F28" s="111"/>
      <c r="G28" s="111">
        <v>1.7</v>
      </c>
      <c r="H28" s="111">
        <v>7.3</v>
      </c>
      <c r="I28" s="125">
        <v>3.8860000000000001</v>
      </c>
      <c r="J28" s="125">
        <v>7.0999999999999994E-2</v>
      </c>
      <c r="K28" s="141">
        <v>6</v>
      </c>
      <c r="L28" s="140">
        <v>45211</v>
      </c>
      <c r="M28" s="42" t="str">
        <f t="shared" si="0"/>
        <v>목</v>
      </c>
      <c r="N28" s="11" t="s">
        <v>399</v>
      </c>
    </row>
    <row r="29" spans="1:14" ht="21" customHeight="1">
      <c r="A29" s="139">
        <v>27</v>
      </c>
      <c r="B29" s="222"/>
      <c r="C29" s="128" t="s">
        <v>27</v>
      </c>
      <c r="D29" s="32" t="s">
        <v>354</v>
      </c>
      <c r="E29" s="111">
        <v>4.5999999999999996</v>
      </c>
      <c r="F29" s="111"/>
      <c r="G29" s="111">
        <v>3.2</v>
      </c>
      <c r="H29" s="111">
        <v>2.9</v>
      </c>
      <c r="I29" s="183">
        <v>15.318</v>
      </c>
      <c r="J29" s="125">
        <v>0.10299999999999999</v>
      </c>
      <c r="K29" s="141">
        <v>10</v>
      </c>
      <c r="L29" s="140">
        <v>45211</v>
      </c>
      <c r="M29" s="42" t="str">
        <f t="shared" si="0"/>
        <v>목</v>
      </c>
      <c r="N29" s="11" t="s">
        <v>399</v>
      </c>
    </row>
    <row r="30" spans="1:14" ht="21" customHeight="1">
      <c r="A30" s="139">
        <v>28</v>
      </c>
      <c r="B30" s="222"/>
      <c r="C30" s="128" t="s">
        <v>29</v>
      </c>
      <c r="D30" s="32" t="s">
        <v>350</v>
      </c>
      <c r="E30" s="111">
        <v>4.9000000000000004</v>
      </c>
      <c r="F30" s="111"/>
      <c r="G30" s="111">
        <v>3.3</v>
      </c>
      <c r="H30" s="111">
        <v>3.6</v>
      </c>
      <c r="I30" s="125">
        <v>6.2069999999999999</v>
      </c>
      <c r="J30" s="125">
        <v>6.3E-2</v>
      </c>
      <c r="K30" s="141">
        <v>18</v>
      </c>
      <c r="L30" s="140">
        <v>45211</v>
      </c>
      <c r="M30" s="42" t="str">
        <f t="shared" si="0"/>
        <v>목</v>
      </c>
      <c r="N30" s="11" t="s">
        <v>399</v>
      </c>
    </row>
    <row r="31" spans="1:14" ht="21" customHeight="1">
      <c r="A31" s="139">
        <v>29</v>
      </c>
      <c r="B31" s="222"/>
      <c r="C31" s="128" t="s">
        <v>137</v>
      </c>
      <c r="D31" s="32" t="s">
        <v>115</v>
      </c>
      <c r="E31" s="111">
        <v>4.7</v>
      </c>
      <c r="F31" s="111"/>
      <c r="G31" s="111">
        <v>3.4</v>
      </c>
      <c r="H31" s="111">
        <v>3.4</v>
      </c>
      <c r="I31" s="125">
        <v>5.0640000000000001</v>
      </c>
      <c r="J31" s="125">
        <v>7.9000000000000001E-2</v>
      </c>
      <c r="K31" s="141">
        <v>16</v>
      </c>
      <c r="L31" s="140">
        <v>45211</v>
      </c>
      <c r="M31" s="42" t="str">
        <f t="shared" si="0"/>
        <v>목</v>
      </c>
      <c r="N31" s="11" t="s">
        <v>399</v>
      </c>
    </row>
    <row r="32" spans="1:14" ht="21" customHeight="1">
      <c r="A32" s="139">
        <v>30</v>
      </c>
      <c r="B32" s="222"/>
      <c r="C32" s="128" t="s">
        <v>317</v>
      </c>
      <c r="D32" s="32" t="s">
        <v>318</v>
      </c>
      <c r="E32" s="111">
        <v>4.8</v>
      </c>
      <c r="F32" s="111">
        <v>6.2</v>
      </c>
      <c r="G32" s="111">
        <v>4.4000000000000004</v>
      </c>
      <c r="H32" s="111">
        <v>12.2</v>
      </c>
      <c r="I32" s="125">
        <v>3.8769999999999998</v>
      </c>
      <c r="J32" s="125">
        <v>6.7000000000000004E-2</v>
      </c>
      <c r="K32" s="141">
        <v>17</v>
      </c>
      <c r="L32" s="140">
        <v>45211</v>
      </c>
      <c r="M32" s="42" t="str">
        <f t="shared" si="0"/>
        <v>목</v>
      </c>
      <c r="N32" s="11" t="s">
        <v>399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4.4000000000000004</v>
      </c>
      <c r="F33" s="111"/>
      <c r="G33" s="111">
        <v>3.7</v>
      </c>
      <c r="H33" s="111">
        <v>5.0999999999999996</v>
      </c>
      <c r="I33" s="125">
        <v>3.8610000000000002</v>
      </c>
      <c r="J33" s="125">
        <v>9.8000000000000004E-2</v>
      </c>
      <c r="K33" s="141">
        <v>16</v>
      </c>
      <c r="L33" s="140">
        <v>45211</v>
      </c>
      <c r="M33" s="42" t="str">
        <f t="shared" si="0"/>
        <v>목</v>
      </c>
      <c r="N33" s="11" t="s">
        <v>399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3.3</v>
      </c>
      <c r="F34" s="111"/>
      <c r="G34" s="111">
        <v>2.2999999999999998</v>
      </c>
      <c r="H34" s="111">
        <v>5.7</v>
      </c>
      <c r="I34" s="173">
        <v>4.117</v>
      </c>
      <c r="J34" s="173">
        <v>7.0999999999999994E-2</v>
      </c>
      <c r="K34" s="42">
        <v>11</v>
      </c>
      <c r="L34" s="140">
        <v>45211</v>
      </c>
      <c r="M34" s="42" t="str">
        <f t="shared" si="0"/>
        <v>목</v>
      </c>
      <c r="N34" s="11" t="s">
        <v>399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6</v>
      </c>
      <c r="F35" s="111"/>
      <c r="G35" s="111">
        <v>4.9000000000000004</v>
      </c>
      <c r="H35" s="111">
        <v>6.9</v>
      </c>
      <c r="I35" s="173">
        <v>8.2550000000000008</v>
      </c>
      <c r="J35" s="173">
        <v>0.21199999999999999</v>
      </c>
      <c r="K35" s="42">
        <v>22</v>
      </c>
      <c r="L35" s="140">
        <v>45211</v>
      </c>
      <c r="M35" s="42" t="str">
        <f t="shared" si="0"/>
        <v>목</v>
      </c>
      <c r="N35" s="11" t="s">
        <v>399</v>
      </c>
    </row>
    <row r="36" spans="1:14" ht="21" customHeight="1">
      <c r="A36" s="139">
        <v>34</v>
      </c>
      <c r="B36" s="222"/>
      <c r="C36" s="128" t="s">
        <v>37</v>
      </c>
      <c r="D36" s="32" t="s">
        <v>386</v>
      </c>
      <c r="E36" s="111">
        <v>9.6999999999999993</v>
      </c>
      <c r="F36" s="111"/>
      <c r="G36" s="111">
        <v>4.7</v>
      </c>
      <c r="H36" s="111">
        <v>3.5</v>
      </c>
      <c r="I36" s="173">
        <v>7.67</v>
      </c>
      <c r="J36" s="173">
        <v>0.105</v>
      </c>
      <c r="K36" s="42">
        <v>72</v>
      </c>
      <c r="L36" s="140">
        <v>45211</v>
      </c>
      <c r="M36" s="42" t="str">
        <f t="shared" si="0"/>
        <v>목</v>
      </c>
      <c r="N36" s="11" t="s">
        <v>399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6.4</v>
      </c>
      <c r="F37" s="111"/>
      <c r="G37" s="111">
        <v>4.8</v>
      </c>
      <c r="H37" s="111">
        <v>3.9</v>
      </c>
      <c r="I37" s="173">
        <v>7.5670000000000002</v>
      </c>
      <c r="J37" s="173">
        <v>0.121</v>
      </c>
      <c r="K37" s="42">
        <v>35</v>
      </c>
      <c r="L37" s="140">
        <v>45211</v>
      </c>
      <c r="M37" s="42" t="str">
        <f t="shared" si="0"/>
        <v>목</v>
      </c>
      <c r="N37" s="11" t="s">
        <v>399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6.6</v>
      </c>
      <c r="F38" s="111"/>
      <c r="G38" s="111">
        <v>4.3</v>
      </c>
      <c r="H38" s="111">
        <v>4.8</v>
      </c>
      <c r="I38" s="125">
        <v>8.2420000000000009</v>
      </c>
      <c r="J38" s="125">
        <v>9.0999999999999998E-2</v>
      </c>
      <c r="K38" s="141">
        <v>30</v>
      </c>
      <c r="L38" s="140">
        <v>45217</v>
      </c>
      <c r="M38" s="42" t="str">
        <f t="shared" si="0"/>
        <v>수</v>
      </c>
      <c r="N38" s="11" t="s">
        <v>399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6.2</v>
      </c>
      <c r="F39" s="111"/>
      <c r="G39" s="111">
        <v>4.5999999999999996</v>
      </c>
      <c r="H39" s="111">
        <v>5.7</v>
      </c>
      <c r="I39" s="125">
        <v>7.6760000000000002</v>
      </c>
      <c r="J39" s="125">
        <v>7.8E-2</v>
      </c>
      <c r="K39" s="141">
        <v>29</v>
      </c>
      <c r="L39" s="140">
        <v>45217</v>
      </c>
      <c r="M39" s="42" t="str">
        <f t="shared" si="0"/>
        <v>수</v>
      </c>
      <c r="N39" s="11" t="s">
        <v>399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6.3</v>
      </c>
      <c r="F40" s="111"/>
      <c r="G40" s="111">
        <v>3.7</v>
      </c>
      <c r="H40" s="111">
        <v>5</v>
      </c>
      <c r="I40" s="125">
        <v>7.8620000000000001</v>
      </c>
      <c r="J40" s="125">
        <v>9.9000000000000005E-2</v>
      </c>
      <c r="K40" s="141">
        <v>29</v>
      </c>
      <c r="L40" s="140">
        <v>45217</v>
      </c>
      <c r="M40" s="42" t="str">
        <f t="shared" si="0"/>
        <v>수</v>
      </c>
      <c r="N40" s="11" t="s">
        <v>405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5.2</v>
      </c>
      <c r="F41" s="111"/>
      <c r="G41" s="111">
        <v>4.8</v>
      </c>
      <c r="H41" s="111">
        <v>1.6</v>
      </c>
      <c r="I41" s="125">
        <v>12.587999999999999</v>
      </c>
      <c r="J41" s="125">
        <v>0.108</v>
      </c>
      <c r="K41" s="141">
        <v>12</v>
      </c>
      <c r="L41" s="140">
        <v>45211</v>
      </c>
      <c r="M41" s="42" t="str">
        <f t="shared" si="0"/>
        <v>목</v>
      </c>
      <c r="N41" s="11" t="s">
        <v>397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2.2999999999999998</v>
      </c>
      <c r="F42" s="111"/>
      <c r="G42" s="111">
        <v>1.9</v>
      </c>
      <c r="H42" s="111">
        <v>0.9</v>
      </c>
      <c r="I42" s="125">
        <v>3.7050000000000001</v>
      </c>
      <c r="J42" s="125">
        <v>0.13100000000000001</v>
      </c>
      <c r="K42" s="141">
        <v>9</v>
      </c>
      <c r="L42" s="140">
        <v>45211</v>
      </c>
      <c r="M42" s="42" t="str">
        <f t="shared" si="0"/>
        <v>목</v>
      </c>
      <c r="N42" s="11" t="s">
        <v>397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3.4</v>
      </c>
      <c r="F43" s="111"/>
      <c r="G43" s="111">
        <v>1.7</v>
      </c>
      <c r="H43" s="111">
        <v>3.5</v>
      </c>
      <c r="I43" s="125">
        <v>4.1929999999999996</v>
      </c>
      <c r="J43" s="125">
        <v>0.114</v>
      </c>
      <c r="K43" s="141">
        <v>10</v>
      </c>
      <c r="L43" s="140">
        <v>45211</v>
      </c>
      <c r="M43" s="42" t="str">
        <f t="shared" si="0"/>
        <v>목</v>
      </c>
      <c r="N43" s="11" t="s">
        <v>397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</v>
      </c>
      <c r="F44" s="111"/>
      <c r="G44" s="111">
        <v>1.3</v>
      </c>
      <c r="H44" s="111">
        <v>0.8</v>
      </c>
      <c r="I44" s="125">
        <v>3.988</v>
      </c>
      <c r="J44" s="125">
        <v>4.4999999999999998E-2</v>
      </c>
      <c r="K44" s="141">
        <v>7</v>
      </c>
      <c r="L44" s="140">
        <v>45211</v>
      </c>
      <c r="M44" s="42" t="str">
        <f t="shared" si="0"/>
        <v>목</v>
      </c>
      <c r="N44" s="11" t="s">
        <v>397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3.3</v>
      </c>
      <c r="F45" s="111"/>
      <c r="G45" s="111">
        <v>2.4</v>
      </c>
      <c r="H45" s="111">
        <v>0.4</v>
      </c>
      <c r="I45" s="125">
        <v>5.234</v>
      </c>
      <c r="J45" s="125">
        <v>6.4000000000000001E-2</v>
      </c>
      <c r="K45" s="141">
        <v>11</v>
      </c>
      <c r="L45" s="140">
        <v>45211</v>
      </c>
      <c r="M45" s="42" t="str">
        <f t="shared" si="0"/>
        <v>목</v>
      </c>
      <c r="N45" s="11" t="s">
        <v>397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6.5</v>
      </c>
      <c r="F46" s="111"/>
      <c r="G46" s="111">
        <v>5</v>
      </c>
      <c r="H46" s="111">
        <v>4</v>
      </c>
      <c r="I46" s="125">
        <v>8.4260000000000002</v>
      </c>
      <c r="J46" s="125">
        <v>0.08</v>
      </c>
      <c r="K46" s="141">
        <v>28</v>
      </c>
      <c r="L46" s="140">
        <v>45211</v>
      </c>
      <c r="M46" s="42" t="str">
        <f t="shared" si="0"/>
        <v>목</v>
      </c>
      <c r="N46" s="11" t="s">
        <v>397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2.9</v>
      </c>
      <c r="F47" s="111"/>
      <c r="G47" s="111">
        <v>1.6</v>
      </c>
      <c r="H47" s="111">
        <v>2.1</v>
      </c>
      <c r="I47" s="125">
        <v>5.15</v>
      </c>
      <c r="J47" s="125">
        <v>7.2999999999999995E-2</v>
      </c>
      <c r="K47" s="141">
        <v>13</v>
      </c>
      <c r="L47" s="140">
        <v>45211</v>
      </c>
      <c r="M47" s="42" t="str">
        <f t="shared" si="0"/>
        <v>목</v>
      </c>
      <c r="N47" s="11" t="s">
        <v>397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2.1</v>
      </c>
      <c r="F48" s="111"/>
      <c r="G48" s="111">
        <v>2</v>
      </c>
      <c r="H48" s="169">
        <v>445.6</v>
      </c>
      <c r="I48" s="125">
        <v>2.5529999999999999</v>
      </c>
      <c r="J48" s="125">
        <v>6.9000000000000006E-2</v>
      </c>
      <c r="K48" s="141">
        <v>7</v>
      </c>
      <c r="L48" s="140">
        <v>45211</v>
      </c>
      <c r="M48" s="42" t="str">
        <f t="shared" si="0"/>
        <v>목</v>
      </c>
      <c r="N48" s="11" t="s">
        <v>397</v>
      </c>
    </row>
    <row r="49" spans="1:14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3.9</v>
      </c>
      <c r="F49" s="111"/>
      <c r="G49" s="111">
        <v>2.2000000000000002</v>
      </c>
      <c r="H49" s="170">
        <v>5.3</v>
      </c>
      <c r="I49" s="125">
        <v>6.3460000000000001</v>
      </c>
      <c r="J49" s="125">
        <v>9.0999999999999998E-2</v>
      </c>
      <c r="K49" s="141">
        <v>12</v>
      </c>
      <c r="L49" s="140">
        <v>45211</v>
      </c>
      <c r="M49" s="42" t="str">
        <f t="shared" si="0"/>
        <v>목</v>
      </c>
      <c r="N49" s="11" t="s">
        <v>397</v>
      </c>
    </row>
    <row r="50" spans="1:14" ht="21" customHeight="1">
      <c r="A50" s="139">
        <v>48</v>
      </c>
      <c r="B50" s="220"/>
      <c r="C50" s="128" t="s">
        <v>48</v>
      </c>
      <c r="D50" s="32" t="s">
        <v>352</v>
      </c>
      <c r="E50" s="111">
        <v>2.7</v>
      </c>
      <c r="F50" s="111"/>
      <c r="G50" s="111">
        <v>2</v>
      </c>
      <c r="H50" s="170">
        <v>9.1999999999999993</v>
      </c>
      <c r="I50" s="125">
        <v>6.0890000000000004</v>
      </c>
      <c r="J50" s="125">
        <v>5.0999999999999997E-2</v>
      </c>
      <c r="K50" s="141">
        <v>9</v>
      </c>
      <c r="L50" s="140">
        <v>45211</v>
      </c>
      <c r="M50" s="42" t="str">
        <f t="shared" si="0"/>
        <v>목</v>
      </c>
      <c r="N50" s="11" t="s">
        <v>397</v>
      </c>
    </row>
    <row r="51" spans="1:14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2.2000000000000002</v>
      </c>
      <c r="F51" s="111">
        <v>3.2</v>
      </c>
      <c r="G51" s="111">
        <v>2.2000000000000002</v>
      </c>
      <c r="H51" s="170">
        <v>34</v>
      </c>
      <c r="I51" s="125">
        <v>2.7559999999999998</v>
      </c>
      <c r="J51" s="125">
        <v>8.5000000000000006E-2</v>
      </c>
      <c r="K51" s="141">
        <v>7</v>
      </c>
      <c r="L51" s="140">
        <v>45211</v>
      </c>
      <c r="M51" s="42" t="str">
        <f t="shared" si="0"/>
        <v>목</v>
      </c>
      <c r="N51" s="11" t="s">
        <v>397</v>
      </c>
    </row>
    <row r="52" spans="1:14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3.5</v>
      </c>
      <c r="F52" s="111"/>
      <c r="G52" s="111">
        <v>3</v>
      </c>
      <c r="H52" s="111">
        <v>2.7</v>
      </c>
      <c r="I52" s="173">
        <v>8.6359999999999992</v>
      </c>
      <c r="J52" s="173">
        <v>0.16500000000000001</v>
      </c>
      <c r="K52" s="42">
        <v>13</v>
      </c>
      <c r="L52" s="140">
        <v>45211</v>
      </c>
      <c r="M52" s="42" t="str">
        <f t="shared" si="0"/>
        <v>목</v>
      </c>
      <c r="N52" s="11" t="s">
        <v>397</v>
      </c>
    </row>
    <row r="53" spans="1:14" ht="21" customHeight="1">
      <c r="A53" s="139">
        <v>51</v>
      </c>
      <c r="B53" s="130" t="s">
        <v>381</v>
      </c>
      <c r="C53" s="130" t="s">
        <v>387</v>
      </c>
      <c r="D53" s="144" t="s">
        <v>44</v>
      </c>
      <c r="E53" s="111">
        <v>0.8</v>
      </c>
      <c r="F53" s="111"/>
      <c r="G53" s="111">
        <v>0.9</v>
      </c>
      <c r="H53" s="111">
        <v>0.2</v>
      </c>
      <c r="I53" s="173">
        <v>2.3740000000000001</v>
      </c>
      <c r="J53" s="173">
        <v>2.5000000000000001E-2</v>
      </c>
      <c r="K53" s="42">
        <v>4</v>
      </c>
      <c r="L53" s="140">
        <v>45211</v>
      </c>
      <c r="M53" s="42" t="str">
        <f t="shared" si="0"/>
        <v>목</v>
      </c>
      <c r="N53" s="11" t="s">
        <v>397</v>
      </c>
    </row>
    <row r="54" spans="1:14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3.5</v>
      </c>
      <c r="F54" s="111"/>
      <c r="G54" s="111">
        <v>1.8</v>
      </c>
      <c r="H54" s="111">
        <v>0.8</v>
      </c>
      <c r="I54" s="125">
        <v>3.548</v>
      </c>
      <c r="J54" s="125">
        <v>2.8000000000000001E-2</v>
      </c>
      <c r="K54" s="141">
        <v>4</v>
      </c>
      <c r="L54" s="140">
        <v>45217</v>
      </c>
      <c r="M54" s="42" t="str">
        <f t="shared" si="0"/>
        <v>수</v>
      </c>
      <c r="N54" s="11" t="s">
        <v>397</v>
      </c>
    </row>
    <row r="57" spans="1:14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378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2.1</v>
      </c>
      <c r="F3" s="111"/>
      <c r="G3" s="111">
        <v>0.6</v>
      </c>
      <c r="H3" s="111">
        <v>5.3</v>
      </c>
      <c r="I3" s="125">
        <v>1.69</v>
      </c>
      <c r="J3" s="125">
        <v>4.3999999999999997E-2</v>
      </c>
      <c r="K3" s="42">
        <v>10</v>
      </c>
      <c r="L3" s="140">
        <v>45188</v>
      </c>
      <c r="M3" s="42" t="str">
        <f>TEXT(L3,"aaa")</f>
        <v>화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2.1</v>
      </c>
      <c r="F4" s="111">
        <v>3.7</v>
      </c>
      <c r="G4" s="111">
        <v>0.6</v>
      </c>
      <c r="H4" s="111">
        <v>7.6</v>
      </c>
      <c r="I4" s="125">
        <v>1.724</v>
      </c>
      <c r="J4" s="125">
        <v>4.8000000000000001E-2</v>
      </c>
      <c r="K4" s="42">
        <v>8</v>
      </c>
      <c r="L4" s="140">
        <v>45188</v>
      </c>
      <c r="M4" s="42" t="str">
        <f>TEXT(L4,"aaa")</f>
        <v>화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1.7</v>
      </c>
      <c r="F5" s="111"/>
      <c r="G5" s="111">
        <v>1.2</v>
      </c>
      <c r="H5" s="111">
        <v>2.9</v>
      </c>
      <c r="I5" s="125">
        <v>1.708</v>
      </c>
      <c r="J5" s="125">
        <v>2.3E-2</v>
      </c>
      <c r="K5" s="141">
        <v>8</v>
      </c>
      <c r="L5" s="140">
        <v>45182</v>
      </c>
      <c r="M5" s="42" t="str">
        <f t="shared" ref="M5:M54" si="0">TEXT(L5,"aaa")</f>
        <v>수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1.6</v>
      </c>
      <c r="F6" s="111"/>
      <c r="G6" s="111">
        <v>0.9</v>
      </c>
      <c r="H6" s="111">
        <v>2.9</v>
      </c>
      <c r="I6" s="125">
        <v>1.6559999999999999</v>
      </c>
      <c r="J6" s="125">
        <v>2.1999999999999999E-2</v>
      </c>
      <c r="K6" s="141">
        <v>5</v>
      </c>
      <c r="L6" s="140">
        <v>45182</v>
      </c>
      <c r="M6" s="42" t="str">
        <f t="shared" si="0"/>
        <v>수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1.7</v>
      </c>
      <c r="F7" s="111"/>
      <c r="G7" s="111">
        <v>1</v>
      </c>
      <c r="H7" s="111">
        <v>3.7</v>
      </c>
      <c r="I7" s="125">
        <v>2.141</v>
      </c>
      <c r="J7" s="125">
        <v>2.4E-2</v>
      </c>
      <c r="K7" s="142">
        <v>6</v>
      </c>
      <c r="L7" s="140">
        <v>45182</v>
      </c>
      <c r="M7" s="42" t="str">
        <f t="shared" si="0"/>
        <v>수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3.3</v>
      </c>
      <c r="F8" s="111"/>
      <c r="G8" s="111">
        <v>1.2</v>
      </c>
      <c r="H8" s="111">
        <v>5.8</v>
      </c>
      <c r="I8" s="125">
        <v>4.4619999999999997</v>
      </c>
      <c r="J8" s="125">
        <v>5.8000000000000003E-2</v>
      </c>
      <c r="K8" s="141">
        <v>19</v>
      </c>
      <c r="L8" s="140">
        <v>45182</v>
      </c>
      <c r="M8" s="42" t="str">
        <f t="shared" si="0"/>
        <v>수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2.2000000000000002</v>
      </c>
      <c r="F9" s="111"/>
      <c r="G9" s="111">
        <v>0.7</v>
      </c>
      <c r="H9" s="111">
        <v>4.4000000000000004</v>
      </c>
      <c r="I9" s="125">
        <v>2.706</v>
      </c>
      <c r="J9" s="125">
        <v>3.4000000000000002E-2</v>
      </c>
      <c r="K9" s="141">
        <v>11</v>
      </c>
      <c r="L9" s="140">
        <v>45182</v>
      </c>
      <c r="M9" s="42" t="str">
        <f t="shared" si="0"/>
        <v>수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3.9</v>
      </c>
      <c r="F10" s="111"/>
      <c r="G10" s="111">
        <v>1.5</v>
      </c>
      <c r="H10" s="111">
        <v>5.5</v>
      </c>
      <c r="I10" s="125">
        <v>5.05</v>
      </c>
      <c r="J10" s="125">
        <v>6.7000000000000004E-2</v>
      </c>
      <c r="K10" s="141">
        <v>16</v>
      </c>
      <c r="L10" s="140">
        <v>45182</v>
      </c>
      <c r="M10" s="42" t="str">
        <f t="shared" si="0"/>
        <v>수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3.2</v>
      </c>
      <c r="F11" s="111"/>
      <c r="G11" s="111">
        <v>0.9</v>
      </c>
      <c r="H11" s="170">
        <v>7.3</v>
      </c>
      <c r="I11" s="125">
        <v>5.8659999999999997</v>
      </c>
      <c r="J11" s="125">
        <v>0.152</v>
      </c>
      <c r="K11" s="42">
        <v>12</v>
      </c>
      <c r="L11" s="140">
        <v>45188</v>
      </c>
      <c r="M11" s="42" t="str">
        <f t="shared" si="0"/>
        <v>화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2.7</v>
      </c>
      <c r="F12" s="111"/>
      <c r="G12" s="111">
        <v>0.5</v>
      </c>
      <c r="H12" s="169">
        <v>76.7</v>
      </c>
      <c r="I12" s="125">
        <v>2.145</v>
      </c>
      <c r="J12" s="125">
        <v>0.13800000000000001</v>
      </c>
      <c r="K12" s="42">
        <v>8</v>
      </c>
      <c r="L12" s="140">
        <v>45188</v>
      </c>
      <c r="M12" s="42" t="str">
        <f t="shared" si="0"/>
        <v>화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2.9</v>
      </c>
      <c r="F13" s="111">
        <v>4</v>
      </c>
      <c r="G13" s="111">
        <v>0.7</v>
      </c>
      <c r="H13" s="111">
        <v>2.9</v>
      </c>
      <c r="I13" s="125">
        <v>4.0830000000000002</v>
      </c>
      <c r="J13" s="125">
        <v>8.4000000000000005E-2</v>
      </c>
      <c r="K13" s="42">
        <v>9</v>
      </c>
      <c r="L13" s="140">
        <v>45188</v>
      </c>
      <c r="M13" s="42" t="str">
        <f t="shared" si="0"/>
        <v>화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3.4</v>
      </c>
      <c r="F14" s="111"/>
      <c r="G14" s="111">
        <v>1.2</v>
      </c>
      <c r="H14" s="111">
        <v>12.1</v>
      </c>
      <c r="I14" s="125">
        <v>4.0730000000000004</v>
      </c>
      <c r="J14" s="125">
        <v>0.09</v>
      </c>
      <c r="K14" s="42">
        <v>16</v>
      </c>
      <c r="L14" s="140">
        <v>45188</v>
      </c>
      <c r="M14" s="42" t="str">
        <f t="shared" si="0"/>
        <v>화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4.9000000000000004</v>
      </c>
      <c r="F15" s="111"/>
      <c r="G15" s="111">
        <v>3.5</v>
      </c>
      <c r="H15" s="111">
        <v>6</v>
      </c>
      <c r="I15" s="125">
        <v>7.8209999999999997</v>
      </c>
      <c r="J15" s="125">
        <v>0.217</v>
      </c>
      <c r="K15" s="42">
        <v>23</v>
      </c>
      <c r="L15" s="140">
        <v>45188</v>
      </c>
      <c r="M15" s="42" t="str">
        <f t="shared" si="0"/>
        <v>화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3.5</v>
      </c>
      <c r="F16" s="111"/>
      <c r="G16" s="111">
        <v>1.5</v>
      </c>
      <c r="H16" s="111">
        <v>16</v>
      </c>
      <c r="I16" s="125">
        <v>4.5359999999999996</v>
      </c>
      <c r="J16" s="125">
        <v>3.6999999999999998E-2</v>
      </c>
      <c r="K16" s="42">
        <v>12</v>
      </c>
      <c r="L16" s="140">
        <v>45188</v>
      </c>
      <c r="M16" s="42" t="str">
        <f t="shared" si="0"/>
        <v>화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3.5</v>
      </c>
      <c r="F17" s="111"/>
      <c r="G17" s="111">
        <v>1.2</v>
      </c>
      <c r="H17" s="111">
        <v>1.3</v>
      </c>
      <c r="I17" s="125">
        <v>7.6139999999999999</v>
      </c>
      <c r="J17" s="125">
        <v>0.13500000000000001</v>
      </c>
      <c r="K17" s="42">
        <v>10</v>
      </c>
      <c r="L17" s="140">
        <v>45188</v>
      </c>
      <c r="M17" s="42" t="str">
        <f t="shared" si="0"/>
        <v>화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2.2999999999999998</v>
      </c>
      <c r="F18" s="111"/>
      <c r="G18" s="111">
        <v>0.4</v>
      </c>
      <c r="H18" s="111">
        <v>1.7</v>
      </c>
      <c r="I18" s="125">
        <v>5.0990000000000002</v>
      </c>
      <c r="J18" s="125">
        <v>9.7000000000000003E-2</v>
      </c>
      <c r="K18" s="42">
        <v>6</v>
      </c>
      <c r="L18" s="140">
        <v>45188</v>
      </c>
      <c r="M18" s="42" t="str">
        <f t="shared" si="0"/>
        <v>화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2</v>
      </c>
      <c r="F19" s="111">
        <v>2.9</v>
      </c>
      <c r="G19" s="111">
        <v>0.3</v>
      </c>
      <c r="H19" s="111">
        <v>0.7</v>
      </c>
      <c r="I19" s="125">
        <v>3.2370000000000001</v>
      </c>
      <c r="J19" s="125">
        <v>8.4000000000000005E-2</v>
      </c>
      <c r="K19" s="42">
        <v>8</v>
      </c>
      <c r="L19" s="140">
        <v>45188</v>
      </c>
      <c r="M19" s="42" t="str">
        <f t="shared" si="0"/>
        <v>화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2.2000000000000002</v>
      </c>
      <c r="F20" s="111"/>
      <c r="G20" s="111">
        <v>0.4</v>
      </c>
      <c r="H20" s="111">
        <v>2</v>
      </c>
      <c r="I20" s="125">
        <v>3.7709999999999999</v>
      </c>
      <c r="J20" s="125">
        <v>5.8000000000000003E-2</v>
      </c>
      <c r="K20" s="42">
        <v>9</v>
      </c>
      <c r="L20" s="140">
        <v>45188</v>
      </c>
      <c r="M20" s="42" t="str">
        <f t="shared" si="0"/>
        <v>화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2.4</v>
      </c>
      <c r="F21" s="111"/>
      <c r="G21" s="111">
        <v>0.4</v>
      </c>
      <c r="H21" s="111">
        <v>4.8</v>
      </c>
      <c r="I21" s="125">
        <v>3.8559999999999999</v>
      </c>
      <c r="J21" s="125">
        <v>6.7000000000000004E-2</v>
      </c>
      <c r="K21" s="42">
        <v>9</v>
      </c>
      <c r="L21" s="140">
        <v>45188</v>
      </c>
      <c r="M21" s="42" t="str">
        <f t="shared" si="0"/>
        <v>화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3.1</v>
      </c>
      <c r="F22" s="111"/>
      <c r="G22" s="111">
        <v>0.8</v>
      </c>
      <c r="H22" s="170">
        <v>10.3</v>
      </c>
      <c r="I22" s="125">
        <v>4.1340000000000003</v>
      </c>
      <c r="J22" s="125">
        <v>0.09</v>
      </c>
      <c r="K22" s="42">
        <v>11</v>
      </c>
      <c r="L22" s="140">
        <v>45188</v>
      </c>
      <c r="M22" s="42" t="str">
        <f t="shared" si="0"/>
        <v>화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2.8</v>
      </c>
      <c r="F23" s="111"/>
      <c r="G23" s="111">
        <v>0.7</v>
      </c>
      <c r="H23" s="170">
        <v>5.0999999999999996</v>
      </c>
      <c r="I23" s="125">
        <v>3.7930000000000001</v>
      </c>
      <c r="J23" s="125">
        <v>0.13500000000000001</v>
      </c>
      <c r="K23" s="42">
        <v>12</v>
      </c>
      <c r="L23" s="140">
        <v>45188</v>
      </c>
      <c r="M23" s="42" t="str">
        <f t="shared" si="0"/>
        <v>화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2.8</v>
      </c>
      <c r="F24" s="111"/>
      <c r="G24" s="111">
        <v>0.7</v>
      </c>
      <c r="H24" s="170">
        <v>2.9</v>
      </c>
      <c r="I24" s="125">
        <v>3.83</v>
      </c>
      <c r="J24" s="125">
        <v>0.151</v>
      </c>
      <c r="K24" s="42">
        <v>12</v>
      </c>
      <c r="L24" s="140">
        <v>45188</v>
      </c>
      <c r="M24" s="42" t="str">
        <f t="shared" si="0"/>
        <v>화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2.9</v>
      </c>
      <c r="F25" s="111"/>
      <c r="G25" s="111">
        <v>0.6</v>
      </c>
      <c r="H25" s="170">
        <v>5.5</v>
      </c>
      <c r="I25" s="125">
        <v>4.7080000000000002</v>
      </c>
      <c r="J25" s="125">
        <v>4.7E-2</v>
      </c>
      <c r="K25" s="42">
        <v>10</v>
      </c>
      <c r="L25" s="140">
        <v>45188</v>
      </c>
      <c r="M25" s="42" t="str">
        <f t="shared" si="0"/>
        <v>화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2.6</v>
      </c>
      <c r="F26" s="111"/>
      <c r="G26" s="111">
        <v>0.5</v>
      </c>
      <c r="H26" s="170">
        <v>14</v>
      </c>
      <c r="I26" s="125">
        <v>3.9620000000000002</v>
      </c>
      <c r="J26" s="125">
        <v>0.68300000000000005</v>
      </c>
      <c r="K26" s="42">
        <v>8</v>
      </c>
      <c r="L26" s="140">
        <v>45188</v>
      </c>
      <c r="M26" s="42" t="str">
        <f t="shared" si="0"/>
        <v>화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2.2000000000000002</v>
      </c>
      <c r="F27" s="111">
        <v>3.4</v>
      </c>
      <c r="G27" s="111">
        <v>0.4</v>
      </c>
      <c r="H27" s="170">
        <v>6.8</v>
      </c>
      <c r="I27" s="125">
        <v>4.6529999999999996</v>
      </c>
      <c r="J27" s="125">
        <v>7.6999999999999999E-2</v>
      </c>
      <c r="K27" s="42">
        <v>7</v>
      </c>
      <c r="L27" s="140">
        <v>45188</v>
      </c>
      <c r="M27" s="42" t="str">
        <f t="shared" si="0"/>
        <v>화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2.2000000000000002</v>
      </c>
      <c r="F28" s="111"/>
      <c r="G28" s="111">
        <v>0.9</v>
      </c>
      <c r="H28" s="111">
        <v>4.5</v>
      </c>
      <c r="I28" s="125">
        <v>3.1720000000000002</v>
      </c>
      <c r="J28" s="125">
        <v>4.9000000000000002E-2</v>
      </c>
      <c r="K28" s="141">
        <v>7</v>
      </c>
      <c r="L28" s="140">
        <v>45191</v>
      </c>
      <c r="M28" s="42" t="str">
        <f t="shared" si="0"/>
        <v>금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2.8</v>
      </c>
      <c r="F29" s="111"/>
      <c r="G29" s="111">
        <v>1.3</v>
      </c>
      <c r="H29" s="111">
        <v>2.8</v>
      </c>
      <c r="I29" s="125">
        <v>4.452</v>
      </c>
      <c r="J29" s="125">
        <v>8.6999999999999994E-2</v>
      </c>
      <c r="K29" s="141">
        <v>9</v>
      </c>
      <c r="L29" s="140">
        <v>45191</v>
      </c>
      <c r="M29" s="42" t="str">
        <f t="shared" si="0"/>
        <v>금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4.5</v>
      </c>
      <c r="F30" s="111"/>
      <c r="G30" s="111">
        <v>2.1</v>
      </c>
      <c r="H30" s="111">
        <v>2.2999999999999998</v>
      </c>
      <c r="I30" s="125">
        <v>5.34</v>
      </c>
      <c r="J30" s="125">
        <v>0.108</v>
      </c>
      <c r="K30" s="141">
        <v>15</v>
      </c>
      <c r="L30" s="140">
        <v>45191</v>
      </c>
      <c r="M30" s="42" t="str">
        <f t="shared" si="0"/>
        <v>금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4</v>
      </c>
      <c r="F31" s="111"/>
      <c r="G31" s="111">
        <v>1.5</v>
      </c>
      <c r="H31" s="111">
        <v>2.5</v>
      </c>
      <c r="I31" s="125">
        <v>4.524</v>
      </c>
      <c r="J31" s="125">
        <v>0.34599999999999997</v>
      </c>
      <c r="K31" s="141">
        <v>16</v>
      </c>
      <c r="L31" s="140">
        <v>45191</v>
      </c>
      <c r="M31" s="42" t="str">
        <f t="shared" si="0"/>
        <v>금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4.0999999999999996</v>
      </c>
      <c r="F32" s="111">
        <v>6.1</v>
      </c>
      <c r="G32" s="111">
        <v>1.6</v>
      </c>
      <c r="H32" s="111">
        <v>3.1</v>
      </c>
      <c r="I32" s="125">
        <v>4.5490000000000004</v>
      </c>
      <c r="J32" s="125">
        <v>0.22800000000000001</v>
      </c>
      <c r="K32" s="141">
        <v>16</v>
      </c>
      <c r="L32" s="140">
        <v>45191</v>
      </c>
      <c r="M32" s="42" t="str">
        <f t="shared" si="0"/>
        <v>금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4</v>
      </c>
      <c r="F33" s="111"/>
      <c r="G33" s="111">
        <v>1.5</v>
      </c>
      <c r="H33" s="111">
        <v>7.7</v>
      </c>
      <c r="I33" s="125">
        <v>4.4939999999999998</v>
      </c>
      <c r="J33" s="125">
        <v>0.26600000000000001</v>
      </c>
      <c r="K33" s="141">
        <v>15</v>
      </c>
      <c r="L33" s="140">
        <v>45191</v>
      </c>
      <c r="M33" s="42" t="str">
        <f t="shared" si="0"/>
        <v>금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3</v>
      </c>
      <c r="F34" s="111"/>
      <c r="G34" s="111">
        <v>0.8</v>
      </c>
      <c r="H34" s="111">
        <v>4.0999999999999996</v>
      </c>
      <c r="I34" s="173">
        <v>3.8149999999999999</v>
      </c>
      <c r="J34" s="173">
        <v>5.3999999999999999E-2</v>
      </c>
      <c r="K34" s="42">
        <v>11</v>
      </c>
      <c r="L34" s="140">
        <v>45176</v>
      </c>
      <c r="M34" s="42" t="str">
        <f t="shared" si="0"/>
        <v>목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3.9</v>
      </c>
      <c r="F35" s="111"/>
      <c r="G35" s="111">
        <v>2.7</v>
      </c>
      <c r="H35" s="111">
        <v>6</v>
      </c>
      <c r="I35" s="173">
        <v>5.2460000000000004</v>
      </c>
      <c r="J35" s="173">
        <v>0.13</v>
      </c>
      <c r="K35" s="42">
        <v>16</v>
      </c>
      <c r="L35" s="140">
        <v>45176</v>
      </c>
      <c r="M35" s="42" t="str">
        <f t="shared" ref="M35:M37" si="1">TEXT(L35,"aaa")</f>
        <v>목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6.6</v>
      </c>
      <c r="F36" s="111"/>
      <c r="G36" s="111">
        <v>1.7</v>
      </c>
      <c r="H36" s="111">
        <v>2.8</v>
      </c>
      <c r="I36" s="173">
        <v>7.6079999999999997</v>
      </c>
      <c r="J36" s="173">
        <v>7.3999999999999996E-2</v>
      </c>
      <c r="K36" s="42">
        <v>43</v>
      </c>
      <c r="L36" s="140">
        <v>45176</v>
      </c>
      <c r="M36" s="42" t="str">
        <f t="shared" si="1"/>
        <v>목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4.2</v>
      </c>
      <c r="F37" s="111"/>
      <c r="G37" s="111">
        <v>1.5</v>
      </c>
      <c r="H37" s="111">
        <v>4.0999999999999996</v>
      </c>
      <c r="I37" s="173">
        <v>6.3710000000000004</v>
      </c>
      <c r="J37" s="173">
        <v>7.0000000000000007E-2</v>
      </c>
      <c r="K37" s="42">
        <v>24</v>
      </c>
      <c r="L37" s="140">
        <v>45176</v>
      </c>
      <c r="M37" s="42" t="str">
        <f t="shared" si="1"/>
        <v>목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5</v>
      </c>
      <c r="F38" s="111"/>
      <c r="G38" s="111">
        <v>2.2999999999999998</v>
      </c>
      <c r="H38" s="111">
        <v>5.8</v>
      </c>
      <c r="I38" s="125">
        <v>6.3680000000000003</v>
      </c>
      <c r="J38" s="125">
        <v>0.10199999999999999</v>
      </c>
      <c r="K38" s="141">
        <v>22</v>
      </c>
      <c r="L38" s="140">
        <v>45182</v>
      </c>
      <c r="M38" s="42" t="str">
        <f t="shared" si="0"/>
        <v>수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5</v>
      </c>
      <c r="F39" s="111"/>
      <c r="G39" s="111">
        <v>2.2999999999999998</v>
      </c>
      <c r="H39" s="111">
        <v>5.5</v>
      </c>
      <c r="I39" s="125">
        <v>7.3540000000000001</v>
      </c>
      <c r="J39" s="125">
        <v>0.10199999999999999</v>
      </c>
      <c r="K39" s="141">
        <v>20</v>
      </c>
      <c r="L39" s="140">
        <v>45182</v>
      </c>
      <c r="M39" s="42" t="str">
        <f t="shared" si="0"/>
        <v>수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4.8</v>
      </c>
      <c r="F40" s="111"/>
      <c r="G40" s="111">
        <v>1.5</v>
      </c>
      <c r="H40" s="111">
        <v>4.3</v>
      </c>
      <c r="I40" s="125">
        <v>6.2789999999999999</v>
      </c>
      <c r="J40" s="125">
        <v>8.6999999999999994E-2</v>
      </c>
      <c r="K40" s="141">
        <v>22</v>
      </c>
      <c r="L40" s="140">
        <v>45182</v>
      </c>
      <c r="M40" s="42" t="str">
        <f t="shared" si="0"/>
        <v>수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4.0999999999999996</v>
      </c>
      <c r="F41" s="111"/>
      <c r="G41" s="111">
        <v>2.5</v>
      </c>
      <c r="H41" s="111">
        <v>1.4</v>
      </c>
      <c r="I41" s="125">
        <v>10.109</v>
      </c>
      <c r="J41" s="125">
        <v>8.1000000000000003E-2</v>
      </c>
      <c r="K41" s="141">
        <v>13</v>
      </c>
      <c r="L41" s="140">
        <v>45191</v>
      </c>
      <c r="M41" s="42" t="str">
        <f t="shared" si="0"/>
        <v>금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2.7</v>
      </c>
      <c r="F42" s="111"/>
      <c r="G42" s="111">
        <v>1.1000000000000001</v>
      </c>
      <c r="H42" s="111">
        <v>1.3</v>
      </c>
      <c r="I42" s="125">
        <v>3.153</v>
      </c>
      <c r="J42" s="125">
        <v>0.14599999999999999</v>
      </c>
      <c r="K42" s="141">
        <v>12</v>
      </c>
      <c r="L42" s="140">
        <v>45191</v>
      </c>
      <c r="M42" s="42" t="str">
        <f t="shared" si="0"/>
        <v>금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3.4</v>
      </c>
      <c r="F43" s="111"/>
      <c r="G43" s="111">
        <v>1.2</v>
      </c>
      <c r="H43" s="111">
        <v>4</v>
      </c>
      <c r="I43" s="125">
        <v>3.6259999999999999</v>
      </c>
      <c r="J43" s="125">
        <v>0.109</v>
      </c>
      <c r="K43" s="141">
        <v>11</v>
      </c>
      <c r="L43" s="140">
        <v>45191</v>
      </c>
      <c r="M43" s="42" t="str">
        <f t="shared" si="0"/>
        <v>금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2.2999999999999998</v>
      </c>
      <c r="F44" s="111"/>
      <c r="G44" s="111">
        <v>1.2</v>
      </c>
      <c r="H44" s="111">
        <v>1</v>
      </c>
      <c r="I44" s="125">
        <v>3.6480000000000001</v>
      </c>
      <c r="J44" s="125">
        <v>6.4000000000000001E-2</v>
      </c>
      <c r="K44" s="141">
        <v>9</v>
      </c>
      <c r="L44" s="140">
        <v>45191</v>
      </c>
      <c r="M44" s="42" t="str">
        <f t="shared" si="0"/>
        <v>금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3.8</v>
      </c>
      <c r="F45" s="111"/>
      <c r="G45" s="111">
        <v>1</v>
      </c>
      <c r="H45" s="111">
        <v>1.5</v>
      </c>
      <c r="I45" s="125">
        <v>5.1100000000000003</v>
      </c>
      <c r="J45" s="125">
        <v>0.13</v>
      </c>
      <c r="K45" s="141">
        <v>12</v>
      </c>
      <c r="L45" s="140">
        <v>45191</v>
      </c>
      <c r="M45" s="42" t="str">
        <f t="shared" si="0"/>
        <v>금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5.2</v>
      </c>
      <c r="F46" s="111"/>
      <c r="G46" s="111">
        <v>3.2</v>
      </c>
      <c r="H46" s="111">
        <v>5.6</v>
      </c>
      <c r="I46" s="125">
        <v>4.0149999999999997</v>
      </c>
      <c r="J46" s="125">
        <v>0.10299999999999999</v>
      </c>
      <c r="K46" s="141">
        <v>18</v>
      </c>
      <c r="L46" s="140">
        <v>45191</v>
      </c>
      <c r="M46" s="42" t="str">
        <f t="shared" si="0"/>
        <v>금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2.9</v>
      </c>
      <c r="F47" s="111"/>
      <c r="G47" s="111">
        <v>3.1</v>
      </c>
      <c r="H47" s="111">
        <v>2.5</v>
      </c>
      <c r="I47" s="125">
        <v>4.1710000000000003</v>
      </c>
      <c r="J47" s="125">
        <v>7.2999999999999995E-2</v>
      </c>
      <c r="K47" s="141">
        <v>11</v>
      </c>
      <c r="L47" s="140">
        <v>45191</v>
      </c>
      <c r="M47" s="42" t="str">
        <f t="shared" si="0"/>
        <v>금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2.9</v>
      </c>
      <c r="F48" s="111"/>
      <c r="G48" s="111">
        <v>2</v>
      </c>
      <c r="H48" s="169">
        <v>234.4</v>
      </c>
      <c r="I48" s="125">
        <v>2.59</v>
      </c>
      <c r="J48" s="125">
        <v>0.20399999999999999</v>
      </c>
      <c r="K48" s="141">
        <v>8</v>
      </c>
      <c r="L48" s="140">
        <v>45191</v>
      </c>
      <c r="M48" s="42" t="str">
        <f t="shared" si="0"/>
        <v>금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15.5</v>
      </c>
      <c r="F49" s="111"/>
      <c r="G49" s="111">
        <v>1.5</v>
      </c>
      <c r="H49" s="170">
        <v>2.9</v>
      </c>
      <c r="I49" s="125">
        <v>7.016</v>
      </c>
      <c r="J49" s="125">
        <v>8.8999999999999996E-2</v>
      </c>
      <c r="K49" s="141">
        <v>15</v>
      </c>
      <c r="L49" s="140">
        <v>45191</v>
      </c>
      <c r="M49" s="42" t="str">
        <f t="shared" si="0"/>
        <v>금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2.4</v>
      </c>
      <c r="F50" s="111"/>
      <c r="G50" s="111">
        <v>1</v>
      </c>
      <c r="H50" s="170">
        <v>20.7</v>
      </c>
      <c r="I50" s="125">
        <v>5.3579999999999997</v>
      </c>
      <c r="J50" s="125">
        <v>6.5000000000000002E-2</v>
      </c>
      <c r="K50" s="141">
        <v>8</v>
      </c>
      <c r="L50" s="140">
        <v>45191</v>
      </c>
      <c r="M50" s="42" t="str">
        <f t="shared" si="0"/>
        <v>금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2.6</v>
      </c>
      <c r="F51" s="111">
        <v>4.8</v>
      </c>
      <c r="G51" s="111">
        <v>1.8</v>
      </c>
      <c r="H51" s="170">
        <v>35.4</v>
      </c>
      <c r="I51" s="125">
        <v>2.9020000000000001</v>
      </c>
      <c r="J51" s="125">
        <v>8.3000000000000004E-2</v>
      </c>
      <c r="K51" s="141">
        <v>9</v>
      </c>
      <c r="L51" s="140">
        <v>45191</v>
      </c>
      <c r="M51" s="42" t="str">
        <f t="shared" si="0"/>
        <v>금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3.1</v>
      </c>
      <c r="F52" s="111"/>
      <c r="G52" s="111">
        <v>1.2</v>
      </c>
      <c r="H52" s="111">
        <v>5.3</v>
      </c>
      <c r="I52" s="173">
        <v>6.4870000000000001</v>
      </c>
      <c r="J52" s="173">
        <v>0.127</v>
      </c>
      <c r="K52" s="42">
        <v>13</v>
      </c>
      <c r="L52" s="140">
        <v>45176</v>
      </c>
      <c r="M52" s="42" t="str">
        <f t="shared" ref="M52:M53" si="2">TEXT(L52,"aaa")</f>
        <v>목</v>
      </c>
    </row>
    <row r="53" spans="1:13" ht="21" customHeight="1">
      <c r="A53" s="139">
        <v>51</v>
      </c>
      <c r="B53" s="130" t="s">
        <v>381</v>
      </c>
      <c r="C53" s="130" t="s">
        <v>43</v>
      </c>
      <c r="D53" s="144" t="s">
        <v>44</v>
      </c>
      <c r="E53" s="111">
        <v>1</v>
      </c>
      <c r="F53" s="111"/>
      <c r="G53" s="111">
        <v>0.3</v>
      </c>
      <c r="H53" s="111">
        <v>0.4</v>
      </c>
      <c r="I53" s="173">
        <v>2.7959999999999998</v>
      </c>
      <c r="J53" s="173">
        <v>2.5000000000000001E-2</v>
      </c>
      <c r="K53" s="42">
        <v>6</v>
      </c>
      <c r="L53" s="140">
        <v>45176</v>
      </c>
      <c r="M53" s="42" t="str">
        <f t="shared" si="2"/>
        <v>목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1.9</v>
      </c>
      <c r="F54" s="111"/>
      <c r="G54" s="111">
        <v>0.6</v>
      </c>
      <c r="H54" s="111">
        <v>1.2</v>
      </c>
      <c r="I54" s="125">
        <v>3.242</v>
      </c>
      <c r="J54" s="125">
        <v>5.3999999999999999E-2</v>
      </c>
      <c r="K54" s="141">
        <v>6</v>
      </c>
      <c r="L54" s="140">
        <v>45182</v>
      </c>
      <c r="M54" s="42" t="str">
        <f t="shared" si="0"/>
        <v>수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E39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377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1.8</v>
      </c>
      <c r="F3" s="111"/>
      <c r="G3" s="111">
        <v>0.8</v>
      </c>
      <c r="H3" s="111">
        <v>1.6</v>
      </c>
      <c r="I3" s="125">
        <v>1.355</v>
      </c>
      <c r="J3" s="125">
        <v>6.0000000000000001E-3</v>
      </c>
      <c r="K3" s="42">
        <v>7</v>
      </c>
      <c r="L3" s="140">
        <v>45140</v>
      </c>
      <c r="M3" s="42" t="str">
        <f>TEXT(L3,"aaa")</f>
        <v>수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1.7</v>
      </c>
      <c r="F4" s="111">
        <v>2.4</v>
      </c>
      <c r="G4" s="111">
        <v>0.8</v>
      </c>
      <c r="H4" s="111">
        <v>3.1</v>
      </c>
      <c r="I4" s="125">
        <v>1.4710000000000001</v>
      </c>
      <c r="J4" s="125">
        <v>8.0000000000000002E-3</v>
      </c>
      <c r="K4" s="42">
        <v>7</v>
      </c>
      <c r="L4" s="140">
        <v>45140</v>
      </c>
      <c r="M4" s="42" t="str">
        <f>TEXT(L4,"aaa")</f>
        <v>수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1.7</v>
      </c>
      <c r="F5" s="111"/>
      <c r="G5" s="111">
        <v>0.2</v>
      </c>
      <c r="H5" s="111">
        <v>3.7</v>
      </c>
      <c r="I5" s="125">
        <v>1.1579999999999999</v>
      </c>
      <c r="J5" s="125">
        <v>7.0000000000000001E-3</v>
      </c>
      <c r="K5" s="141">
        <v>10</v>
      </c>
      <c r="L5" s="140">
        <v>45147</v>
      </c>
      <c r="M5" s="42" t="str">
        <f t="shared" ref="M5:M34" si="0">TEXT(L5,"aaa")</f>
        <v>수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1.8</v>
      </c>
      <c r="F6" s="111"/>
      <c r="G6" s="111">
        <v>0.1</v>
      </c>
      <c r="H6" s="111">
        <v>3.2</v>
      </c>
      <c r="I6" s="125">
        <v>1.1859999999999999</v>
      </c>
      <c r="J6" s="125">
        <v>5.0000000000000001E-3</v>
      </c>
      <c r="K6" s="141">
        <v>9</v>
      </c>
      <c r="L6" s="140">
        <v>45147</v>
      </c>
      <c r="M6" s="42" t="str">
        <f t="shared" ref="M6:M10" si="1">TEXT(L6,"aaa")</f>
        <v>수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1.9</v>
      </c>
      <c r="F7" s="111"/>
      <c r="G7" s="111">
        <v>0.3</v>
      </c>
      <c r="H7" s="111">
        <v>3.9</v>
      </c>
      <c r="I7" s="125">
        <v>1.75</v>
      </c>
      <c r="J7" s="125">
        <v>8.0000000000000002E-3</v>
      </c>
      <c r="K7" s="142">
        <v>10</v>
      </c>
      <c r="L7" s="140">
        <v>45147</v>
      </c>
      <c r="M7" s="42" t="str">
        <f t="shared" si="1"/>
        <v>수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4.7</v>
      </c>
      <c r="F8" s="111"/>
      <c r="G8" s="111">
        <v>3.6</v>
      </c>
      <c r="H8" s="111">
        <v>26.4</v>
      </c>
      <c r="I8" s="125">
        <v>4.3380000000000001</v>
      </c>
      <c r="J8" s="125">
        <v>0.107</v>
      </c>
      <c r="K8" s="141">
        <v>22</v>
      </c>
      <c r="L8" s="140">
        <v>45147</v>
      </c>
      <c r="M8" s="42" t="str">
        <f t="shared" si="1"/>
        <v>수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4</v>
      </c>
      <c r="F9" s="111"/>
      <c r="G9" s="111">
        <v>3.1</v>
      </c>
      <c r="H9" s="111">
        <v>18.899999999999999</v>
      </c>
      <c r="I9" s="125">
        <v>3.6589999999999998</v>
      </c>
      <c r="J9" s="125">
        <v>5.3999999999999999E-2</v>
      </c>
      <c r="K9" s="141">
        <v>19</v>
      </c>
      <c r="L9" s="140">
        <v>45147</v>
      </c>
      <c r="M9" s="42" t="str">
        <f t="shared" si="1"/>
        <v>수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4.3</v>
      </c>
      <c r="F10" s="111"/>
      <c r="G10" s="169">
        <v>5.2</v>
      </c>
      <c r="H10" s="111">
        <v>13.6</v>
      </c>
      <c r="I10" s="125">
        <v>3.6869999999999998</v>
      </c>
      <c r="J10" s="125">
        <v>5.8000000000000003E-2</v>
      </c>
      <c r="K10" s="141">
        <v>22</v>
      </c>
      <c r="L10" s="140">
        <v>45147</v>
      </c>
      <c r="M10" s="42" t="str">
        <f t="shared" si="1"/>
        <v>수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2.9</v>
      </c>
      <c r="F11" s="111"/>
      <c r="G11" s="111">
        <v>0.6</v>
      </c>
      <c r="H11" s="170">
        <v>5.6</v>
      </c>
      <c r="I11" s="125">
        <v>5.0629999999999997</v>
      </c>
      <c r="J11" s="125">
        <v>8.5000000000000006E-2</v>
      </c>
      <c r="K11" s="42">
        <v>11</v>
      </c>
      <c r="L11" s="140">
        <v>45140</v>
      </c>
      <c r="M11" s="42" t="str">
        <f t="shared" si="0"/>
        <v>수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2.6</v>
      </c>
      <c r="F12" s="111"/>
      <c r="G12" s="111">
        <v>1.4</v>
      </c>
      <c r="H12" s="111">
        <v>6.3</v>
      </c>
      <c r="I12" s="125">
        <v>2.0190000000000001</v>
      </c>
      <c r="J12" s="125">
        <v>3.3000000000000002E-2</v>
      </c>
      <c r="K12" s="42">
        <v>7</v>
      </c>
      <c r="L12" s="140">
        <v>45140</v>
      </c>
      <c r="M12" s="42" t="str">
        <f t="shared" si="0"/>
        <v>수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2.7</v>
      </c>
      <c r="F13" s="111">
        <v>4</v>
      </c>
      <c r="G13" s="111">
        <v>1</v>
      </c>
      <c r="H13" s="111">
        <v>4.4000000000000004</v>
      </c>
      <c r="I13" s="125">
        <v>3.2440000000000002</v>
      </c>
      <c r="J13" s="125">
        <v>2.5000000000000001E-2</v>
      </c>
      <c r="K13" s="42">
        <v>8</v>
      </c>
      <c r="L13" s="140">
        <v>45140</v>
      </c>
      <c r="M13" s="42" t="str">
        <f t="shared" si="0"/>
        <v>수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2.9</v>
      </c>
      <c r="F14" s="111"/>
      <c r="G14" s="111">
        <v>1.1000000000000001</v>
      </c>
      <c r="H14" s="111">
        <v>2.5</v>
      </c>
      <c r="I14" s="125">
        <v>3.605</v>
      </c>
      <c r="J14" s="125">
        <v>2.9000000000000001E-2</v>
      </c>
      <c r="K14" s="42">
        <v>11</v>
      </c>
      <c r="L14" s="140">
        <v>45140</v>
      </c>
      <c r="M14" s="42" t="str">
        <f t="shared" si="0"/>
        <v>수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6.8</v>
      </c>
      <c r="F15" s="111"/>
      <c r="G15" s="111">
        <v>1.3</v>
      </c>
      <c r="H15" s="111">
        <v>36</v>
      </c>
      <c r="I15" s="125">
        <v>4.8449999999999998</v>
      </c>
      <c r="J15" s="125">
        <v>0.17599999999999999</v>
      </c>
      <c r="K15" s="42">
        <v>18</v>
      </c>
      <c r="L15" s="140">
        <v>45140</v>
      </c>
      <c r="M15" s="42" t="str">
        <f t="shared" si="0"/>
        <v>수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2.9</v>
      </c>
      <c r="F16" s="111"/>
      <c r="G16" s="111">
        <v>1.1000000000000001</v>
      </c>
      <c r="H16" s="111">
        <v>2.7</v>
      </c>
      <c r="I16" s="125">
        <v>4.468</v>
      </c>
      <c r="J16" s="125">
        <v>0.03</v>
      </c>
      <c r="K16" s="42">
        <v>10</v>
      </c>
      <c r="L16" s="140">
        <v>45140</v>
      </c>
      <c r="M16" s="42" t="str">
        <f t="shared" si="0"/>
        <v>수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3.2</v>
      </c>
      <c r="F17" s="111"/>
      <c r="G17" s="111">
        <v>1.2</v>
      </c>
      <c r="H17" s="111">
        <v>2.5</v>
      </c>
      <c r="I17" s="125">
        <v>4.516</v>
      </c>
      <c r="J17" s="125">
        <v>6.6000000000000003E-2</v>
      </c>
      <c r="K17" s="42">
        <v>10</v>
      </c>
      <c r="L17" s="140">
        <v>45140</v>
      </c>
      <c r="M17" s="42" t="str">
        <f t="shared" si="0"/>
        <v>수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2.6</v>
      </c>
      <c r="F18" s="111"/>
      <c r="G18" s="111">
        <v>1.3</v>
      </c>
      <c r="H18" s="111">
        <v>2</v>
      </c>
      <c r="I18" s="125">
        <v>3.3370000000000002</v>
      </c>
      <c r="J18" s="125">
        <v>3.1E-2</v>
      </c>
      <c r="K18" s="42">
        <v>9</v>
      </c>
      <c r="L18" s="140">
        <v>45140</v>
      </c>
      <c r="M18" s="42" t="str">
        <f t="shared" si="0"/>
        <v>수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1.8</v>
      </c>
      <c r="F19" s="111">
        <v>1.8</v>
      </c>
      <c r="G19" s="111">
        <v>0.9</v>
      </c>
      <c r="H19" s="111">
        <v>0.8</v>
      </c>
      <c r="I19" s="125">
        <v>2.7029999999999998</v>
      </c>
      <c r="J19" s="125">
        <v>1.2E-2</v>
      </c>
      <c r="K19" s="42">
        <v>7</v>
      </c>
      <c r="L19" s="140">
        <v>45140</v>
      </c>
      <c r="M19" s="42" t="str">
        <f t="shared" si="0"/>
        <v>수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2</v>
      </c>
      <c r="F20" s="111"/>
      <c r="G20" s="111">
        <v>1</v>
      </c>
      <c r="H20" s="111">
        <v>1.6</v>
      </c>
      <c r="I20" s="125">
        <v>3.6850000000000001</v>
      </c>
      <c r="J20" s="125">
        <v>2.3E-2</v>
      </c>
      <c r="K20" s="42">
        <v>6</v>
      </c>
      <c r="L20" s="140">
        <v>45140</v>
      </c>
      <c r="M20" s="42" t="str">
        <f t="shared" si="0"/>
        <v>수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2</v>
      </c>
      <c r="F21" s="111"/>
      <c r="G21" s="111">
        <v>0.6</v>
      </c>
      <c r="H21" s="111">
        <v>1.9</v>
      </c>
      <c r="I21" s="125">
        <v>3.6709999999999998</v>
      </c>
      <c r="J21" s="125">
        <v>1.7000000000000001E-2</v>
      </c>
      <c r="K21" s="42">
        <v>6</v>
      </c>
      <c r="L21" s="140">
        <v>45140</v>
      </c>
      <c r="M21" s="42" t="str">
        <f t="shared" si="0"/>
        <v>수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2.9</v>
      </c>
      <c r="F22" s="111"/>
      <c r="G22" s="111">
        <v>0.9</v>
      </c>
      <c r="H22" s="170">
        <v>4.0999999999999996</v>
      </c>
      <c r="I22" s="125">
        <v>4.6749999999999998</v>
      </c>
      <c r="J22" s="125">
        <v>8.9999999999999993E-3</v>
      </c>
      <c r="K22" s="42">
        <v>10</v>
      </c>
      <c r="L22" s="140">
        <v>45140</v>
      </c>
      <c r="M22" s="42" t="str">
        <f t="shared" si="0"/>
        <v>수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2.5</v>
      </c>
      <c r="F23" s="111"/>
      <c r="G23" s="111">
        <v>1.2</v>
      </c>
      <c r="H23" s="170">
        <v>3.1</v>
      </c>
      <c r="I23" s="125">
        <v>3.7650000000000001</v>
      </c>
      <c r="J23" s="125">
        <v>2.1999999999999999E-2</v>
      </c>
      <c r="K23" s="42">
        <v>9</v>
      </c>
      <c r="L23" s="140">
        <v>45140</v>
      </c>
      <c r="M23" s="42" t="str">
        <f t="shared" si="0"/>
        <v>수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2.5</v>
      </c>
      <c r="F24" s="111"/>
      <c r="G24" s="111">
        <v>1.4</v>
      </c>
      <c r="H24" s="170">
        <v>2</v>
      </c>
      <c r="I24" s="125">
        <v>3.4329999999999998</v>
      </c>
      <c r="J24" s="125">
        <v>2.3E-2</v>
      </c>
      <c r="K24" s="42">
        <v>8</v>
      </c>
      <c r="L24" s="140">
        <v>45140</v>
      </c>
      <c r="M24" s="42" t="str">
        <f t="shared" si="0"/>
        <v>수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2.8</v>
      </c>
      <c r="F25" s="111"/>
      <c r="G25" s="111">
        <v>0.8</v>
      </c>
      <c r="H25" s="170">
        <v>3.6</v>
      </c>
      <c r="I25" s="125">
        <v>5.4349999999999996</v>
      </c>
      <c r="J25" s="125">
        <v>6.0000000000000001E-3</v>
      </c>
      <c r="K25" s="42">
        <v>10</v>
      </c>
      <c r="L25" s="140">
        <v>45140</v>
      </c>
      <c r="M25" s="42" t="str">
        <f t="shared" si="0"/>
        <v>수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2.4</v>
      </c>
      <c r="F26" s="111"/>
      <c r="G26" s="111">
        <v>0.5</v>
      </c>
      <c r="H26" s="170">
        <v>4.7</v>
      </c>
      <c r="I26" s="125">
        <v>3.8359999999999999</v>
      </c>
      <c r="J26" s="125">
        <v>2.3E-2</v>
      </c>
      <c r="K26" s="42">
        <v>7</v>
      </c>
      <c r="L26" s="140">
        <v>45140</v>
      </c>
      <c r="M26" s="42" t="str">
        <f t="shared" si="0"/>
        <v>수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2.1</v>
      </c>
      <c r="F27" s="111">
        <v>3.1</v>
      </c>
      <c r="G27" s="111">
        <v>1.1000000000000001</v>
      </c>
      <c r="H27" s="170">
        <v>3.6</v>
      </c>
      <c r="I27" s="125">
        <v>5.0259999999999998</v>
      </c>
      <c r="J27" s="125">
        <v>4.5999999999999999E-2</v>
      </c>
      <c r="K27" s="42">
        <v>7</v>
      </c>
      <c r="L27" s="140">
        <v>45140</v>
      </c>
      <c r="M27" s="42" t="str">
        <f t="shared" si="0"/>
        <v>수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2.5</v>
      </c>
      <c r="F28" s="111"/>
      <c r="G28" s="111">
        <v>0.8</v>
      </c>
      <c r="H28" s="111">
        <v>2.6</v>
      </c>
      <c r="I28" s="125">
        <v>2.403</v>
      </c>
      <c r="J28" s="125">
        <v>3.9E-2</v>
      </c>
      <c r="K28" s="141">
        <v>8</v>
      </c>
      <c r="L28" s="140">
        <v>45146</v>
      </c>
      <c r="M28" s="42" t="str">
        <f t="shared" si="0"/>
        <v>화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3.3</v>
      </c>
      <c r="F29" s="111"/>
      <c r="G29" s="111">
        <v>1.5</v>
      </c>
      <c r="H29" s="111">
        <v>28.5</v>
      </c>
      <c r="I29" s="125">
        <v>2.3199999999999998</v>
      </c>
      <c r="J29" s="125">
        <v>7.8E-2</v>
      </c>
      <c r="K29" s="141">
        <v>12</v>
      </c>
      <c r="L29" s="140">
        <v>45146</v>
      </c>
      <c r="M29" s="42" t="str">
        <f t="shared" ref="M29:M33" si="2">TEXT(L29,"aaa")</f>
        <v>화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5.7</v>
      </c>
      <c r="F30" s="111"/>
      <c r="G30" s="111">
        <v>3.4</v>
      </c>
      <c r="H30" s="111">
        <v>22.4</v>
      </c>
      <c r="I30" s="125">
        <v>4.9820000000000002</v>
      </c>
      <c r="J30" s="125">
        <v>0.121</v>
      </c>
      <c r="K30" s="141">
        <v>18</v>
      </c>
      <c r="L30" s="140">
        <v>45146</v>
      </c>
      <c r="M30" s="42" t="str">
        <f t="shared" si="2"/>
        <v>화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5.6</v>
      </c>
      <c r="F31" s="111"/>
      <c r="G31" s="111">
        <v>1.6</v>
      </c>
      <c r="H31" s="111">
        <v>6.6</v>
      </c>
      <c r="I31" s="125">
        <v>2.7879999999999998</v>
      </c>
      <c r="J31" s="125">
        <v>0.1</v>
      </c>
      <c r="K31" s="141">
        <v>19</v>
      </c>
      <c r="L31" s="140">
        <v>45146</v>
      </c>
      <c r="M31" s="42" t="str">
        <f t="shared" si="2"/>
        <v>화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6.4</v>
      </c>
      <c r="F32" s="111">
        <v>6.6</v>
      </c>
      <c r="G32" s="111">
        <v>2.1</v>
      </c>
      <c r="H32" s="111">
        <v>14</v>
      </c>
      <c r="I32" s="125">
        <v>2.875</v>
      </c>
      <c r="J32" s="125">
        <v>0.107</v>
      </c>
      <c r="K32" s="141">
        <v>17</v>
      </c>
      <c r="L32" s="140">
        <v>45146</v>
      </c>
      <c r="M32" s="42" t="str">
        <f t="shared" si="2"/>
        <v>화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5.6</v>
      </c>
      <c r="F33" s="111"/>
      <c r="G33" s="111">
        <v>1.7</v>
      </c>
      <c r="H33" s="111">
        <v>10</v>
      </c>
      <c r="I33" s="125">
        <v>2.7250000000000001</v>
      </c>
      <c r="J33" s="125">
        <v>0.8</v>
      </c>
      <c r="K33" s="141">
        <v>15</v>
      </c>
      <c r="L33" s="140">
        <v>45146</v>
      </c>
      <c r="M33" s="42" t="str">
        <f t="shared" si="2"/>
        <v>화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3.5</v>
      </c>
      <c r="F34" s="111"/>
      <c r="G34" s="111">
        <v>1.7</v>
      </c>
      <c r="H34" s="111">
        <v>7.6</v>
      </c>
      <c r="I34" s="173">
        <v>3.875</v>
      </c>
      <c r="J34" s="173">
        <v>0.192</v>
      </c>
      <c r="K34" s="42">
        <v>13</v>
      </c>
      <c r="L34" s="140">
        <v>45155</v>
      </c>
      <c r="M34" s="42" t="str">
        <f t="shared" si="0"/>
        <v>목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4.8</v>
      </c>
      <c r="F35" s="111"/>
      <c r="G35" s="111">
        <v>4.5</v>
      </c>
      <c r="H35" s="111">
        <v>9.1999999999999993</v>
      </c>
      <c r="I35" s="173">
        <v>5.5449999999999999</v>
      </c>
      <c r="J35" s="173">
        <v>0.17699999999999999</v>
      </c>
      <c r="K35" s="42">
        <v>18</v>
      </c>
      <c r="L35" s="140">
        <v>45155</v>
      </c>
      <c r="M35" s="42" t="str">
        <f t="shared" ref="M35:M37" si="3">TEXT(L35,"aaa")</f>
        <v>목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7</v>
      </c>
      <c r="F36" s="111"/>
      <c r="G36" s="111">
        <v>2.9</v>
      </c>
      <c r="H36" s="111">
        <v>6.3</v>
      </c>
      <c r="I36" s="173">
        <v>9.6020000000000003</v>
      </c>
      <c r="J36" s="173">
        <v>0.14499999999999999</v>
      </c>
      <c r="K36" s="42">
        <v>43</v>
      </c>
      <c r="L36" s="140">
        <v>45155</v>
      </c>
      <c r="M36" s="42" t="str">
        <f>TEXT(L36,"aaa")</f>
        <v>목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4.3</v>
      </c>
      <c r="F37" s="111"/>
      <c r="G37" s="111">
        <v>2.2999999999999998</v>
      </c>
      <c r="H37" s="111">
        <v>4.5</v>
      </c>
      <c r="I37" s="173">
        <v>6.9569999999999999</v>
      </c>
      <c r="J37" s="173">
        <v>0.123</v>
      </c>
      <c r="K37" s="42">
        <v>20</v>
      </c>
      <c r="L37" s="140">
        <v>45155</v>
      </c>
      <c r="M37" s="42" t="str">
        <f t="shared" si="3"/>
        <v>목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4.8</v>
      </c>
      <c r="F38" s="111"/>
      <c r="G38" s="111">
        <v>4.4000000000000004</v>
      </c>
      <c r="H38" s="111">
        <v>28.4</v>
      </c>
      <c r="I38" s="125">
        <v>3.8210000000000002</v>
      </c>
      <c r="J38" s="125">
        <v>4.7E-2</v>
      </c>
      <c r="K38" s="141">
        <v>21</v>
      </c>
      <c r="L38" s="140">
        <v>45147</v>
      </c>
      <c r="M38" s="42" t="str">
        <f t="shared" ref="M38:M40" si="4">TEXT(L38,"aaa")</f>
        <v>수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4.5999999999999996</v>
      </c>
      <c r="F39" s="111"/>
      <c r="G39" s="111">
        <v>4</v>
      </c>
      <c r="H39" s="111">
        <v>24.3</v>
      </c>
      <c r="I39" s="125">
        <v>4.4619999999999997</v>
      </c>
      <c r="J39" s="125">
        <v>0.13200000000000001</v>
      </c>
      <c r="K39" s="141">
        <v>20</v>
      </c>
      <c r="L39" s="140">
        <v>45147</v>
      </c>
      <c r="M39" s="42" t="str">
        <f t="shared" si="4"/>
        <v>수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4.8</v>
      </c>
      <c r="F40" s="111"/>
      <c r="G40" s="111">
        <v>3.7</v>
      </c>
      <c r="H40" s="111">
        <v>24.4</v>
      </c>
      <c r="I40" s="125">
        <v>4.2030000000000003</v>
      </c>
      <c r="J40" s="125">
        <v>7.0000000000000007E-2</v>
      </c>
      <c r="K40" s="141">
        <v>23</v>
      </c>
      <c r="L40" s="140">
        <v>45147</v>
      </c>
      <c r="M40" s="42" t="str">
        <f t="shared" si="4"/>
        <v>수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3.9</v>
      </c>
      <c r="F41" s="111"/>
      <c r="G41" s="111">
        <v>1</v>
      </c>
      <c r="H41" s="111">
        <v>1.6</v>
      </c>
      <c r="I41" s="125">
        <v>6.6749999999999998</v>
      </c>
      <c r="J41" s="125">
        <v>2.5000000000000001E-2</v>
      </c>
      <c r="K41" s="141">
        <v>12</v>
      </c>
      <c r="L41" s="140">
        <v>45146</v>
      </c>
      <c r="M41" s="42" t="str">
        <f t="shared" ref="M41:M53" si="5">TEXT(L41,"aaa")</f>
        <v>화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2.5</v>
      </c>
      <c r="F42" s="111"/>
      <c r="G42" s="111">
        <v>0.6</v>
      </c>
      <c r="H42" s="111">
        <v>9.9</v>
      </c>
      <c r="I42" s="125">
        <v>1.946</v>
      </c>
      <c r="J42" s="125">
        <v>8.7999999999999995E-2</v>
      </c>
      <c r="K42" s="141">
        <v>10</v>
      </c>
      <c r="L42" s="140">
        <v>45146</v>
      </c>
      <c r="M42" s="42" t="str">
        <f t="shared" si="5"/>
        <v>화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3.3</v>
      </c>
      <c r="F43" s="111"/>
      <c r="G43" s="111">
        <v>0.9</v>
      </c>
      <c r="H43" s="111">
        <v>12.5</v>
      </c>
      <c r="I43" s="125">
        <v>2.5979999999999999</v>
      </c>
      <c r="J43" s="125">
        <v>0.153</v>
      </c>
      <c r="K43" s="141">
        <v>9</v>
      </c>
      <c r="L43" s="140">
        <v>45146</v>
      </c>
      <c r="M43" s="42" t="str">
        <f t="shared" si="5"/>
        <v>화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3</v>
      </c>
      <c r="F44" s="111"/>
      <c r="G44" s="111">
        <v>1.1000000000000001</v>
      </c>
      <c r="H44" s="111">
        <v>6.1</v>
      </c>
      <c r="I44" s="125">
        <v>2.411</v>
      </c>
      <c r="J44" s="125">
        <v>0.03</v>
      </c>
      <c r="K44" s="141">
        <v>9</v>
      </c>
      <c r="L44" s="140">
        <v>45146</v>
      </c>
      <c r="M44" s="42" t="str">
        <f t="shared" si="5"/>
        <v>화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5.4</v>
      </c>
      <c r="F45" s="111"/>
      <c r="G45" s="111">
        <v>1.6</v>
      </c>
      <c r="H45" s="111">
        <v>12.4</v>
      </c>
      <c r="I45" s="125">
        <v>3.802</v>
      </c>
      <c r="J45" s="125">
        <v>0.11</v>
      </c>
      <c r="K45" s="141">
        <v>16</v>
      </c>
      <c r="L45" s="140">
        <v>45146</v>
      </c>
      <c r="M45" s="42" t="str">
        <f t="shared" si="5"/>
        <v>화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8.1</v>
      </c>
      <c r="F46" s="111"/>
      <c r="G46" s="111">
        <v>2.4</v>
      </c>
      <c r="H46" s="111">
        <v>10</v>
      </c>
      <c r="I46" s="125">
        <v>3.0449999999999999</v>
      </c>
      <c r="J46" s="125">
        <v>9.2999999999999999E-2</v>
      </c>
      <c r="K46" s="141">
        <v>21</v>
      </c>
      <c r="L46" s="140">
        <v>45146</v>
      </c>
      <c r="M46" s="42" t="str">
        <f t="shared" si="5"/>
        <v>화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4.0999999999999996</v>
      </c>
      <c r="F47" s="111"/>
      <c r="G47" s="111">
        <v>1.6</v>
      </c>
      <c r="H47" s="111">
        <v>6.4</v>
      </c>
      <c r="I47" s="125">
        <v>5.2910000000000004</v>
      </c>
      <c r="J47" s="125">
        <v>0.124</v>
      </c>
      <c r="K47" s="141">
        <v>14</v>
      </c>
      <c r="L47" s="140">
        <v>45146</v>
      </c>
      <c r="M47" s="42" t="str">
        <f t="shared" si="5"/>
        <v>화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2.8</v>
      </c>
      <c r="F48" s="111"/>
      <c r="G48" s="111">
        <v>1</v>
      </c>
      <c r="H48" s="170">
        <v>16.899999999999999</v>
      </c>
      <c r="I48" s="125">
        <v>1.94</v>
      </c>
      <c r="J48" s="125">
        <v>2.3E-2</v>
      </c>
      <c r="K48" s="141">
        <v>9</v>
      </c>
      <c r="L48" s="140">
        <v>45146</v>
      </c>
      <c r="M48" s="42" t="str">
        <f t="shared" si="5"/>
        <v>화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4.3</v>
      </c>
      <c r="F49" s="111"/>
      <c r="G49" s="111">
        <v>0.6</v>
      </c>
      <c r="H49" s="170">
        <v>7.2</v>
      </c>
      <c r="I49" s="125">
        <v>5.8250000000000002</v>
      </c>
      <c r="J49" s="125">
        <v>4.3999999999999997E-2</v>
      </c>
      <c r="K49" s="141">
        <v>12</v>
      </c>
      <c r="L49" s="140">
        <v>45146</v>
      </c>
      <c r="M49" s="42" t="str">
        <f t="shared" si="5"/>
        <v>화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3</v>
      </c>
      <c r="F50" s="111"/>
      <c r="G50" s="111">
        <v>0.5</v>
      </c>
      <c r="H50" s="170">
        <v>20.6</v>
      </c>
      <c r="I50" s="125">
        <v>4.2270000000000003</v>
      </c>
      <c r="J50" s="125">
        <v>3.4000000000000002E-2</v>
      </c>
      <c r="K50" s="141">
        <v>10</v>
      </c>
      <c r="L50" s="140">
        <v>45146</v>
      </c>
      <c r="M50" s="42" t="str">
        <f t="shared" si="5"/>
        <v>화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3.6</v>
      </c>
      <c r="F51" s="111">
        <v>3.6</v>
      </c>
      <c r="G51" s="111">
        <v>0.9</v>
      </c>
      <c r="H51" s="170">
        <v>12.1</v>
      </c>
      <c r="I51" s="125">
        <v>1.7969999999999999</v>
      </c>
      <c r="J51" s="125">
        <v>2.1000000000000001E-2</v>
      </c>
      <c r="K51" s="141">
        <v>9</v>
      </c>
      <c r="L51" s="140">
        <v>45146</v>
      </c>
      <c r="M51" s="42" t="str">
        <f t="shared" si="5"/>
        <v>화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1.2</v>
      </c>
      <c r="F52" s="111"/>
      <c r="G52" s="111">
        <v>1</v>
      </c>
      <c r="H52" s="111">
        <v>5.6</v>
      </c>
      <c r="I52" s="173">
        <v>7.1539999999999999</v>
      </c>
      <c r="J52" s="173">
        <v>0.20699999999999999</v>
      </c>
      <c r="K52" s="42">
        <v>17</v>
      </c>
      <c r="L52" s="140">
        <v>45155</v>
      </c>
      <c r="M52" s="42" t="str">
        <f t="shared" si="5"/>
        <v>목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380</v>
      </c>
      <c r="E53" s="111">
        <v>3.7</v>
      </c>
      <c r="F53" s="111"/>
      <c r="G53" s="111">
        <v>2.5</v>
      </c>
      <c r="H53" s="111">
        <v>0.7</v>
      </c>
      <c r="I53" s="173">
        <v>2.5569999999999999</v>
      </c>
      <c r="J53" s="173">
        <v>1.6E-2</v>
      </c>
      <c r="K53" s="42">
        <v>5</v>
      </c>
      <c r="L53" s="140">
        <v>45155</v>
      </c>
      <c r="M53" s="42" t="str">
        <f t="shared" si="5"/>
        <v>목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1.8</v>
      </c>
      <c r="F54" s="111"/>
      <c r="G54" s="111">
        <v>0.2</v>
      </c>
      <c r="H54" s="111">
        <v>0.6</v>
      </c>
      <c r="I54" s="125">
        <v>2.9529999999999998</v>
      </c>
      <c r="J54" s="125">
        <v>0.04</v>
      </c>
      <c r="K54" s="141">
        <v>7</v>
      </c>
      <c r="L54" s="140">
        <v>45147</v>
      </c>
      <c r="M54" s="42" t="str">
        <f t="shared" ref="M54" si="6">TEXT(L54,"aaa")</f>
        <v>수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="115" zoomScaleNormal="115" workbookViewId="0">
      <pane xSplit="3" ySplit="2" topLeftCell="D38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376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2</v>
      </c>
      <c r="F3" s="111"/>
      <c r="G3" s="111">
        <v>1.2</v>
      </c>
      <c r="H3" s="111">
        <v>15.9</v>
      </c>
      <c r="I3" s="125">
        <v>1.52</v>
      </c>
      <c r="J3" s="125">
        <v>2.5999999999999999E-2</v>
      </c>
      <c r="K3" s="42">
        <v>14</v>
      </c>
      <c r="L3" s="140">
        <v>45113</v>
      </c>
      <c r="M3" s="42" t="str">
        <f>TEXT(L3,"aaa")</f>
        <v>목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1.9</v>
      </c>
      <c r="F4" s="111">
        <v>2.8</v>
      </c>
      <c r="G4" s="111">
        <v>1.1000000000000001</v>
      </c>
      <c r="H4" s="111">
        <v>18.2</v>
      </c>
      <c r="I4" s="125">
        <v>3.2719999999999998</v>
      </c>
      <c r="J4" s="125">
        <v>5.0000000000000001E-3</v>
      </c>
      <c r="K4" s="42">
        <v>8</v>
      </c>
      <c r="L4" s="140">
        <v>45113</v>
      </c>
      <c r="M4" s="42" t="str">
        <f>TEXT(L4,"aaa")</f>
        <v>목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1.7</v>
      </c>
      <c r="F5" s="111"/>
      <c r="G5" s="111">
        <v>2.4</v>
      </c>
      <c r="H5" s="111">
        <v>6.9</v>
      </c>
      <c r="I5" s="125">
        <v>4.5789999999999997</v>
      </c>
      <c r="J5" s="125">
        <v>5.1999999999999998E-2</v>
      </c>
      <c r="K5" s="141">
        <v>11</v>
      </c>
      <c r="L5" s="140">
        <v>45126</v>
      </c>
      <c r="M5" s="42" t="str">
        <f t="shared" ref="M5:M34" si="0">TEXT(L5,"aaa")</f>
        <v>수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1.5</v>
      </c>
      <c r="F6" s="111"/>
      <c r="G6" s="111">
        <v>2.2999999999999998</v>
      </c>
      <c r="H6" s="111">
        <v>14</v>
      </c>
      <c r="I6" s="125">
        <v>5.048</v>
      </c>
      <c r="J6" s="125">
        <v>7.4999999999999997E-2</v>
      </c>
      <c r="K6" s="141">
        <v>9</v>
      </c>
      <c r="L6" s="140">
        <v>45126</v>
      </c>
      <c r="M6" s="42" t="str">
        <f t="shared" ref="M6:M10" si="1">TEXT(L6,"aaa")</f>
        <v>수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1.6</v>
      </c>
      <c r="F7" s="111"/>
      <c r="G7" s="111">
        <v>0.8</v>
      </c>
      <c r="H7" s="111">
        <v>12</v>
      </c>
      <c r="I7" s="125">
        <v>2.052</v>
      </c>
      <c r="J7" s="125">
        <v>6.0000000000000001E-3</v>
      </c>
      <c r="K7" s="142">
        <v>6</v>
      </c>
      <c r="L7" s="140">
        <v>45126</v>
      </c>
      <c r="M7" s="42" t="str">
        <f t="shared" si="1"/>
        <v>수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2.7</v>
      </c>
      <c r="F8" s="111"/>
      <c r="G8" s="111">
        <v>0.6</v>
      </c>
      <c r="H8" s="111">
        <v>12.3</v>
      </c>
      <c r="I8" s="125">
        <v>2.7610000000000001</v>
      </c>
      <c r="J8" s="125">
        <v>1.6E-2</v>
      </c>
      <c r="K8" s="141">
        <v>12</v>
      </c>
      <c r="L8" s="140">
        <v>45126</v>
      </c>
      <c r="M8" s="42" t="str">
        <f t="shared" si="1"/>
        <v>수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2.4</v>
      </c>
      <c r="F9" s="111"/>
      <c r="G9" s="111">
        <v>0.7</v>
      </c>
      <c r="H9" s="111">
        <v>16.5</v>
      </c>
      <c r="I9" s="125">
        <v>1.986</v>
      </c>
      <c r="J9" s="125">
        <v>0</v>
      </c>
      <c r="K9" s="141">
        <v>9</v>
      </c>
      <c r="L9" s="140">
        <v>45126</v>
      </c>
      <c r="M9" s="42" t="str">
        <f t="shared" si="1"/>
        <v>수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2.4</v>
      </c>
      <c r="F10" s="111"/>
      <c r="G10" s="111">
        <v>1.7</v>
      </c>
      <c r="H10" s="111">
        <v>14.4</v>
      </c>
      <c r="I10" s="125">
        <v>4.0659999999999998</v>
      </c>
      <c r="J10" s="125">
        <v>4.3999999999999997E-2</v>
      </c>
      <c r="K10" s="141">
        <v>12</v>
      </c>
      <c r="L10" s="140">
        <v>45126</v>
      </c>
      <c r="M10" s="42" t="str">
        <f t="shared" si="1"/>
        <v>수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3.4</v>
      </c>
      <c r="F11" s="111"/>
      <c r="G11" s="111">
        <v>5.6</v>
      </c>
      <c r="H11" s="170">
        <v>22.8</v>
      </c>
      <c r="I11" s="125">
        <v>4.9249999999999998</v>
      </c>
      <c r="J11" s="125">
        <v>6.7000000000000004E-2</v>
      </c>
      <c r="K11" s="42">
        <v>16</v>
      </c>
      <c r="L11" s="140">
        <v>45113</v>
      </c>
      <c r="M11" s="42" t="str">
        <f t="shared" si="0"/>
        <v>목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2</v>
      </c>
      <c r="F12" s="111"/>
      <c r="G12" s="111">
        <v>1.1000000000000001</v>
      </c>
      <c r="H12" s="111">
        <v>3.7</v>
      </c>
      <c r="I12" s="125">
        <v>2.4569999999999999</v>
      </c>
      <c r="J12" s="125">
        <v>3.2000000000000001E-2</v>
      </c>
      <c r="K12" s="42">
        <v>8</v>
      </c>
      <c r="L12" s="140">
        <v>45113</v>
      </c>
      <c r="M12" s="42" t="str">
        <f t="shared" si="0"/>
        <v>목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2.4</v>
      </c>
      <c r="F13" s="111">
        <v>5</v>
      </c>
      <c r="G13" s="111">
        <v>1.5</v>
      </c>
      <c r="H13" s="111">
        <v>44.4</v>
      </c>
      <c r="I13" s="125">
        <v>2.823</v>
      </c>
      <c r="J13" s="125">
        <v>6.2E-2</v>
      </c>
      <c r="K13" s="42">
        <v>11</v>
      </c>
      <c r="L13" s="140">
        <v>45113</v>
      </c>
      <c r="M13" s="42" t="str">
        <f t="shared" si="0"/>
        <v>목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2.2999999999999998</v>
      </c>
      <c r="F14" s="111"/>
      <c r="G14" s="111">
        <v>1.3</v>
      </c>
      <c r="H14" s="111">
        <v>14.9</v>
      </c>
      <c r="I14" s="125">
        <v>3.3340000000000001</v>
      </c>
      <c r="J14" s="125">
        <v>6.0999999999999999E-2</v>
      </c>
      <c r="K14" s="42">
        <v>11</v>
      </c>
      <c r="L14" s="140">
        <v>45113</v>
      </c>
      <c r="M14" s="42" t="str">
        <f t="shared" si="0"/>
        <v>목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3.8</v>
      </c>
      <c r="F15" s="111"/>
      <c r="G15" s="111">
        <v>1</v>
      </c>
      <c r="H15" s="111">
        <v>6.4</v>
      </c>
      <c r="I15" s="125">
        <v>4.6989999999999998</v>
      </c>
      <c r="J15" s="125">
        <v>0.159</v>
      </c>
      <c r="K15" s="42">
        <v>20</v>
      </c>
      <c r="L15" s="140">
        <v>45113</v>
      </c>
      <c r="M15" s="42" t="str">
        <f t="shared" si="0"/>
        <v>목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2.2000000000000002</v>
      </c>
      <c r="F16" s="111"/>
      <c r="G16" s="111">
        <v>1.6</v>
      </c>
      <c r="H16" s="111">
        <v>5.9</v>
      </c>
      <c r="I16" s="125">
        <v>4.53</v>
      </c>
      <c r="J16" s="125">
        <v>5.0999999999999997E-2</v>
      </c>
      <c r="K16" s="42">
        <v>8</v>
      </c>
      <c r="L16" s="140">
        <v>45113</v>
      </c>
      <c r="M16" s="42" t="str">
        <f t="shared" si="0"/>
        <v>목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2.2999999999999998</v>
      </c>
      <c r="F17" s="111"/>
      <c r="G17" s="111">
        <v>1.2</v>
      </c>
      <c r="H17" s="111">
        <v>17.5</v>
      </c>
      <c r="I17" s="125">
        <v>2.024</v>
      </c>
      <c r="J17" s="125">
        <v>4.4999999999999998E-2</v>
      </c>
      <c r="K17" s="42">
        <v>9</v>
      </c>
      <c r="L17" s="140">
        <v>45113</v>
      </c>
      <c r="M17" s="42" t="str">
        <f t="shared" si="0"/>
        <v>목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2.2999999999999998</v>
      </c>
      <c r="F18" s="111"/>
      <c r="G18" s="111">
        <v>1.1000000000000001</v>
      </c>
      <c r="H18" s="111">
        <v>37.700000000000003</v>
      </c>
      <c r="I18" s="125">
        <v>3.0779999999999998</v>
      </c>
      <c r="J18" s="125">
        <v>6.6000000000000003E-2</v>
      </c>
      <c r="K18" s="42">
        <v>14</v>
      </c>
      <c r="L18" s="140">
        <v>45113</v>
      </c>
      <c r="M18" s="42" t="str">
        <f t="shared" si="0"/>
        <v>목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1.8</v>
      </c>
      <c r="F19" s="111">
        <v>2.8</v>
      </c>
      <c r="G19" s="111">
        <v>0.7</v>
      </c>
      <c r="H19" s="111">
        <v>1.9</v>
      </c>
      <c r="I19" s="125">
        <v>2.13</v>
      </c>
      <c r="J19" s="125">
        <v>2.5999999999999999E-2</v>
      </c>
      <c r="K19" s="42">
        <v>8</v>
      </c>
      <c r="L19" s="140">
        <v>45113</v>
      </c>
      <c r="M19" s="42" t="str">
        <f t="shared" si="0"/>
        <v>목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1.8</v>
      </c>
      <c r="F20" s="111"/>
      <c r="G20" s="111">
        <v>1.4</v>
      </c>
      <c r="H20" s="111">
        <v>2.4</v>
      </c>
      <c r="I20" s="125">
        <v>2.3210000000000002</v>
      </c>
      <c r="J20" s="125">
        <v>1.7000000000000001E-2</v>
      </c>
      <c r="K20" s="42">
        <v>9</v>
      </c>
      <c r="L20" s="140">
        <v>45113</v>
      </c>
      <c r="M20" s="42" t="str">
        <f t="shared" si="0"/>
        <v>목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1.9</v>
      </c>
      <c r="F21" s="111"/>
      <c r="G21" s="111">
        <v>0.7</v>
      </c>
      <c r="H21" s="111">
        <v>7</v>
      </c>
      <c r="I21" s="125">
        <v>2.641</v>
      </c>
      <c r="J21" s="125">
        <v>2.1999999999999999E-2</v>
      </c>
      <c r="K21" s="42">
        <v>10</v>
      </c>
      <c r="L21" s="140">
        <v>45113</v>
      </c>
      <c r="M21" s="42" t="str">
        <f t="shared" si="0"/>
        <v>목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2.2999999999999998</v>
      </c>
      <c r="F22" s="111"/>
      <c r="G22" s="111">
        <v>1.7</v>
      </c>
      <c r="H22" s="170">
        <v>20.3</v>
      </c>
      <c r="I22" s="125">
        <v>3.242</v>
      </c>
      <c r="J22" s="125">
        <v>5.3999999999999999E-2</v>
      </c>
      <c r="K22" s="42">
        <v>11</v>
      </c>
      <c r="L22" s="140">
        <v>45113</v>
      </c>
      <c r="M22" s="42" t="str">
        <f t="shared" si="0"/>
        <v>목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2.2000000000000002</v>
      </c>
      <c r="F23" s="111"/>
      <c r="G23" s="111">
        <v>1.5</v>
      </c>
      <c r="H23" s="170">
        <v>16.7</v>
      </c>
      <c r="I23" s="125">
        <v>3.2919999999999998</v>
      </c>
      <c r="J23" s="125">
        <v>4.5999999999999999E-2</v>
      </c>
      <c r="K23" s="42">
        <v>12</v>
      </c>
      <c r="L23" s="140">
        <v>45113</v>
      </c>
      <c r="M23" s="42" t="str">
        <f t="shared" si="0"/>
        <v>목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2.2000000000000002</v>
      </c>
      <c r="F24" s="111"/>
      <c r="G24" s="111">
        <v>1.6</v>
      </c>
      <c r="H24" s="170">
        <v>49.3</v>
      </c>
      <c r="I24" s="125">
        <v>3.15</v>
      </c>
      <c r="J24" s="125">
        <v>0.05</v>
      </c>
      <c r="K24" s="42">
        <v>12</v>
      </c>
      <c r="L24" s="140">
        <v>45113</v>
      </c>
      <c r="M24" s="42" t="str">
        <f t="shared" si="0"/>
        <v>목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2.4</v>
      </c>
      <c r="F25" s="111"/>
      <c r="G25" s="111">
        <v>1.5</v>
      </c>
      <c r="H25" s="170">
        <v>16.3</v>
      </c>
      <c r="I25" s="125">
        <v>4.7309999999999999</v>
      </c>
      <c r="J25" s="125">
        <v>3.4000000000000002E-2</v>
      </c>
      <c r="K25" s="42">
        <v>12</v>
      </c>
      <c r="L25" s="140">
        <v>45113</v>
      </c>
      <c r="M25" s="42" t="str">
        <f t="shared" si="0"/>
        <v>목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2.2999999999999998</v>
      </c>
      <c r="F26" s="111"/>
      <c r="G26" s="111">
        <v>1.3</v>
      </c>
      <c r="H26" s="170">
        <v>25.1</v>
      </c>
      <c r="I26" s="125">
        <v>4.2709999999999999</v>
      </c>
      <c r="J26" s="125">
        <v>3.9E-2</v>
      </c>
      <c r="K26" s="42">
        <v>11</v>
      </c>
      <c r="L26" s="140">
        <v>45113</v>
      </c>
      <c r="M26" s="42" t="str">
        <f t="shared" si="0"/>
        <v>목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1.6</v>
      </c>
      <c r="F27" s="111">
        <v>3.2</v>
      </c>
      <c r="G27" s="111">
        <v>1</v>
      </c>
      <c r="H27" s="170">
        <v>5.7</v>
      </c>
      <c r="I27" s="125">
        <v>3.6520000000000001</v>
      </c>
      <c r="J27" s="125">
        <v>4.3999999999999997E-2</v>
      </c>
      <c r="K27" s="42">
        <v>9</v>
      </c>
      <c r="L27" s="140">
        <v>45113</v>
      </c>
      <c r="M27" s="42" t="str">
        <f t="shared" si="0"/>
        <v>목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2.1</v>
      </c>
      <c r="F28" s="111"/>
      <c r="G28" s="111">
        <v>0.7</v>
      </c>
      <c r="H28" s="111">
        <v>8.4</v>
      </c>
      <c r="I28" s="125">
        <v>2.57</v>
      </c>
      <c r="J28" s="125">
        <v>3.2000000000000001E-2</v>
      </c>
      <c r="K28" s="141">
        <v>9</v>
      </c>
      <c r="L28" s="140">
        <v>45125</v>
      </c>
      <c r="M28" s="42" t="str">
        <f t="shared" si="0"/>
        <v>화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2.2999999999999998</v>
      </c>
      <c r="F29" s="111"/>
      <c r="G29" s="111">
        <v>0.8</v>
      </c>
      <c r="H29" s="111">
        <v>7.5</v>
      </c>
      <c r="I29" s="125">
        <v>3.2280000000000002</v>
      </c>
      <c r="J29" s="125">
        <v>7.9000000000000001E-2</v>
      </c>
      <c r="K29" s="141">
        <v>11</v>
      </c>
      <c r="L29" s="140">
        <v>45125</v>
      </c>
      <c r="M29" s="42" t="str">
        <f t="shared" ref="M29:M33" si="2">TEXT(L29,"aaa")</f>
        <v>화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3.2</v>
      </c>
      <c r="F30" s="111"/>
      <c r="G30" s="111">
        <v>1.5</v>
      </c>
      <c r="H30" s="111">
        <v>7.9</v>
      </c>
      <c r="I30" s="125">
        <v>5.7439999999999998</v>
      </c>
      <c r="J30" s="125">
        <v>9.7000000000000003E-2</v>
      </c>
      <c r="K30" s="141">
        <v>12</v>
      </c>
      <c r="L30" s="140">
        <v>45125</v>
      </c>
      <c r="M30" s="42" t="str">
        <f t="shared" si="2"/>
        <v>화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3.1</v>
      </c>
      <c r="F31" s="111"/>
      <c r="G31" s="111">
        <v>1.2</v>
      </c>
      <c r="H31" s="111">
        <v>17.899999999999999</v>
      </c>
      <c r="I31" s="125">
        <v>4.5620000000000003</v>
      </c>
      <c r="J31" s="125">
        <v>0.127</v>
      </c>
      <c r="K31" s="141">
        <v>12</v>
      </c>
      <c r="L31" s="140">
        <v>45125</v>
      </c>
      <c r="M31" s="42" t="str">
        <f t="shared" si="2"/>
        <v>화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2.9</v>
      </c>
      <c r="F32" s="111">
        <v>4.0999999999999996</v>
      </c>
      <c r="G32" s="111">
        <v>1.2</v>
      </c>
      <c r="H32" s="111">
        <v>10</v>
      </c>
      <c r="I32" s="125">
        <v>4.8650000000000002</v>
      </c>
      <c r="J32" s="125">
        <v>9.9000000000000005E-2</v>
      </c>
      <c r="K32" s="141">
        <v>14</v>
      </c>
      <c r="L32" s="140">
        <v>45125</v>
      </c>
      <c r="M32" s="42" t="str">
        <f t="shared" si="2"/>
        <v>화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3</v>
      </c>
      <c r="F33" s="111"/>
      <c r="G33" s="111">
        <v>1.3</v>
      </c>
      <c r="H33" s="111">
        <v>13.2</v>
      </c>
      <c r="I33" s="125">
        <v>5.2930000000000001</v>
      </c>
      <c r="J33" s="125">
        <v>0.10100000000000001</v>
      </c>
      <c r="K33" s="141">
        <v>13</v>
      </c>
      <c r="L33" s="140">
        <v>45125</v>
      </c>
      <c r="M33" s="42" t="str">
        <f t="shared" si="2"/>
        <v>화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2.7</v>
      </c>
      <c r="F34" s="111"/>
      <c r="G34" s="111">
        <v>1.1000000000000001</v>
      </c>
      <c r="H34" s="111">
        <v>10.7</v>
      </c>
      <c r="I34" s="173">
        <v>4.9619999999999997</v>
      </c>
      <c r="J34" s="173">
        <v>9.4E-2</v>
      </c>
      <c r="K34" s="42">
        <v>13</v>
      </c>
      <c r="L34" s="140">
        <v>45127</v>
      </c>
      <c r="M34" s="42" t="str">
        <f t="shared" si="0"/>
        <v>목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3.4</v>
      </c>
      <c r="F35" s="111"/>
      <c r="G35" s="111">
        <v>1.7</v>
      </c>
      <c r="H35" s="111">
        <v>9.5</v>
      </c>
      <c r="I35" s="173">
        <v>6.0940000000000003</v>
      </c>
      <c r="J35" s="173">
        <v>0.11600000000000001</v>
      </c>
      <c r="K35" s="42">
        <v>16</v>
      </c>
      <c r="L35" s="140">
        <v>45127</v>
      </c>
      <c r="M35" s="42" t="str">
        <f t="shared" ref="M35:M40" si="3">TEXT(L35,"aaa")</f>
        <v>목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6.9</v>
      </c>
      <c r="F36" s="111"/>
      <c r="G36" s="111">
        <v>2.6</v>
      </c>
      <c r="H36" s="111">
        <v>7.5</v>
      </c>
      <c r="I36" s="173">
        <v>9.8949999999999996</v>
      </c>
      <c r="J36" s="173">
        <v>8.5999999999999993E-2</v>
      </c>
      <c r="K36" s="42">
        <v>44</v>
      </c>
      <c r="L36" s="140">
        <v>45127</v>
      </c>
      <c r="M36" s="42" t="str">
        <f t="shared" si="3"/>
        <v>목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4</v>
      </c>
      <c r="F37" s="111"/>
      <c r="G37" s="111">
        <v>1.9</v>
      </c>
      <c r="H37" s="111">
        <v>9.1</v>
      </c>
      <c r="I37" s="173">
        <v>6.5350000000000001</v>
      </c>
      <c r="J37" s="173">
        <v>9.4E-2</v>
      </c>
      <c r="K37" s="42">
        <v>23</v>
      </c>
      <c r="L37" s="140">
        <v>45127</v>
      </c>
      <c r="M37" s="42" t="str">
        <f t="shared" si="3"/>
        <v>목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2.8</v>
      </c>
      <c r="F38" s="111"/>
      <c r="G38" s="111">
        <v>2.2000000000000002</v>
      </c>
      <c r="H38" s="111">
        <v>12</v>
      </c>
      <c r="I38" s="125">
        <v>5.1859999999999999</v>
      </c>
      <c r="J38" s="125">
        <v>8.5000000000000006E-2</v>
      </c>
      <c r="K38" s="141">
        <v>11</v>
      </c>
      <c r="L38" s="140">
        <v>45126</v>
      </c>
      <c r="M38" s="42" t="str">
        <f t="shared" si="3"/>
        <v>수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2.9</v>
      </c>
      <c r="F39" s="111"/>
      <c r="G39" s="111">
        <v>2.2999999999999998</v>
      </c>
      <c r="H39" s="111">
        <v>12</v>
      </c>
      <c r="I39" s="125">
        <v>7.6360000000000001</v>
      </c>
      <c r="J39" s="125">
        <v>9.0999999999999998E-2</v>
      </c>
      <c r="K39" s="141">
        <v>13</v>
      </c>
      <c r="L39" s="140">
        <v>45126</v>
      </c>
      <c r="M39" s="42" t="str">
        <f t="shared" si="3"/>
        <v>수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2.8</v>
      </c>
      <c r="F40" s="111"/>
      <c r="G40" s="111">
        <v>0.3</v>
      </c>
      <c r="H40" s="111">
        <v>10</v>
      </c>
      <c r="I40" s="125">
        <v>3.9369999999999998</v>
      </c>
      <c r="J40" s="125">
        <v>1.0999999999999999E-2</v>
      </c>
      <c r="K40" s="141">
        <v>13</v>
      </c>
      <c r="L40" s="140">
        <v>45126</v>
      </c>
      <c r="M40" s="42" t="str">
        <f t="shared" si="3"/>
        <v>수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2.7</v>
      </c>
      <c r="F41" s="111"/>
      <c r="G41" s="111">
        <v>1</v>
      </c>
      <c r="H41" s="111">
        <v>9.6999999999999993</v>
      </c>
      <c r="I41" s="125">
        <v>3.3</v>
      </c>
      <c r="J41" s="125">
        <v>3.1E-2</v>
      </c>
      <c r="K41" s="141">
        <v>10</v>
      </c>
      <c r="L41" s="140">
        <v>45125</v>
      </c>
      <c r="M41" s="42" t="str">
        <f t="shared" ref="M41:M54" si="4">TEXT(L41,"aaa")</f>
        <v>화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2.1</v>
      </c>
      <c r="F42" s="111"/>
      <c r="G42" s="111">
        <v>0.6</v>
      </c>
      <c r="H42" s="111">
        <v>7.9</v>
      </c>
      <c r="I42" s="125">
        <v>3.4860000000000002</v>
      </c>
      <c r="J42" s="125">
        <v>0.12</v>
      </c>
      <c r="K42" s="141">
        <v>10</v>
      </c>
      <c r="L42" s="140">
        <v>45125</v>
      </c>
      <c r="M42" s="42" t="str">
        <f t="shared" si="4"/>
        <v>화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3.2</v>
      </c>
      <c r="F43" s="111"/>
      <c r="G43" s="111">
        <v>1.2</v>
      </c>
      <c r="H43" s="111">
        <v>20.399999999999999</v>
      </c>
      <c r="I43" s="125">
        <v>3.4409999999999998</v>
      </c>
      <c r="J43" s="125">
        <v>0.17499999999999999</v>
      </c>
      <c r="K43" s="141">
        <v>13</v>
      </c>
      <c r="L43" s="140">
        <v>45125</v>
      </c>
      <c r="M43" s="42" t="str">
        <f t="shared" si="4"/>
        <v>화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2.4</v>
      </c>
      <c r="F44" s="111"/>
      <c r="G44" s="111">
        <v>0.6</v>
      </c>
      <c r="H44" s="111">
        <v>8.4</v>
      </c>
      <c r="I44" s="125">
        <v>3.931</v>
      </c>
      <c r="J44" s="125">
        <v>6.7000000000000004E-2</v>
      </c>
      <c r="K44" s="141">
        <v>10</v>
      </c>
      <c r="L44" s="140">
        <v>45125</v>
      </c>
      <c r="M44" s="42" t="str">
        <f t="shared" si="4"/>
        <v>화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3.1</v>
      </c>
      <c r="F45" s="111"/>
      <c r="G45" s="111">
        <v>1</v>
      </c>
      <c r="H45" s="111">
        <v>32</v>
      </c>
      <c r="I45" s="125">
        <v>5.173</v>
      </c>
      <c r="J45" s="125">
        <v>8.6999999999999994E-2</v>
      </c>
      <c r="K45" s="141">
        <v>11</v>
      </c>
      <c r="L45" s="140">
        <v>45125</v>
      </c>
      <c r="M45" s="42" t="str">
        <f t="shared" si="4"/>
        <v>화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4.4000000000000004</v>
      </c>
      <c r="F46" s="111"/>
      <c r="G46" s="111">
        <v>1.9</v>
      </c>
      <c r="H46" s="111">
        <v>8.1</v>
      </c>
      <c r="I46" s="125">
        <v>5.8419999999999996</v>
      </c>
      <c r="J46" s="125">
        <v>0.123</v>
      </c>
      <c r="K46" s="141">
        <v>16</v>
      </c>
      <c r="L46" s="140">
        <v>45125</v>
      </c>
      <c r="M46" s="42" t="str">
        <f t="shared" si="4"/>
        <v>화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2.5</v>
      </c>
      <c r="F47" s="111"/>
      <c r="G47" s="111">
        <v>0.7</v>
      </c>
      <c r="H47" s="111">
        <v>8.6999999999999993</v>
      </c>
      <c r="I47" s="125">
        <v>5.55</v>
      </c>
      <c r="J47" s="125">
        <v>9.4E-2</v>
      </c>
      <c r="K47" s="141">
        <v>10</v>
      </c>
      <c r="L47" s="140">
        <v>45125</v>
      </c>
      <c r="M47" s="42" t="str">
        <f t="shared" si="4"/>
        <v>화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3.2</v>
      </c>
      <c r="F48" s="111"/>
      <c r="G48" s="111">
        <v>1</v>
      </c>
      <c r="H48" s="169">
        <v>136.4</v>
      </c>
      <c r="I48" s="125">
        <v>2.8929999999999998</v>
      </c>
      <c r="J48" s="125">
        <v>5.3999999999999999E-2</v>
      </c>
      <c r="K48" s="141">
        <v>9</v>
      </c>
      <c r="L48" s="140">
        <v>45125</v>
      </c>
      <c r="M48" s="42" t="str">
        <f t="shared" si="4"/>
        <v>화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2.5</v>
      </c>
      <c r="F49" s="111"/>
      <c r="G49" s="111">
        <v>0.5</v>
      </c>
      <c r="H49" s="111">
        <v>7.5</v>
      </c>
      <c r="I49" s="125">
        <v>5.5970000000000004</v>
      </c>
      <c r="J49" s="125">
        <v>3.5999999999999997E-2</v>
      </c>
      <c r="K49" s="141">
        <v>9</v>
      </c>
      <c r="L49" s="140">
        <v>45125</v>
      </c>
      <c r="M49" s="42" t="str">
        <f t="shared" si="4"/>
        <v>화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2</v>
      </c>
      <c r="F50" s="111"/>
      <c r="G50" s="111">
        <v>0.3</v>
      </c>
      <c r="H50" s="111">
        <v>5</v>
      </c>
      <c r="I50" s="125">
        <v>4.3079999999999998</v>
      </c>
      <c r="J50" s="125">
        <v>4.1000000000000002E-2</v>
      </c>
      <c r="K50" s="141">
        <v>8</v>
      </c>
      <c r="L50" s="140">
        <v>45125</v>
      </c>
      <c r="M50" s="42" t="str">
        <f t="shared" si="4"/>
        <v>화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3.5</v>
      </c>
      <c r="F51" s="111">
        <v>4</v>
      </c>
      <c r="G51" s="111">
        <v>0.9</v>
      </c>
      <c r="H51" s="169">
        <v>123.6</v>
      </c>
      <c r="I51" s="125">
        <v>3.8119999999999998</v>
      </c>
      <c r="J51" s="125">
        <v>0.13400000000000001</v>
      </c>
      <c r="K51" s="141">
        <v>9</v>
      </c>
      <c r="L51" s="140">
        <v>45125</v>
      </c>
      <c r="M51" s="42" t="str">
        <f t="shared" si="4"/>
        <v>화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2.8</v>
      </c>
      <c r="F52" s="111"/>
      <c r="G52" s="111">
        <v>1.7</v>
      </c>
      <c r="H52" s="111">
        <v>9.1</v>
      </c>
      <c r="I52" s="173">
        <v>7.7439999999999998</v>
      </c>
      <c r="J52" s="173">
        <v>0.11600000000000001</v>
      </c>
      <c r="K52" s="42">
        <v>10</v>
      </c>
      <c r="L52" s="140">
        <v>45127</v>
      </c>
      <c r="M52" s="42" t="str">
        <f t="shared" si="4"/>
        <v>목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44</v>
      </c>
      <c r="E53" s="111">
        <v>1.6</v>
      </c>
      <c r="F53" s="111"/>
      <c r="G53" s="111">
        <v>1.4</v>
      </c>
      <c r="H53" s="111">
        <v>3.1</v>
      </c>
      <c r="I53" s="173">
        <v>2.4249999999999998</v>
      </c>
      <c r="J53" s="173">
        <v>5.3999999999999999E-2</v>
      </c>
      <c r="K53" s="42">
        <v>9</v>
      </c>
      <c r="L53" s="140">
        <v>45127</v>
      </c>
      <c r="M53" s="42" t="str">
        <f t="shared" si="4"/>
        <v>목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1.4</v>
      </c>
      <c r="F54" s="111"/>
      <c r="G54" s="111">
        <v>1.9</v>
      </c>
      <c r="H54" s="111">
        <v>1.3</v>
      </c>
      <c r="I54" s="125">
        <v>3.9529999999999998</v>
      </c>
      <c r="J54" s="125">
        <v>4.4999999999999998E-2</v>
      </c>
      <c r="K54" s="141">
        <v>4</v>
      </c>
      <c r="L54" s="140">
        <v>45126</v>
      </c>
      <c r="M54" s="42" t="str">
        <f t="shared" si="4"/>
        <v>수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Normal="10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41.3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375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3.2</v>
      </c>
      <c r="F3" s="111"/>
      <c r="G3" s="111">
        <v>1.5</v>
      </c>
      <c r="H3" s="111">
        <v>15.9</v>
      </c>
      <c r="I3" s="125">
        <v>2.0979999999999999</v>
      </c>
      <c r="J3" s="125">
        <v>5.8000000000000003E-2</v>
      </c>
      <c r="K3" s="42">
        <v>11</v>
      </c>
      <c r="L3" s="140">
        <v>45090</v>
      </c>
      <c r="M3" s="42" t="str">
        <f>TEXT(L3,"aaa")</f>
        <v>화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2.5</v>
      </c>
      <c r="F4" s="111">
        <v>3.8</v>
      </c>
      <c r="G4" s="111">
        <v>1.2</v>
      </c>
      <c r="H4" s="111">
        <v>15.1</v>
      </c>
      <c r="I4" s="125">
        <v>2.202</v>
      </c>
      <c r="J4" s="125">
        <v>4.3999999999999997E-2</v>
      </c>
      <c r="K4" s="42">
        <v>10</v>
      </c>
      <c r="L4" s="140">
        <v>45090</v>
      </c>
      <c r="M4" s="42" t="str">
        <f>TEXT(L4,"aaa")</f>
        <v>화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2.2000000000000002</v>
      </c>
      <c r="F5" s="111"/>
      <c r="G5" s="111">
        <v>1.3</v>
      </c>
      <c r="H5" s="111">
        <v>8.3000000000000007</v>
      </c>
      <c r="I5" s="125">
        <v>2.15</v>
      </c>
      <c r="J5" s="125">
        <v>4.5999999999999999E-2</v>
      </c>
      <c r="K5" s="141">
        <v>10</v>
      </c>
      <c r="L5" s="140">
        <v>45097</v>
      </c>
      <c r="M5" s="42" t="str">
        <f t="shared" ref="M5:M54" si="0">TEXT(L5,"aaa")</f>
        <v>화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2.2000000000000002</v>
      </c>
      <c r="F6" s="111"/>
      <c r="G6" s="111">
        <v>1.2</v>
      </c>
      <c r="H6" s="111">
        <v>8</v>
      </c>
      <c r="I6" s="125">
        <v>2.0649999999999999</v>
      </c>
      <c r="J6" s="125">
        <v>2.5999999999999999E-2</v>
      </c>
      <c r="K6" s="141">
        <v>9</v>
      </c>
      <c r="L6" s="140">
        <v>45097</v>
      </c>
      <c r="M6" s="42" t="str">
        <f t="shared" si="0"/>
        <v>화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2.7</v>
      </c>
      <c r="F7" s="111"/>
      <c r="G7" s="111">
        <v>1.5</v>
      </c>
      <c r="H7" s="111">
        <v>23.7</v>
      </c>
      <c r="I7" s="125">
        <v>2.3889999999999998</v>
      </c>
      <c r="J7" s="125">
        <v>5.2999999999999999E-2</v>
      </c>
      <c r="K7" s="142">
        <v>10</v>
      </c>
      <c r="L7" s="140">
        <v>45097</v>
      </c>
      <c r="M7" s="42" t="str">
        <f t="shared" si="0"/>
        <v>화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5.5</v>
      </c>
      <c r="F8" s="111"/>
      <c r="G8" s="111">
        <v>3</v>
      </c>
      <c r="H8" s="111">
        <v>11.7</v>
      </c>
      <c r="I8" s="125">
        <v>5.17</v>
      </c>
      <c r="J8" s="125">
        <v>8.7999999999999995E-2</v>
      </c>
      <c r="K8" s="141">
        <v>23</v>
      </c>
      <c r="L8" s="140">
        <v>45097</v>
      </c>
      <c r="M8" s="42" t="str">
        <f t="shared" si="0"/>
        <v>화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3.6</v>
      </c>
      <c r="F9" s="111"/>
      <c r="G9" s="111">
        <v>1.8</v>
      </c>
      <c r="H9" s="111">
        <v>11.5</v>
      </c>
      <c r="I9" s="125">
        <v>3.016</v>
      </c>
      <c r="J9" s="125">
        <v>3.6999999999999998E-2</v>
      </c>
      <c r="K9" s="141">
        <v>14</v>
      </c>
      <c r="L9" s="140">
        <v>45097</v>
      </c>
      <c r="M9" s="42" t="str">
        <f t="shared" si="0"/>
        <v>화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4.3</v>
      </c>
      <c r="F10" s="111"/>
      <c r="G10" s="111">
        <v>2.2000000000000002</v>
      </c>
      <c r="H10" s="111">
        <v>7.7</v>
      </c>
      <c r="I10" s="125">
        <v>3.9540000000000002</v>
      </c>
      <c r="J10" s="125">
        <v>7.2999999999999995E-2</v>
      </c>
      <c r="K10" s="141">
        <v>17</v>
      </c>
      <c r="L10" s="140">
        <v>45097</v>
      </c>
      <c r="M10" s="42" t="str">
        <f t="shared" si="0"/>
        <v>화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3.5</v>
      </c>
      <c r="F11" s="111"/>
      <c r="G11" s="111">
        <v>1.8</v>
      </c>
      <c r="H11" s="170">
        <v>6.5</v>
      </c>
      <c r="I11" s="125">
        <v>5.226</v>
      </c>
      <c r="J11" s="125">
        <v>0.11</v>
      </c>
      <c r="K11" s="42">
        <v>15</v>
      </c>
      <c r="L11" s="140">
        <v>45090</v>
      </c>
      <c r="M11" s="42" t="str">
        <f t="shared" si="0"/>
        <v>화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1.9</v>
      </c>
      <c r="F12" s="111"/>
      <c r="G12" s="111">
        <v>1</v>
      </c>
      <c r="H12" s="111">
        <v>10.6</v>
      </c>
      <c r="I12" s="125">
        <v>2.282</v>
      </c>
      <c r="J12" s="125">
        <v>5.2999999999999999E-2</v>
      </c>
      <c r="K12" s="42">
        <v>8</v>
      </c>
      <c r="L12" s="140">
        <v>45090</v>
      </c>
      <c r="M12" s="42" t="str">
        <f t="shared" si="0"/>
        <v>화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2.6</v>
      </c>
      <c r="F13" s="111">
        <v>3.8</v>
      </c>
      <c r="G13" s="111">
        <v>1.5</v>
      </c>
      <c r="H13" s="111">
        <v>13.7</v>
      </c>
      <c r="I13" s="125">
        <v>3.1589999999999998</v>
      </c>
      <c r="J13" s="125">
        <v>6.5000000000000002E-2</v>
      </c>
      <c r="K13" s="42">
        <v>9</v>
      </c>
      <c r="L13" s="140">
        <v>45090</v>
      </c>
      <c r="M13" s="42" t="str">
        <f t="shared" si="0"/>
        <v>화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2.8</v>
      </c>
      <c r="F14" s="111"/>
      <c r="G14" s="111">
        <v>1.8</v>
      </c>
      <c r="H14" s="111">
        <v>28.5</v>
      </c>
      <c r="I14" s="125">
        <v>3.8719999999999999</v>
      </c>
      <c r="J14" s="125">
        <v>9.2999999999999999E-2</v>
      </c>
      <c r="K14" s="42">
        <v>13</v>
      </c>
      <c r="L14" s="140">
        <v>45090</v>
      </c>
      <c r="M14" s="42" t="str">
        <f t="shared" si="0"/>
        <v>화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5</v>
      </c>
      <c r="F15" s="111"/>
      <c r="G15" s="111">
        <v>3.1</v>
      </c>
      <c r="H15" s="111">
        <v>8</v>
      </c>
      <c r="I15" s="125">
        <v>4.7240000000000002</v>
      </c>
      <c r="J15" s="125">
        <v>0.16500000000000001</v>
      </c>
      <c r="K15" s="42">
        <v>24</v>
      </c>
      <c r="L15" s="140">
        <v>45090</v>
      </c>
      <c r="M15" s="42" t="str">
        <f t="shared" si="0"/>
        <v>화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2.9</v>
      </c>
      <c r="F16" s="111"/>
      <c r="G16" s="111">
        <v>1.3</v>
      </c>
      <c r="H16" s="111">
        <v>1.7</v>
      </c>
      <c r="I16" s="125">
        <v>5.4459999999999997</v>
      </c>
      <c r="J16" s="125">
        <v>4.1000000000000002E-2</v>
      </c>
      <c r="K16" s="42">
        <v>9</v>
      </c>
      <c r="L16" s="140">
        <v>45090</v>
      </c>
      <c r="M16" s="42" t="str">
        <f t="shared" si="0"/>
        <v>화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2.6</v>
      </c>
      <c r="F17" s="111"/>
      <c r="G17" s="111">
        <v>1.4</v>
      </c>
      <c r="H17" s="111">
        <v>15.5</v>
      </c>
      <c r="I17" s="125">
        <v>1.6919999999999999</v>
      </c>
      <c r="J17" s="125">
        <v>3.9E-2</v>
      </c>
      <c r="K17" s="42">
        <v>9</v>
      </c>
      <c r="L17" s="140">
        <v>45090</v>
      </c>
      <c r="M17" s="42" t="str">
        <f t="shared" si="0"/>
        <v>화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2.5</v>
      </c>
      <c r="F18" s="111"/>
      <c r="G18" s="111">
        <v>1.3</v>
      </c>
      <c r="H18" s="111">
        <v>4.0999999999999996</v>
      </c>
      <c r="I18" s="125">
        <v>3.2669999999999999</v>
      </c>
      <c r="J18" s="125">
        <v>6.4000000000000001E-2</v>
      </c>
      <c r="K18" s="42">
        <v>9</v>
      </c>
      <c r="L18" s="140">
        <v>45090</v>
      </c>
      <c r="M18" s="42" t="str">
        <f t="shared" si="0"/>
        <v>화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1.8</v>
      </c>
      <c r="F19" s="111">
        <v>2.4</v>
      </c>
      <c r="G19" s="111">
        <v>0.9</v>
      </c>
      <c r="H19" s="111">
        <v>1.9</v>
      </c>
      <c r="I19" s="125">
        <v>2.4279999999999999</v>
      </c>
      <c r="J19" s="125">
        <v>2.3E-2</v>
      </c>
      <c r="K19" s="42">
        <v>12</v>
      </c>
      <c r="L19" s="140">
        <v>45090</v>
      </c>
      <c r="M19" s="42" t="str">
        <f>TEXT(L19,"aaa")</f>
        <v>화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2</v>
      </c>
      <c r="F20" s="111"/>
      <c r="G20" s="111">
        <v>1.1000000000000001</v>
      </c>
      <c r="H20" s="111">
        <v>10.4</v>
      </c>
      <c r="I20" s="125">
        <v>3.2589999999999999</v>
      </c>
      <c r="J20" s="125">
        <v>4.3999999999999997E-2</v>
      </c>
      <c r="K20" s="42">
        <v>9</v>
      </c>
      <c r="L20" s="140">
        <v>45090</v>
      </c>
      <c r="M20" s="42" t="str">
        <f t="shared" si="0"/>
        <v>화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2.2000000000000002</v>
      </c>
      <c r="F21" s="111"/>
      <c r="G21" s="111">
        <v>1.7</v>
      </c>
      <c r="H21" s="111">
        <v>22.7</v>
      </c>
      <c r="I21" s="125">
        <v>3.266</v>
      </c>
      <c r="J21" s="125">
        <v>4.7E-2</v>
      </c>
      <c r="K21" s="42">
        <v>11</v>
      </c>
      <c r="L21" s="140">
        <v>45090</v>
      </c>
      <c r="M21" s="42" t="str">
        <f t="shared" si="0"/>
        <v>화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3</v>
      </c>
      <c r="F22" s="111"/>
      <c r="G22" s="111">
        <v>2.9</v>
      </c>
      <c r="H22" s="169">
        <v>87.6</v>
      </c>
      <c r="I22" s="125">
        <v>4.133</v>
      </c>
      <c r="J22" s="125">
        <v>0.159</v>
      </c>
      <c r="K22" s="42">
        <v>14</v>
      </c>
      <c r="L22" s="140">
        <v>45090</v>
      </c>
      <c r="M22" s="42" t="str">
        <f t="shared" si="0"/>
        <v>화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3</v>
      </c>
      <c r="F23" s="111"/>
      <c r="G23" s="111">
        <v>3.4</v>
      </c>
      <c r="H23" s="169">
        <v>151.19999999999999</v>
      </c>
      <c r="I23" s="125">
        <v>3.7909999999999999</v>
      </c>
      <c r="J23" s="125">
        <v>0.14199999999999999</v>
      </c>
      <c r="K23" s="42">
        <v>16</v>
      </c>
      <c r="L23" s="140">
        <v>45090</v>
      </c>
      <c r="M23" s="42" t="str">
        <f t="shared" si="0"/>
        <v>화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2.7</v>
      </c>
      <c r="F24" s="111"/>
      <c r="G24" s="111">
        <v>2</v>
      </c>
      <c r="H24" s="169">
        <v>48.6</v>
      </c>
      <c r="I24" s="125">
        <v>3.488</v>
      </c>
      <c r="J24" s="125">
        <v>0.129</v>
      </c>
      <c r="K24" s="42">
        <v>14</v>
      </c>
      <c r="L24" s="140">
        <v>45090</v>
      </c>
      <c r="M24" s="42" t="str">
        <f t="shared" si="0"/>
        <v>화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3.9</v>
      </c>
      <c r="F25" s="111"/>
      <c r="G25" s="111">
        <v>2.6</v>
      </c>
      <c r="H25" s="169">
        <v>56.4</v>
      </c>
      <c r="I25" s="125">
        <v>5.8239999999999998</v>
      </c>
      <c r="J25" s="125">
        <v>9.1999999999999998E-2</v>
      </c>
      <c r="K25" s="42">
        <v>20</v>
      </c>
      <c r="L25" s="140">
        <v>45090</v>
      </c>
      <c r="M25" s="42" t="str">
        <f t="shared" si="0"/>
        <v>화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3</v>
      </c>
      <c r="F26" s="111"/>
      <c r="G26" s="111">
        <v>3.5</v>
      </c>
      <c r="H26" s="169">
        <v>108.4</v>
      </c>
      <c r="I26" s="125">
        <v>4.1020000000000003</v>
      </c>
      <c r="J26" s="125">
        <v>0.27800000000000002</v>
      </c>
      <c r="K26" s="42">
        <v>15</v>
      </c>
      <c r="L26" s="140">
        <v>45090</v>
      </c>
      <c r="M26" s="42" t="str">
        <f t="shared" si="0"/>
        <v>화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2.1</v>
      </c>
      <c r="F27" s="111">
        <v>3.1</v>
      </c>
      <c r="G27" s="111">
        <v>1.1000000000000001</v>
      </c>
      <c r="H27" s="111">
        <v>8.8000000000000007</v>
      </c>
      <c r="I27" s="125">
        <v>3.9359999999999999</v>
      </c>
      <c r="J27" s="125">
        <v>6.2E-2</v>
      </c>
      <c r="K27" s="42">
        <v>10</v>
      </c>
      <c r="L27" s="140">
        <v>45090</v>
      </c>
      <c r="M27" s="42" t="str">
        <f t="shared" si="0"/>
        <v>화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2.9</v>
      </c>
      <c r="F28" s="111"/>
      <c r="G28" s="111">
        <v>1.6</v>
      </c>
      <c r="H28" s="111">
        <v>6.1</v>
      </c>
      <c r="I28" s="125">
        <v>2.6160000000000001</v>
      </c>
      <c r="J28" s="125">
        <v>1.4999999999999999E-2</v>
      </c>
      <c r="K28" s="141">
        <v>10</v>
      </c>
      <c r="L28" s="140">
        <v>45100</v>
      </c>
      <c r="M28" s="42" t="str">
        <f t="shared" si="0"/>
        <v>금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4.2</v>
      </c>
      <c r="F29" s="111"/>
      <c r="G29" s="111">
        <v>2.2999999999999998</v>
      </c>
      <c r="H29" s="111">
        <v>3.4</v>
      </c>
      <c r="I29" s="125">
        <v>8.4489999999999998</v>
      </c>
      <c r="J29" s="125">
        <v>4.7E-2</v>
      </c>
      <c r="K29" s="141">
        <v>9</v>
      </c>
      <c r="L29" s="140">
        <v>45100</v>
      </c>
      <c r="M29" s="42" t="str">
        <f t="shared" si="0"/>
        <v>금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5.3</v>
      </c>
      <c r="F30" s="111"/>
      <c r="G30" s="111">
        <v>2.2999999999999998</v>
      </c>
      <c r="H30" s="111">
        <v>4</v>
      </c>
      <c r="I30" s="125">
        <v>3.5110000000000001</v>
      </c>
      <c r="J30" s="125">
        <v>0.113</v>
      </c>
      <c r="K30" s="141">
        <v>16</v>
      </c>
      <c r="L30" s="140">
        <v>45100</v>
      </c>
      <c r="M30" s="42" t="str">
        <f t="shared" si="0"/>
        <v>금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8.3000000000000007</v>
      </c>
      <c r="F31" s="111"/>
      <c r="G31" s="111">
        <v>4.3</v>
      </c>
      <c r="H31" s="111">
        <v>4.4000000000000004</v>
      </c>
      <c r="I31" s="125">
        <v>2.903</v>
      </c>
      <c r="J31" s="125">
        <v>0.53500000000000003</v>
      </c>
      <c r="K31" s="141">
        <v>21</v>
      </c>
      <c r="L31" s="140">
        <v>45100</v>
      </c>
      <c r="M31" s="42" t="str">
        <f t="shared" si="0"/>
        <v>금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5.6</v>
      </c>
      <c r="F32" s="111">
        <v>8.6</v>
      </c>
      <c r="G32" s="111">
        <v>4.5</v>
      </c>
      <c r="H32" s="111">
        <v>4.5</v>
      </c>
      <c r="I32" s="125">
        <v>3.2490000000000001</v>
      </c>
      <c r="J32" s="125">
        <v>0.157</v>
      </c>
      <c r="K32" s="141">
        <v>23</v>
      </c>
      <c r="L32" s="140">
        <v>45100</v>
      </c>
      <c r="M32" s="42" t="str">
        <f t="shared" si="0"/>
        <v>금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5.2</v>
      </c>
      <c r="F33" s="111"/>
      <c r="G33" s="111">
        <v>3.1</v>
      </c>
      <c r="H33" s="111">
        <v>22.3</v>
      </c>
      <c r="I33" s="125">
        <v>3.3170000000000002</v>
      </c>
      <c r="J33" s="125">
        <v>0.17</v>
      </c>
      <c r="K33" s="141">
        <v>19</v>
      </c>
      <c r="L33" s="140">
        <v>45100</v>
      </c>
      <c r="M33" s="42" t="str">
        <f t="shared" si="0"/>
        <v>금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4.5</v>
      </c>
      <c r="F34" s="111"/>
      <c r="G34" s="111">
        <v>2.5</v>
      </c>
      <c r="H34" s="111">
        <v>4.8</v>
      </c>
      <c r="I34" s="173">
        <v>3.423</v>
      </c>
      <c r="J34" s="173">
        <v>0.09</v>
      </c>
      <c r="K34" s="42">
        <v>14</v>
      </c>
      <c r="L34" s="140">
        <v>45097</v>
      </c>
      <c r="M34" s="42" t="str">
        <f t="shared" si="0"/>
        <v>화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6.7</v>
      </c>
      <c r="F35" s="111"/>
      <c r="G35" s="111">
        <v>4.9000000000000004</v>
      </c>
      <c r="H35" s="111">
        <v>8.6999999999999993</v>
      </c>
      <c r="I35" s="173">
        <v>7.0910000000000002</v>
      </c>
      <c r="J35" s="173">
        <v>0.105</v>
      </c>
      <c r="K35" s="42">
        <v>21</v>
      </c>
      <c r="L35" s="140">
        <v>45097</v>
      </c>
      <c r="M35" s="42" t="str">
        <f t="shared" si="0"/>
        <v>화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6.9</v>
      </c>
      <c r="F36" s="111"/>
      <c r="G36" s="111">
        <v>3</v>
      </c>
      <c r="H36" s="111">
        <v>5.2</v>
      </c>
      <c r="I36" s="173">
        <v>6.4569999999999999</v>
      </c>
      <c r="J36" s="173">
        <v>3.1E-2</v>
      </c>
      <c r="K36" s="42">
        <v>41</v>
      </c>
      <c r="L36" s="140">
        <v>45097</v>
      </c>
      <c r="M36" s="42" t="str">
        <f t="shared" si="0"/>
        <v>화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4.5999999999999996</v>
      </c>
      <c r="F37" s="111"/>
      <c r="G37" s="111">
        <v>2.9</v>
      </c>
      <c r="H37" s="111">
        <v>7.1</v>
      </c>
      <c r="I37" s="173">
        <v>5.6689999999999996</v>
      </c>
      <c r="J37" s="173">
        <v>3.9E-2</v>
      </c>
      <c r="K37" s="42">
        <v>21</v>
      </c>
      <c r="L37" s="140">
        <v>45097</v>
      </c>
      <c r="M37" s="42" t="str">
        <f t="shared" si="0"/>
        <v>화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6</v>
      </c>
      <c r="F38" s="111"/>
      <c r="G38" s="111">
        <v>3.9</v>
      </c>
      <c r="H38" s="111">
        <v>11.1</v>
      </c>
      <c r="I38" s="125">
        <v>5.96</v>
      </c>
      <c r="J38" s="125">
        <v>0.10299999999999999</v>
      </c>
      <c r="K38" s="141">
        <v>25</v>
      </c>
      <c r="L38" s="140">
        <v>45097</v>
      </c>
      <c r="M38" s="42" t="str">
        <f t="shared" si="0"/>
        <v>화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5.6</v>
      </c>
      <c r="F39" s="111"/>
      <c r="G39" s="111">
        <v>3.3</v>
      </c>
      <c r="H39" s="111">
        <v>11.1</v>
      </c>
      <c r="I39" s="125">
        <v>6.1879999999999997</v>
      </c>
      <c r="J39" s="125">
        <v>0.109</v>
      </c>
      <c r="K39" s="141">
        <v>23</v>
      </c>
      <c r="L39" s="140">
        <v>45097</v>
      </c>
      <c r="M39" s="42" t="str">
        <f t="shared" si="0"/>
        <v>화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5.4</v>
      </c>
      <c r="F40" s="111"/>
      <c r="G40" s="111">
        <v>2.6</v>
      </c>
      <c r="H40" s="111">
        <v>9.9</v>
      </c>
      <c r="I40" s="125">
        <v>5.8659999999999997</v>
      </c>
      <c r="J40" s="125">
        <v>9.6000000000000002E-2</v>
      </c>
      <c r="K40" s="141">
        <v>24</v>
      </c>
      <c r="L40" s="140">
        <v>45097</v>
      </c>
      <c r="M40" s="42" t="str">
        <f t="shared" si="0"/>
        <v>화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5</v>
      </c>
      <c r="F41" s="111"/>
      <c r="G41" s="111">
        <v>2.9</v>
      </c>
      <c r="H41" s="111">
        <v>4.9000000000000004</v>
      </c>
      <c r="I41" s="125">
        <v>7.9420000000000002</v>
      </c>
      <c r="J41" s="125">
        <v>2E-3</v>
      </c>
      <c r="K41" s="141">
        <v>15</v>
      </c>
      <c r="L41" s="140">
        <v>45100</v>
      </c>
      <c r="M41" s="42" t="str">
        <f t="shared" si="0"/>
        <v>금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4.3</v>
      </c>
      <c r="F42" s="111"/>
      <c r="G42" s="111">
        <v>1.9</v>
      </c>
      <c r="H42" s="111">
        <v>3.8</v>
      </c>
      <c r="I42" s="125">
        <v>4.0819999999999999</v>
      </c>
      <c r="J42" s="125">
        <v>0.18</v>
      </c>
      <c r="K42" s="141">
        <v>16</v>
      </c>
      <c r="L42" s="140">
        <v>45100</v>
      </c>
      <c r="M42" s="42" t="str">
        <f t="shared" si="0"/>
        <v>금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5.7</v>
      </c>
      <c r="F43" s="111"/>
      <c r="G43" s="111">
        <v>3</v>
      </c>
      <c r="H43" s="111">
        <v>6.4</v>
      </c>
      <c r="I43" s="125">
        <v>3.32</v>
      </c>
      <c r="J43" s="125">
        <v>0.123</v>
      </c>
      <c r="K43" s="141">
        <v>18</v>
      </c>
      <c r="L43" s="140">
        <v>45100</v>
      </c>
      <c r="M43" s="42" t="str">
        <f t="shared" si="0"/>
        <v>금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2.6</v>
      </c>
      <c r="F44" s="111"/>
      <c r="G44" s="111">
        <v>1.5</v>
      </c>
      <c r="H44" s="111">
        <v>2.2000000000000002</v>
      </c>
      <c r="I44" s="125">
        <v>2.9540000000000002</v>
      </c>
      <c r="J44" s="125">
        <v>1.0999999999999999E-2</v>
      </c>
      <c r="K44" s="141">
        <v>9</v>
      </c>
      <c r="L44" s="140">
        <v>45100</v>
      </c>
      <c r="M44" s="42" t="str">
        <f t="shared" si="0"/>
        <v>금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4.9000000000000004</v>
      </c>
      <c r="F45" s="111"/>
      <c r="G45" s="111">
        <v>2.2000000000000002</v>
      </c>
      <c r="H45" s="111">
        <v>4.8</v>
      </c>
      <c r="I45" s="125">
        <v>3.7320000000000002</v>
      </c>
      <c r="J45" s="125">
        <v>0.109</v>
      </c>
      <c r="K45" s="141">
        <v>15</v>
      </c>
      <c r="L45" s="140">
        <v>45100</v>
      </c>
      <c r="M45" s="42" t="str">
        <f t="shared" si="0"/>
        <v>금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6.8</v>
      </c>
      <c r="F46" s="111"/>
      <c r="G46" s="111">
        <v>3.2</v>
      </c>
      <c r="H46" s="111">
        <v>4.8</v>
      </c>
      <c r="I46" s="125">
        <v>4.9189999999999996</v>
      </c>
      <c r="J46" s="125">
        <v>9.1999999999999998E-2</v>
      </c>
      <c r="K46" s="141">
        <v>21</v>
      </c>
      <c r="L46" s="140">
        <v>45100</v>
      </c>
      <c r="M46" s="42" t="str">
        <f t="shared" si="0"/>
        <v>금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6.6</v>
      </c>
      <c r="F47" s="111"/>
      <c r="G47" s="111">
        <v>4</v>
      </c>
      <c r="H47" s="111">
        <v>12.3</v>
      </c>
      <c r="I47" s="125">
        <v>3.5219999999999998</v>
      </c>
      <c r="J47" s="125">
        <v>0.48599999999999999</v>
      </c>
      <c r="K47" s="141">
        <v>18</v>
      </c>
      <c r="L47" s="140">
        <v>45100</v>
      </c>
      <c r="M47" s="42" t="str">
        <f t="shared" si="0"/>
        <v>금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2.8</v>
      </c>
      <c r="F48" s="111"/>
      <c r="G48" s="111">
        <v>2.7</v>
      </c>
      <c r="H48" s="169">
        <v>271.60000000000002</v>
      </c>
      <c r="I48" s="125">
        <v>2.6280000000000001</v>
      </c>
      <c r="J48" s="125">
        <v>4.3999999999999997E-2</v>
      </c>
      <c r="K48" s="141">
        <v>12</v>
      </c>
      <c r="L48" s="140">
        <v>45100</v>
      </c>
      <c r="M48" s="42" t="str">
        <f t="shared" si="0"/>
        <v>금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4.0999999999999996</v>
      </c>
      <c r="F49" s="111"/>
      <c r="G49" s="111">
        <v>2.5</v>
      </c>
      <c r="H49" s="111">
        <v>6.8</v>
      </c>
      <c r="I49" s="125">
        <v>6.6150000000000002</v>
      </c>
      <c r="J49" s="125">
        <v>7.1999999999999995E-2</v>
      </c>
      <c r="K49" s="141">
        <v>13</v>
      </c>
      <c r="L49" s="140">
        <v>45100</v>
      </c>
      <c r="M49" s="42" t="str">
        <f t="shared" si="0"/>
        <v>금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3</v>
      </c>
      <c r="F50" s="111"/>
      <c r="G50" s="111">
        <v>1.6</v>
      </c>
      <c r="H50" s="111">
        <v>10</v>
      </c>
      <c r="I50" s="125">
        <v>5.39</v>
      </c>
      <c r="J50" s="125">
        <v>3.6999999999999998E-2</v>
      </c>
      <c r="K50" s="141">
        <v>11</v>
      </c>
      <c r="L50" s="140">
        <v>45100</v>
      </c>
      <c r="M50" s="42" t="str">
        <f t="shared" si="0"/>
        <v>금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2.8</v>
      </c>
      <c r="F51" s="111">
        <v>3.7</v>
      </c>
      <c r="G51" s="111">
        <v>1.9</v>
      </c>
      <c r="H51" s="111">
        <v>7.6</v>
      </c>
      <c r="I51" s="125">
        <v>2.423</v>
      </c>
      <c r="J51" s="125">
        <v>3.5999999999999997E-2</v>
      </c>
      <c r="K51" s="141">
        <v>11</v>
      </c>
      <c r="L51" s="140">
        <v>45100</v>
      </c>
      <c r="M51" s="42" t="str">
        <f t="shared" si="0"/>
        <v>금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4.4000000000000004</v>
      </c>
      <c r="F52" s="111"/>
      <c r="G52" s="111">
        <v>2.4</v>
      </c>
      <c r="H52" s="111">
        <v>4.3</v>
      </c>
      <c r="I52" s="173">
        <v>3.43</v>
      </c>
      <c r="J52" s="173">
        <v>0.106</v>
      </c>
      <c r="K52" s="42">
        <v>14</v>
      </c>
      <c r="L52" s="140">
        <v>45097</v>
      </c>
      <c r="M52" s="42" t="str">
        <f t="shared" si="0"/>
        <v>화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44</v>
      </c>
      <c r="E53" s="111">
        <v>1.2</v>
      </c>
      <c r="F53" s="111"/>
      <c r="G53" s="111">
        <v>0.6</v>
      </c>
      <c r="H53" s="111">
        <v>1.5</v>
      </c>
      <c r="I53" s="173">
        <v>2.9540000000000002</v>
      </c>
      <c r="J53" s="173">
        <v>1.0999999999999999E-2</v>
      </c>
      <c r="K53" s="42">
        <v>7</v>
      </c>
      <c r="L53" s="140">
        <v>45097</v>
      </c>
      <c r="M53" s="42" t="str">
        <f t="shared" si="0"/>
        <v>화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2.1</v>
      </c>
      <c r="F54" s="111"/>
      <c r="G54" s="111">
        <v>0.9</v>
      </c>
      <c r="H54" s="111">
        <v>0.9</v>
      </c>
      <c r="I54" s="125">
        <v>2.7370000000000001</v>
      </c>
      <c r="J54" s="125">
        <v>5.2999999999999999E-2</v>
      </c>
      <c r="K54" s="141">
        <v>9</v>
      </c>
      <c r="L54" s="140">
        <v>45097</v>
      </c>
      <c r="M54" s="42" t="str">
        <f t="shared" si="0"/>
        <v>화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57"/>
  <sheetViews>
    <sheetView zoomScaleNormal="100" workbookViewId="0">
      <pane xSplit="3" ySplit="2" topLeftCell="E35" activePane="bottomRight" state="frozen"/>
      <selection pane="topRight" activeCell="D1" sqref="D1"/>
      <selection pane="bottomLeft" activeCell="A3" sqref="A3"/>
      <selection pane="bottomRight" activeCell="J3" sqref="J3:J54"/>
    </sheetView>
  </sheetViews>
  <sheetFormatPr defaultRowHeight="14.25"/>
  <cols>
    <col min="1" max="1" width="4.75" style="131" bestFit="1" customWidth="1"/>
    <col min="2" max="2" width="9.125" style="131" customWidth="1"/>
    <col min="3" max="3" width="14.875" style="131" customWidth="1"/>
    <col min="4" max="4" width="38.875" style="123" customWidth="1"/>
    <col min="5" max="5" width="6.375" style="131" customWidth="1"/>
    <col min="6" max="6" width="9" style="131" customWidth="1"/>
    <col min="7" max="8" width="9" style="131"/>
    <col min="9" max="9" width="9.875" style="131" bestFit="1" customWidth="1"/>
    <col min="10" max="11" width="9" style="131"/>
    <col min="12" max="12" width="11.125" style="131" bestFit="1" customWidth="1"/>
    <col min="13" max="13" width="7.625" style="131" customWidth="1"/>
    <col min="14" max="16384" width="9" style="123"/>
  </cols>
  <sheetData>
    <row r="1" spans="1:13" ht="35.25" customHeight="1">
      <c r="A1" s="223" t="s">
        <v>366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3" ht="25.5" customHeight="1">
      <c r="A2" s="133" t="s">
        <v>64</v>
      </c>
      <c r="B2" s="127" t="s">
        <v>65</v>
      </c>
      <c r="C2" s="127" t="s">
        <v>0</v>
      </c>
      <c r="D2" s="134" t="s">
        <v>1</v>
      </c>
      <c r="E2" s="135" t="s">
        <v>2</v>
      </c>
      <c r="F2" s="135" t="s">
        <v>87</v>
      </c>
      <c r="G2" s="136" t="s">
        <v>3</v>
      </c>
      <c r="H2" s="136" t="s">
        <v>4</v>
      </c>
      <c r="I2" s="135" t="s">
        <v>5</v>
      </c>
      <c r="J2" s="137" t="s">
        <v>6</v>
      </c>
      <c r="K2" s="138" t="s">
        <v>7</v>
      </c>
      <c r="L2" s="42" t="s">
        <v>88</v>
      </c>
      <c r="M2" s="42" t="s">
        <v>172</v>
      </c>
    </row>
    <row r="3" spans="1:13" ht="21" customHeight="1">
      <c r="A3" s="139">
        <v>1</v>
      </c>
      <c r="B3" s="219" t="s">
        <v>144</v>
      </c>
      <c r="C3" s="128" t="s">
        <v>8</v>
      </c>
      <c r="D3" s="32" t="s">
        <v>89</v>
      </c>
      <c r="E3" s="111">
        <v>2.2999999999999998</v>
      </c>
      <c r="F3" s="111"/>
      <c r="G3" s="111">
        <v>1.2</v>
      </c>
      <c r="H3" s="111">
        <v>32.6</v>
      </c>
      <c r="I3" s="125">
        <v>2.2949999999999999</v>
      </c>
      <c r="J3" s="125">
        <v>9.0999999999999998E-2</v>
      </c>
      <c r="K3" s="42">
        <v>14</v>
      </c>
      <c r="L3" s="140">
        <v>45048</v>
      </c>
      <c r="M3" s="42" t="str">
        <f>TEXT(L3,"aaa")</f>
        <v>화</v>
      </c>
    </row>
    <row r="4" spans="1:13" ht="21" customHeight="1">
      <c r="A4" s="139">
        <v>2</v>
      </c>
      <c r="B4" s="222"/>
      <c r="C4" s="128" t="s">
        <v>78</v>
      </c>
      <c r="D4" s="32" t="s">
        <v>90</v>
      </c>
      <c r="E4" s="111">
        <v>2.2000000000000002</v>
      </c>
      <c r="F4" s="111">
        <v>3.5</v>
      </c>
      <c r="G4" s="111">
        <v>1.2</v>
      </c>
      <c r="H4" s="111">
        <v>30.4</v>
      </c>
      <c r="I4" s="125">
        <v>2.544</v>
      </c>
      <c r="J4" s="125">
        <v>8.8999999999999996E-2</v>
      </c>
      <c r="K4" s="42">
        <v>13</v>
      </c>
      <c r="L4" s="140">
        <v>45048</v>
      </c>
      <c r="M4" s="42" t="str">
        <f>TEXT(L4,"aaa")</f>
        <v>화</v>
      </c>
    </row>
    <row r="5" spans="1:13" ht="21" customHeight="1">
      <c r="A5" s="139">
        <v>3</v>
      </c>
      <c r="B5" s="222"/>
      <c r="C5" s="128" t="s">
        <v>9</v>
      </c>
      <c r="D5" s="32" t="s">
        <v>91</v>
      </c>
      <c r="E5" s="111">
        <v>1.8</v>
      </c>
      <c r="F5" s="111"/>
      <c r="G5" s="111">
        <v>0.8</v>
      </c>
      <c r="H5" s="111">
        <v>11.3</v>
      </c>
      <c r="I5" s="125">
        <v>2.75</v>
      </c>
      <c r="J5" s="125">
        <v>6.9000000000000006E-2</v>
      </c>
      <c r="K5" s="141">
        <v>6</v>
      </c>
      <c r="L5" s="140">
        <v>45056</v>
      </c>
      <c r="M5" s="42" t="str">
        <f t="shared" ref="M5:M54" si="0">TEXT(L5,"aaa")</f>
        <v>수</v>
      </c>
    </row>
    <row r="6" spans="1:13" ht="21" customHeight="1">
      <c r="A6" s="139">
        <v>4</v>
      </c>
      <c r="B6" s="222"/>
      <c r="C6" s="128" t="s">
        <v>10</v>
      </c>
      <c r="D6" s="32" t="s">
        <v>92</v>
      </c>
      <c r="E6" s="111">
        <v>1.9</v>
      </c>
      <c r="F6" s="111"/>
      <c r="G6" s="111">
        <v>0.9</v>
      </c>
      <c r="H6" s="111">
        <v>17.7</v>
      </c>
      <c r="I6" s="125">
        <v>2.9689999999999999</v>
      </c>
      <c r="J6" s="125">
        <v>0.16</v>
      </c>
      <c r="K6" s="141">
        <v>8</v>
      </c>
      <c r="L6" s="140">
        <v>45056</v>
      </c>
      <c r="M6" s="42" t="str">
        <f t="shared" si="0"/>
        <v>수</v>
      </c>
    </row>
    <row r="7" spans="1:13" ht="21" customHeight="1">
      <c r="A7" s="139">
        <v>5</v>
      </c>
      <c r="B7" s="222"/>
      <c r="C7" s="128" t="s">
        <v>11</v>
      </c>
      <c r="D7" s="32" t="s">
        <v>93</v>
      </c>
      <c r="E7" s="111">
        <v>1.9</v>
      </c>
      <c r="F7" s="111"/>
      <c r="G7" s="111">
        <v>0.9</v>
      </c>
      <c r="H7" s="111">
        <v>15.9</v>
      </c>
      <c r="I7" s="125">
        <v>3.4089999999999998</v>
      </c>
      <c r="J7" s="125">
        <v>0.06</v>
      </c>
      <c r="K7" s="142">
        <v>7</v>
      </c>
      <c r="L7" s="140">
        <v>45056</v>
      </c>
      <c r="M7" s="42" t="str">
        <f t="shared" si="0"/>
        <v>수</v>
      </c>
    </row>
    <row r="8" spans="1:13" ht="21" customHeight="1">
      <c r="A8" s="139">
        <v>6</v>
      </c>
      <c r="B8" s="222"/>
      <c r="C8" s="128" t="s">
        <v>358</v>
      </c>
      <c r="D8" s="32" t="s">
        <v>348</v>
      </c>
      <c r="E8" s="111">
        <v>4.4000000000000004</v>
      </c>
      <c r="F8" s="111"/>
      <c r="G8" s="111">
        <v>3</v>
      </c>
      <c r="H8" s="111">
        <v>17.600000000000001</v>
      </c>
      <c r="I8" s="125">
        <v>5.6369999999999996</v>
      </c>
      <c r="J8" s="125">
        <v>8.3000000000000004E-2</v>
      </c>
      <c r="K8" s="141">
        <v>14</v>
      </c>
      <c r="L8" s="140">
        <v>45056</v>
      </c>
      <c r="M8" s="42" t="str">
        <f t="shared" si="0"/>
        <v>수</v>
      </c>
    </row>
    <row r="9" spans="1:13" ht="21" customHeight="1">
      <c r="A9" s="139">
        <v>7</v>
      </c>
      <c r="B9" s="222"/>
      <c r="C9" s="128" t="s">
        <v>94</v>
      </c>
      <c r="D9" s="32" t="s">
        <v>320</v>
      </c>
      <c r="E9" s="111">
        <v>2.2000000000000002</v>
      </c>
      <c r="F9" s="111"/>
      <c r="G9" s="111">
        <v>1.3</v>
      </c>
      <c r="H9" s="111">
        <v>18.399999999999999</v>
      </c>
      <c r="I9" s="125">
        <v>3.15</v>
      </c>
      <c r="J9" s="125">
        <v>3.3000000000000002E-2</v>
      </c>
      <c r="K9" s="141">
        <v>6</v>
      </c>
      <c r="L9" s="140">
        <v>45056</v>
      </c>
      <c r="M9" s="42" t="str">
        <f t="shared" si="0"/>
        <v>수</v>
      </c>
    </row>
    <row r="10" spans="1:13" ht="21" customHeight="1">
      <c r="A10" s="139">
        <v>8</v>
      </c>
      <c r="B10" s="220"/>
      <c r="C10" s="128" t="s">
        <v>12</v>
      </c>
      <c r="D10" s="32" t="s">
        <v>356</v>
      </c>
      <c r="E10" s="111">
        <v>4</v>
      </c>
      <c r="F10" s="111"/>
      <c r="G10" s="111">
        <v>3.1</v>
      </c>
      <c r="H10" s="111">
        <v>22.8</v>
      </c>
      <c r="I10" s="125">
        <v>5.4379999999999997</v>
      </c>
      <c r="J10" s="125">
        <v>0.109</v>
      </c>
      <c r="K10" s="141">
        <v>12</v>
      </c>
      <c r="L10" s="140">
        <v>45056</v>
      </c>
      <c r="M10" s="42" t="str">
        <f t="shared" si="0"/>
        <v>수</v>
      </c>
    </row>
    <row r="11" spans="1:13" ht="21" customHeight="1">
      <c r="A11" s="139">
        <v>9</v>
      </c>
      <c r="B11" s="128" t="s">
        <v>145</v>
      </c>
      <c r="C11" s="128" t="s">
        <v>68</v>
      </c>
      <c r="D11" s="32" t="s">
        <v>15</v>
      </c>
      <c r="E11" s="111">
        <v>3.5</v>
      </c>
      <c r="F11" s="111"/>
      <c r="G11" s="111">
        <v>2.4</v>
      </c>
      <c r="H11" s="169">
        <v>83.3</v>
      </c>
      <c r="I11" s="125">
        <v>6.1470000000000002</v>
      </c>
      <c r="J11" s="125">
        <v>0.34200000000000003</v>
      </c>
      <c r="K11" s="42">
        <v>18</v>
      </c>
      <c r="L11" s="140">
        <v>45048</v>
      </c>
      <c r="M11" s="42" t="str">
        <f t="shared" si="0"/>
        <v>화</v>
      </c>
    </row>
    <row r="12" spans="1:13" ht="21" customHeight="1">
      <c r="A12" s="139">
        <v>10</v>
      </c>
      <c r="B12" s="219" t="s">
        <v>146</v>
      </c>
      <c r="C12" s="128" t="s">
        <v>79</v>
      </c>
      <c r="D12" s="32" t="s">
        <v>96</v>
      </c>
      <c r="E12" s="111">
        <v>3.2</v>
      </c>
      <c r="F12" s="111"/>
      <c r="G12" s="111">
        <v>2.9</v>
      </c>
      <c r="H12" s="111">
        <v>72</v>
      </c>
      <c r="I12" s="125">
        <v>2.31</v>
      </c>
      <c r="J12" s="125">
        <v>0.11899999999999999</v>
      </c>
      <c r="K12" s="42">
        <v>8</v>
      </c>
      <c r="L12" s="140">
        <v>45048</v>
      </c>
      <c r="M12" s="42" t="str">
        <f t="shared" si="0"/>
        <v>화</v>
      </c>
    </row>
    <row r="13" spans="1:13" ht="21" customHeight="1">
      <c r="A13" s="139">
        <v>11</v>
      </c>
      <c r="B13" s="222"/>
      <c r="C13" s="128" t="s">
        <v>16</v>
      </c>
      <c r="D13" s="32" t="s">
        <v>355</v>
      </c>
      <c r="E13" s="111">
        <v>3.1</v>
      </c>
      <c r="F13" s="111">
        <v>4.5</v>
      </c>
      <c r="G13" s="111">
        <v>1.9</v>
      </c>
      <c r="H13" s="111">
        <v>4.3</v>
      </c>
      <c r="I13" s="125">
        <v>3.9060000000000001</v>
      </c>
      <c r="J13" s="125">
        <v>5.5E-2</v>
      </c>
      <c r="K13" s="42">
        <v>11</v>
      </c>
      <c r="L13" s="140">
        <v>45048</v>
      </c>
      <c r="M13" s="42" t="str">
        <f t="shared" si="0"/>
        <v>화</v>
      </c>
    </row>
    <row r="14" spans="1:13" ht="21" customHeight="1">
      <c r="A14" s="139">
        <v>12</v>
      </c>
      <c r="B14" s="220"/>
      <c r="C14" s="128" t="s">
        <v>17</v>
      </c>
      <c r="D14" s="32" t="s">
        <v>98</v>
      </c>
      <c r="E14" s="111">
        <v>3.7</v>
      </c>
      <c r="F14" s="111"/>
      <c r="G14" s="111">
        <v>2.1</v>
      </c>
      <c r="H14" s="111">
        <v>5.2</v>
      </c>
      <c r="I14" s="125">
        <v>4.1130000000000004</v>
      </c>
      <c r="J14" s="125">
        <v>6.9000000000000006E-2</v>
      </c>
      <c r="K14" s="42">
        <v>13</v>
      </c>
      <c r="L14" s="140">
        <v>45048</v>
      </c>
      <c r="M14" s="42" t="str">
        <f t="shared" si="0"/>
        <v>화</v>
      </c>
    </row>
    <row r="15" spans="1:13" ht="21" customHeight="1">
      <c r="A15" s="139">
        <v>13</v>
      </c>
      <c r="B15" s="128" t="s">
        <v>293</v>
      </c>
      <c r="C15" s="128" t="s">
        <v>71</v>
      </c>
      <c r="D15" s="32" t="s">
        <v>100</v>
      </c>
      <c r="E15" s="111">
        <v>5.8</v>
      </c>
      <c r="F15" s="111"/>
      <c r="G15" s="111">
        <v>2.6</v>
      </c>
      <c r="H15" s="111">
        <v>16.100000000000001</v>
      </c>
      <c r="I15" s="125">
        <v>5.9980000000000002</v>
      </c>
      <c r="J15" s="125">
        <v>0.16500000000000001</v>
      </c>
      <c r="K15" s="42">
        <v>28</v>
      </c>
      <c r="L15" s="140">
        <v>45048</v>
      </c>
      <c r="M15" s="42" t="str">
        <f t="shared" si="0"/>
        <v>화</v>
      </c>
    </row>
    <row r="16" spans="1:13" ht="21" customHeight="1">
      <c r="A16" s="139">
        <v>14</v>
      </c>
      <c r="B16" s="128" t="s">
        <v>294</v>
      </c>
      <c r="C16" s="128" t="s">
        <v>142</v>
      </c>
      <c r="D16" s="32" t="s">
        <v>313</v>
      </c>
      <c r="E16" s="111">
        <v>4.4000000000000004</v>
      </c>
      <c r="F16" s="111"/>
      <c r="G16" s="111">
        <v>4.0999999999999996</v>
      </c>
      <c r="H16" s="111">
        <v>2.8</v>
      </c>
      <c r="I16" s="125">
        <v>7.3369999999999997</v>
      </c>
      <c r="J16" s="125">
        <v>1.4999999999999999E-2</v>
      </c>
      <c r="K16" s="42">
        <v>16</v>
      </c>
      <c r="L16" s="140">
        <v>45048</v>
      </c>
      <c r="M16" s="42" t="str">
        <f t="shared" si="0"/>
        <v>화</v>
      </c>
    </row>
    <row r="17" spans="1:13" ht="21" customHeight="1">
      <c r="A17" s="139">
        <v>15</v>
      </c>
      <c r="B17" s="128" t="s">
        <v>295</v>
      </c>
      <c r="C17" s="128" t="s">
        <v>72</v>
      </c>
      <c r="D17" s="32" t="s">
        <v>101</v>
      </c>
      <c r="E17" s="111">
        <v>3.4</v>
      </c>
      <c r="F17" s="111"/>
      <c r="G17" s="111">
        <v>2.1</v>
      </c>
      <c r="H17" s="111">
        <v>2.8</v>
      </c>
      <c r="I17" s="125">
        <v>3.472</v>
      </c>
      <c r="J17" s="125">
        <v>0.156</v>
      </c>
      <c r="K17" s="42">
        <v>17</v>
      </c>
      <c r="L17" s="140">
        <v>45048</v>
      </c>
      <c r="M17" s="42" t="str">
        <f t="shared" si="0"/>
        <v>화</v>
      </c>
    </row>
    <row r="18" spans="1:13" ht="21" customHeight="1">
      <c r="A18" s="139">
        <v>16</v>
      </c>
      <c r="B18" s="143" t="s">
        <v>296</v>
      </c>
      <c r="C18" s="128" t="s">
        <v>141</v>
      </c>
      <c r="D18" s="32" t="s">
        <v>314</v>
      </c>
      <c r="E18" s="111">
        <v>2.2999999999999998</v>
      </c>
      <c r="F18" s="111"/>
      <c r="G18" s="111">
        <v>1.3</v>
      </c>
      <c r="H18" s="111">
        <v>1.7</v>
      </c>
      <c r="I18" s="125">
        <v>1.788</v>
      </c>
      <c r="J18" s="125">
        <v>0.33700000000000002</v>
      </c>
      <c r="K18" s="42">
        <v>11</v>
      </c>
      <c r="L18" s="140">
        <v>45048</v>
      </c>
      <c r="M18" s="42" t="str">
        <f t="shared" si="0"/>
        <v>화</v>
      </c>
    </row>
    <row r="19" spans="1:13" ht="21" customHeight="1">
      <c r="A19" s="139">
        <v>17</v>
      </c>
      <c r="B19" s="219" t="s">
        <v>297</v>
      </c>
      <c r="C19" s="128" t="s">
        <v>82</v>
      </c>
      <c r="D19" s="32" t="s">
        <v>102</v>
      </c>
      <c r="E19" s="111">
        <v>1.2</v>
      </c>
      <c r="F19" s="111">
        <v>1.5</v>
      </c>
      <c r="G19" s="111">
        <v>0.6</v>
      </c>
      <c r="H19" s="111">
        <v>0.7</v>
      </c>
      <c r="I19" s="125">
        <v>2.9449999999999998</v>
      </c>
      <c r="J19" s="125">
        <v>2.3E-2</v>
      </c>
      <c r="K19" s="42">
        <v>3</v>
      </c>
      <c r="L19" s="140">
        <v>45048</v>
      </c>
      <c r="M19" s="42" t="str">
        <f>TEXT(L19,"aaa")</f>
        <v>화</v>
      </c>
    </row>
    <row r="20" spans="1:13" ht="21" customHeight="1">
      <c r="A20" s="139">
        <v>18</v>
      </c>
      <c r="B20" s="222"/>
      <c r="C20" s="128" t="s">
        <v>21</v>
      </c>
      <c r="D20" s="32" t="s">
        <v>103</v>
      </c>
      <c r="E20" s="111">
        <v>1.6</v>
      </c>
      <c r="F20" s="111"/>
      <c r="G20" s="111">
        <v>1</v>
      </c>
      <c r="H20" s="111">
        <v>5</v>
      </c>
      <c r="I20" s="125">
        <v>3.4590000000000001</v>
      </c>
      <c r="J20" s="125">
        <v>3.5999999999999997E-2</v>
      </c>
      <c r="K20" s="42">
        <v>6</v>
      </c>
      <c r="L20" s="140">
        <v>45048</v>
      </c>
      <c r="M20" s="42" t="str">
        <f t="shared" si="0"/>
        <v>화</v>
      </c>
    </row>
    <row r="21" spans="1:13" ht="21" customHeight="1">
      <c r="A21" s="139">
        <v>19</v>
      </c>
      <c r="B21" s="222"/>
      <c r="C21" s="128" t="s">
        <v>138</v>
      </c>
      <c r="D21" s="32" t="s">
        <v>315</v>
      </c>
      <c r="E21" s="111">
        <v>1.7</v>
      </c>
      <c r="F21" s="111"/>
      <c r="G21" s="111">
        <v>1</v>
      </c>
      <c r="H21" s="111">
        <v>6.1</v>
      </c>
      <c r="I21" s="125">
        <v>3.3610000000000002</v>
      </c>
      <c r="J21" s="125">
        <v>4.2000000000000003E-2</v>
      </c>
      <c r="K21" s="42">
        <v>8</v>
      </c>
      <c r="L21" s="140">
        <v>45048</v>
      </c>
      <c r="M21" s="42" t="str">
        <f t="shared" si="0"/>
        <v>화</v>
      </c>
    </row>
    <row r="22" spans="1:13" ht="21" customHeight="1">
      <c r="A22" s="139">
        <v>20</v>
      </c>
      <c r="B22" s="222"/>
      <c r="C22" s="128" t="s">
        <v>22</v>
      </c>
      <c r="D22" s="32" t="s">
        <v>104</v>
      </c>
      <c r="E22" s="111">
        <v>3.2</v>
      </c>
      <c r="F22" s="111"/>
      <c r="G22" s="111">
        <v>1.9</v>
      </c>
      <c r="H22" s="111">
        <v>4.9000000000000004</v>
      </c>
      <c r="I22" s="125">
        <v>3.7770000000000001</v>
      </c>
      <c r="J22" s="125">
        <v>4.1000000000000002E-2</v>
      </c>
      <c r="K22" s="42">
        <v>16</v>
      </c>
      <c r="L22" s="140">
        <v>45048</v>
      </c>
      <c r="M22" s="42" t="str">
        <f t="shared" si="0"/>
        <v>화</v>
      </c>
    </row>
    <row r="23" spans="1:13" ht="21" customHeight="1">
      <c r="A23" s="139">
        <v>21</v>
      </c>
      <c r="B23" s="222"/>
      <c r="C23" s="128" t="s">
        <v>23</v>
      </c>
      <c r="D23" s="32" t="s">
        <v>105</v>
      </c>
      <c r="E23" s="111">
        <v>2.9</v>
      </c>
      <c r="F23" s="111"/>
      <c r="G23" s="111">
        <v>1.7</v>
      </c>
      <c r="H23" s="111">
        <v>10.4</v>
      </c>
      <c r="I23" s="125">
        <v>3.8929999999999998</v>
      </c>
      <c r="J23" s="125">
        <v>7.6999999999999999E-2</v>
      </c>
      <c r="K23" s="42">
        <v>15</v>
      </c>
      <c r="L23" s="140">
        <v>45048</v>
      </c>
      <c r="M23" s="42" t="str">
        <f t="shared" si="0"/>
        <v>화</v>
      </c>
    </row>
    <row r="24" spans="1:13" ht="21" customHeight="1">
      <c r="A24" s="139">
        <v>22</v>
      </c>
      <c r="B24" s="220"/>
      <c r="C24" s="128" t="s">
        <v>24</v>
      </c>
      <c r="D24" s="32" t="s">
        <v>316</v>
      </c>
      <c r="E24" s="111">
        <v>2.7</v>
      </c>
      <c r="F24" s="111"/>
      <c r="G24" s="111">
        <v>1.7</v>
      </c>
      <c r="H24" s="111">
        <v>12.3</v>
      </c>
      <c r="I24" s="125">
        <v>3.569</v>
      </c>
      <c r="J24" s="125">
        <v>6.6000000000000003E-2</v>
      </c>
      <c r="K24" s="42">
        <v>11</v>
      </c>
      <c r="L24" s="140">
        <v>45048</v>
      </c>
      <c r="M24" s="42" t="str">
        <f t="shared" si="0"/>
        <v>화</v>
      </c>
    </row>
    <row r="25" spans="1:13" ht="21" customHeight="1">
      <c r="A25" s="139">
        <v>23</v>
      </c>
      <c r="B25" s="219" t="s">
        <v>298</v>
      </c>
      <c r="C25" s="128" t="s">
        <v>83</v>
      </c>
      <c r="D25" s="32" t="s">
        <v>107</v>
      </c>
      <c r="E25" s="111">
        <v>3</v>
      </c>
      <c r="F25" s="111"/>
      <c r="G25" s="111">
        <v>1.9</v>
      </c>
      <c r="H25" s="111">
        <v>5.5</v>
      </c>
      <c r="I25" s="125">
        <v>10.519</v>
      </c>
      <c r="J25" s="125">
        <v>2.1999999999999999E-2</v>
      </c>
      <c r="K25" s="42">
        <v>11</v>
      </c>
      <c r="L25" s="140">
        <v>45048</v>
      </c>
      <c r="M25" s="42" t="str">
        <f t="shared" si="0"/>
        <v>화</v>
      </c>
    </row>
    <row r="26" spans="1:13" ht="21" customHeight="1">
      <c r="A26" s="139">
        <v>24</v>
      </c>
      <c r="B26" s="220"/>
      <c r="C26" s="128" t="s">
        <v>25</v>
      </c>
      <c r="D26" s="32" t="s">
        <v>108</v>
      </c>
      <c r="E26" s="111">
        <v>2.2999999999999998</v>
      </c>
      <c r="F26" s="111"/>
      <c r="G26" s="111">
        <v>1.8</v>
      </c>
      <c r="H26" s="111">
        <v>7.1</v>
      </c>
      <c r="I26" s="125">
        <v>4.3040000000000003</v>
      </c>
      <c r="J26" s="125">
        <v>7.9000000000000001E-2</v>
      </c>
      <c r="K26" s="42">
        <v>9</v>
      </c>
      <c r="L26" s="140">
        <v>45048</v>
      </c>
      <c r="M26" s="42" t="str">
        <f t="shared" si="0"/>
        <v>화</v>
      </c>
    </row>
    <row r="27" spans="1:13" ht="21" customHeight="1">
      <c r="A27" s="139">
        <v>25</v>
      </c>
      <c r="B27" s="128" t="s">
        <v>299</v>
      </c>
      <c r="C27" s="128" t="s">
        <v>73</v>
      </c>
      <c r="D27" s="32" t="s">
        <v>110</v>
      </c>
      <c r="E27" s="111">
        <v>1.9</v>
      </c>
      <c r="F27" s="111">
        <v>3.6</v>
      </c>
      <c r="G27" s="111">
        <v>2</v>
      </c>
      <c r="H27" s="111">
        <v>23.7</v>
      </c>
      <c r="I27" s="125">
        <v>5.726</v>
      </c>
      <c r="J27" s="125">
        <v>0.192</v>
      </c>
      <c r="K27" s="42">
        <v>10</v>
      </c>
      <c r="L27" s="140">
        <v>45048</v>
      </c>
      <c r="M27" s="42" t="str">
        <f t="shared" si="0"/>
        <v>화</v>
      </c>
    </row>
    <row r="28" spans="1:13" ht="21" customHeight="1">
      <c r="A28" s="139">
        <v>26</v>
      </c>
      <c r="B28" s="219" t="s">
        <v>300</v>
      </c>
      <c r="C28" s="128" t="s">
        <v>85</v>
      </c>
      <c r="D28" s="32" t="s">
        <v>349</v>
      </c>
      <c r="E28" s="111">
        <v>3.6</v>
      </c>
      <c r="F28" s="111"/>
      <c r="G28" s="111">
        <v>1.3</v>
      </c>
      <c r="H28" s="111">
        <v>3.4</v>
      </c>
      <c r="I28" s="125">
        <v>2.7069999999999999</v>
      </c>
      <c r="J28" s="125">
        <v>6.4000000000000001E-2</v>
      </c>
      <c r="K28" s="141">
        <v>12</v>
      </c>
      <c r="L28" s="140">
        <v>45062</v>
      </c>
      <c r="M28" s="42" t="str">
        <f t="shared" si="0"/>
        <v>화</v>
      </c>
    </row>
    <row r="29" spans="1:13" ht="21" customHeight="1">
      <c r="A29" s="139">
        <v>27</v>
      </c>
      <c r="B29" s="222"/>
      <c r="C29" s="128" t="s">
        <v>27</v>
      </c>
      <c r="D29" s="32" t="s">
        <v>354</v>
      </c>
      <c r="E29" s="111">
        <v>4.0999999999999996</v>
      </c>
      <c r="F29" s="111"/>
      <c r="G29" s="111">
        <v>1.6</v>
      </c>
      <c r="H29" s="111">
        <v>8.6999999999999993</v>
      </c>
      <c r="I29" s="125">
        <v>6.681</v>
      </c>
      <c r="J29" s="125">
        <v>0.109</v>
      </c>
      <c r="K29" s="141">
        <v>9</v>
      </c>
      <c r="L29" s="140">
        <v>45062</v>
      </c>
      <c r="M29" s="42" t="str">
        <f t="shared" si="0"/>
        <v>화</v>
      </c>
    </row>
    <row r="30" spans="1:13" ht="21" customHeight="1">
      <c r="A30" s="139">
        <v>28</v>
      </c>
      <c r="B30" s="222"/>
      <c r="C30" s="128" t="s">
        <v>29</v>
      </c>
      <c r="D30" s="32" t="s">
        <v>350</v>
      </c>
      <c r="E30" s="111">
        <v>6</v>
      </c>
      <c r="F30" s="111"/>
      <c r="G30" s="111">
        <v>3.5</v>
      </c>
      <c r="H30" s="111">
        <v>8.9</v>
      </c>
      <c r="I30" s="125">
        <v>3.81</v>
      </c>
      <c r="J30" s="125">
        <v>0.99399999999999999</v>
      </c>
      <c r="K30" s="141">
        <v>16</v>
      </c>
      <c r="L30" s="140">
        <v>45062</v>
      </c>
      <c r="M30" s="42" t="str">
        <f t="shared" si="0"/>
        <v>화</v>
      </c>
    </row>
    <row r="31" spans="1:13" ht="21" customHeight="1">
      <c r="A31" s="139">
        <v>29</v>
      </c>
      <c r="B31" s="222"/>
      <c r="C31" s="128" t="s">
        <v>137</v>
      </c>
      <c r="D31" s="32" t="s">
        <v>115</v>
      </c>
      <c r="E31" s="111">
        <v>5.7</v>
      </c>
      <c r="F31" s="111"/>
      <c r="G31" s="111">
        <v>1.8</v>
      </c>
      <c r="H31" s="111">
        <v>10.8</v>
      </c>
      <c r="I31" s="125">
        <v>4.1900000000000004</v>
      </c>
      <c r="J31" s="125">
        <v>0.13100000000000001</v>
      </c>
      <c r="K31" s="141">
        <v>17</v>
      </c>
      <c r="L31" s="140">
        <v>45062</v>
      </c>
      <c r="M31" s="42" t="str">
        <f t="shared" si="0"/>
        <v>화</v>
      </c>
    </row>
    <row r="32" spans="1:13" ht="21" customHeight="1">
      <c r="A32" s="139">
        <v>30</v>
      </c>
      <c r="B32" s="222"/>
      <c r="C32" s="128" t="s">
        <v>317</v>
      </c>
      <c r="D32" s="32" t="s">
        <v>318</v>
      </c>
      <c r="E32" s="111">
        <v>5.2</v>
      </c>
      <c r="F32" s="111">
        <v>8.1999999999999993</v>
      </c>
      <c r="G32" s="111">
        <v>1.8</v>
      </c>
      <c r="H32" s="111">
        <v>8.8000000000000007</v>
      </c>
      <c r="I32" s="125">
        <v>4.4749999999999996</v>
      </c>
      <c r="J32" s="125">
        <v>0.19800000000000001</v>
      </c>
      <c r="K32" s="141">
        <v>16</v>
      </c>
      <c r="L32" s="140">
        <v>45062</v>
      </c>
      <c r="M32" s="42" t="str">
        <f t="shared" si="0"/>
        <v>화</v>
      </c>
    </row>
    <row r="33" spans="1:14" ht="21" customHeight="1">
      <c r="A33" s="139">
        <v>31</v>
      </c>
      <c r="B33" s="222"/>
      <c r="C33" s="128" t="s">
        <v>32</v>
      </c>
      <c r="D33" s="32" t="s">
        <v>118</v>
      </c>
      <c r="E33" s="111">
        <v>5.2</v>
      </c>
      <c r="F33" s="111"/>
      <c r="G33" s="111">
        <v>1.7</v>
      </c>
      <c r="H33" s="111">
        <v>12.3</v>
      </c>
      <c r="I33" s="125">
        <v>3.2679999999999998</v>
      </c>
      <c r="J33" s="125">
        <v>9.6000000000000002E-2</v>
      </c>
      <c r="K33" s="141">
        <v>15</v>
      </c>
      <c r="L33" s="140">
        <v>45062</v>
      </c>
      <c r="M33" s="42" t="str">
        <f t="shared" si="0"/>
        <v>화</v>
      </c>
    </row>
    <row r="34" spans="1:14" ht="21" customHeight="1">
      <c r="A34" s="139">
        <v>32</v>
      </c>
      <c r="B34" s="222"/>
      <c r="C34" s="128" t="s">
        <v>364</v>
      </c>
      <c r="D34" s="32" t="s">
        <v>346</v>
      </c>
      <c r="E34" s="111">
        <v>3.6</v>
      </c>
      <c r="F34" s="111"/>
      <c r="G34" s="111">
        <v>2.2000000000000002</v>
      </c>
      <c r="H34" s="111">
        <v>19.100000000000001</v>
      </c>
      <c r="I34" s="125">
        <v>0</v>
      </c>
      <c r="J34" s="125">
        <v>0</v>
      </c>
      <c r="K34" s="42">
        <v>13</v>
      </c>
      <c r="L34" s="140">
        <v>45054</v>
      </c>
      <c r="M34" s="42" t="str">
        <f t="shared" si="0"/>
        <v>월</v>
      </c>
    </row>
    <row r="35" spans="1:14" ht="21" customHeight="1">
      <c r="A35" s="139">
        <v>33</v>
      </c>
      <c r="B35" s="222"/>
      <c r="C35" s="128" t="s">
        <v>36</v>
      </c>
      <c r="D35" s="32" t="s">
        <v>121</v>
      </c>
      <c r="E35" s="111">
        <v>4.0999999999999996</v>
      </c>
      <c r="F35" s="111"/>
      <c r="G35" s="111">
        <v>3.6</v>
      </c>
      <c r="H35" s="111">
        <v>17.899999999999999</v>
      </c>
      <c r="I35" s="125">
        <v>4.87</v>
      </c>
      <c r="J35" s="125">
        <v>9.6000000000000002E-2</v>
      </c>
      <c r="K35" s="42">
        <v>14</v>
      </c>
      <c r="L35" s="140">
        <v>45054</v>
      </c>
      <c r="M35" s="42" t="str">
        <f t="shared" si="0"/>
        <v>월</v>
      </c>
    </row>
    <row r="36" spans="1:14" ht="21" customHeight="1">
      <c r="A36" s="139">
        <v>34</v>
      </c>
      <c r="B36" s="222"/>
      <c r="C36" s="128" t="s">
        <v>37</v>
      </c>
      <c r="D36" s="32" t="s">
        <v>38</v>
      </c>
      <c r="E36" s="111">
        <v>3.8</v>
      </c>
      <c r="F36" s="111"/>
      <c r="G36" s="111">
        <v>2.4</v>
      </c>
      <c r="H36" s="111">
        <v>12.1</v>
      </c>
      <c r="I36" s="125">
        <v>4.5780000000000003</v>
      </c>
      <c r="J36" s="125">
        <v>8.5999999999999993E-2</v>
      </c>
      <c r="K36" s="42">
        <v>13</v>
      </c>
      <c r="L36" s="140">
        <v>45054</v>
      </c>
      <c r="M36" s="42" t="str">
        <f t="shared" si="0"/>
        <v>월</v>
      </c>
    </row>
    <row r="37" spans="1:14" ht="21" customHeight="1">
      <c r="A37" s="139">
        <v>35</v>
      </c>
      <c r="B37" s="222"/>
      <c r="C37" s="128" t="s">
        <v>140</v>
      </c>
      <c r="D37" s="32" t="s">
        <v>319</v>
      </c>
      <c r="E37" s="111">
        <v>3.4</v>
      </c>
      <c r="F37" s="111"/>
      <c r="G37" s="111">
        <v>2</v>
      </c>
      <c r="H37" s="111">
        <v>14.3</v>
      </c>
      <c r="I37" s="125">
        <v>4.0730000000000004</v>
      </c>
      <c r="J37" s="125">
        <v>0.11</v>
      </c>
      <c r="K37" s="42">
        <v>13</v>
      </c>
      <c r="L37" s="140">
        <v>45054</v>
      </c>
      <c r="M37" s="42" t="str">
        <f t="shared" si="0"/>
        <v>월</v>
      </c>
    </row>
    <row r="38" spans="1:14" ht="21" customHeight="1">
      <c r="A38" s="139">
        <v>36</v>
      </c>
      <c r="B38" s="222"/>
      <c r="C38" s="128" t="s">
        <v>41</v>
      </c>
      <c r="D38" s="32" t="s">
        <v>122</v>
      </c>
      <c r="E38" s="111">
        <v>5.3</v>
      </c>
      <c r="F38" s="111"/>
      <c r="G38" s="111">
        <v>4.4000000000000004</v>
      </c>
      <c r="H38" s="111">
        <v>20.9</v>
      </c>
      <c r="I38" s="125">
        <v>6.782</v>
      </c>
      <c r="J38" s="125">
        <v>0.28699999999999998</v>
      </c>
      <c r="K38" s="141">
        <v>18</v>
      </c>
      <c r="L38" s="140">
        <v>45056</v>
      </c>
      <c r="M38" s="42" t="str">
        <f t="shared" si="0"/>
        <v>수</v>
      </c>
    </row>
    <row r="39" spans="1:14" ht="21" customHeight="1">
      <c r="A39" s="139">
        <v>37</v>
      </c>
      <c r="B39" s="222"/>
      <c r="C39" s="128" t="s">
        <v>39</v>
      </c>
      <c r="D39" s="32" t="s">
        <v>40</v>
      </c>
      <c r="E39" s="111">
        <v>5</v>
      </c>
      <c r="F39" s="111"/>
      <c r="G39" s="111">
        <v>3.9</v>
      </c>
      <c r="H39" s="111">
        <v>21.2</v>
      </c>
      <c r="I39" s="125">
        <v>6.0720000000000001</v>
      </c>
      <c r="J39" s="125">
        <v>0.108</v>
      </c>
      <c r="K39" s="141">
        <v>17</v>
      </c>
      <c r="L39" s="140">
        <v>45056</v>
      </c>
      <c r="M39" s="42" t="str">
        <f t="shared" si="0"/>
        <v>수</v>
      </c>
    </row>
    <row r="40" spans="1:14" ht="21" customHeight="1">
      <c r="A40" s="139">
        <v>38</v>
      </c>
      <c r="B40" s="220"/>
      <c r="C40" s="128" t="s">
        <v>42</v>
      </c>
      <c r="D40" s="32" t="s">
        <v>343</v>
      </c>
      <c r="E40" s="111">
        <v>4.5999999999999996</v>
      </c>
      <c r="F40" s="111"/>
      <c r="G40" s="111">
        <v>3.4</v>
      </c>
      <c r="H40" s="111">
        <v>14.4</v>
      </c>
      <c r="I40" s="125">
        <v>7.3170000000000002</v>
      </c>
      <c r="J40" s="125">
        <v>0.33100000000000002</v>
      </c>
      <c r="K40" s="141">
        <v>15</v>
      </c>
      <c r="L40" s="140">
        <v>45056</v>
      </c>
      <c r="M40" s="42" t="str">
        <f t="shared" si="0"/>
        <v>수</v>
      </c>
    </row>
    <row r="41" spans="1:14" ht="21" customHeight="1">
      <c r="A41" s="139">
        <v>39</v>
      </c>
      <c r="B41" s="128" t="s">
        <v>301</v>
      </c>
      <c r="C41" s="128" t="s">
        <v>86</v>
      </c>
      <c r="D41" s="32" t="s">
        <v>49</v>
      </c>
      <c r="E41" s="111">
        <v>2.2999999999999998</v>
      </c>
      <c r="F41" s="111"/>
      <c r="G41" s="111">
        <v>0.9</v>
      </c>
      <c r="H41" s="111">
        <v>5.5</v>
      </c>
      <c r="I41" s="125">
        <v>0.90400000000000003</v>
      </c>
      <c r="J41" s="125">
        <v>4.7E-2</v>
      </c>
      <c r="K41" s="141">
        <v>9</v>
      </c>
      <c r="L41" s="140">
        <v>45062</v>
      </c>
      <c r="M41" s="42" t="str">
        <f t="shared" si="0"/>
        <v>화</v>
      </c>
    </row>
    <row r="42" spans="1:14" ht="21" customHeight="1">
      <c r="A42" s="139">
        <v>40</v>
      </c>
      <c r="B42" s="128" t="s">
        <v>302</v>
      </c>
      <c r="C42" s="128" t="s">
        <v>50</v>
      </c>
      <c r="D42" s="32" t="s">
        <v>51</v>
      </c>
      <c r="E42" s="111">
        <v>3.4</v>
      </c>
      <c r="F42" s="111"/>
      <c r="G42" s="111">
        <v>1.6</v>
      </c>
      <c r="H42" s="111">
        <v>24</v>
      </c>
      <c r="I42" s="125">
        <v>3.6789999999999998</v>
      </c>
      <c r="J42" s="125">
        <v>0.219</v>
      </c>
      <c r="K42" s="141">
        <v>10</v>
      </c>
      <c r="L42" s="140">
        <v>45062</v>
      </c>
      <c r="M42" s="42" t="str">
        <f t="shared" si="0"/>
        <v>화</v>
      </c>
    </row>
    <row r="43" spans="1:14" ht="21" customHeight="1">
      <c r="A43" s="139">
        <v>41</v>
      </c>
      <c r="B43" s="128" t="s">
        <v>303</v>
      </c>
      <c r="C43" s="128" t="s">
        <v>52</v>
      </c>
      <c r="D43" s="32" t="s">
        <v>53</v>
      </c>
      <c r="E43" s="111">
        <v>7.1</v>
      </c>
      <c r="F43" s="111"/>
      <c r="G43" s="111">
        <v>2.9</v>
      </c>
      <c r="H43" s="111">
        <v>19.399999999999999</v>
      </c>
      <c r="I43" s="125">
        <v>5.5309999999999997</v>
      </c>
      <c r="J43" s="125">
        <v>0.27600000000000002</v>
      </c>
      <c r="K43" s="141">
        <v>17</v>
      </c>
      <c r="L43" s="140">
        <v>45062</v>
      </c>
      <c r="M43" s="42" t="str">
        <f t="shared" si="0"/>
        <v>화</v>
      </c>
    </row>
    <row r="44" spans="1:14" ht="21" customHeight="1">
      <c r="A44" s="139">
        <v>42</v>
      </c>
      <c r="B44" s="128" t="s">
        <v>304</v>
      </c>
      <c r="C44" s="128" t="s">
        <v>54</v>
      </c>
      <c r="D44" s="32" t="s">
        <v>28</v>
      </c>
      <c r="E44" s="111">
        <v>2.5</v>
      </c>
      <c r="F44" s="111"/>
      <c r="G44" s="111">
        <v>0.8</v>
      </c>
      <c r="H44" s="111">
        <v>3</v>
      </c>
      <c r="I44" s="125">
        <v>3.6549999999999998</v>
      </c>
      <c r="J44" s="125">
        <v>0.10100000000000001</v>
      </c>
      <c r="K44" s="141">
        <v>8</v>
      </c>
      <c r="L44" s="140">
        <v>45062</v>
      </c>
      <c r="M44" s="42" t="str">
        <f t="shared" si="0"/>
        <v>화</v>
      </c>
    </row>
    <row r="45" spans="1:14" ht="21" customHeight="1">
      <c r="A45" s="139">
        <v>43</v>
      </c>
      <c r="B45" s="128" t="s">
        <v>305</v>
      </c>
      <c r="C45" s="128" t="s">
        <v>55</v>
      </c>
      <c r="D45" s="32" t="s">
        <v>56</v>
      </c>
      <c r="E45" s="111">
        <v>5.8</v>
      </c>
      <c r="F45" s="111"/>
      <c r="G45" s="111">
        <v>2.5</v>
      </c>
      <c r="H45" s="111">
        <v>8</v>
      </c>
      <c r="I45" s="125">
        <v>4.367</v>
      </c>
      <c r="J45" s="125">
        <v>0.13</v>
      </c>
      <c r="K45" s="141">
        <v>18</v>
      </c>
      <c r="L45" s="140">
        <v>45062</v>
      </c>
      <c r="M45" s="42" t="str">
        <f t="shared" si="0"/>
        <v>화</v>
      </c>
    </row>
    <row r="46" spans="1:14" ht="21" customHeight="1">
      <c r="A46" s="139">
        <v>44</v>
      </c>
      <c r="B46" s="128" t="s">
        <v>306</v>
      </c>
      <c r="C46" s="128" t="s">
        <v>57</v>
      </c>
      <c r="D46" s="32" t="s">
        <v>58</v>
      </c>
      <c r="E46" s="111">
        <v>7.1</v>
      </c>
      <c r="F46" s="111"/>
      <c r="G46" s="111">
        <v>3.9</v>
      </c>
      <c r="H46" s="111">
        <v>7.9</v>
      </c>
      <c r="I46" s="125">
        <v>3.43</v>
      </c>
      <c r="J46" s="125">
        <v>0.16600000000000001</v>
      </c>
      <c r="K46" s="141">
        <v>22</v>
      </c>
      <c r="L46" s="140">
        <v>45062</v>
      </c>
      <c r="M46" s="42" t="str">
        <f t="shared" si="0"/>
        <v>화</v>
      </c>
    </row>
    <row r="47" spans="1:14" ht="21" customHeight="1">
      <c r="A47" s="139">
        <v>45</v>
      </c>
      <c r="B47" s="128" t="s">
        <v>307</v>
      </c>
      <c r="C47" s="128" t="s">
        <v>59</v>
      </c>
      <c r="D47" s="32" t="s">
        <v>60</v>
      </c>
      <c r="E47" s="111">
        <v>5</v>
      </c>
      <c r="F47" s="111"/>
      <c r="G47" s="111">
        <v>2</v>
      </c>
      <c r="H47" s="111">
        <v>30.4</v>
      </c>
      <c r="I47" s="125">
        <v>4.9550000000000001</v>
      </c>
      <c r="J47" s="125">
        <v>0.17599999999999999</v>
      </c>
      <c r="K47" s="141">
        <v>19</v>
      </c>
      <c r="L47" s="140">
        <v>45062</v>
      </c>
      <c r="M47" s="42" t="str">
        <f t="shared" si="0"/>
        <v>화</v>
      </c>
    </row>
    <row r="48" spans="1:14" ht="21" customHeight="1">
      <c r="A48" s="139">
        <v>46</v>
      </c>
      <c r="B48" s="128" t="s">
        <v>308</v>
      </c>
      <c r="C48" s="128" t="s">
        <v>45</v>
      </c>
      <c r="D48" s="32" t="s">
        <v>351</v>
      </c>
      <c r="E48" s="111">
        <v>2.5</v>
      </c>
      <c r="F48" s="111"/>
      <c r="G48" s="111">
        <v>0.8</v>
      </c>
      <c r="H48" s="170">
        <v>54.8</v>
      </c>
      <c r="I48" s="125">
        <v>3.0249999999999999</v>
      </c>
      <c r="J48" s="125">
        <v>9.7000000000000003E-2</v>
      </c>
      <c r="K48" s="141">
        <v>6</v>
      </c>
      <c r="L48" s="140">
        <v>45062</v>
      </c>
      <c r="M48" s="42" t="str">
        <f t="shared" si="0"/>
        <v>화</v>
      </c>
      <c r="N48" s="146"/>
    </row>
    <row r="49" spans="1:13" ht="21" customHeight="1">
      <c r="A49" s="139">
        <v>47</v>
      </c>
      <c r="B49" s="219" t="s">
        <v>309</v>
      </c>
      <c r="C49" s="128" t="s">
        <v>124</v>
      </c>
      <c r="D49" s="32" t="s">
        <v>125</v>
      </c>
      <c r="E49" s="111">
        <v>4.4000000000000004</v>
      </c>
      <c r="F49" s="111"/>
      <c r="G49" s="111">
        <v>1.7</v>
      </c>
      <c r="H49" s="111">
        <v>9.1999999999999993</v>
      </c>
      <c r="I49" s="125">
        <v>6.0119999999999996</v>
      </c>
      <c r="J49" s="125">
        <v>0.20499999999999999</v>
      </c>
      <c r="K49" s="141">
        <v>12</v>
      </c>
      <c r="L49" s="140">
        <v>45062</v>
      </c>
      <c r="M49" s="42" t="str">
        <f t="shared" si="0"/>
        <v>화</v>
      </c>
    </row>
    <row r="50" spans="1:13" ht="21" customHeight="1">
      <c r="A50" s="139">
        <v>48</v>
      </c>
      <c r="B50" s="220"/>
      <c r="C50" s="128" t="s">
        <v>48</v>
      </c>
      <c r="D50" s="32" t="s">
        <v>352</v>
      </c>
      <c r="E50" s="111">
        <v>2.9</v>
      </c>
      <c r="F50" s="111"/>
      <c r="G50" s="111">
        <v>1.2</v>
      </c>
      <c r="H50" s="111">
        <v>5.9</v>
      </c>
      <c r="I50" s="125">
        <v>6.468</v>
      </c>
      <c r="J50" s="125">
        <v>0.13200000000000001</v>
      </c>
      <c r="K50" s="141">
        <v>8</v>
      </c>
      <c r="L50" s="140">
        <v>45062</v>
      </c>
      <c r="M50" s="42" t="str">
        <f t="shared" si="0"/>
        <v>화</v>
      </c>
    </row>
    <row r="51" spans="1:13" ht="21" customHeight="1">
      <c r="A51" s="139">
        <v>49</v>
      </c>
      <c r="B51" s="128" t="s">
        <v>310</v>
      </c>
      <c r="C51" s="128" t="s">
        <v>47</v>
      </c>
      <c r="D51" s="32" t="s">
        <v>353</v>
      </c>
      <c r="E51" s="111">
        <v>2.8</v>
      </c>
      <c r="F51" s="111">
        <v>3.6</v>
      </c>
      <c r="G51" s="111">
        <v>1.4</v>
      </c>
      <c r="H51" s="111">
        <v>7.3</v>
      </c>
      <c r="I51" s="125">
        <v>2.653</v>
      </c>
      <c r="J51" s="125">
        <v>6.4000000000000001E-2</v>
      </c>
      <c r="K51" s="141">
        <v>8</v>
      </c>
      <c r="L51" s="140">
        <v>45062</v>
      </c>
      <c r="M51" s="42" t="str">
        <f t="shared" si="0"/>
        <v>화</v>
      </c>
    </row>
    <row r="52" spans="1:13" ht="21" customHeight="1">
      <c r="A52" s="139">
        <v>50</v>
      </c>
      <c r="B52" s="129" t="s">
        <v>311</v>
      </c>
      <c r="C52" s="129" t="s">
        <v>77</v>
      </c>
      <c r="D52" s="32" t="s">
        <v>347</v>
      </c>
      <c r="E52" s="111">
        <v>3.5</v>
      </c>
      <c r="F52" s="111"/>
      <c r="G52" s="111">
        <v>2</v>
      </c>
      <c r="H52" s="111">
        <v>10.9</v>
      </c>
      <c r="I52" s="125">
        <v>3.2530000000000001</v>
      </c>
      <c r="J52" s="125">
        <v>0.49199999999999999</v>
      </c>
      <c r="K52" s="42">
        <v>8</v>
      </c>
      <c r="L52" s="140">
        <v>45054</v>
      </c>
      <c r="M52" s="42" t="str">
        <f t="shared" si="0"/>
        <v>월</v>
      </c>
    </row>
    <row r="53" spans="1:13" ht="21" customHeight="1">
      <c r="A53" s="139">
        <v>51</v>
      </c>
      <c r="B53" s="181" t="s">
        <v>381</v>
      </c>
      <c r="C53" s="181" t="s">
        <v>382</v>
      </c>
      <c r="D53" s="144" t="s">
        <v>44</v>
      </c>
      <c r="E53" s="111">
        <v>1</v>
      </c>
      <c r="F53" s="111"/>
      <c r="G53" s="111">
        <v>0.7</v>
      </c>
      <c r="H53" s="111">
        <v>0.6</v>
      </c>
      <c r="I53" s="125">
        <v>2.0649999999999999</v>
      </c>
      <c r="J53" s="125">
        <v>4.2999999999999997E-2</v>
      </c>
      <c r="K53" s="42">
        <v>3</v>
      </c>
      <c r="L53" s="140">
        <v>45054</v>
      </c>
      <c r="M53" s="42" t="str">
        <f t="shared" si="0"/>
        <v>월</v>
      </c>
    </row>
    <row r="54" spans="1:13" ht="21" customHeight="1">
      <c r="A54" s="139">
        <v>52</v>
      </c>
      <c r="B54" s="128" t="s">
        <v>312</v>
      </c>
      <c r="C54" s="128" t="s">
        <v>61</v>
      </c>
      <c r="D54" s="32" t="s">
        <v>62</v>
      </c>
      <c r="E54" s="111">
        <v>1.5</v>
      </c>
      <c r="F54" s="111"/>
      <c r="G54" s="111">
        <v>0.6</v>
      </c>
      <c r="H54" s="111">
        <v>1.1000000000000001</v>
      </c>
      <c r="I54" s="125">
        <v>4.79</v>
      </c>
      <c r="J54" s="125">
        <v>4.9000000000000002E-2</v>
      </c>
      <c r="K54" s="141">
        <v>3</v>
      </c>
      <c r="L54" s="140">
        <v>45056</v>
      </c>
      <c r="M54" s="42" t="str">
        <f t="shared" si="0"/>
        <v>수</v>
      </c>
    </row>
    <row r="57" spans="1:13">
      <c r="C57" s="123"/>
    </row>
  </sheetData>
  <autoFilter ref="A2:M54"/>
  <mergeCells count="7">
    <mergeCell ref="B49:B50"/>
    <mergeCell ref="A1:K1"/>
    <mergeCell ref="B3:B10"/>
    <mergeCell ref="B12:B14"/>
    <mergeCell ref="B19:B24"/>
    <mergeCell ref="B25:B26"/>
    <mergeCell ref="B28:B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2023 평균</vt:lpstr>
      <vt:lpstr>202312</vt:lpstr>
      <vt:lpstr>202311</vt:lpstr>
      <vt:lpstr>202310</vt:lpstr>
      <vt:lpstr>202309</vt:lpstr>
      <vt:lpstr>202308</vt:lpstr>
      <vt:lpstr>202307</vt:lpstr>
      <vt:lpstr>202306</vt:lpstr>
      <vt:lpstr>202305</vt:lpstr>
      <vt:lpstr>202304</vt:lpstr>
      <vt:lpstr>202303</vt:lpstr>
      <vt:lpstr>202302</vt:lpstr>
      <vt:lpstr>202301</vt:lpstr>
      <vt:lpstr>23년 월별 TP현황(3)</vt:lpstr>
      <vt:lpstr>23년 월별 BOD현황 (2)</vt:lpstr>
      <vt:lpstr>신천17 한탄강연4 지점 연도별 비교</vt:lpstr>
      <vt:lpstr>연도별 평균색도</vt:lpstr>
      <vt:lpstr>23년 월별 색도현황</vt:lpstr>
      <vt:lpstr>22년 월별 색도현황</vt:lpstr>
      <vt:lpstr>21년 월별색도현황</vt:lpstr>
      <vt:lpstr>20년 월별색도현황</vt:lpstr>
      <vt:lpstr>19년 월별 색도현황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2023-05-22T11:54:24Z</cp:lastPrinted>
  <dcterms:created xsi:type="dcterms:W3CDTF">2020-03-27T05:08:45Z</dcterms:created>
  <dcterms:modified xsi:type="dcterms:W3CDTF">2024-05-13T00:19:54Z</dcterms:modified>
</cp:coreProperties>
</file>