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FilteredData" sheetId="1" r:id="rId1"/>
  </sheets>
  <definedNames>
    <definedName name="_xlnm._FilterDatabase" localSheetId="0" hidden="1">FilteredData!$A$1:$K$1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D63" i="1" l="1"/>
  <c r="D60" i="1"/>
  <c r="D56" i="1"/>
  <c r="D61" i="1"/>
  <c r="D58" i="1"/>
  <c r="D57" i="1"/>
  <c r="D64" i="1"/>
  <c r="D59" i="1"/>
  <c r="D62" i="1"/>
  <c r="E17" i="1"/>
  <c r="E15" i="1"/>
  <c r="E41" i="1"/>
  <c r="E6" i="1"/>
  <c r="E24" i="1"/>
  <c r="E53" i="1"/>
  <c r="E11" i="1"/>
  <c r="E52" i="1"/>
  <c r="E3" i="1"/>
  <c r="E45" i="1"/>
  <c r="E48" i="1"/>
  <c r="E42" i="1"/>
  <c r="E29" i="1"/>
  <c r="E14" i="1"/>
  <c r="E31" i="1"/>
  <c r="E21" i="1"/>
  <c r="E18" i="1"/>
  <c r="E44" i="1"/>
  <c r="E40" i="1"/>
  <c r="E19" i="1"/>
  <c r="E7" i="1"/>
  <c r="E51" i="1"/>
  <c r="E27" i="1"/>
  <c r="E34" i="1"/>
  <c r="E35" i="1"/>
  <c r="E43" i="1"/>
  <c r="E39" i="1"/>
  <c r="E32" i="1"/>
  <c r="E9" i="1"/>
  <c r="E25" i="1"/>
  <c r="E23" i="1"/>
  <c r="E49" i="1"/>
  <c r="E36" i="1"/>
  <c r="E47" i="1"/>
  <c r="E38" i="1"/>
  <c r="E20" i="1"/>
  <c r="E37" i="1"/>
  <c r="E33" i="1"/>
  <c r="E28" i="1"/>
  <c r="E46" i="1"/>
  <c r="E2" i="1"/>
  <c r="E54" i="1"/>
  <c r="E55" i="1"/>
  <c r="E12" i="1"/>
  <c r="E22" i="1"/>
  <c r="E5" i="1"/>
  <c r="E26" i="1"/>
  <c r="E4" i="1"/>
  <c r="E30" i="1"/>
  <c r="E10" i="1"/>
  <c r="E16" i="1"/>
  <c r="E50" i="1"/>
  <c r="E13" i="1"/>
  <c r="E8" i="1"/>
  <c r="D16" i="1"/>
  <c r="D31" i="1"/>
  <c r="D32" i="1"/>
  <c r="D42" i="1"/>
  <c r="D2" i="1"/>
  <c r="D17" i="1"/>
  <c r="D36" i="1"/>
  <c r="D28" i="1"/>
  <c r="D41" i="1"/>
  <c r="D50" i="1"/>
  <c r="D52" i="1"/>
  <c r="D5" i="1"/>
  <c r="D55" i="1"/>
  <c r="D51" i="1"/>
  <c r="D14" i="1"/>
  <c r="D46" i="1"/>
  <c r="D49" i="1"/>
  <c r="D54" i="1"/>
  <c r="D7" i="1"/>
  <c r="D22" i="1"/>
  <c r="D15" i="1"/>
  <c r="D39" i="1"/>
  <c r="D21" i="1"/>
  <c r="D6" i="1"/>
  <c r="D3" i="1"/>
  <c r="D4" i="1"/>
  <c r="D25" i="1"/>
  <c r="D53" i="1"/>
  <c r="D44" i="1"/>
  <c r="D29" i="1"/>
  <c r="D47" i="1"/>
  <c r="D9" i="1"/>
  <c r="D18" i="1"/>
  <c r="D12" i="1"/>
  <c r="D24" i="1"/>
  <c r="D38" i="1"/>
  <c r="D37" i="1"/>
  <c r="D40" i="1"/>
  <c r="D27" i="1"/>
  <c r="D23" i="1"/>
  <c r="D19" i="1"/>
  <c r="D48" i="1"/>
  <c r="D30" i="1"/>
  <c r="D26" i="1"/>
  <c r="D34" i="1"/>
  <c r="D10" i="1"/>
  <c r="D11" i="1"/>
  <c r="D43" i="1"/>
  <c r="D45" i="1"/>
  <c r="D33" i="1"/>
  <c r="D8" i="1"/>
  <c r="D35" i="1"/>
  <c r="D13" i="1"/>
  <c r="D20" i="1"/>
  <c r="C27" i="1"/>
  <c r="C22" i="1"/>
  <c r="C55" i="1"/>
  <c r="C47" i="1"/>
  <c r="C26" i="1"/>
  <c r="C14" i="1"/>
  <c r="C41" i="1"/>
  <c r="C18" i="1"/>
  <c r="C29" i="1"/>
  <c r="C25" i="1"/>
  <c r="C7" i="1"/>
  <c r="C17" i="1"/>
  <c r="C46" i="1"/>
  <c r="C8" i="1"/>
  <c r="C31" i="1"/>
  <c r="C53" i="1"/>
  <c r="C10" i="1"/>
  <c r="C51" i="1"/>
  <c r="C28" i="1"/>
  <c r="C44" i="1"/>
  <c r="C39" i="1"/>
  <c r="C21" i="1"/>
  <c r="C45" i="1"/>
  <c r="C38" i="1"/>
  <c r="C30" i="1"/>
  <c r="C35" i="1"/>
  <c r="C49" i="1"/>
  <c r="C36" i="1"/>
  <c r="C19" i="1"/>
  <c r="C33" i="1"/>
  <c r="C40" i="1"/>
  <c r="C3" i="1"/>
  <c r="C6" i="1"/>
  <c r="C9" i="1"/>
  <c r="C24" i="1"/>
  <c r="C23" i="1"/>
  <c r="C34" i="1"/>
  <c r="C4" i="1"/>
  <c r="C50" i="1"/>
  <c r="C16" i="1"/>
  <c r="C15" i="1"/>
  <c r="C37" i="1"/>
  <c r="C48" i="1"/>
  <c r="C32" i="1"/>
  <c r="C2" i="1"/>
  <c r="C42" i="1"/>
  <c r="C5" i="1"/>
  <c r="C54" i="1"/>
  <c r="C20" i="1"/>
  <c r="C11" i="1"/>
  <c r="C52" i="1"/>
  <c r="C43" i="1"/>
  <c r="F37" i="1"/>
  <c r="F20" i="1"/>
  <c r="F24" i="1"/>
  <c r="F6" i="1"/>
  <c r="F52" i="1"/>
  <c r="F41" i="1"/>
  <c r="F3" i="1"/>
  <c r="F19" i="1"/>
  <c r="F48" i="1"/>
  <c r="F55" i="1"/>
  <c r="F45" i="1"/>
  <c r="F21" i="1"/>
  <c r="F32" i="1"/>
  <c r="F25" i="1"/>
  <c r="F30" i="1"/>
  <c r="F28" i="1"/>
  <c r="F54" i="1"/>
  <c r="F16" i="1"/>
  <c r="F15" i="1"/>
  <c r="F31" i="1"/>
  <c r="F49" i="1"/>
  <c r="F9" i="1"/>
  <c r="F29" i="1"/>
  <c r="F51" i="1"/>
  <c r="F17" i="1"/>
  <c r="F22" i="1"/>
  <c r="F44" i="1"/>
  <c r="F18" i="1"/>
  <c r="F35" i="1"/>
  <c r="F47" i="1"/>
  <c r="F4" i="1"/>
  <c r="F10" i="1"/>
  <c r="F26" i="1"/>
  <c r="F39" i="1"/>
  <c r="F2" i="1"/>
  <c r="F5" i="1"/>
  <c r="F14" i="1"/>
  <c r="F27" i="1"/>
  <c r="F11" i="1"/>
  <c r="F46" i="1"/>
  <c r="F50" i="1"/>
  <c r="F42" i="1"/>
  <c r="F23" i="1"/>
  <c r="F7" i="1"/>
  <c r="F38" i="1"/>
  <c r="F8" i="1"/>
  <c r="F36" i="1"/>
  <c r="F53" i="1"/>
  <c r="F43" i="1"/>
  <c r="F40" i="1"/>
  <c r="F34" i="1"/>
  <c r="F33" i="1"/>
  <c r="C57" i="1"/>
  <c r="C64" i="1"/>
  <c r="C59" i="1"/>
  <c r="C58" i="1"/>
  <c r="C60" i="1"/>
  <c r="C61" i="1"/>
  <c r="C62" i="1"/>
  <c r="C63" i="1"/>
  <c r="C13" i="1"/>
  <c r="C12" i="1"/>
  <c r="C56" i="1"/>
  <c r="E58" i="1"/>
  <c r="E59" i="1"/>
  <c r="E56" i="1"/>
  <c r="E60" i="1"/>
  <c r="E62" i="1"/>
  <c r="E63" i="1"/>
  <c r="E57" i="1"/>
  <c r="E61" i="1"/>
  <c r="F13" i="1"/>
  <c r="F12" i="1"/>
  <c r="E64" i="1"/>
</calcChain>
</file>

<file path=xl/sharedStrings.xml><?xml version="1.0" encoding="utf-8"?>
<sst xmlns="http://schemas.openxmlformats.org/spreadsheetml/2006/main" count="133" uniqueCount="73">
  <si>
    <t>지하수/먹는샘물/먹는샘물제품수</t>
  </si>
  <si>
    <t>1782300001-01</t>
  </si>
  <si>
    <t>1782300020-01</t>
  </si>
  <si>
    <t>1782300039-01</t>
  </si>
  <si>
    <t>1782300068-02</t>
  </si>
  <si>
    <t>지하수/먹는샘물/먹는샘물제품수</t>
    <phoneticPr fontId="1" type="noConversion"/>
  </si>
  <si>
    <t>1782300087-01</t>
    <phoneticPr fontId="1" type="noConversion"/>
  </si>
  <si>
    <t>2782300002-05</t>
  </si>
  <si>
    <t>2782300002-06</t>
  </si>
  <si>
    <t>2782300002-07</t>
  </si>
  <si>
    <t>2782300005-01</t>
  </si>
  <si>
    <t>2782300005-02</t>
  </si>
  <si>
    <t>2782300007-01</t>
  </si>
  <si>
    <t>2782300007-02</t>
  </si>
  <si>
    <t>2782300007-03</t>
  </si>
  <si>
    <t>2782300007-04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</si>
  <si>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</si>
  <si>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</si>
  <si>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</si>
  <si>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</si>
  <si>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</si>
  <si>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</si>
  <si>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  <phoneticPr fontId="1" type="noConversion"/>
  </si>
  <si>
    <t>2782300021-01</t>
    <phoneticPr fontId="1" type="noConversion"/>
  </si>
  <si>
    <t>2782300021-02</t>
  </si>
  <si>
    <t>2782300021-03</t>
  </si>
  <si>
    <t>2782300021-04</t>
  </si>
  <si>
    <t>2782300026-01</t>
  </si>
  <si>
    <t>2782300026-02</t>
  </si>
  <si>
    <t>2782300028-01</t>
  </si>
  <si>
    <t>2782300028-02</t>
  </si>
  <si>
    <t>2782300030-01</t>
  </si>
  <si>
    <t>2782300030-02</t>
  </si>
  <si>
    <t>2782300030-03</t>
  </si>
  <si>
    <t>2782300030-04</t>
  </si>
  <si>
    <t>2782300033-02</t>
  </si>
  <si>
    <t>2782300037-01</t>
    <phoneticPr fontId="1" type="noConversion"/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</si>
  <si>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</si>
  <si>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</si>
  <si>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</si>
  <si>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</si>
  <si>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</si>
  <si>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</si>
  <si>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</si>
  <si>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지하수/먹는샘물/먹는샘물원수</t>
  </si>
  <si>
    <t>2782300047-01</t>
  </si>
  <si>
    <t>2782300047-02</t>
  </si>
  <si>
    <t>2782300049-01</t>
  </si>
  <si>
    <t>2782300050-01</t>
  </si>
  <si>
    <t>2782300050-02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</si>
  <si>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</si>
  <si>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</si>
  <si>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</si>
  <si>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</si>
  <si>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</si>
  <si>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</si>
  <si>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</si>
  <si>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2782300084-01</t>
  </si>
  <si>
    <t>2782300084-02</t>
  </si>
  <si>
    <t>2782300090-01</t>
  </si>
  <si>
    <t>2782300090-02</t>
  </si>
  <si>
    <t>2782300090-03</t>
  </si>
  <si>
    <t>2782300090-04</t>
  </si>
  <si>
    <t>2782300096-01</t>
    <phoneticPr fontId="1" type="noConversion"/>
  </si>
  <si>
    <t>2782300096-02</t>
  </si>
  <si>
    <t>2782300096-03</t>
  </si>
  <si>
    <t>검체유형</t>
    <phoneticPr fontId="1" type="noConversion"/>
  </si>
  <si>
    <t>접수번호</t>
    <phoneticPr fontId="1" type="noConversion"/>
  </si>
  <si>
    <r>
      <t>F</t>
    </r>
    <r>
      <rPr>
        <b/>
        <vertAlign val="superscript"/>
        <sz val="12"/>
        <rFont val="맑은 고딕"/>
        <family val="3"/>
        <charset val="129"/>
        <scheme val="minor"/>
      </rPr>
      <t>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</si>
  <si>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r>
      <t>Cl</t>
    </r>
    <r>
      <rPr>
        <b/>
        <vertAlign val="superscript"/>
        <sz val="12"/>
        <rFont val="맑은 고딕"/>
        <family val="3"/>
        <charset val="129"/>
        <scheme val="minor"/>
      </rPr>
      <t>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</si>
  <si>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r>
      <t>NO</t>
    </r>
    <r>
      <rPr>
        <b/>
        <vertAlign val="subscript"/>
        <sz val="12"/>
        <rFont val="맑은 고딕"/>
        <family val="3"/>
        <charset val="129"/>
        <scheme val="minor"/>
      </rPr>
      <t>3</t>
    </r>
    <r>
      <rPr>
        <b/>
        <sz val="12"/>
        <rFont val="맑은 고딕"/>
        <family val="3"/>
        <charset val="129"/>
        <scheme val="minor"/>
      </rPr>
      <t>-N (mg/L)</t>
    </r>
    <phoneticPr fontId="1" type="noConversion"/>
  </si>
  <si>
    <r>
      <t>SO</t>
    </r>
    <r>
      <rPr>
        <b/>
        <vertAlign val="subscript"/>
        <sz val="12"/>
        <rFont val="맑은 고딕"/>
        <family val="3"/>
        <charset val="129"/>
        <scheme val="minor"/>
      </rPr>
      <t>4</t>
    </r>
    <r>
      <rPr>
        <b/>
        <vertAlign val="superscript"/>
        <sz val="12"/>
        <rFont val="맑은 고딕"/>
        <family val="3"/>
        <charset val="129"/>
        <scheme val="minor"/>
      </rPr>
      <t>2-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</si>
  <si>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t>Raw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</si>
</sst>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_);[Red]\(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48484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vertAlign val="superscript"/>
      <sz val="12"/>
      <name val="맑은 고딕"/>
      <family val="3"/>
      <charset val="129"/>
      <scheme val="minor"/>
    </font>
    <font>
      <b/>
      <vertAlign val="subscript"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shrinkToFit="1"/>
    </xf>
    <xf numFmtId="176" fontId="2" fillId="2" borderId="2" xfId="0" applyNumberFormat="1" applyFont="1" applyFill="1" applyBorder="1" applyAlignment="1">
      <alignment horizontal="center" vertical="center" shrinkToFit="1"/>
    </xf>
    <xf numFmtId="177" fontId="2" fillId="2" borderId="2" xfId="0" applyNumberFormat="1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 shrinkToFit="1"/>
    </xf>
    <xf numFmtId="177" fontId="5" fillId="2" borderId="2" xfId="0" applyNumberFormat="1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shrinkToFit="1"/>
    </xf>
    <xf numFmtId="2" fontId="5" fillId="0" borderId="4" xfId="0" applyNumberFormat="1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vertical="center" shrinkToFi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K64"/>
  <sheetViews>
    <sheetView tabSelected="1" workbookViewId="0">
      <selection activeCell="M6" sqref="M6"/>
    </sheetView>
  </sheetViews>
  <sheetFormatPr defaultRowHeight="16.5"/>
  <cols>
    <col min="1" max="1" width="33.5" style="7" bestFit="1" customWidth="1"/>
    <col min="2" max="2" width="16.75" style="7" bestFit="1" customWidth="1"/>
    <col min="3" max="3" width="9" style="7"/>
    <col min="4" max="4" width="8.625" style="7" customWidth="1"/>
    <col min="5" max="5" width="9" style="7" customWidth="1"/>
    <col min="6" max="6" width="9.25" style="7" customWidth="1"/>
    <col min="7" max="7" width="4.625" style="7" customWidth="1"/>
    <col min="8" max="8" width="7.375" style="7" bestFit="1" customWidth="1"/>
    <col min="9" max="9" width="8.5" style="7" bestFit="1" customWidth="1"/>
    <col min="10" max="10" width="7.375" style="7" bestFit="1" customWidth="1"/>
    <col min="11" max="11" width="8.5" style="7" bestFit="1" customWidth="1"/>
    <col min="12" max="16384" width="9" style="7"/>
  </cols>
  <sheetData>
    <row r="1" spans="1:11" ht="18.75">
      <c r="A1" s="22" t="s">
        <v>66</v>
      </c>
      <c r="B1" s="23" t="s">
        <v>67</v>
      </c>
      <c r="C1" s="24" t="s">
        <v>68</v>
      </c>
      <c r="D1" s="23" t="s">
        <v>69</v>
      </c>
      <c r="E1" s="23" t="s">
        <v>70</v>
      </c>
      <c r="F1" s="23" t="s">
        <v>71</v>
      </c>
      <c r="G1" s="23"/>
      <c r="H1" s="25" t="s">
        <v>72</v>
      </c>
      <c r="I1" s="26"/>
      <c r="J1" s="26"/>
      <c r="K1" s="26"/>
    </row>
    <row r="2" spans="1:11" ht="18" customHeight="1">
      <c r="A2" s="1" t="s">
        <v>0</v>
      </c>
      <c r="B2" s="1" t="s">
        <v>1</v>
      </c>
      <c r="C2" s="6">
        <f t="shared" ref="C2:C33" ca="1" si="0">IF(H2="-","-",IF(H2&lt;C$13,"불검출",ROUND(H2,2)))</f>
        <v>0.16</v>
      </c>
      <c r="D2" s="2">
        <f t="shared" ref="D2:D33" ca="1" si="1">IF(I2="-","-",IF(I2&lt;D$13,"불검출",ROUND(I2,1)))</f>
        <v>36.9</v>
      </c>
      <c r="E2" s="2">
        <f t="shared" ref="E2:E33" ca="1" si="2">IF(J2="-","-",IF(J2&lt;E$13,"불검출",ROUND(J2,1)))</f>
        <v>4.4000000000000004</v>
      </c>
      <c r="F2" s="3">
        <f t="shared" ref="F2:F33" ca="1" si="3">IF(K2="-","-",IF(K2&lt;F$13,"불검출",ROUND(K2,0)))</f>
        <v>3</v>
      </c>
      <c r="G2" s="3"/>
      <c r="H2" s="4">
        <v>0.16200000000000001</v>
      </c>
      <c r="I2" s="4">
        <v>36.92</v>
      </c>
      <c r="J2" s="4">
        <v>4.3499999999999996</v>
      </c>
      <c r="K2" s="4">
        <v>3.294</v>
      </c>
    </row>
    <row r="3" spans="1:11" ht="18" customHeight="1">
      <c r="A3" s="1" t="s">
        <v>0</v>
      </c>
      <c r="B3" s="1" t="s">
        <v>2</v>
      </c>
      <c r="C3" s="6">
        <f t="shared" ca="1" si="0"/>
        <v>0.18</v>
      </c>
      <c r="D3" s="2">
        <f t="shared" ca="1" si="1"/>
        <v>34.200000000000003</v>
      </c>
      <c r="E3" s="2">
        <f t="shared" ca="1" si="2"/>
        <v>3.8</v>
      </c>
      <c r="F3" s="3">
        <f t="shared" ca="1" si="3"/>
        <v>3</v>
      </c>
      <c r="G3" s="3"/>
      <c r="H3" s="4">
        <v>0.17699999999999999</v>
      </c>
      <c r="I3" s="4">
        <v>34.173000000000002</v>
      </c>
      <c r="J3" s="4">
        <v>3.78</v>
      </c>
      <c r="K3" s="4">
        <v>2.911</v>
      </c>
    </row>
    <row r="4" spans="1:11" ht="18" customHeight="1">
      <c r="A4" s="1" t="s">
        <v>0</v>
      </c>
      <c r="B4" s="1" t="s">
        <v>3</v>
      </c>
      <c r="C4" s="6">
        <f t="shared" ca="1" si="0"/>
        <v>0.19</v>
      </c>
      <c r="D4" s="2">
        <f t="shared" ca="1" si="1"/>
        <v>34.9</v>
      </c>
      <c r="E4" s="2">
        <f t="shared" ca="1" si="2"/>
        <v>3.7</v>
      </c>
      <c r="F4" s="3">
        <f t="shared" ca="1" si="3"/>
        <v>3</v>
      </c>
      <c r="G4" s="3"/>
      <c r="H4" s="4">
        <v>0.185</v>
      </c>
      <c r="I4" s="4">
        <v>34.941000000000003</v>
      </c>
      <c r="J4" s="4">
        <v>3.6960000000000002</v>
      </c>
      <c r="K4" s="4">
        <v>2.8050000000000002</v>
      </c>
    </row>
    <row r="5" spans="1:11" ht="18" customHeight="1">
      <c r="A5" s="1" t="s">
        <v>0</v>
      </c>
      <c r="B5" s="1" t="s">
        <v>4</v>
      </c>
      <c r="C5" s="6">
        <f t="shared" ca="1" si="0"/>
        <v>0.2</v>
      </c>
      <c r="D5" s="2">
        <f t="shared" ca="1" si="1"/>
        <v>33.4</v>
      </c>
      <c r="E5" s="2">
        <f t="shared" ca="1" si="2"/>
        <v>1.9</v>
      </c>
      <c r="F5" s="3">
        <f t="shared" ca="1" si="3"/>
        <v>2</v>
      </c>
      <c r="G5" s="3"/>
      <c r="H5" s="4">
        <v>0.20200000000000001</v>
      </c>
      <c r="I5" s="4">
        <v>33.448</v>
      </c>
      <c r="J5" s="4">
        <v>1.861</v>
      </c>
      <c r="K5" s="4">
        <v>2.4940000000000002</v>
      </c>
    </row>
    <row r="6" spans="1:11" ht="18" customHeight="1">
      <c r="A6" s="8" t="s">
        <v>5</v>
      </c>
      <c r="B6" s="9" t="s">
        <v>6</v>
      </c>
      <c r="C6" s="6">
        <f t="shared" ca="1" si="0"/>
        <v>0.1</v>
      </c>
      <c r="D6" s="2">
        <f t="shared" ca="1" si="1"/>
        <v>33.700000000000003</v>
      </c>
      <c r="E6" s="2">
        <f t="shared" ca="1" si="2"/>
        <v>3.9</v>
      </c>
      <c r="F6" s="3">
        <f t="shared" ca="1" si="3"/>
        <v>2</v>
      </c>
      <c r="G6" s="3"/>
      <c r="H6" s="4">
        <v>9.8000000000000004E-2</v>
      </c>
      <c r="I6" s="4">
        <v>33.674999999999997</v>
      </c>
      <c r="J6" s="4">
        <v>3.8559999999999999</v>
      </c>
      <c r="K6" s="4">
        <v>2.4060000000000001</v>
      </c>
    </row>
    <row r="7" spans="1:11" ht="18" customHeight="1">
      <c r="A7" s="1" t="s">
        <v>0</v>
      </c>
      <c r="B7" s="1" t="s">
        <v>7</v>
      </c>
      <c r="C7" s="6">
        <f t="shared" ca="1" si="0"/>
        <v>0.24</v>
      </c>
      <c r="D7" s="2">
        <f t="shared" ca="1" si="1"/>
        <v>2.1</v>
      </c>
      <c r="E7" s="2">
        <f t="shared" ca="1" si="2"/>
        <v>0.6</v>
      </c>
      <c r="F7" s="3">
        <f t="shared" ca="1" si="3"/>
        <v>8</v>
      </c>
      <c r="G7" s="3"/>
      <c r="H7" s="4">
        <v>0.24</v>
      </c>
      <c r="I7" s="4">
        <v>2.1339999999999999</v>
      </c>
      <c r="J7" s="4">
        <v>0.623</v>
      </c>
      <c r="K7" s="4">
        <v>7.5010000000000003</v>
      </c>
    </row>
    <row r="8" spans="1:11" ht="18" customHeight="1">
      <c r="A8" s="1" t="s">
        <v>0</v>
      </c>
      <c r="B8" s="1" t="s">
        <v>8</v>
      </c>
      <c r="C8" s="6">
        <f t="shared" ca="1" si="0"/>
        <v>0.25</v>
      </c>
      <c r="D8" s="2">
        <f t="shared" ca="1" si="1"/>
        <v>2.1</v>
      </c>
      <c r="E8" s="2">
        <f t="shared" ca="1" si="2"/>
        <v>0.6</v>
      </c>
      <c r="F8" s="3">
        <f t="shared" ca="1" si="3"/>
        <v>8</v>
      </c>
      <c r="G8" s="3"/>
      <c r="H8" s="4">
        <v>0.245</v>
      </c>
      <c r="I8" s="4">
        <v>2.1419999999999999</v>
      </c>
      <c r="J8" s="4">
        <v>0.623</v>
      </c>
      <c r="K8" s="4">
        <v>7.55</v>
      </c>
    </row>
    <row r="9" spans="1:11" ht="18" customHeight="1">
      <c r="A9" s="1" t="s">
        <v>0</v>
      </c>
      <c r="B9" s="1" t="s">
        <v>9</v>
      </c>
      <c r="C9" s="6">
        <f t="shared" ca="1" si="0"/>
        <v>0.12</v>
      </c>
      <c r="D9" s="2">
        <f t="shared" ca="1" si="1"/>
        <v>2.9</v>
      </c>
      <c r="E9" s="2">
        <f t="shared" ca="1" si="2"/>
        <v>0.8</v>
      </c>
      <c r="F9" s="3">
        <f t="shared" ca="1" si="3"/>
        <v>11</v>
      </c>
      <c r="G9" s="3"/>
      <c r="H9" s="4">
        <v>0.11700000000000001</v>
      </c>
      <c r="I9" s="4">
        <v>2.923</v>
      </c>
      <c r="J9" s="4">
        <v>0.79</v>
      </c>
      <c r="K9" s="4">
        <v>10.968999999999999</v>
      </c>
    </row>
    <row r="10" spans="1:11" ht="18" customHeight="1">
      <c r="A10" s="1" t="s">
        <v>0</v>
      </c>
      <c r="B10" s="1" t="s">
        <v>10</v>
      </c>
      <c r="C10" s="6">
        <f t="shared" ca="1" si="0"/>
        <v>0.2</v>
      </c>
      <c r="D10" s="2">
        <f t="shared" ca="1" si="1"/>
        <v>10.3</v>
      </c>
      <c r="E10" s="2">
        <f t="shared" ca="1" si="2"/>
        <v>3.4</v>
      </c>
      <c r="F10" s="3">
        <f t="shared" ca="1" si="3"/>
        <v>20</v>
      </c>
      <c r="G10" s="3"/>
      <c r="H10" s="4">
        <v>0.2</v>
      </c>
      <c r="I10" s="4">
        <v>10.287000000000001</v>
      </c>
      <c r="J10" s="4">
        <v>3.4390000000000001</v>
      </c>
      <c r="K10" s="4">
        <v>20.07</v>
      </c>
    </row>
    <row r="11" spans="1:11">
      <c r="A11" s="5" t="s">
        <v>0</v>
      </c>
      <c r="B11" s="5" t="s">
        <v>11</v>
      </c>
      <c r="C11" s="6">
        <f t="shared" ca="1" si="0"/>
        <v>0.63</v>
      </c>
      <c r="D11" s="2">
        <f t="shared" ca="1" si="1"/>
        <v>1.2</v>
      </c>
      <c r="E11" s="2">
        <f t="shared" ca="1" si="2"/>
        <v>0.6</v>
      </c>
      <c r="F11" s="3">
        <f t="shared" ca="1" si="3"/>
        <v>3</v>
      </c>
      <c r="G11" s="3"/>
      <c r="H11" s="4">
        <v>0.628</v>
      </c>
      <c r="I11" s="4">
        <v>1.1559999999999999</v>
      </c>
      <c r="J11" s="4">
        <v>0.59</v>
      </c>
      <c r="K11" s="4">
        <v>3.4569999999999999</v>
      </c>
    </row>
    <row r="12" spans="1:11">
      <c r="A12" s="5" t="s">
        <v>0</v>
      </c>
      <c r="B12" s="5" t="s">
        <v>12</v>
      </c>
      <c r="C12" s="6">
        <f t="shared" ca="1" si="0"/>
        <v>0.1</v>
      </c>
      <c r="D12" s="2">
        <f t="shared" ca="1" si="1"/>
        <v>0.6</v>
      </c>
      <c r="E12" s="2">
        <f t="shared" ca="1" si="2"/>
        <v>0.7</v>
      </c>
      <c r="F12" s="3">
        <f t="shared" ca="1" si="3"/>
        <v>2</v>
      </c>
      <c r="G12" s="3"/>
      <c r="H12" s="4">
        <v>0.10100000000000001</v>
      </c>
      <c r="I12" s="4">
        <v>0.63500000000000001</v>
      </c>
      <c r="J12" s="4">
        <v>0.73899999999999999</v>
      </c>
      <c r="K12" s="4">
        <v>2.1970000000000001</v>
      </c>
    </row>
    <row r="13" spans="1:11">
      <c r="A13" s="5" t="s">
        <v>0</v>
      </c>
      <c r="B13" s="5" t="s">
        <v>13</v>
      </c>
      <c r="C13" s="6">
        <f t="shared" ca="1" si="0"/>
        <v>0.15</v>
      </c>
      <c r="D13" s="2">
        <f t="shared" ca="1" si="1"/>
        <v>7.3</v>
      </c>
      <c r="E13" s="2">
        <f t="shared" ca="1" si="2"/>
        <v>0.5</v>
      </c>
      <c r="F13" s="3">
        <f t="shared" ca="1" si="3"/>
        <v>5</v>
      </c>
      <c r="G13" s="3"/>
      <c r="H13" s="4">
        <v>0.14799999999999999</v>
      </c>
      <c r="I13" s="4">
        <v>7.3010000000000002</v>
      </c>
      <c r="J13" s="4">
        <v>0.46100000000000002</v>
      </c>
      <c r="K13" s="4">
        <v>4.8689999999999998</v>
      </c>
    </row>
    <row r="14" spans="1:11">
      <c r="A14" s="5" t="s">
        <v>0</v>
      </c>
      <c r="B14" s="5" t="s">
        <v>14</v>
      </c>
      <c r="C14" s="10">
        <f t="shared" ca="1" si="0"/>
        <v>0.16</v>
      </c>
      <c r="D14" s="2">
        <f t="shared" ca="1" si="1"/>
        <v>11.1</v>
      </c>
      <c r="E14" s="2">
        <f t="shared" ca="1" si="2"/>
        <v>1.4</v>
      </c>
      <c r="F14" s="3">
        <f t="shared" ca="1" si="3"/>
        <v>4</v>
      </c>
      <c r="G14" s="3"/>
      <c r="H14" s="4">
        <v>0.157</v>
      </c>
      <c r="I14" s="4">
        <v>11.141</v>
      </c>
      <c r="J14" s="4">
        <v>1.3779999999999999</v>
      </c>
      <c r="K14" s="4">
        <v>3.6520000000000001</v>
      </c>
    </row>
    <row r="15" spans="1:11">
      <c r="A15" s="5" t="s">
        <v>0</v>
      </c>
      <c r="B15" s="5" t="s">
        <v>15</v>
      </c>
      <c r="C15" s="10">
        <f t="shared" ca="1" si="0"/>
        <v>0.14000000000000001</v>
      </c>
      <c r="D15" s="2">
        <f t="shared" ca="1" si="1"/>
        <v>5.8</v>
      </c>
      <c r="E15" s="2">
        <f t="shared" ca="1" si="2"/>
        <v>2</v>
      </c>
      <c r="F15" s="3">
        <f t="shared" ca="1" si="3"/>
        <v>9</v>
      </c>
      <c r="G15" s="3"/>
      <c r="H15" s="4">
        <v>0.14000000000000001</v>
      </c>
      <c r="I15" s="4">
        <v>5.7549999999999999</v>
      </c>
      <c r="J15" s="4">
        <v>2.0409999999999999</v>
      </c>
      <c r="K15" s="4">
        <v>8.7880000000000003</v>
      </c>
    </row>
    <row r="16" spans="1:11">
      <c r="A16" s="5" t="s">
        <v>0</v>
      </c>
      <c r="B16" s="5" t="s">
        <v>16</v>
      </c>
      <c r="C16" s="10">
        <f t="shared" ca="1" si="0"/>
        <v>0.62</v>
      </c>
      <c r="D16" s="2">
        <f t="shared" ca="1" si="1"/>
        <v>3.9</v>
      </c>
      <c r="E16" s="2">
        <f t="shared" ca="1" si="2"/>
        <v>4.4000000000000004</v>
      </c>
      <c r="F16" s="3">
        <f t="shared" ca="1" si="3"/>
        <v>5</v>
      </c>
      <c r="G16" s="3"/>
      <c r="H16" s="4">
        <v>0.624</v>
      </c>
      <c r="I16" s="4">
        <v>3.8919999999999999</v>
      </c>
      <c r="J16" s="4">
        <v>4.37</v>
      </c>
      <c r="K16" s="4">
        <v>5.1710000000000003</v>
      </c>
    </row>
    <row r="17" spans="1:11">
      <c r="A17" s="5" t="s">
        <v>0</v>
      </c>
      <c r="B17" s="5" t="s">
        <v>17</v>
      </c>
      <c r="C17" s="6">
        <f t="shared" ca="1" si="0"/>
        <v>0.59</v>
      </c>
      <c r="D17" s="2">
        <f t="shared" ca="1" si="1"/>
        <v>2.6</v>
      </c>
      <c r="E17" s="2">
        <f t="shared" ca="1" si="2"/>
        <v>3.8</v>
      </c>
      <c r="F17" s="3">
        <f t="shared" ca="1" si="3"/>
        <v>5</v>
      </c>
      <c r="G17" s="3"/>
      <c r="H17" s="4">
        <v>0.58499999999999996</v>
      </c>
      <c r="I17" s="4">
        <v>2.5670000000000002</v>
      </c>
      <c r="J17" s="4">
        <v>3.7519999999999998</v>
      </c>
      <c r="K17" s="4">
        <v>4.9740000000000002</v>
      </c>
    </row>
    <row r="18" spans="1:11">
      <c r="A18" s="5" t="s">
        <v>0</v>
      </c>
      <c r="B18" s="11" t="s">
        <v>18</v>
      </c>
      <c r="C18" s="6">
        <f t="shared" ca="1" si="0"/>
        <v>0.59</v>
      </c>
      <c r="D18" s="2">
        <f t="shared" ca="1" si="1"/>
        <v>2.6</v>
      </c>
      <c r="E18" s="2">
        <f t="shared" ca="1" si="2"/>
        <v>3.8</v>
      </c>
      <c r="F18" s="3">
        <f t="shared" ca="1" si="3"/>
        <v>5</v>
      </c>
      <c r="G18" s="3"/>
      <c r="H18" s="4">
        <v>0.13500000000000001</v>
      </c>
      <c r="I18" s="4">
        <v>2.2080000000000002</v>
      </c>
      <c r="J18" s="4">
        <v>0.45800000000000002</v>
      </c>
      <c r="K18" s="4">
        <v>7.6390000000000002</v>
      </c>
    </row>
    <row r="19" spans="1:11">
      <c r="A19" s="5" t="s">
        <v>0</v>
      </c>
      <c r="B19" s="11" t="s">
        <v>19</v>
      </c>
      <c r="C19" s="6">
        <f t="shared" ca="1" si="0"/>
        <v>0.59</v>
      </c>
      <c r="D19" s="2">
        <f t="shared" ca="1" si="1"/>
        <v>2.6</v>
      </c>
      <c r="E19" s="2">
        <f t="shared" ca="1" si="2"/>
        <v>3.8</v>
      </c>
      <c r="F19" s="3">
        <f t="shared" ca="1" si="3"/>
        <v>5</v>
      </c>
      <c r="G19" s="3"/>
      <c r="H19" s="4">
        <v>0.14599999999999999</v>
      </c>
      <c r="I19" s="4">
        <v>7.9720000000000004</v>
      </c>
      <c r="J19" s="4">
        <v>1.341</v>
      </c>
      <c r="K19" s="4">
        <v>3.2410000000000001</v>
      </c>
    </row>
    <row r="20" spans="1:11">
      <c r="A20" s="5" t="s">
        <v>0</v>
      </c>
      <c r="B20" s="11" t="s">
        <v>20</v>
      </c>
      <c r="C20" s="6">
        <f t="shared" ca="1" si="0"/>
        <v>0.59</v>
      </c>
      <c r="D20" s="2">
        <f t="shared" ca="1" si="1"/>
        <v>2.6</v>
      </c>
      <c r="E20" s="2">
        <f t="shared" ca="1" si="2"/>
        <v>3.8</v>
      </c>
      <c r="F20" s="3">
        <f t="shared" ca="1" si="3"/>
        <v>5</v>
      </c>
      <c r="G20" s="3"/>
      <c r="H20" s="4">
        <v>0.15</v>
      </c>
      <c r="I20" s="4">
        <v>11.875999999999999</v>
      </c>
      <c r="J20" s="4">
        <v>3.0019999999999998</v>
      </c>
      <c r="K20" s="4">
        <v>11.03</v>
      </c>
    </row>
    <row r="21" spans="1:11">
      <c r="A21" s="5" t="s">
        <v>0</v>
      </c>
      <c r="B21" s="11" t="s">
        <v>21</v>
      </c>
      <c r="C21" s="6">
        <f t="shared" ca="1" si="0"/>
        <v>0.59</v>
      </c>
      <c r="D21" s="2">
        <f t="shared" ca="1" si="1"/>
        <v>2.6</v>
      </c>
      <c r="E21" s="2">
        <f t="shared" ca="1" si="2"/>
        <v>3.8</v>
      </c>
      <c r="F21" s="3">
        <f t="shared" ca="1" si="3"/>
        <v>5</v>
      </c>
      <c r="G21" s="3"/>
      <c r="H21" s="4">
        <v>0.7</v>
      </c>
      <c r="I21" s="4">
        <v>24.664000000000001</v>
      </c>
      <c r="J21" s="4">
        <v>0.60399999999999998</v>
      </c>
      <c r="K21" s="4">
        <v>22.616</v>
      </c>
    </row>
    <row r="22" spans="1:11" ht="18" customHeight="1">
      <c r="A22" s="5" t="s">
        <v>5</v>
      </c>
      <c r="B22" s="5" t="s">
        <v>22</v>
      </c>
      <c r="C22" s="6">
        <f t="shared" ca="1" si="0"/>
        <v>0.34</v>
      </c>
      <c r="D22" s="2">
        <f t="shared" ca="1" si="1"/>
        <v>4</v>
      </c>
      <c r="E22" s="2">
        <f t="shared" ca="1" si="2"/>
        <v>2</v>
      </c>
      <c r="F22" s="3">
        <f t="shared" ca="1" si="3"/>
        <v>10</v>
      </c>
      <c r="G22" s="3"/>
      <c r="H22" s="4">
        <v>0.33700000000000002</v>
      </c>
      <c r="I22" s="4">
        <v>3.952</v>
      </c>
      <c r="J22" s="4">
        <v>2.028</v>
      </c>
      <c r="K22" s="4">
        <v>10.471</v>
      </c>
    </row>
    <row r="23" spans="1:11">
      <c r="A23" s="5" t="s">
        <v>5</v>
      </c>
      <c r="B23" s="5" t="s">
        <v>23</v>
      </c>
      <c r="C23" s="6">
        <f t="shared" ca="1" si="0"/>
        <v>0.71</v>
      </c>
      <c r="D23" s="2">
        <f t="shared" ca="1" si="1"/>
        <v>1.1000000000000001</v>
      </c>
      <c r="E23" s="2">
        <f t="shared" ca="1" si="2"/>
        <v>0.6</v>
      </c>
      <c r="F23" s="3">
        <f t="shared" ca="1" si="3"/>
        <v>3</v>
      </c>
      <c r="G23" s="3"/>
      <c r="H23" s="4">
        <v>0.70599999999999996</v>
      </c>
      <c r="I23" s="4">
        <v>1.1160000000000001</v>
      </c>
      <c r="J23" s="4">
        <v>0.63800000000000001</v>
      </c>
      <c r="K23" s="4">
        <v>3.3</v>
      </c>
    </row>
    <row r="24" spans="1:11">
      <c r="A24" s="5" t="s">
        <v>5</v>
      </c>
      <c r="B24" s="5" t="s">
        <v>24</v>
      </c>
      <c r="C24" s="6">
        <f t="shared" ca="1" si="0"/>
        <v>0.19</v>
      </c>
      <c r="D24" s="2">
        <f t="shared" ca="1" si="1"/>
        <v>11.3</v>
      </c>
      <c r="E24" s="2">
        <f t="shared" ca="1" si="2"/>
        <v>1.5</v>
      </c>
      <c r="F24" s="3">
        <f t="shared" ca="1" si="3"/>
        <v>4</v>
      </c>
      <c r="G24" s="3"/>
      <c r="H24" s="4">
        <v>0.189</v>
      </c>
      <c r="I24" s="4">
        <v>11.257</v>
      </c>
      <c r="J24" s="4">
        <v>1.4690000000000001</v>
      </c>
      <c r="K24" s="4">
        <v>3.5230000000000001</v>
      </c>
    </row>
    <row r="25" spans="1:11">
      <c r="A25" s="5" t="s">
        <v>5</v>
      </c>
      <c r="B25" s="5" t="s">
        <v>25</v>
      </c>
      <c r="C25" s="6">
        <f t="shared" ca="1" si="0"/>
        <v>0.14000000000000001</v>
      </c>
      <c r="D25" s="2">
        <f t="shared" ca="1" si="1"/>
        <v>5.4</v>
      </c>
      <c r="E25" s="2">
        <f t="shared" ca="1" si="2"/>
        <v>1.3</v>
      </c>
      <c r="F25" s="3">
        <f t="shared" ca="1" si="3"/>
        <v>7</v>
      </c>
      <c r="G25" s="3"/>
      <c r="H25" s="4">
        <v>0.13500000000000001</v>
      </c>
      <c r="I25" s="4">
        <v>5.4489999999999998</v>
      </c>
      <c r="J25" s="4">
        <v>1.325</v>
      </c>
      <c r="K25" s="4">
        <v>6.6180000000000003</v>
      </c>
    </row>
    <row r="26" spans="1:11">
      <c r="A26" s="5" t="s">
        <v>5</v>
      </c>
      <c r="B26" s="5" t="s">
        <v>26</v>
      </c>
      <c r="C26" s="6">
        <f t="shared" ca="1" si="0"/>
        <v>0.32</v>
      </c>
      <c r="D26" s="2">
        <f t="shared" ca="1" si="1"/>
        <v>4.0999999999999996</v>
      </c>
      <c r="E26" s="2">
        <f t="shared" ca="1" si="2"/>
        <v>1.4</v>
      </c>
      <c r="F26" s="3">
        <f t="shared" ca="1" si="3"/>
        <v>5</v>
      </c>
      <c r="G26" s="3"/>
      <c r="H26" s="4">
        <v>0.32100000000000001</v>
      </c>
      <c r="I26" s="4">
        <v>4.1029999999999998</v>
      </c>
      <c r="J26" s="4">
        <v>1.429</v>
      </c>
      <c r="K26" s="4">
        <v>4.5759999999999996</v>
      </c>
    </row>
    <row r="27" spans="1:11">
      <c r="A27" s="5" t="s">
        <v>0</v>
      </c>
      <c r="B27" s="5" t="s">
        <v>27</v>
      </c>
      <c r="C27" s="6">
        <f t="shared" ca="1" si="0"/>
        <v>0.15</v>
      </c>
      <c r="D27" s="2">
        <f t="shared" ca="1" si="1"/>
        <v>6.3</v>
      </c>
      <c r="E27" s="2">
        <f t="shared" ca="1" si="2"/>
        <v>2.2000000000000002</v>
      </c>
      <c r="F27" s="3">
        <f t="shared" ca="1" si="3"/>
        <v>9</v>
      </c>
      <c r="G27" s="3"/>
      <c r="H27" s="4">
        <v>0.14899999999999999</v>
      </c>
      <c r="I27" s="4">
        <v>6.2869999999999999</v>
      </c>
      <c r="J27" s="4">
        <v>2.218</v>
      </c>
      <c r="K27" s="4">
        <v>8.7579999999999991</v>
      </c>
    </row>
    <row r="28" spans="1:11">
      <c r="A28" s="5" t="s">
        <v>0</v>
      </c>
      <c r="B28" s="5" t="s">
        <v>28</v>
      </c>
      <c r="C28" s="6">
        <f t="shared" ca="1" si="0"/>
        <v>0.18</v>
      </c>
      <c r="D28" s="2">
        <f t="shared" ca="1" si="1"/>
        <v>10.199999999999999</v>
      </c>
      <c r="E28" s="2">
        <f t="shared" ca="1" si="2"/>
        <v>1.8</v>
      </c>
      <c r="F28" s="3">
        <f t="shared" ca="1" si="3"/>
        <v>4</v>
      </c>
      <c r="G28" s="3"/>
      <c r="H28" s="4">
        <v>0.184</v>
      </c>
      <c r="I28" s="4">
        <v>10.236000000000001</v>
      </c>
      <c r="J28" s="4">
        <v>1.796</v>
      </c>
      <c r="K28" s="4">
        <v>4</v>
      </c>
    </row>
    <row r="29" spans="1:11">
      <c r="A29" s="5" t="s">
        <v>0</v>
      </c>
      <c r="B29" s="5" t="s">
        <v>29</v>
      </c>
      <c r="C29" s="6">
        <f t="shared" ca="1" si="0"/>
        <v>0.14000000000000001</v>
      </c>
      <c r="D29" s="2">
        <f t="shared" ca="1" si="1"/>
        <v>5.8</v>
      </c>
      <c r="E29" s="2">
        <f t="shared" ca="1" si="2"/>
        <v>0.5</v>
      </c>
      <c r="F29" s="3">
        <f t="shared" ca="1" si="3"/>
        <v>2</v>
      </c>
      <c r="G29" s="3"/>
      <c r="H29" s="4">
        <v>0.13600000000000001</v>
      </c>
      <c r="I29" s="4">
        <v>5.7859999999999996</v>
      </c>
      <c r="J29" s="4">
        <v>0.50900000000000001</v>
      </c>
      <c r="K29" s="4">
        <v>2.1120000000000001</v>
      </c>
    </row>
    <row r="30" spans="1:11">
      <c r="A30" s="5" t="s">
        <v>0</v>
      </c>
      <c r="B30" s="5" t="s">
        <v>30</v>
      </c>
      <c r="C30" s="6">
        <f t="shared" ca="1" si="0"/>
        <v>0.18</v>
      </c>
      <c r="D30" s="2">
        <f t="shared" ca="1" si="1"/>
        <v>2.5</v>
      </c>
      <c r="E30" s="2">
        <f t="shared" ca="1" si="2"/>
        <v>2.6</v>
      </c>
      <c r="F30" s="3">
        <f t="shared" ca="1" si="3"/>
        <v>7</v>
      </c>
      <c r="G30" s="3"/>
      <c r="H30" s="4">
        <v>0.17799999999999999</v>
      </c>
      <c r="I30" s="4">
        <v>2.5019999999999998</v>
      </c>
      <c r="J30" s="4">
        <v>2.5880000000000001</v>
      </c>
      <c r="K30" s="4">
        <v>7.3879999999999999</v>
      </c>
    </row>
    <row r="31" spans="1:11">
      <c r="A31" s="5" t="s">
        <v>0</v>
      </c>
      <c r="B31" s="5" t="s">
        <v>31</v>
      </c>
      <c r="C31" s="6">
        <f t="shared" ca="1" si="0"/>
        <v>0.15</v>
      </c>
      <c r="D31" s="2">
        <f t="shared" ca="1" si="1"/>
        <v>6.2</v>
      </c>
      <c r="E31" s="2">
        <f t="shared" ca="1" si="2"/>
        <v>2.2000000000000002</v>
      </c>
      <c r="F31" s="3">
        <f t="shared" ca="1" si="3"/>
        <v>9</v>
      </c>
      <c r="G31" s="3"/>
      <c r="H31" s="4">
        <v>0.14699999999999999</v>
      </c>
      <c r="I31" s="4">
        <v>6.2290000000000001</v>
      </c>
      <c r="J31" s="4">
        <v>2.2200000000000002</v>
      </c>
      <c r="K31" s="4">
        <v>8.7379999999999995</v>
      </c>
    </row>
    <row r="32" spans="1:11">
      <c r="A32" s="5" t="s">
        <v>0</v>
      </c>
      <c r="B32" s="5" t="s">
        <v>32</v>
      </c>
      <c r="C32" s="6">
        <f t="shared" ca="1" si="0"/>
        <v>0.7</v>
      </c>
      <c r="D32" s="2">
        <f t="shared" ca="1" si="1"/>
        <v>1.2</v>
      </c>
      <c r="E32" s="2">
        <f t="shared" ca="1" si="2"/>
        <v>0.6</v>
      </c>
      <c r="F32" s="3">
        <f t="shared" ca="1" si="3"/>
        <v>3</v>
      </c>
      <c r="G32" s="3"/>
      <c r="H32" s="4">
        <v>0.69899999999999995</v>
      </c>
      <c r="I32" s="4">
        <v>1.2170000000000001</v>
      </c>
      <c r="J32" s="4">
        <v>0.60799999999999998</v>
      </c>
      <c r="K32" s="4">
        <v>3.379</v>
      </c>
    </row>
    <row r="33" spans="1:11">
      <c r="A33" s="5" t="s">
        <v>0</v>
      </c>
      <c r="B33" s="5" t="s">
        <v>33</v>
      </c>
      <c r="C33" s="6">
        <f t="shared" ca="1" si="0"/>
        <v>0.13</v>
      </c>
      <c r="D33" s="2">
        <f t="shared" ca="1" si="1"/>
        <v>5.7</v>
      </c>
      <c r="E33" s="2">
        <f t="shared" ca="1" si="2"/>
        <v>0.6</v>
      </c>
      <c r="F33" s="3">
        <f t="shared" ca="1" si="3"/>
        <v>2</v>
      </c>
      <c r="G33" s="3"/>
      <c r="H33" s="4">
        <v>0.13400000000000001</v>
      </c>
      <c r="I33" s="4">
        <v>5.7190000000000003</v>
      </c>
      <c r="J33" s="4">
        <v>0.64400000000000002</v>
      </c>
      <c r="K33" s="4">
        <v>2.0609999999999999</v>
      </c>
    </row>
    <row r="34" spans="1:11">
      <c r="A34" s="5" t="s">
        <v>0</v>
      </c>
      <c r="B34" s="5" t="s">
        <v>34</v>
      </c>
      <c r="C34" s="6">
        <f t="shared" ref="C34:C55" ca="1" si="4">IF(H34="-","-",IF(H34&lt;C$13,"불검출",ROUND(H34,2)))</f>
        <v>0.19</v>
      </c>
      <c r="D34" s="2">
        <f t="shared" ref="D34:D55" ca="1" si="5">IF(I34="-","-",IF(I34&lt;D$13,"불검출",ROUND(I34,1)))</f>
        <v>1.5</v>
      </c>
      <c r="E34" s="2">
        <f t="shared" ref="E34:E55" ca="1" si="6">IF(J34="-","-",IF(J34&lt;E$13,"불검출",ROUND(J34,1)))</f>
        <v>0.5</v>
      </c>
      <c r="F34" s="3">
        <f t="shared" ref="F34:F55" ca="1" si="7">IF(K34="-","-",IF(K34&lt;F$13,"불검출",ROUND(K34,0)))</f>
        <v>3</v>
      </c>
      <c r="G34" s="3"/>
      <c r="H34" s="4">
        <v>0.185</v>
      </c>
      <c r="I34" s="4">
        <v>1.53</v>
      </c>
      <c r="J34" s="4">
        <v>0.502</v>
      </c>
      <c r="K34" s="4">
        <v>3.0529999999999999</v>
      </c>
    </row>
    <row r="35" spans="1:11">
      <c r="A35" s="5" t="s">
        <v>0</v>
      </c>
      <c r="B35" s="5" t="s">
        <v>35</v>
      </c>
      <c r="C35" s="6">
        <f t="shared" ca="1" si="4"/>
        <v>0.17</v>
      </c>
      <c r="D35" s="2">
        <f t="shared" ca="1" si="5"/>
        <v>2.7</v>
      </c>
      <c r="E35" s="2">
        <f t="shared" ca="1" si="6"/>
        <v>0.6</v>
      </c>
      <c r="F35" s="3">
        <f t="shared" ca="1" si="7"/>
        <v>9</v>
      </c>
      <c r="G35" s="3"/>
      <c r="H35" s="4">
        <v>0.17299999999999999</v>
      </c>
      <c r="I35" s="4">
        <v>2.6619999999999999</v>
      </c>
      <c r="J35" s="4">
        <v>0.59099999999999997</v>
      </c>
      <c r="K35" s="4">
        <v>9.3949999999999996</v>
      </c>
    </row>
    <row r="36" spans="1:11">
      <c r="A36" s="5" t="s">
        <v>0</v>
      </c>
      <c r="B36" s="5" t="s">
        <v>36</v>
      </c>
      <c r="C36" s="6">
        <f t="shared" ca="1" si="4"/>
        <v>0.18</v>
      </c>
      <c r="D36" s="2">
        <f t="shared" ca="1" si="5"/>
        <v>11</v>
      </c>
      <c r="E36" s="2">
        <f t="shared" ca="1" si="6"/>
        <v>1.5</v>
      </c>
      <c r="F36" s="3">
        <f t="shared" ca="1" si="7"/>
        <v>4</v>
      </c>
      <c r="G36" s="3"/>
      <c r="H36" s="4">
        <v>0.183</v>
      </c>
      <c r="I36" s="4">
        <v>11.016999999999999</v>
      </c>
      <c r="J36" s="4">
        <v>1.492</v>
      </c>
      <c r="K36" s="4">
        <v>3.645</v>
      </c>
    </row>
    <row r="37" spans="1:11">
      <c r="A37" s="5" t="s">
        <v>0</v>
      </c>
      <c r="B37" s="5" t="s">
        <v>37</v>
      </c>
      <c r="C37" s="6">
        <f t="shared" ca="1" si="4"/>
        <v>0.9</v>
      </c>
      <c r="D37" s="2">
        <f t="shared" ca="1" si="5"/>
        <v>28.9</v>
      </c>
      <c r="E37" s="2">
        <f t="shared" ca="1" si="6"/>
        <v>0.7</v>
      </c>
      <c r="F37" s="3">
        <f t="shared" ca="1" si="7"/>
        <v>26</v>
      </c>
      <c r="G37" s="3"/>
      <c r="H37" s="4">
        <v>0.89800000000000002</v>
      </c>
      <c r="I37" s="4">
        <v>28.867000000000001</v>
      </c>
      <c r="J37" s="4">
        <v>0.66400000000000003</v>
      </c>
      <c r="K37" s="4">
        <v>25.640999999999998</v>
      </c>
    </row>
    <row r="38" spans="1:11">
      <c r="A38" s="5" t="s">
        <v>0</v>
      </c>
      <c r="B38" s="5" t="s">
        <v>38</v>
      </c>
      <c r="C38" s="6">
        <f t="shared" ca="1" si="4"/>
        <v>0.17</v>
      </c>
      <c r="D38" s="2">
        <f t="shared" ca="1" si="5"/>
        <v>15.2</v>
      </c>
      <c r="E38" s="2">
        <f t="shared" ca="1" si="6"/>
        <v>3.3</v>
      </c>
      <c r="F38" s="3">
        <f t="shared" ca="1" si="7"/>
        <v>12</v>
      </c>
      <c r="G38" s="3"/>
      <c r="H38" s="4">
        <v>0.17100000000000001</v>
      </c>
      <c r="I38" s="4">
        <v>15.231</v>
      </c>
      <c r="J38" s="4">
        <v>3.3279999999999998</v>
      </c>
      <c r="K38" s="4">
        <v>11.881</v>
      </c>
    </row>
    <row r="39" spans="1:11">
      <c r="A39" s="5" t="s">
        <v>0</v>
      </c>
      <c r="B39" s="5" t="s">
        <v>39</v>
      </c>
      <c r="C39" s="6">
        <f t="shared" ca="1" si="4"/>
        <v>0.22</v>
      </c>
      <c r="D39" s="2">
        <f t="shared" ca="1" si="5"/>
        <v>2.5</v>
      </c>
      <c r="E39" s="2">
        <f t="shared" ca="1" si="6"/>
        <v>0.6</v>
      </c>
      <c r="F39" s="3">
        <f t="shared" ca="1" si="7"/>
        <v>10</v>
      </c>
      <c r="G39" s="3"/>
      <c r="H39" s="4">
        <v>0.217</v>
      </c>
      <c r="I39" s="4">
        <v>2.532</v>
      </c>
      <c r="J39" s="4">
        <v>0.622</v>
      </c>
      <c r="K39" s="4">
        <v>9.5850000000000009</v>
      </c>
    </row>
    <row r="40" spans="1:11">
      <c r="A40" s="5" t="s">
        <v>0</v>
      </c>
      <c r="B40" s="5" t="s">
        <v>40</v>
      </c>
      <c r="C40" s="6">
        <f t="shared" ca="1" si="4"/>
        <v>0.22</v>
      </c>
      <c r="D40" s="2">
        <f t="shared" ca="1" si="5"/>
        <v>10.3</v>
      </c>
      <c r="E40" s="2">
        <f t="shared" ca="1" si="6"/>
        <v>1.9</v>
      </c>
      <c r="F40" s="3">
        <f t="shared" ca="1" si="7"/>
        <v>4</v>
      </c>
      <c r="G40" s="3"/>
      <c r="H40" s="4">
        <v>0.223</v>
      </c>
      <c r="I40" s="4">
        <v>10.279</v>
      </c>
      <c r="J40" s="4">
        <v>1.9079999999999999</v>
      </c>
      <c r="K40" s="4">
        <v>3.99</v>
      </c>
    </row>
    <row r="41" spans="1:11">
      <c r="A41" s="5" t="s">
        <v>0</v>
      </c>
      <c r="B41" s="5" t="s">
        <v>41</v>
      </c>
      <c r="C41" s="6">
        <f t="shared" ca="1" si="4"/>
        <v>0.28999999999999998</v>
      </c>
      <c r="D41" s="2">
        <f t="shared" ca="1" si="5"/>
        <v>13.8</v>
      </c>
      <c r="E41" s="2">
        <f t="shared" ca="1" si="6"/>
        <v>3.8</v>
      </c>
      <c r="F41" s="3">
        <f t="shared" ca="1" si="7"/>
        <v>25</v>
      </c>
      <c r="G41" s="3"/>
      <c r="H41" s="4">
        <v>0.28499999999999998</v>
      </c>
      <c r="I41" s="4">
        <v>13.776</v>
      </c>
      <c r="J41" s="4">
        <v>3.7869999999999999</v>
      </c>
      <c r="K41" s="4">
        <v>24.951000000000001</v>
      </c>
    </row>
    <row r="42" spans="1:11">
      <c r="A42" s="5" t="s">
        <v>0</v>
      </c>
      <c r="B42" s="5" t="s">
        <v>42</v>
      </c>
      <c r="C42" s="6">
        <f t="shared" ca="1" si="4"/>
        <v>0.18</v>
      </c>
      <c r="D42" s="2">
        <f t="shared" ca="1" si="5"/>
        <v>5.9</v>
      </c>
      <c r="E42" s="2">
        <f t="shared" ca="1" si="6"/>
        <v>0.6</v>
      </c>
      <c r="F42" s="3">
        <f t="shared" ca="1" si="7"/>
        <v>2</v>
      </c>
      <c r="G42" s="3"/>
      <c r="H42" s="4">
        <v>0.17599999999999999</v>
      </c>
      <c r="I42" s="4">
        <v>5.8550000000000004</v>
      </c>
      <c r="J42" s="4">
        <v>0.61499999999999999</v>
      </c>
      <c r="K42" s="4">
        <v>2.1150000000000002</v>
      </c>
    </row>
    <row r="43" spans="1:11">
      <c r="A43" s="5" t="s">
        <v>0</v>
      </c>
      <c r="B43" s="5" t="s">
        <v>43</v>
      </c>
      <c r="C43" s="6">
        <f t="shared" ca="1" si="4"/>
        <v>0.22</v>
      </c>
      <c r="D43" s="2">
        <f t="shared" ca="1" si="5"/>
        <v>10.199999999999999</v>
      </c>
      <c r="E43" s="2">
        <f t="shared" ca="1" si="6"/>
        <v>1.8</v>
      </c>
      <c r="F43" s="3">
        <f t="shared" ca="1" si="7"/>
        <v>4</v>
      </c>
      <c r="G43" s="3"/>
      <c r="H43" s="4">
        <v>0.223</v>
      </c>
      <c r="I43" s="4">
        <v>10.180999999999999</v>
      </c>
      <c r="J43" s="4">
        <v>1.8069999999999999</v>
      </c>
      <c r="K43" s="4">
        <v>3.8639999999999999</v>
      </c>
    </row>
    <row r="44" spans="1:11">
      <c r="A44" s="5" t="s">
        <v>44</v>
      </c>
      <c r="B44" s="5" t="s">
        <v>45</v>
      </c>
      <c r="C44" s="6">
        <f t="shared" ca="1" si="4"/>
        <v>0.15</v>
      </c>
      <c r="D44" s="2">
        <f t="shared" ca="1" si="5"/>
        <v>4.5999999999999996</v>
      </c>
      <c r="E44" s="2">
        <f t="shared" ca="1" si="6"/>
        <v>2.8</v>
      </c>
      <c r="F44" s="3">
        <f t="shared" ca="1" si="7"/>
        <v>7</v>
      </c>
      <c r="G44" s="3"/>
      <c r="H44" s="4">
        <v>0.14899999999999999</v>
      </c>
      <c r="I44" s="4">
        <v>4.5510000000000002</v>
      </c>
      <c r="J44" s="4">
        <v>2.758</v>
      </c>
      <c r="K44" s="4">
        <v>7.0149999999999997</v>
      </c>
    </row>
    <row r="45" spans="1:11">
      <c r="A45" s="5" t="s">
        <v>0</v>
      </c>
      <c r="B45" s="5" t="s">
        <v>46</v>
      </c>
      <c r="C45" s="6">
        <f t="shared" ca="1" si="4"/>
        <v>0.19</v>
      </c>
      <c r="D45" s="2">
        <f t="shared" ca="1" si="5"/>
        <v>25.3</v>
      </c>
      <c r="E45" s="2">
        <f t="shared" ca="1" si="6"/>
        <v>2.4</v>
      </c>
      <c r="F45" s="3">
        <f t="shared" ca="1" si="7"/>
        <v>7</v>
      </c>
      <c r="G45" s="3"/>
      <c r="H45" s="4">
        <v>0.189</v>
      </c>
      <c r="I45" s="4">
        <v>25.273</v>
      </c>
      <c r="J45" s="4">
        <v>2.415</v>
      </c>
      <c r="K45" s="4">
        <v>7.4109999999999996</v>
      </c>
    </row>
    <row r="46" spans="1:11">
      <c r="A46" s="5" t="s">
        <v>0</v>
      </c>
      <c r="B46" s="4" t="s">
        <v>47</v>
      </c>
      <c r="C46" s="6">
        <f t="shared" ca="1" si="4"/>
        <v>0.59</v>
      </c>
      <c r="D46" s="2">
        <f t="shared" ca="1" si="5"/>
        <v>2.7</v>
      </c>
      <c r="E46" s="2">
        <f t="shared" ca="1" si="6"/>
        <v>2.2000000000000002</v>
      </c>
      <c r="F46" s="3">
        <f t="shared" ca="1" si="7"/>
        <v>5</v>
      </c>
      <c r="G46" s="3"/>
      <c r="H46" s="4">
        <v>0.58899999999999997</v>
      </c>
      <c r="I46" s="4">
        <v>2.6640000000000001</v>
      </c>
      <c r="J46" s="4">
        <v>2.1850000000000001</v>
      </c>
      <c r="K46" s="4">
        <v>5.1369999999999996</v>
      </c>
    </row>
    <row r="47" spans="1:11">
      <c r="A47" s="5" t="s">
        <v>0</v>
      </c>
      <c r="B47" s="4" t="s">
        <v>48</v>
      </c>
      <c r="C47" s="6">
        <f t="shared" ca="1" si="4"/>
        <v>0.14000000000000001</v>
      </c>
      <c r="D47" s="2">
        <f t="shared" ca="1" si="5"/>
        <v>5.7</v>
      </c>
      <c r="E47" s="2">
        <f t="shared" ca="1" si="6"/>
        <v>0.6</v>
      </c>
      <c r="F47" s="3">
        <f t="shared" ca="1" si="7"/>
        <v>2</v>
      </c>
      <c r="G47" s="3"/>
      <c r="H47" s="4">
        <v>0.14099999999999999</v>
      </c>
      <c r="I47" s="4">
        <v>5.6539999999999999</v>
      </c>
      <c r="J47" s="4">
        <v>0.56599999999999995</v>
      </c>
      <c r="K47" s="4">
        <v>2.0059999999999998</v>
      </c>
    </row>
    <row r="48" spans="1:11">
      <c r="A48" s="5" t="s">
        <v>0</v>
      </c>
      <c r="B48" s="4" t="s">
        <v>49</v>
      </c>
      <c r="C48" s="6">
        <f t="shared" ca="1" si="4"/>
        <v>0.19</v>
      </c>
      <c r="D48" s="2">
        <f t="shared" ca="1" si="5"/>
        <v>2.2999999999999998</v>
      </c>
      <c r="E48" s="2">
        <f t="shared" ca="1" si="6"/>
        <v>0.6</v>
      </c>
      <c r="F48" s="3">
        <f t="shared" ca="1" si="7"/>
        <v>10</v>
      </c>
      <c r="G48" s="3"/>
      <c r="H48" s="4">
        <v>0.189</v>
      </c>
      <c r="I48" s="4">
        <v>2.2909999999999999</v>
      </c>
      <c r="J48" s="4">
        <v>0.58799999999999997</v>
      </c>
      <c r="K48" s="4">
        <v>9.8989999999999991</v>
      </c>
    </row>
    <row r="49" spans="1:11">
      <c r="A49" s="5" t="s">
        <v>0</v>
      </c>
      <c r="B49" s="11" t="s">
        <v>50</v>
      </c>
      <c r="C49" s="6">
        <f t="shared" ca="1" si="4"/>
        <v>0.19</v>
      </c>
      <c r="D49" s="2">
        <f t="shared" ca="1" si="5"/>
        <v>2.2999999999999998</v>
      </c>
      <c r="E49" s="2">
        <f t="shared" ca="1" si="6"/>
        <v>0.6</v>
      </c>
      <c r="F49" s="3">
        <f t="shared" ca="1" si="7"/>
        <v>10</v>
      </c>
      <c r="G49" s="3"/>
      <c r="H49" s="4">
        <v>0.49099999999999999</v>
      </c>
      <c r="I49" s="4">
        <v>3.1709999999999998</v>
      </c>
      <c r="J49" s="4">
        <v>0.39</v>
      </c>
      <c r="K49" s="4">
        <v>14.805</v>
      </c>
    </row>
    <row r="50" spans="1:11">
      <c r="A50" s="12" t="s">
        <v>0</v>
      </c>
      <c r="B50" s="13" t="s">
        <v>51</v>
      </c>
      <c r="C50" s="6">
        <f t="shared" ca="1" si="4"/>
        <v>0.65</v>
      </c>
      <c r="D50" s="2">
        <f t="shared" ca="1" si="5"/>
        <v>2.4</v>
      </c>
      <c r="E50" s="2">
        <f t="shared" ca="1" si="6"/>
        <v>0.1</v>
      </c>
      <c r="F50" s="3">
        <f t="shared" ca="1" si="7"/>
        <v>3</v>
      </c>
      <c r="G50" s="3"/>
      <c r="H50" s="4">
        <v>0.65400000000000003</v>
      </c>
      <c r="I50" s="4">
        <v>2.375</v>
      </c>
      <c r="J50" s="4">
        <v>7.0999999999999994E-2</v>
      </c>
      <c r="K50" s="4">
        <v>2.81</v>
      </c>
    </row>
    <row r="51" spans="1:11">
      <c r="A51" s="14" t="s">
        <v>0</v>
      </c>
      <c r="B51" s="13" t="s">
        <v>52</v>
      </c>
      <c r="C51" s="6">
        <f t="shared" ca="1" si="4"/>
        <v>0.09</v>
      </c>
      <c r="D51" s="2">
        <f t="shared" ca="1" si="5"/>
        <v>4.5999999999999996</v>
      </c>
      <c r="E51" s="2">
        <f t="shared" ca="1" si="6"/>
        <v>1.9</v>
      </c>
      <c r="F51" s="3">
        <f t="shared" ca="1" si="7"/>
        <v>3</v>
      </c>
      <c r="G51" s="3"/>
      <c r="H51" s="4">
        <v>9.1999999999999998E-2</v>
      </c>
      <c r="I51" s="4">
        <v>4.5579999999999998</v>
      </c>
      <c r="J51" s="4">
        <v>1.873</v>
      </c>
      <c r="K51" s="4">
        <v>2.944</v>
      </c>
    </row>
    <row r="52" spans="1:11">
      <c r="A52" s="14" t="s">
        <v>0</v>
      </c>
      <c r="B52" s="13" t="s">
        <v>53</v>
      </c>
      <c r="C52" s="6">
        <f t="shared" ca="1" si="4"/>
        <v>0.53</v>
      </c>
      <c r="D52" s="2">
        <f t="shared" ca="1" si="5"/>
        <v>3.5</v>
      </c>
      <c r="E52" s="2">
        <f t="shared" ca="1" si="6"/>
        <v>0.6</v>
      </c>
      <c r="F52" s="3">
        <f t="shared" ca="1" si="7"/>
        <v>14</v>
      </c>
      <c r="G52" s="3"/>
      <c r="H52" s="4">
        <v>0.52500000000000002</v>
      </c>
      <c r="I52" s="4">
        <v>3.48</v>
      </c>
      <c r="J52" s="4">
        <v>0.56499999999999995</v>
      </c>
      <c r="K52" s="4">
        <v>14.218</v>
      </c>
    </row>
    <row r="53" spans="1:11">
      <c r="A53" s="14" t="s">
        <v>0</v>
      </c>
      <c r="B53" s="13" t="s">
        <v>54</v>
      </c>
      <c r="C53" s="6">
        <f t="shared" ca="1" si="4"/>
        <v>0.05</v>
      </c>
      <c r="D53" s="2">
        <f t="shared" ca="1" si="5"/>
        <v>12.9</v>
      </c>
      <c r="E53" s="2">
        <f t="shared" ca="1" si="6"/>
        <v>0.2</v>
      </c>
      <c r="F53" s="3">
        <f t="shared" ca="1" si="7"/>
        <v>4</v>
      </c>
      <c r="G53" s="3"/>
      <c r="H53" s="4">
        <v>4.4999999999999998E-2</v>
      </c>
      <c r="I53" s="4">
        <v>12.911</v>
      </c>
      <c r="J53" s="4">
        <v>0.20799999999999999</v>
      </c>
      <c r="K53" s="4">
        <v>3.54</v>
      </c>
    </row>
    <row r="54" spans="1:11">
      <c r="A54" s="14" t="s">
        <v>0</v>
      </c>
      <c r="B54" s="13" t="s">
        <v>55</v>
      </c>
      <c r="C54" s="6">
        <f t="shared" ca="1" si="4"/>
        <v>0.04</v>
      </c>
      <c r="D54" s="2">
        <f t="shared" ca="1" si="5"/>
        <v>12.6</v>
      </c>
      <c r="E54" s="2">
        <f t="shared" ca="1" si="6"/>
        <v>0</v>
      </c>
      <c r="F54" s="3">
        <f t="shared" ca="1" si="7"/>
        <v>3</v>
      </c>
      <c r="G54" s="3"/>
      <c r="H54" s="4">
        <v>3.6999999999999998E-2</v>
      </c>
      <c r="I54" s="4">
        <v>12.555</v>
      </c>
      <c r="J54" s="4">
        <v>1.0999999999999999E-2</v>
      </c>
      <c r="K54" s="4">
        <v>2.8050000000000002</v>
      </c>
    </row>
    <row r="55" spans="1:11">
      <c r="A55" s="14" t="s">
        <v>0</v>
      </c>
      <c r="B55" s="13" t="s">
        <v>56</v>
      </c>
      <c r="C55" s="6">
        <f t="shared" ca="1" si="4"/>
        <v>0.04</v>
      </c>
      <c r="D55" s="2">
        <f t="shared" ca="1" si="5"/>
        <v>12.6</v>
      </c>
      <c r="E55" s="2">
        <f t="shared" ca="1" si="6"/>
        <v>0</v>
      </c>
      <c r="F55" s="3">
        <f t="shared" ca="1" si="7"/>
        <v>3</v>
      </c>
      <c r="G55" s="3"/>
      <c r="H55" s="4">
        <v>3.9E-2</v>
      </c>
      <c r="I55" s="4">
        <v>12.622</v>
      </c>
      <c r="J55" s="4">
        <v>8.9999999999999993E-3</v>
      </c>
      <c r="K55" s="4">
        <v>2.6619999999999999</v>
      </c>
    </row>
    <row r="56" spans="1:11">
      <c r="A56" s="20" t="s">
        <v>0</v>
      </c>
      <c r="B56" s="21" t="s">
        <v>57</v>
      </c>
      <c r="C56" s="18">
        <f ca="1">IF(H56="-","-",IF(H56&lt;C$12,"불검출",ROUND(H56,2)))</f>
        <v>0.14000000000000001</v>
      </c>
      <c r="D56" s="15">
        <f ca="1">IF(I56="-","-",IF(I56&lt;E$12,"불검출",ROUND(I56,1)))</f>
        <v>17.2</v>
      </c>
      <c r="E56" s="15">
        <f ca="1">IF(J56="-","-",IF(J56&lt;F$12,"불검출",ROUND(J56,1)))</f>
        <v>3.5</v>
      </c>
      <c r="F56" s="16">
        <f>IF(K56="-","-",IF(K56&lt;H$12,"불검출",ROUND(K56,0)))</f>
        <v>24</v>
      </c>
      <c r="G56" s="16"/>
      <c r="H56" s="17">
        <v>0.14099999999999999</v>
      </c>
      <c r="I56" s="17">
        <v>17.216000000000001</v>
      </c>
      <c r="J56" s="17">
        <v>3.5059999999999998</v>
      </c>
      <c r="K56" s="17">
        <v>24.260999999999999</v>
      </c>
    </row>
    <row r="57" spans="1:11">
      <c r="A57" s="20" t="s">
        <v>0</v>
      </c>
      <c r="B57" s="21" t="s">
        <v>58</v>
      </c>
      <c r="C57" s="18">
        <f ca="1">IF(H57="-","-",IF(H57&lt;C$12,"불검출",ROUND(H57,2)))</f>
        <v>0.42</v>
      </c>
      <c r="D57" s="15">
        <f ca="1">IF(I57="-","-",IF(I57&lt;E$12,"불검출",ROUND(I57,1)))</f>
        <v>43.4</v>
      </c>
      <c r="E57" s="15">
        <f ca="1">IF(J57="-","-",IF(J57&lt;F$12,"불검출",ROUND(J57,1)))</f>
        <v>3.2</v>
      </c>
      <c r="F57" s="16">
        <f>IF(K57="-","-",IF(K57&lt;H$12,"불검출",ROUND(K57,0)))</f>
        <v>6</v>
      </c>
      <c r="G57" s="16"/>
      <c r="H57" s="17">
        <v>0.42299999999999999</v>
      </c>
      <c r="I57" s="17">
        <v>43.445</v>
      </c>
      <c r="J57" s="17">
        <v>3.1749999999999998</v>
      </c>
      <c r="K57" s="17">
        <v>5.556</v>
      </c>
    </row>
    <row r="58" spans="1:11">
      <c r="A58" s="20" t="s">
        <v>0</v>
      </c>
      <c r="B58" s="21" t="s">
        <v>59</v>
      </c>
      <c r="C58" s="19">
        <f ca="1">IF(H58="-","-",IF(H58&lt;C$12,"불검출",ROUND(H58,2)))</f>
        <v>0.08</v>
      </c>
      <c r="D58" s="15">
        <f ca="1">IF(I58="-","-",IF(I58&lt;E$12,"불검출",ROUND(I58,1)))</f>
        <v>10.6</v>
      </c>
      <c r="E58" s="15">
        <f ca="1">IF(J58="-","-",IF(J58&lt;F$12,"불검출",ROUND(J58,1)))</f>
        <v>2.9</v>
      </c>
      <c r="F58" s="16">
        <f>IF(K58="-","-",IF(K58&lt;H$12,"불검출",ROUND(K58,0)))</f>
        <v>10</v>
      </c>
      <c r="G58" s="16"/>
      <c r="H58" s="17">
        <v>8.3000000000000004E-2</v>
      </c>
      <c r="I58" s="17">
        <v>10.585000000000001</v>
      </c>
      <c r="J58" s="17">
        <v>2.8580000000000001</v>
      </c>
      <c r="K58" s="17">
        <v>10.234999999999999</v>
      </c>
    </row>
    <row r="59" spans="1:11">
      <c r="A59" s="20" t="s">
        <v>0</v>
      </c>
      <c r="B59" s="21" t="s">
        <v>60</v>
      </c>
      <c r="C59" s="19">
        <f ca="1">IF(H59="-","-",IF(H59&lt;C$12,"불검출",ROUND(H59,2)))</f>
        <v>0.05</v>
      </c>
      <c r="D59" s="15">
        <f ca="1">IF(I59="-","-",IF(I59&lt;E$12,"불검출",ROUND(I59,1)))</f>
        <v>6.6</v>
      </c>
      <c r="E59" s="15">
        <f ca="1">IF(J59="-","-",IF(J59&lt;F$12,"불검출",ROUND(J59,1)))</f>
        <v>2.2000000000000002</v>
      </c>
      <c r="F59" s="16">
        <f>IF(K59="-","-",IF(K59&lt;H$12,"불검출",ROUND(K59,0)))</f>
        <v>9</v>
      </c>
      <c r="G59" s="16"/>
      <c r="H59" s="17">
        <v>5.1999999999999998E-2</v>
      </c>
      <c r="I59" s="17">
        <v>6.5590000000000002</v>
      </c>
      <c r="J59" s="17">
        <v>2.1589999999999998</v>
      </c>
      <c r="K59" s="17">
        <v>9.1549999999999994</v>
      </c>
    </row>
    <row r="60" spans="1:11">
      <c r="A60" s="20" t="s">
        <v>0</v>
      </c>
      <c r="B60" s="21" t="s">
        <v>61</v>
      </c>
      <c r="C60" s="19">
        <f ca="1">IF(H60="-","-",IF(H60&lt;C$12,"불검출",ROUND(H60,2)))</f>
        <v>0.1</v>
      </c>
      <c r="D60" s="15">
        <f ca="1">IF(I60="-","-",IF(I60&lt;E$12,"불검출",ROUND(I60,1)))</f>
        <v>2.4</v>
      </c>
      <c r="E60" s="15">
        <f ca="1">IF(J60="-","-",IF(J60&lt;F$12,"불검출",ROUND(J60,1)))</f>
        <v>0.3</v>
      </c>
      <c r="F60" s="16">
        <f>IF(K60="-","-",IF(K60&lt;H$12,"불검출",ROUND(K60,0)))</f>
        <v>8</v>
      </c>
      <c r="G60" s="16"/>
      <c r="H60" s="17">
        <v>9.6000000000000002E-2</v>
      </c>
      <c r="I60" s="17">
        <v>2.3849999999999998</v>
      </c>
      <c r="J60" s="17">
        <v>0.33400000000000002</v>
      </c>
      <c r="K60" s="17">
        <v>8.1449999999999996</v>
      </c>
    </row>
    <row r="61" spans="1:11">
      <c r="A61" s="20" t="s">
        <v>0</v>
      </c>
      <c r="B61" s="21" t="s">
        <v>62</v>
      </c>
      <c r="C61" s="19">
        <f ca="1">IF(H61="-","-",IF(H61&lt;C$12,"불검출",ROUND(H61,2)))</f>
        <v>0.96</v>
      </c>
      <c r="D61" s="15">
        <f ca="1">IF(I61="-","-",IF(I61&lt;E$12,"불검출",ROUND(I61,1)))</f>
        <v>32.5</v>
      </c>
      <c r="E61" s="15">
        <f ca="1">IF(J61="-","-",IF(J61&lt;F$12,"불검출",ROUND(J61,1)))</f>
        <v>0.1</v>
      </c>
      <c r="F61" s="16">
        <f>IF(K61="-","-",IF(K61&lt;H$12,"불검출",ROUND(K61,0)))</f>
        <v>25</v>
      </c>
      <c r="G61" s="16"/>
      <c r="H61" s="17">
        <v>0.95599999999999996</v>
      </c>
      <c r="I61" s="17">
        <v>32.530999999999999</v>
      </c>
      <c r="J61" s="17">
        <v>7.6999999999999999E-2</v>
      </c>
      <c r="K61" s="17">
        <v>25.184999999999999</v>
      </c>
    </row>
    <row r="62" spans="1:11">
      <c r="A62" s="20" t="s">
        <v>0</v>
      </c>
      <c r="B62" s="21" t="s">
        <v>63</v>
      </c>
      <c r="C62" s="18">
        <f ca="1">IF(H62="-","-",IF(H62&lt;C$12,"불검출",ROUND(H62,2)))</f>
        <v>0.05</v>
      </c>
      <c r="D62" s="15">
        <f ca="1">IF(I62="-","-",IF(I62&lt;E$12,"불검출",ROUND(I62,1)))</f>
        <v>3.3</v>
      </c>
      <c r="E62" s="15">
        <f ca="1">IF(J62="-","-",IF(J62&lt;F$12,"불검출",ROUND(J62,1)))</f>
        <v>0.8</v>
      </c>
      <c r="F62" s="16">
        <f>IF(K62="-","-",IF(K62&lt;H$12,"불검출",ROUND(K62,0)))</f>
        <v>6</v>
      </c>
      <c r="G62" s="16"/>
      <c r="H62" s="17">
        <v>4.4999999999999998E-2</v>
      </c>
      <c r="I62" s="17">
        <v>3.3220000000000001</v>
      </c>
      <c r="J62" s="17">
        <v>0.78700000000000003</v>
      </c>
      <c r="K62" s="17">
        <v>6.4770000000000003</v>
      </c>
    </row>
    <row r="63" spans="1:11">
      <c r="A63" s="20" t="s">
        <v>0</v>
      </c>
      <c r="B63" s="21" t="s">
        <v>64</v>
      </c>
      <c r="C63" s="18">
        <f ca="1">IF(H63="-","-",IF(H63&lt;C$12,"불검출",ROUND(H63,2)))</f>
        <v>0.17</v>
      </c>
      <c r="D63" s="15">
        <f ca="1">IF(I63="-","-",IF(I63&lt;E$12,"불검출",ROUND(I63,1)))</f>
        <v>16.899999999999999</v>
      </c>
      <c r="E63" s="15">
        <f ca="1">IF(J63="-","-",IF(J63&lt;F$12,"불검출",ROUND(J63,1)))</f>
        <v>3.5</v>
      </c>
      <c r="F63" s="16">
        <f>IF(K63="-","-",IF(K63&lt;H$12,"불검출",ROUND(K63,0)))</f>
        <v>28</v>
      </c>
      <c r="G63" s="16"/>
      <c r="H63" s="17">
        <v>0.16900000000000001</v>
      </c>
      <c r="I63" s="17">
        <v>16.899999999999999</v>
      </c>
      <c r="J63" s="17">
        <v>3.5430000000000001</v>
      </c>
      <c r="K63" s="17">
        <v>27.760999999999999</v>
      </c>
    </row>
    <row r="64" spans="1:11">
      <c r="A64" s="20" t="s">
        <v>0</v>
      </c>
      <c r="B64" s="21" t="s">
        <v>65</v>
      </c>
      <c r="C64" s="18">
        <f ca="1">IF(H64="-","-",IF(H64&lt;C$12,"불검출",ROUND(H64,2)))</f>
        <v>0.05</v>
      </c>
      <c r="D64" s="15">
        <f ca="1">IF(I64="-","-",IF(I64&lt;E$12,"불검출",ROUND(I64,1)))</f>
        <v>5.4</v>
      </c>
      <c r="E64" s="15">
        <f ca="1">IF(J64="-","-",IF(J64&lt;F$12,"불검출",ROUND(J64,1)))</f>
        <v>0.3</v>
      </c>
      <c r="F64" s="16">
        <f>IF(K64="-","-",IF(K64&lt;H$12,"불검출",ROUND(K64,0)))</f>
        <v>1</v>
      </c>
      <c r="G64" s="16"/>
      <c r="H64" s="17">
        <v>4.4999999999999998E-2</v>
      </c>
      <c r="I64" s="17">
        <v>5.415</v>
      </c>
      <c r="J64" s="17">
        <v>0.26200000000000001</v>
      </c>
      <c r="K64" s="17">
        <v>1.2330000000000001</v>
      </c>
    </row>
  </sheetData>
  <autoFilter ref="A1:K1">
    <sortState ref="A2:K52">
      <sortCondition ref="B1"/>
    </sortState>
  </autoFilter>
  <mergeCells count="1">
    <mergeCell ref="H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FilteredData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2023-06-09T08:10:44Z</dcterms:created>
  <dcterms:modified xsi:type="dcterms:W3CDTF">2023-06-15T02:02:26Z</dcterms:modified>
</cp:coreProperties>
</file>