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1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원본데이터!$A$1:$CR$982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R69" i="1"/>
  <c r="S69" i="1"/>
  <c r="T69" i="1"/>
  <c r="U69" i="1"/>
  <c r="V69" i="1"/>
  <c r="W69" i="1"/>
  <c r="X69" i="1"/>
  <c r="Y69" i="1"/>
  <c r="R70" i="1"/>
  <c r="S70" i="1"/>
  <c r="T70" i="1"/>
  <c r="U70" i="1"/>
  <c r="V70" i="1"/>
  <c r="W70" i="1"/>
  <c r="X70" i="1"/>
  <c r="Y70" i="1"/>
  <c r="R71" i="1"/>
  <c r="S71" i="1"/>
  <c r="T71" i="1"/>
  <c r="U71" i="1"/>
  <c r="V71" i="1"/>
  <c r="W71" i="1"/>
  <c r="X71" i="1"/>
  <c r="Y71" i="1"/>
  <c r="R72" i="1"/>
  <c r="S72" i="1"/>
  <c r="T72" i="1"/>
  <c r="U72" i="1"/>
  <c r="V72" i="1"/>
  <c r="W72" i="1"/>
  <c r="X72" i="1"/>
  <c r="Y72" i="1"/>
  <c r="R73" i="1"/>
  <c r="S73" i="1"/>
  <c r="T73" i="1"/>
  <c r="U73" i="1"/>
  <c r="V73" i="1"/>
  <c r="W73" i="1"/>
  <c r="X73" i="1"/>
  <c r="Y73" i="1"/>
  <c r="R74" i="1"/>
  <c r="S74" i="1"/>
  <c r="T74" i="1"/>
  <c r="U74" i="1"/>
  <c r="V74" i="1"/>
  <c r="W74" i="1"/>
  <c r="X74" i="1"/>
  <c r="Y74" i="1"/>
  <c r="R75" i="1"/>
  <c r="S75" i="1"/>
  <c r="T75" i="1"/>
  <c r="U75" i="1"/>
  <c r="V75" i="1"/>
  <c r="W75" i="1"/>
  <c r="X75" i="1"/>
  <c r="Y75" i="1"/>
  <c r="R76" i="1"/>
  <c r="S76" i="1"/>
  <c r="T76" i="1"/>
  <c r="U76" i="1"/>
  <c r="V76" i="1"/>
  <c r="W76" i="1"/>
  <c r="X76" i="1"/>
  <c r="Y76" i="1"/>
  <c r="R77" i="1"/>
  <c r="S77" i="1"/>
  <c r="T77" i="1"/>
  <c r="U77" i="1"/>
  <c r="V77" i="1"/>
  <c r="W77" i="1"/>
  <c r="X77" i="1"/>
  <c r="Y77" i="1"/>
  <c r="R78" i="1"/>
  <c r="S78" i="1"/>
  <c r="T78" i="1"/>
  <c r="U78" i="1"/>
  <c r="V78" i="1"/>
  <c r="W78" i="1"/>
  <c r="X78" i="1"/>
  <c r="Y78" i="1"/>
  <c r="R79" i="1"/>
  <c r="S79" i="1"/>
  <c r="T79" i="1"/>
  <c r="U79" i="1"/>
  <c r="V79" i="1"/>
  <c r="W79" i="1"/>
  <c r="X79" i="1"/>
  <c r="Y79" i="1"/>
  <c r="R80" i="1"/>
  <c r="S80" i="1"/>
  <c r="T80" i="1"/>
  <c r="U80" i="1"/>
  <c r="V80" i="1"/>
  <c r="W80" i="1"/>
  <c r="X80" i="1"/>
  <c r="Y80" i="1"/>
  <c r="R81" i="1"/>
  <c r="S81" i="1"/>
  <c r="T81" i="1"/>
  <c r="U81" i="1"/>
  <c r="V81" i="1"/>
  <c r="W81" i="1"/>
  <c r="X81" i="1"/>
  <c r="Y81" i="1"/>
  <c r="R82" i="1"/>
  <c r="S82" i="1"/>
  <c r="T82" i="1"/>
  <c r="U82" i="1"/>
  <c r="V82" i="1"/>
  <c r="W82" i="1"/>
  <c r="X82" i="1"/>
  <c r="Y82" i="1"/>
  <c r="R83" i="1"/>
  <c r="S83" i="1"/>
  <c r="T83" i="1"/>
  <c r="U83" i="1"/>
  <c r="V83" i="1"/>
  <c r="W83" i="1"/>
  <c r="X83" i="1"/>
  <c r="Y83" i="1"/>
  <c r="R84" i="1"/>
  <c r="S84" i="1"/>
  <c r="T84" i="1"/>
  <c r="U84" i="1"/>
  <c r="V84" i="1"/>
  <c r="W84" i="1"/>
  <c r="X84" i="1"/>
  <c r="Y84" i="1"/>
  <c r="R85" i="1"/>
  <c r="S85" i="1"/>
  <c r="T85" i="1"/>
  <c r="U85" i="1"/>
  <c r="V85" i="1"/>
  <c r="W85" i="1"/>
  <c r="X85" i="1"/>
  <c r="Y85" i="1"/>
  <c r="R86" i="1"/>
  <c r="S86" i="1"/>
  <c r="T86" i="1"/>
  <c r="U86" i="1"/>
  <c r="V86" i="1"/>
  <c r="W86" i="1"/>
  <c r="X86" i="1"/>
  <c r="Y86" i="1"/>
  <c r="R87" i="1"/>
  <c r="S87" i="1"/>
  <c r="T87" i="1"/>
  <c r="U87" i="1"/>
  <c r="V87" i="1"/>
  <c r="W87" i="1"/>
  <c r="X87" i="1"/>
  <c r="Y87" i="1"/>
  <c r="R88" i="1"/>
  <c r="S88" i="1"/>
  <c r="T88" i="1"/>
  <c r="U88" i="1"/>
  <c r="V88" i="1"/>
  <c r="W88" i="1"/>
  <c r="X88" i="1"/>
  <c r="Y88" i="1"/>
  <c r="R89" i="1"/>
  <c r="S89" i="1"/>
  <c r="T89" i="1"/>
  <c r="U89" i="1"/>
  <c r="V89" i="1"/>
  <c r="W89" i="1"/>
  <c r="X89" i="1"/>
  <c r="Y89" i="1"/>
  <c r="R90" i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Y3" i="1"/>
  <c r="X3" i="1"/>
  <c r="W3" i="1"/>
  <c r="V3" i="1"/>
  <c r="U3" i="1"/>
  <c r="T3" i="1"/>
  <c r="S3" i="1"/>
  <c r="R3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</calcChain>
</file>

<file path=xl/sharedStrings.xml><?xml version="1.0" encoding="utf-8"?>
<sst xmlns="http://schemas.openxmlformats.org/spreadsheetml/2006/main" count="32862" uniqueCount="3431">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</sst>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"/>
  <sheetViews>
    <sheetView workbookViewId="0">
      <pane xSplit="2" ySplit="2" topLeftCell="C87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3" customWidth="1"/>
    <col min="22" max="25" width="9" style="33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31"/>
      <c r="W1" s="31"/>
      <c r="X1" s="31"/>
      <c r="Y1" s="31"/>
    </row>
    <row r="2" spans="1:25" s="38" customFormat="1" ht="25.5" customHeight="1" x14ac:dyDescent="0.3">
      <c r="A2" s="40"/>
      <c r="B2" s="40"/>
      <c r="C2" s="32" t="s">
        <v>3207</v>
      </c>
      <c r="D2" s="32" t="s">
        <v>2</v>
      </c>
      <c r="E2" s="32" t="s">
        <v>3</v>
      </c>
      <c r="F2" s="32" t="s">
        <v>2855</v>
      </c>
      <c r="G2" s="32" t="s">
        <v>2856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7" t="s">
        <v>99</v>
      </c>
      <c r="S2" s="37" t="s">
        <v>100</v>
      </c>
      <c r="T2" s="37" t="s">
        <v>101</v>
      </c>
      <c r="U2" s="37" t="s">
        <v>102</v>
      </c>
      <c r="V2" s="37" t="s">
        <v>96</v>
      </c>
      <c r="W2" s="37" t="s">
        <v>98</v>
      </c>
      <c r="X2" s="37" t="s">
        <v>14</v>
      </c>
      <c r="Y2" s="37" t="s">
        <v>103</v>
      </c>
    </row>
    <row r="3" spans="1:25" ht="25.5" customHeight="1" x14ac:dyDescent="0.3">
      <c r="A3" s="2" t="s">
        <v>15</v>
      </c>
      <c r="B3" s="2" t="s">
        <v>16</v>
      </c>
      <c r="C3" s="34">
        <v>2.8210094879561002E-2</v>
      </c>
      <c r="D3" s="34">
        <v>0.43310277458783297</v>
      </c>
      <c r="E3" s="34">
        <v>6.7367603628484193E-2</v>
      </c>
      <c r="F3" s="34">
        <v>4.0104982520832002E-3</v>
      </c>
      <c r="G3" s="34">
        <v>4.6285518945046698E-2</v>
      </c>
      <c r="H3" s="34">
        <v>-54.638034118725301</v>
      </c>
      <c r="I3" s="34">
        <v>0.168777797358209</v>
      </c>
      <c r="J3" s="34">
        <v>1.0440283455201</v>
      </c>
      <c r="K3" s="34">
        <v>1.33885739748726E-2</v>
      </c>
      <c r="L3" s="34">
        <v>-0.38933499338009503</v>
      </c>
      <c r="M3" s="34">
        <v>0.44452482934260501</v>
      </c>
      <c r="N3" s="34">
        <v>5.4890755198800392</v>
      </c>
      <c r="O3" s="34">
        <v>0.58291634608309795</v>
      </c>
      <c r="P3" s="34">
        <v>0.17354113667000101</v>
      </c>
      <c r="Q3" s="34">
        <v>0.120733315373413</v>
      </c>
      <c r="R3" s="35" t="str">
        <f>VLOOKUP(B3,Sheet2!$B$2:$P$1000,11,FALSE)</f>
        <v>0.16</v>
      </c>
      <c r="S3" s="35" t="str">
        <f>VLOOKUP(B3,Sheet2!$B$2:$P$1000,12,FALSE)</f>
        <v>36.9</v>
      </c>
      <c r="T3" s="35" t="str">
        <f>VLOOKUP(B3,Sheet2!$B$2:$P$1000,13,FALSE)</f>
        <v>4.4</v>
      </c>
      <c r="U3" s="35" t="str">
        <f>VLOOKUP(B3,Sheet2!$B$2:$P$1000,14,FALSE)</f>
        <v>3</v>
      </c>
      <c r="V3" s="35" t="str">
        <f>VLOOKUP(B3,Sheet2!$B$2:$P$1000,9,FALSE)</f>
        <v xml:space="preserve">70 </v>
      </c>
      <c r="W3" s="35" t="str">
        <f>VLOOKUP(B3,Sheet2!$B$2:$P$1000,10,FALSE)</f>
        <v>0.92</v>
      </c>
      <c r="X3" s="35" t="str">
        <f>VLOOKUP(B3,Sheet2!$B$2:$P$1000,8,FALSE)</f>
        <v>7.1</v>
      </c>
      <c r="Y3" s="35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4">
        <v>9.6350333993392906E-2</v>
      </c>
      <c r="D4" s="34">
        <v>0.16785785147643897</v>
      </c>
      <c r="E4" s="34">
        <v>0.417717966871129</v>
      </c>
      <c r="F4" s="34">
        <v>3.4045374914555798E-3</v>
      </c>
      <c r="G4" s="34">
        <v>1.3177576010904499</v>
      </c>
      <c r="H4" s="34">
        <v>-21.543977632308202</v>
      </c>
      <c r="I4" s="34">
        <v>6.1327945154009002E-2</v>
      </c>
      <c r="J4" s="34">
        <v>2.8711299112419</v>
      </c>
      <c r="K4" s="34">
        <v>1.8207033105222701E-3</v>
      </c>
      <c r="L4" s="34">
        <v>8.730929583837959E-3</v>
      </c>
      <c r="M4" s="34">
        <v>90.623741704285408</v>
      </c>
      <c r="N4" s="34">
        <v>0.35803805699447699</v>
      </c>
      <c r="O4" s="34">
        <v>0.15750175483370099</v>
      </c>
      <c r="P4" s="34">
        <v>0.22846341640905501</v>
      </c>
      <c r="Q4" s="34">
        <v>0.74029013239206398</v>
      </c>
      <c r="R4" s="35" t="str">
        <f>VLOOKUP(B4,Sheet2!$B$2:$P$1000,11,FALSE)</f>
        <v>0.24</v>
      </c>
      <c r="S4" s="35" t="str">
        <f>VLOOKUP(B4,Sheet2!$B$2:$P$1000,12,FALSE)</f>
        <v>2.1</v>
      </c>
      <c r="T4" s="35" t="str">
        <f>VLOOKUP(B4,Sheet2!$B$2:$P$1000,13,FALSE)</f>
        <v>0.6</v>
      </c>
      <c r="U4" s="35" t="str">
        <f>VLOOKUP(B4,Sheet2!$B$2:$P$1000,14,FALSE)</f>
        <v>8</v>
      </c>
      <c r="V4" s="35" t="str">
        <f>VLOOKUP(B4,Sheet2!$B$2:$P$1000,9,FALSE)</f>
        <v xml:space="preserve">239 </v>
      </c>
      <c r="W4" s="35" t="str">
        <f>VLOOKUP(B4,Sheet2!$B$2:$P$1000,10,FALSE)</f>
        <v>0.54</v>
      </c>
      <c r="X4" s="35" t="str">
        <f>VLOOKUP(B4,Sheet2!$B$2:$P$1000,8,FALSE)</f>
        <v>6.9</v>
      </c>
      <c r="Y4" s="35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4">
        <v>0.186944227995374</v>
      </c>
      <c r="D5" s="34">
        <v>0.14979562315592501</v>
      </c>
      <c r="E5" s="34">
        <v>0.36853787912206099</v>
      </c>
      <c r="F5" s="34">
        <v>2.8190431578998198E-3</v>
      </c>
      <c r="G5" s="34">
        <v>1.46586196300428</v>
      </c>
      <c r="H5" s="34">
        <v>-21.737233983708698</v>
      </c>
      <c r="I5" s="34">
        <v>8.7181486387667095E-2</v>
      </c>
      <c r="J5" s="34">
        <v>3.8894241122245901</v>
      </c>
      <c r="K5" s="34">
        <v>2.91751479182433E-3</v>
      </c>
      <c r="L5" s="34">
        <v>-4.6511228955361798E-2</v>
      </c>
      <c r="M5" s="34">
        <v>79.356896635267603</v>
      </c>
      <c r="N5" s="34">
        <v>1.94997726111874</v>
      </c>
      <c r="O5" s="34">
        <v>0.142390718776259</v>
      </c>
      <c r="P5" s="34">
        <v>0.27819507292880402</v>
      </c>
      <c r="Q5" s="34">
        <v>0.73937707264722496</v>
      </c>
      <c r="R5" s="35" t="str">
        <f>VLOOKUP(B5,Sheet2!$B$2:$P$1000,11,FALSE)</f>
        <v>0.25</v>
      </c>
      <c r="S5" s="35" t="str">
        <f>VLOOKUP(B5,Sheet2!$B$2:$P$1000,12,FALSE)</f>
        <v>2.1</v>
      </c>
      <c r="T5" s="35" t="str">
        <f>VLOOKUP(B5,Sheet2!$B$2:$P$1000,13,FALSE)</f>
        <v>0.6</v>
      </c>
      <c r="U5" s="35" t="str">
        <f>VLOOKUP(B5,Sheet2!$B$2:$P$1000,14,FALSE)</f>
        <v>8</v>
      </c>
      <c r="V5" s="35" t="str">
        <f>VLOOKUP(B5,Sheet2!$B$2:$P$1000,9,FALSE)</f>
        <v xml:space="preserve">267 </v>
      </c>
      <c r="W5" s="35" t="str">
        <f>VLOOKUP(B5,Sheet2!$B$2:$P$1000,10,FALSE)</f>
        <v>0.44</v>
      </c>
      <c r="X5" s="35" t="str">
        <f>VLOOKUP(B5,Sheet2!$B$2:$P$1000,8,FALSE)</f>
        <v>6.9</v>
      </c>
      <c r="Y5" s="35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4">
        <v>0.10499840733063399</v>
      </c>
      <c r="D6" s="34">
        <v>0.192193232275401</v>
      </c>
      <c r="E6" s="34">
        <v>0.118040557945104</v>
      </c>
      <c r="F6" s="34">
        <v>1.4528909444991699E-3</v>
      </c>
      <c r="G6" s="34">
        <v>6.791479946847899E-2</v>
      </c>
      <c r="H6" s="34">
        <v>-21.095862081241801</v>
      </c>
      <c r="I6" s="34">
        <v>0.27573016805241202</v>
      </c>
      <c r="J6" s="34">
        <v>1.6580735758151199</v>
      </c>
      <c r="K6" s="34">
        <v>1.5903731477095E-3</v>
      </c>
      <c r="L6" s="34">
        <v>1.6362915622543999</v>
      </c>
      <c r="M6" s="34">
        <v>1.16400542086877</v>
      </c>
      <c r="N6" s="34">
        <v>0.40989772390501999</v>
      </c>
      <c r="O6" s="34">
        <v>0.19449965266897901</v>
      </c>
      <c r="P6" s="34">
        <v>9.6158669221191012E-2</v>
      </c>
      <c r="Q6" s="34">
        <v>0.52982659718833203</v>
      </c>
      <c r="R6" s="35" t="str">
        <f>VLOOKUP(B6,Sheet2!$B$2:$P$1000,11,FALSE)</f>
        <v>0.12</v>
      </c>
      <c r="S6" s="35" t="str">
        <f>VLOOKUP(B6,Sheet2!$B$2:$P$1000,12,FALSE)</f>
        <v>2.9</v>
      </c>
      <c r="T6" s="35" t="str">
        <f>VLOOKUP(B6,Sheet2!$B$2:$P$1000,13,FALSE)</f>
        <v>0.8</v>
      </c>
      <c r="U6" s="35" t="str">
        <f>VLOOKUP(B6,Sheet2!$B$2:$P$1000,14,FALSE)</f>
        <v>11</v>
      </c>
      <c r="V6" s="35" t="str">
        <f>VLOOKUP(B6,Sheet2!$B$2:$P$1000,9,FALSE)</f>
        <v xml:space="preserve">168 </v>
      </c>
      <c r="W6" s="35" t="str">
        <f>VLOOKUP(B6,Sheet2!$B$2:$P$1000,10,FALSE)</f>
        <v>0.54</v>
      </c>
      <c r="X6" s="35" t="str">
        <f>VLOOKUP(B6,Sheet2!$B$2:$P$1000,8,FALSE)</f>
        <v>7.1</v>
      </c>
      <c r="Y6" s="35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4">
        <v>1.3026844515030899E-2</v>
      </c>
      <c r="D7" s="34">
        <v>0.26721588698805399</v>
      </c>
      <c r="E7" s="34">
        <v>0.118440249618949</v>
      </c>
      <c r="F7" s="34">
        <v>2.53747484589721E-3</v>
      </c>
      <c r="G7" s="34">
        <v>6.5306701075802207E-2</v>
      </c>
      <c r="H7" s="34">
        <v>-23.583208673382501</v>
      </c>
      <c r="I7" s="34">
        <v>3.7010773138939801E-2</v>
      </c>
      <c r="J7" s="34">
        <v>0.57031202925901903</v>
      </c>
      <c r="K7" s="34">
        <v>4.6047507167278397E-3</v>
      </c>
      <c r="L7" s="34">
        <v>-0.19219163124559399</v>
      </c>
      <c r="M7" s="34">
        <v>2.4338552933471997</v>
      </c>
      <c r="N7" s="34">
        <v>0.59963704114592398</v>
      </c>
      <c r="O7" s="34">
        <v>5.9429271770850001</v>
      </c>
      <c r="P7" s="34">
        <v>0.27673151487973902</v>
      </c>
      <c r="Q7" s="34">
        <v>9.8140431940411998E-2</v>
      </c>
      <c r="R7" s="35" t="str">
        <f>VLOOKUP(B7,Sheet2!$B$2:$P$1000,11,FALSE)</f>
        <v>0.20</v>
      </c>
      <c r="S7" s="35" t="str">
        <f>VLOOKUP(B7,Sheet2!$B$2:$P$1000,12,FALSE)</f>
        <v>10.3</v>
      </c>
      <c r="T7" s="35" t="str">
        <f>VLOOKUP(B7,Sheet2!$B$2:$P$1000,13,FALSE)</f>
        <v>3.4</v>
      </c>
      <c r="U7" s="35" t="str">
        <f>VLOOKUP(B7,Sheet2!$B$2:$P$1000,14,FALSE)</f>
        <v>20</v>
      </c>
      <c r="V7" s="35" t="str">
        <f>VLOOKUP(B7,Sheet2!$B$2:$P$1000,9,FALSE)</f>
        <v xml:space="preserve">93 </v>
      </c>
      <c r="W7" s="35" t="str">
        <f>VLOOKUP(B7,Sheet2!$B$2:$P$1000,10,FALSE)</f>
        <v>0.57</v>
      </c>
      <c r="X7" s="35" t="str">
        <f>VLOOKUP(B7,Sheet2!$B$2:$P$1000,8,FALSE)</f>
        <v>7.0</v>
      </c>
      <c r="Y7" s="35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4">
        <v>0.16692940011532198</v>
      </c>
      <c r="D8" s="34">
        <v>0.25989323333437198</v>
      </c>
      <c r="E8" s="34">
        <v>3.0984667751648702E-2</v>
      </c>
      <c r="F8" s="34">
        <v>2.25811956258829E-3</v>
      </c>
      <c r="G8" s="34">
        <v>0.21730009239133199</v>
      </c>
      <c r="H8" s="34">
        <v>-22.8662224951246</v>
      </c>
      <c r="I8" s="34">
        <v>0.14538599739164101</v>
      </c>
      <c r="J8" s="34">
        <v>2.8443741913740599</v>
      </c>
      <c r="K8" s="34">
        <v>4.9970852383740202E-3</v>
      </c>
      <c r="L8" s="34">
        <v>0.35959125444669499</v>
      </c>
      <c r="M8" s="34">
        <v>6.2232838032224702</v>
      </c>
      <c r="N8" s="34">
        <v>1.15369744488913</v>
      </c>
      <c r="O8" s="34">
        <v>4.6635751907365901E-2</v>
      </c>
      <c r="P8" s="34">
        <v>1.9562250742780103</v>
      </c>
      <c r="Q8" s="34">
        <v>0.23656448903400298</v>
      </c>
      <c r="R8" s="35" t="str">
        <f>VLOOKUP(B8,Sheet2!$B$2:$P$1000,11,FALSE)</f>
        <v>0.63</v>
      </c>
      <c r="S8" s="35" t="str">
        <f>VLOOKUP(B8,Sheet2!$B$2:$P$1000,12,FALSE)</f>
        <v>1.2</v>
      </c>
      <c r="T8" s="35" t="str">
        <f>VLOOKUP(B8,Sheet2!$B$2:$P$1000,13,FALSE)</f>
        <v>0.6</v>
      </c>
      <c r="U8" s="35" t="str">
        <f>VLOOKUP(B8,Sheet2!$B$2:$P$1000,14,FALSE)</f>
        <v>3</v>
      </c>
      <c r="V8" s="35" t="str">
        <f>VLOOKUP(B8,Sheet2!$B$2:$P$1000,9,FALSE)</f>
        <v xml:space="preserve">32 </v>
      </c>
      <c r="W8" s="35" t="str">
        <f>VLOOKUP(B8,Sheet2!$B$2:$P$1000,10,FALSE)</f>
        <v>1.17</v>
      </c>
      <c r="X8" s="35" t="str">
        <f>VLOOKUP(B8,Sheet2!$B$2:$P$1000,8,FALSE)</f>
        <v>6.9</v>
      </c>
      <c r="Y8" s="35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4">
        <v>7.1074443132412693E-2</v>
      </c>
      <c r="D9" s="34">
        <v>0.26885488753467601</v>
      </c>
      <c r="E9" s="34">
        <v>9.2983868863208089E-3</v>
      </c>
      <c r="F9" s="34">
        <v>4.7864781394367202E-3</v>
      </c>
      <c r="G9" s="34">
        <v>4.7791676621454497E-2</v>
      </c>
      <c r="H9" s="34">
        <v>-28.480126024214798</v>
      </c>
      <c r="I9" s="34">
        <v>0.15501657778242001</v>
      </c>
      <c r="J9" s="34">
        <v>1.2396283069175802</v>
      </c>
      <c r="K9" s="34">
        <v>1.5920647254981001E-2</v>
      </c>
      <c r="L9" s="34">
        <v>1.88765766889103</v>
      </c>
      <c r="M9" s="34">
        <v>0.92442743326922905</v>
      </c>
      <c r="N9" s="34">
        <v>3.6906458463069503</v>
      </c>
      <c r="O9" s="34">
        <v>0.74043458464316703</v>
      </c>
      <c r="P9" s="34">
        <v>0.48721790517526004</v>
      </c>
      <c r="Q9" s="34">
        <v>3.4889331066295805E-2</v>
      </c>
      <c r="R9" s="35" t="str">
        <f>VLOOKUP(B9,Sheet2!$B$2:$P$1000,11,FALSE)</f>
        <v>0.10</v>
      </c>
      <c r="S9" s="35" t="str">
        <f>VLOOKUP(B9,Sheet2!$B$2:$P$1000,12,FALSE)</f>
        <v>0.6</v>
      </c>
      <c r="T9" s="35" t="str">
        <f>VLOOKUP(B9,Sheet2!$B$2:$P$1000,13,FALSE)</f>
        <v>0.7</v>
      </c>
      <c r="U9" s="35" t="str">
        <f>VLOOKUP(B9,Sheet2!$B$2:$P$1000,14,FALSE)</f>
        <v>2</v>
      </c>
      <c r="V9" s="35" t="str">
        <f>VLOOKUP(B9,Sheet2!$B$2:$P$1000,9,FALSE)</f>
        <v xml:space="preserve">22 </v>
      </c>
      <c r="W9" s="35" t="str">
        <f>VLOOKUP(B9,Sheet2!$B$2:$P$1000,10,FALSE)</f>
        <v>1.10</v>
      </c>
      <c r="X9" s="35" t="str">
        <f>VLOOKUP(B9,Sheet2!$B$2:$P$1000,8,FALSE)</f>
        <v>6.7</v>
      </c>
      <c r="Y9" s="35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4">
        <v>1.35307033788657E-4</v>
      </c>
      <c r="D10" s="34">
        <v>6.3178154046024204</v>
      </c>
      <c r="E10" s="34">
        <v>0.21391562161079</v>
      </c>
      <c r="F10" s="34">
        <v>5.1974386792666598E-3</v>
      </c>
      <c r="G10" s="34">
        <v>6.0117317886324004E-2</v>
      </c>
      <c r="H10" s="34">
        <v>-28.491003116244798</v>
      </c>
      <c r="I10" s="34">
        <v>0.27160905787346001</v>
      </c>
      <c r="J10" s="34">
        <v>1.0814525402336401</v>
      </c>
      <c r="K10" s="34">
        <v>2.6053831712911E-3</v>
      </c>
      <c r="L10" s="34">
        <v>1.77082489017567E-2</v>
      </c>
      <c r="M10" s="34">
        <v>21.156035933067699</v>
      </c>
      <c r="N10" s="34">
        <v>9.7020274260751087</v>
      </c>
      <c r="O10" s="34">
        <v>5.6113399888398901E-3</v>
      </c>
      <c r="P10" s="34">
        <v>0.401809123141674</v>
      </c>
      <c r="Q10" s="34">
        <v>0.41758460608660103</v>
      </c>
      <c r="R10" s="35" t="str">
        <f>VLOOKUP(B10,Sheet2!$B$2:$P$1000,11,FALSE)</f>
        <v>불검출</v>
      </c>
      <c r="S10" s="35" t="str">
        <f>VLOOKUP(B10,Sheet2!$B$2:$P$1000,12,FALSE)</f>
        <v>7.3</v>
      </c>
      <c r="T10" s="35" t="str">
        <f>VLOOKUP(B10,Sheet2!$B$2:$P$1000,13,FALSE)</f>
        <v>0.5</v>
      </c>
      <c r="U10" s="35" t="str">
        <f>VLOOKUP(B10,Sheet2!$B$2:$P$1000,14,FALSE)</f>
        <v>5</v>
      </c>
      <c r="V10" s="35" t="str">
        <f>VLOOKUP(B10,Sheet2!$B$2:$P$1000,9,FALSE)</f>
        <v xml:space="preserve">19 </v>
      </c>
      <c r="W10" s="35" t="str">
        <f>VLOOKUP(B10,Sheet2!$B$2:$P$1000,10,FALSE)</f>
        <v>0.60</v>
      </c>
      <c r="X10" s="35" t="str">
        <f>VLOOKUP(B10,Sheet2!$B$2:$P$1000,8,FALSE)</f>
        <v>6.5</v>
      </c>
      <c r="Y10" s="35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4">
        <v>5.2019117800625396E-2</v>
      </c>
      <c r="D11" s="34">
        <v>0.22760286105340899</v>
      </c>
      <c r="E11" s="34">
        <v>2.32602921404364E-2</v>
      </c>
      <c r="F11" s="34">
        <v>1.98227686364413E-3</v>
      </c>
      <c r="G11" s="34">
        <v>5.4038302012473401E-2</v>
      </c>
      <c r="H11" s="34">
        <v>-29.899397448738799</v>
      </c>
      <c r="I11" s="34">
        <v>0.13018953464586103</v>
      </c>
      <c r="J11" s="34">
        <v>1.3532859906789698</v>
      </c>
      <c r="K11" s="34">
        <v>4.6574199252627903E-3</v>
      </c>
      <c r="L11" s="34">
        <v>0.30213532908063395</v>
      </c>
      <c r="M11" s="34">
        <v>3.8138452473889703</v>
      </c>
      <c r="N11" s="34">
        <v>2.20044615971312</v>
      </c>
      <c r="O11" s="34">
        <v>0.135018334463642</v>
      </c>
      <c r="P11" s="34">
        <v>0.34877933813623802</v>
      </c>
      <c r="Q11" s="34">
        <v>8.3594171077405105E-2</v>
      </c>
      <c r="R11" s="35" t="str">
        <f>VLOOKUP(B11,Sheet2!$B$2:$P$1000,11,FALSE)</f>
        <v>0.16</v>
      </c>
      <c r="S11" s="35" t="str">
        <f>VLOOKUP(B11,Sheet2!$B$2:$P$1000,12,FALSE)</f>
        <v>11.1</v>
      </c>
      <c r="T11" s="35" t="str">
        <f>VLOOKUP(B11,Sheet2!$B$2:$P$1000,13,FALSE)</f>
        <v>1.4</v>
      </c>
      <c r="U11" s="35" t="str">
        <f>VLOOKUP(B11,Sheet2!$B$2:$P$1000,14,FALSE)</f>
        <v>4</v>
      </c>
      <c r="V11" s="35" t="str">
        <f>VLOOKUP(B11,Sheet2!$B$2:$P$1000,9,FALSE)</f>
        <v xml:space="preserve">52 </v>
      </c>
      <c r="W11" s="35" t="str">
        <f>VLOOKUP(B11,Sheet2!$B$2:$P$1000,10,FALSE)</f>
        <v>0.25</v>
      </c>
      <c r="X11" s="35" t="str">
        <f>VLOOKUP(B11,Sheet2!$B$2:$P$1000,8,FALSE)</f>
        <v>6.3</v>
      </c>
      <c r="Y11" s="35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4">
        <v>3.3203074033057903E-2</v>
      </c>
      <c r="D12" s="34">
        <v>0.1039789031261</v>
      </c>
      <c r="E12" s="34">
        <v>0.16193173287025001</v>
      </c>
      <c r="F12" s="34">
        <v>5.8017835339626092E-4</v>
      </c>
      <c r="G12" s="34">
        <v>-4.0163290391778596E-3</v>
      </c>
      <c r="H12" s="34">
        <v>-30.109945110859698</v>
      </c>
      <c r="I12" s="34">
        <v>3.18837074085832</v>
      </c>
      <c r="J12" s="34">
        <v>0.203560611169495</v>
      </c>
      <c r="K12" s="34">
        <v>2.8820614260039201E-3</v>
      </c>
      <c r="L12" s="34">
        <v>0.45067429977151496</v>
      </c>
      <c r="M12" s="34">
        <v>3.1160205315276803</v>
      </c>
      <c r="N12" s="34">
        <v>0.258264830982328</v>
      </c>
      <c r="O12" s="34">
        <v>1.23632642477031E-2</v>
      </c>
      <c r="P12" s="34">
        <v>0.13346062091007499</v>
      </c>
      <c r="Q12" s="34">
        <v>0.32980058085534802</v>
      </c>
      <c r="R12" s="35" t="str">
        <f>VLOOKUP(B12,Sheet2!$B$2:$P$1000,11,FALSE)</f>
        <v xml:space="preserve">0.14 </v>
      </c>
      <c r="S12" s="35" t="str">
        <f>VLOOKUP(B12,Sheet2!$B$2:$P$1000,12,FALSE)</f>
        <v>5.8</v>
      </c>
      <c r="T12" s="35" t="str">
        <f>VLOOKUP(B12,Sheet2!$B$2:$P$1000,13,FALSE)</f>
        <v>2.0</v>
      </c>
      <c r="U12" s="35" t="str">
        <f>VLOOKUP(B12,Sheet2!$B$2:$P$1000,14,FALSE)</f>
        <v>9</v>
      </c>
      <c r="V12" s="35" t="str">
        <f>VLOOKUP(B12,Sheet2!$B$2:$P$1000,9,FALSE)</f>
        <v xml:space="preserve">86 </v>
      </c>
      <c r="W12" s="35" t="str">
        <f>VLOOKUP(B12,Sheet2!$B$2:$P$1000,10,FALSE)</f>
        <v>0.19</v>
      </c>
      <c r="X12" s="35" t="str">
        <f>VLOOKUP(B12,Sheet2!$B$2:$P$1000,8,FALSE)</f>
        <v>6.3</v>
      </c>
      <c r="Y12" s="35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4">
        <v>1.3350496882967999E-2</v>
      </c>
      <c r="D13" s="34">
        <v>0.445520671414394</v>
      </c>
      <c r="E13" s="34">
        <v>3.76404152315283E-2</v>
      </c>
      <c r="F13" s="34">
        <v>9.4278992312089697E-4</v>
      </c>
      <c r="G13" s="34">
        <v>3.7139644092714197E-2</v>
      </c>
      <c r="H13" s="34">
        <v>-31.1718874610951</v>
      </c>
      <c r="I13" s="34">
        <v>9.4644804601403704E-2</v>
      </c>
      <c r="J13" s="34">
        <v>1.52065547381468</v>
      </c>
      <c r="K13" s="34">
        <v>9.4416751723206509E-3</v>
      </c>
      <c r="L13" s="34">
        <v>-0.21798486287147201</v>
      </c>
      <c r="M13" s="34">
        <v>0.27769144028686005</v>
      </c>
      <c r="N13" s="34">
        <v>2.6135214784545799</v>
      </c>
      <c r="O13" s="34">
        <v>2.2323721463543897</v>
      </c>
      <c r="P13" s="34">
        <v>0.21827905038345902</v>
      </c>
      <c r="Q13" s="34">
        <v>0.18970476692572702</v>
      </c>
      <c r="R13" s="35" t="str">
        <f>VLOOKUP(B13,Sheet2!$B$2:$P$1000,11,FALSE)</f>
        <v>0.18</v>
      </c>
      <c r="S13" s="35" t="str">
        <f>VLOOKUP(B13,Sheet2!$B$2:$P$1000,12,FALSE)</f>
        <v>34.2</v>
      </c>
      <c r="T13" s="35" t="str">
        <f>VLOOKUP(B13,Sheet2!$B$2:$P$1000,13,FALSE)</f>
        <v>3.8</v>
      </c>
      <c r="U13" s="35" t="str">
        <f>VLOOKUP(B13,Sheet2!$B$2:$P$1000,14,FALSE)</f>
        <v>3</v>
      </c>
      <c r="V13" s="35" t="str">
        <f>VLOOKUP(B13,Sheet2!$B$2:$P$1000,9,FALSE)</f>
        <v xml:space="preserve">66 </v>
      </c>
      <c r="W13" s="35" t="str">
        <f>VLOOKUP(B13,Sheet2!$B$2:$P$1000,10,FALSE)</f>
        <v>0.57</v>
      </c>
      <c r="X13" s="35" t="str">
        <f>VLOOKUP(B13,Sheet2!$B$2:$P$1000,8,FALSE)</f>
        <v>6.9</v>
      </c>
      <c r="Y13" s="35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4">
        <v>4.4973674769485696E-3</v>
      </c>
      <c r="D14" s="34">
        <v>0.25392555492456503</v>
      </c>
      <c r="E14" s="34">
        <v>2.70928441738384E-2</v>
      </c>
      <c r="F14" s="34">
        <v>9.6696400543232013E-4</v>
      </c>
      <c r="G14" s="34">
        <v>1.5202902992321E-2</v>
      </c>
      <c r="H14" s="34">
        <v>-31.6904295491161</v>
      </c>
      <c r="I14" s="34">
        <v>6.60444014597492E-2</v>
      </c>
      <c r="J14" s="34">
        <v>0.85197440740547703</v>
      </c>
      <c r="K14" s="34">
        <v>6.8593246641409202E-3</v>
      </c>
      <c r="L14" s="34">
        <v>-0.15487367109768702</v>
      </c>
      <c r="M14" s="34">
        <v>0.76187601466168597</v>
      </c>
      <c r="N14" s="34">
        <v>3.2985667027336203</v>
      </c>
      <c r="O14" s="34">
        <v>0.79618733681729392</v>
      </c>
      <c r="P14" s="34">
        <v>1.77786181277683</v>
      </c>
      <c r="Q14" s="34">
        <v>7.3450275280234706E-2</v>
      </c>
      <c r="R14" s="35" t="str">
        <f>VLOOKUP(B14,Sheet2!$B$2:$P$1000,11,FALSE)</f>
        <v>0.62</v>
      </c>
      <c r="S14" s="35" t="str">
        <f>VLOOKUP(B14,Sheet2!$B$2:$P$1000,12,FALSE)</f>
        <v>3.9</v>
      </c>
      <c r="T14" s="35" t="str">
        <f>VLOOKUP(B14,Sheet2!$B$2:$P$1000,13,FALSE)</f>
        <v>4.4</v>
      </c>
      <c r="U14" s="35" t="str">
        <f>VLOOKUP(B14,Sheet2!$B$2:$P$1000,14,FALSE)</f>
        <v>5</v>
      </c>
      <c r="V14" s="35" t="str">
        <f>VLOOKUP(B14,Sheet2!$B$2:$P$1000,9,FALSE)</f>
        <v xml:space="preserve">50 </v>
      </c>
      <c r="W14" s="35" t="str">
        <f>VLOOKUP(B14,Sheet2!$B$2:$P$1000,10,FALSE)</f>
        <v>0.44</v>
      </c>
      <c r="X14" s="35" t="str">
        <f>VLOOKUP(B14,Sheet2!$B$2:$P$1000,8,FALSE)</f>
        <v>6.8</v>
      </c>
      <c r="Y14" s="35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4">
        <v>1.7732028528024101E-2</v>
      </c>
      <c r="D15" s="34">
        <v>0.322024492314466</v>
      </c>
      <c r="E15" s="34">
        <v>3.9811377751753897E-2</v>
      </c>
      <c r="F15" s="34">
        <v>1.16035693918634E-3</v>
      </c>
      <c r="G15" s="34">
        <v>0.10764986715562799</v>
      </c>
      <c r="H15" s="34">
        <v>-30.880638947131601</v>
      </c>
      <c r="I15" s="34">
        <v>0.13393093195190001</v>
      </c>
      <c r="J15" s="34">
        <v>0.80619194820014894</v>
      </c>
      <c r="K15" s="34">
        <v>8.6346896741618401E-3</v>
      </c>
      <c r="L15" s="34">
        <v>0.22773851903624601</v>
      </c>
      <c r="M15" s="34">
        <v>4.0467839520094397</v>
      </c>
      <c r="N15" s="34">
        <v>1.0858435767525001</v>
      </c>
      <c r="O15" s="34">
        <v>0.189532325278955</v>
      </c>
      <c r="P15" s="34">
        <v>2.2113243480606202</v>
      </c>
      <c r="Q15" s="34">
        <v>0.21471146590029599</v>
      </c>
      <c r="R15" s="35" t="str">
        <f>VLOOKUP(B15,Sheet2!$B$2:$P$1000,11,FALSE)</f>
        <v>0.59</v>
      </c>
      <c r="S15" s="35" t="str">
        <f>VLOOKUP(B15,Sheet2!$B$2:$P$1000,12,FALSE)</f>
        <v>2.6</v>
      </c>
      <c r="T15" s="35" t="str">
        <f>VLOOKUP(B15,Sheet2!$B$2:$P$1000,13,FALSE)</f>
        <v>3.8</v>
      </c>
      <c r="U15" s="35" t="str">
        <f>VLOOKUP(B15,Sheet2!$B$2:$P$1000,14,FALSE)</f>
        <v>5</v>
      </c>
      <c r="V15" s="35" t="str">
        <f>VLOOKUP(B15,Sheet2!$B$2:$P$1000,9,FALSE)</f>
        <v xml:space="preserve">53 </v>
      </c>
      <c r="W15" s="35" t="str">
        <f>VLOOKUP(B15,Sheet2!$B$2:$P$1000,10,FALSE)</f>
        <v>0.69</v>
      </c>
      <c r="X15" s="35" t="str">
        <f>VLOOKUP(B15,Sheet2!$B$2:$P$1000,8,FALSE)</f>
        <v>6.7</v>
      </c>
      <c r="Y15" s="35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4">
        <v>3.7100347729659401E-2</v>
      </c>
      <c r="D16" s="34">
        <v>0.59451442977536195</v>
      </c>
      <c r="E16" s="34">
        <v>0.39662149774254801</v>
      </c>
      <c r="F16" s="34">
        <v>2.40218514743714E-3</v>
      </c>
      <c r="G16" s="34">
        <v>0.45207218869539101</v>
      </c>
      <c r="H16" s="34">
        <v>-14.0686082429387</v>
      </c>
      <c r="I16" s="34">
        <v>5.3126379876411001E-2</v>
      </c>
      <c r="J16" s="34">
        <v>0.96874765535907403</v>
      </c>
      <c r="K16" s="34">
        <v>4.8649950399662798E-3</v>
      </c>
      <c r="L16" s="34">
        <v>0.75328242738503803</v>
      </c>
      <c r="M16" s="34">
        <v>0.74866896829008001</v>
      </c>
      <c r="N16" s="34">
        <v>0.98834952354259997</v>
      </c>
      <c r="O16" s="34">
        <v>0.48313048599837399</v>
      </c>
      <c r="P16" s="34">
        <v>0.88560980942220002</v>
      </c>
      <c r="Q16" s="34">
        <v>0.34073631181229103</v>
      </c>
      <c r="R16" s="35" t="str">
        <f>VLOOKUP(B16,Sheet2!$B$2:$P$1000,11,FALSE)</f>
        <v>0.14</v>
      </c>
      <c r="S16" s="35" t="str">
        <f>VLOOKUP(B16,Sheet2!$B$2:$P$1000,12,FALSE)</f>
        <v>2.2</v>
      </c>
      <c r="T16" s="35" t="str">
        <f>VLOOKUP(B16,Sheet2!$B$2:$P$1000,13,FALSE)</f>
        <v>0.5</v>
      </c>
      <c r="U16" s="35" t="str">
        <f>VLOOKUP(B16,Sheet2!$B$2:$P$1000,14,FALSE)</f>
        <v>8</v>
      </c>
      <c r="V16" s="35" t="str">
        <f>VLOOKUP(B16,Sheet2!$B$2:$P$1000,9,FALSE)</f>
        <v xml:space="preserve">66 </v>
      </c>
      <c r="W16" s="35" t="str">
        <f>VLOOKUP(B16,Sheet2!$B$2:$P$1000,10,FALSE)</f>
        <v xml:space="preserve">0.38 </v>
      </c>
      <c r="X16" s="35" t="str">
        <f>VLOOKUP(B16,Sheet2!$B$2:$P$1000,8,FALSE)</f>
        <v>7.3</v>
      </c>
      <c r="Y16" s="35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4">
        <v>6.1059384424177701E-2</v>
      </c>
      <c r="D17" s="34">
        <v>0.24462325936833998</v>
      </c>
      <c r="E17" s="34">
        <v>4.1702484283863202E-2</v>
      </c>
      <c r="F17" s="34">
        <v>2.8747464091064801E-3</v>
      </c>
      <c r="G17" s="34">
        <v>0.120853928178944</v>
      </c>
      <c r="H17" s="34">
        <v>-13.727356175930801</v>
      </c>
      <c r="I17" s="34">
        <v>0.13778621136706098</v>
      </c>
      <c r="J17" s="34">
        <v>1.49127738876627</v>
      </c>
      <c r="K17" s="34">
        <v>3.4417237199060699E-3</v>
      </c>
      <c r="L17" s="34">
        <v>-1.1064557493001099E-3</v>
      </c>
      <c r="M17" s="34">
        <v>3.29083724233235</v>
      </c>
      <c r="N17" s="34">
        <v>1.1077321209981998</v>
      </c>
      <c r="O17" s="34">
        <v>0.25486944529967198</v>
      </c>
      <c r="P17" s="34">
        <v>0.10094048170545601</v>
      </c>
      <c r="Q17" s="34">
        <v>0.10857277433700699</v>
      </c>
      <c r="R17" s="35" t="str">
        <f>VLOOKUP(B17,Sheet2!$B$2:$P$1000,11,FALSE)</f>
        <v>불검출</v>
      </c>
      <c r="S17" s="35" t="str">
        <f>VLOOKUP(B17,Sheet2!$B$2:$P$1000,12,FALSE)</f>
        <v>8.0</v>
      </c>
      <c r="T17" s="35" t="str">
        <f>VLOOKUP(B17,Sheet2!$B$2:$P$1000,13,FALSE)</f>
        <v>1.3</v>
      </c>
      <c r="U17" s="35" t="str">
        <f>VLOOKUP(B17,Sheet2!$B$2:$P$1000,14,FALSE)</f>
        <v>3</v>
      </c>
      <c r="V17" s="35" t="str">
        <f>VLOOKUP(B17,Sheet2!$B$2:$P$1000,9,FALSE)</f>
        <v xml:space="preserve">57 </v>
      </c>
      <c r="W17" s="35" t="str">
        <f>VLOOKUP(B17,Sheet2!$B$2:$P$1000,10,FALSE)</f>
        <v xml:space="preserve">0.38 </v>
      </c>
      <c r="X17" s="35" t="str">
        <f>VLOOKUP(B17,Sheet2!$B$2:$P$1000,8,FALSE)</f>
        <v>6.8</v>
      </c>
      <c r="Y17" s="35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4">
        <v>3.3320467943756996E-2</v>
      </c>
      <c r="D18" s="34">
        <v>0.66946037223493693</v>
      </c>
      <c r="E18" s="34">
        <v>0.12891469805905501</v>
      </c>
      <c r="F18" s="34">
        <v>3.3079277363933599E-3</v>
      </c>
      <c r="G18" s="34">
        <v>8.6194229595150301E-2</v>
      </c>
      <c r="H18" s="34">
        <v>-14.0938738650028</v>
      </c>
      <c r="I18" s="34">
        <v>0.110486125368564</v>
      </c>
      <c r="J18" s="34">
        <v>1.8958201589043899</v>
      </c>
      <c r="K18" s="34">
        <v>1.84767059421043E-2</v>
      </c>
      <c r="L18" s="34">
        <v>-0.463166567410985</v>
      </c>
      <c r="M18" s="34">
        <v>1.9255478563088702</v>
      </c>
      <c r="N18" s="34">
        <v>2.6042468285921001</v>
      </c>
      <c r="O18" s="34">
        <v>0.98815202715379302</v>
      </c>
      <c r="P18" s="34">
        <v>0.48171522480866602</v>
      </c>
      <c r="Q18" s="34">
        <v>0.26561973405704598</v>
      </c>
      <c r="R18" s="35" t="str">
        <f>VLOOKUP(B18,Sheet2!$B$2:$P$1000,11,FALSE)</f>
        <v>0.15</v>
      </c>
      <c r="S18" s="35" t="str">
        <f>VLOOKUP(B18,Sheet2!$B$2:$P$1000,12,FALSE)</f>
        <v>11.9</v>
      </c>
      <c r="T18" s="35" t="str">
        <f>VLOOKUP(B18,Sheet2!$B$2:$P$1000,13,FALSE)</f>
        <v>3.0</v>
      </c>
      <c r="U18" s="35" t="str">
        <f>VLOOKUP(B18,Sheet2!$B$2:$P$1000,14,FALSE)</f>
        <v>11</v>
      </c>
      <c r="V18" s="35" t="str">
        <f>VLOOKUP(B18,Sheet2!$B$2:$P$1000,9,FALSE)</f>
        <v xml:space="preserve">66 </v>
      </c>
      <c r="W18" s="35" t="str">
        <f>VLOOKUP(B18,Sheet2!$B$2:$P$1000,10,FALSE)</f>
        <v xml:space="preserve">0.44 </v>
      </c>
      <c r="X18" s="35" t="str">
        <f>VLOOKUP(B18,Sheet2!$B$2:$P$1000,8,FALSE)</f>
        <v>6.6</v>
      </c>
      <c r="Y18" s="35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4">
        <v>0.101273465714129</v>
      </c>
      <c r="D19" s="34">
        <v>0.415149547897537</v>
      </c>
      <c r="E19" s="34">
        <v>0.38475342018251601</v>
      </c>
      <c r="F19" s="34">
        <v>1.53582322612133E-3</v>
      </c>
      <c r="G19" s="34">
        <v>0.116688809052233</v>
      </c>
      <c r="H19" s="34">
        <v>-14.836133738289201</v>
      </c>
      <c r="I19" s="34">
        <v>3.82911889273685</v>
      </c>
      <c r="J19" s="34">
        <v>1.1620924835038098</v>
      </c>
      <c r="K19" s="34">
        <v>1.1075648218525101E-2</v>
      </c>
      <c r="L19" s="34">
        <v>-0.38390998939486198</v>
      </c>
      <c r="M19" s="34">
        <v>2.3978907603226602</v>
      </c>
      <c r="N19" s="34">
        <v>1.3360503127797199</v>
      </c>
      <c r="O19" s="34">
        <v>2.8259116235986101</v>
      </c>
      <c r="P19" s="34">
        <v>2.5318143396982999</v>
      </c>
      <c r="Q19" s="34">
        <v>0.23956476549550698</v>
      </c>
      <c r="R19" s="35" t="str">
        <f>VLOOKUP(B19,Sheet2!$B$2:$P$1000,11,FALSE)</f>
        <v>0.70</v>
      </c>
      <c r="S19" s="35" t="str">
        <f>VLOOKUP(B19,Sheet2!$B$2:$P$1000,12,FALSE)</f>
        <v>24.7</v>
      </c>
      <c r="T19" s="35" t="str">
        <f>VLOOKUP(B19,Sheet2!$B$2:$P$1000,13,FALSE)</f>
        <v>0.6</v>
      </c>
      <c r="U19" s="35" t="str">
        <f>VLOOKUP(B19,Sheet2!$B$2:$P$1000,14,FALSE)</f>
        <v>23</v>
      </c>
      <c r="V19" s="35" t="str">
        <f>VLOOKUP(B19,Sheet2!$B$2:$P$1000,9,FALSE)</f>
        <v xml:space="preserve">230 </v>
      </c>
      <c r="W19" s="35" t="str">
        <f>VLOOKUP(B19,Sheet2!$B$2:$P$1000,10,FALSE)</f>
        <v xml:space="preserve">0.47 </v>
      </c>
      <c r="X19" s="35" t="str">
        <f>VLOOKUP(B19,Sheet2!$B$2:$P$1000,8,FALSE)</f>
        <v>6.6</v>
      </c>
      <c r="Y19" s="35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4">
        <v>-1.4537454409703999E-3</v>
      </c>
      <c r="D20" s="34">
        <v>0.83758108026696598</v>
      </c>
      <c r="E20" s="34">
        <v>0.24583449633590099</v>
      </c>
      <c r="F20" s="34">
        <v>3.46544817593978E-3</v>
      </c>
      <c r="G20" s="34">
        <v>0.470742814952821</v>
      </c>
      <c r="H20" s="34">
        <v>-13.9309785978976</v>
      </c>
      <c r="I20" s="34">
        <v>1.29283184789437E-2</v>
      </c>
      <c r="J20" s="34">
        <v>0.70181045992625302</v>
      </c>
      <c r="K20" s="34">
        <v>4.8649951281229701E-3</v>
      </c>
      <c r="L20" s="34">
        <v>-0.38943179710112902</v>
      </c>
      <c r="M20" s="34">
        <v>6.6045590999713699</v>
      </c>
      <c r="N20" s="34">
        <v>0.173007951650612</v>
      </c>
      <c r="O20" s="34">
        <v>0.18292801566744199</v>
      </c>
      <c r="P20" s="34">
        <v>2.1642934529274402</v>
      </c>
      <c r="Q20" s="34">
        <v>0.77061526314605699</v>
      </c>
      <c r="R20" s="35" t="str">
        <f>VLOOKUP(B20,Sheet2!$B$2:$P$1000,11,FALSE)</f>
        <v>0.34</v>
      </c>
      <c r="S20" s="35" t="str">
        <f>VLOOKUP(B20,Sheet2!$B$2:$P$1000,12,FALSE)</f>
        <v>4</v>
      </c>
      <c r="T20" s="35" t="str">
        <f>VLOOKUP(B20,Sheet2!$B$2:$P$1000,13,FALSE)</f>
        <v>2</v>
      </c>
      <c r="U20" s="35" t="str">
        <f>VLOOKUP(B20,Sheet2!$B$2:$P$1000,14,FALSE)</f>
        <v>10</v>
      </c>
      <c r="V20" s="35" t="str">
        <f>VLOOKUP(B20,Sheet2!$B$2:$P$1000,9,FALSE)</f>
        <v xml:space="preserve">63 </v>
      </c>
      <c r="W20" s="35" t="str">
        <f>VLOOKUP(B20,Sheet2!$B$2:$P$1000,10,FALSE)</f>
        <v>0.47</v>
      </c>
      <c r="X20" s="35" t="str">
        <f>VLOOKUP(B20,Sheet2!$B$2:$P$1000,8,FALSE)</f>
        <v>7.77</v>
      </c>
      <c r="Y20" s="35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4">
        <v>6.1534110744781703E-3</v>
      </c>
      <c r="D21" s="34">
        <v>0.47328221765608003</v>
      </c>
      <c r="E21" s="34">
        <v>0.17542345635208201</v>
      </c>
      <c r="F21" s="34">
        <v>9.5466280271686611E-3</v>
      </c>
      <c r="G21" s="34">
        <v>0.33899748075916802</v>
      </c>
      <c r="H21" s="34">
        <v>-26.935118747030799</v>
      </c>
      <c r="I21" s="34">
        <v>1.31362318008729</v>
      </c>
      <c r="J21" s="34">
        <v>3.34295349770299</v>
      </c>
      <c r="K21" s="34">
        <v>1.0830701041020201E-2</v>
      </c>
      <c r="L21" s="34">
        <v>0.54258075812002393</v>
      </c>
      <c r="M21" s="34">
        <v>4.17802534400019</v>
      </c>
      <c r="N21" s="34">
        <v>32.757121437899897</v>
      </c>
      <c r="O21" s="34">
        <v>5.8469859289071599E-2</v>
      </c>
      <c r="P21" s="34">
        <v>2.7323655385708596</v>
      </c>
      <c r="Q21" s="34">
        <v>0.238033092576071</v>
      </c>
      <c r="R21" s="35" t="str">
        <f>VLOOKUP(B21,Sheet2!$B$2:$P$1000,11,FALSE)</f>
        <v>0.71</v>
      </c>
      <c r="S21" s="35" t="str">
        <f>VLOOKUP(B21,Sheet2!$B$2:$P$1000,12,FALSE)</f>
        <v>1.1</v>
      </c>
      <c r="T21" s="35" t="str">
        <f>VLOOKUP(B21,Sheet2!$B$2:$P$1000,13,FALSE)</f>
        <v>0.6</v>
      </c>
      <c r="U21" s="35" t="str">
        <f>VLOOKUP(B21,Sheet2!$B$2:$P$1000,14,FALSE)</f>
        <v>3</v>
      </c>
      <c r="V21" s="35" t="str">
        <f>VLOOKUP(B21,Sheet2!$B$2:$P$1000,9,FALSE)</f>
        <v xml:space="preserve">30 </v>
      </c>
      <c r="W21" s="35" t="str">
        <f>VLOOKUP(B21,Sheet2!$B$2:$P$1000,10,FALSE)</f>
        <v xml:space="preserve">0.85 </v>
      </c>
      <c r="X21" s="35" t="str">
        <f>VLOOKUP(B21,Sheet2!$B$2:$P$1000,8,FALSE)</f>
        <v>7.17</v>
      </c>
      <c r="Y21" s="35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4">
        <v>4.93109367513863E-2</v>
      </c>
      <c r="D22" s="34">
        <v>0.47253004879177396</v>
      </c>
      <c r="E22" s="34">
        <v>8.5233345284875597E-2</v>
      </c>
      <c r="F22" s="34">
        <v>1.6098542353781001E-2</v>
      </c>
      <c r="G22" s="34">
        <v>0.248425050468946</v>
      </c>
      <c r="H22" s="34">
        <v>-27.395749908164099</v>
      </c>
      <c r="I22" s="34">
        <v>0.20662976001453201</v>
      </c>
      <c r="J22" s="34">
        <v>2.1975228361300103</v>
      </c>
      <c r="K22" s="34">
        <v>5.2316704747301405E-3</v>
      </c>
      <c r="L22" s="34">
        <v>5.3722150506388601E-2</v>
      </c>
      <c r="M22" s="34">
        <v>7.99533526489732E-2</v>
      </c>
      <c r="N22" s="34">
        <v>5.2994579368647798</v>
      </c>
      <c r="O22" s="34">
        <v>1.50759605743553</v>
      </c>
      <c r="P22" s="34">
        <v>9.4158266217399103E-2</v>
      </c>
      <c r="Q22" s="34">
        <v>0.10375480131469701</v>
      </c>
      <c r="R22" s="35" t="str">
        <f>VLOOKUP(B22,Sheet2!$B$2:$P$1000,11,FALSE)</f>
        <v>0.19</v>
      </c>
      <c r="S22" s="35" t="str">
        <f>VLOOKUP(B22,Sheet2!$B$2:$P$1000,12,FALSE)</f>
        <v>11.3</v>
      </c>
      <c r="T22" s="35" t="str">
        <f>VLOOKUP(B22,Sheet2!$B$2:$P$1000,13,FALSE)</f>
        <v>1.5</v>
      </c>
      <c r="U22" s="35" t="str">
        <f>VLOOKUP(B22,Sheet2!$B$2:$P$1000,14,FALSE)</f>
        <v>4</v>
      </c>
      <c r="V22" s="35" t="str">
        <f>VLOOKUP(B22,Sheet2!$B$2:$P$1000,9,FALSE)</f>
        <v xml:space="preserve">53 </v>
      </c>
      <c r="W22" s="35" t="str">
        <f>VLOOKUP(B22,Sheet2!$B$2:$P$1000,10,FALSE)</f>
        <v xml:space="preserve">0.35 </v>
      </c>
      <c r="X22" s="35" t="str">
        <f>VLOOKUP(B22,Sheet2!$B$2:$P$1000,8,FALSE)</f>
        <v>7.11</v>
      </c>
      <c r="Y22" s="35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4">
        <v>8.4463896063686705E-2</v>
      </c>
      <c r="D23" s="34">
        <v>0.637033676062839</v>
      </c>
      <c r="E23" s="34">
        <v>0.75806003920486198</v>
      </c>
      <c r="F23" s="34">
        <v>8.4831695379370096E-3</v>
      </c>
      <c r="G23" s="34">
        <v>0.250296091484286</v>
      </c>
      <c r="H23" s="34">
        <v>-27.916212791916703</v>
      </c>
      <c r="I23" s="34">
        <v>0.14437075942812899</v>
      </c>
      <c r="J23" s="34">
        <v>1.0729264385648001</v>
      </c>
      <c r="K23" s="34">
        <v>4.3878499169588102E-3</v>
      </c>
      <c r="L23" s="34">
        <v>0.16040717306431299</v>
      </c>
      <c r="M23" s="34">
        <v>-4.6086505288990596</v>
      </c>
      <c r="N23" s="34">
        <v>2.1233502276743002</v>
      </c>
      <c r="O23" s="34">
        <v>0.29783769757012901</v>
      </c>
      <c r="P23" s="34">
        <v>0.39502632442303304</v>
      </c>
      <c r="Q23" s="34">
        <v>0.199718040622236</v>
      </c>
      <c r="R23" s="35" t="str">
        <f>VLOOKUP(B23,Sheet2!$B$2:$P$1000,11,FALSE)</f>
        <v>0.14</v>
      </c>
      <c r="S23" s="35" t="str">
        <f>VLOOKUP(B23,Sheet2!$B$2:$P$1000,12,FALSE)</f>
        <v>5.4</v>
      </c>
      <c r="T23" s="35" t="str">
        <f>VLOOKUP(B23,Sheet2!$B$2:$P$1000,13,FALSE)</f>
        <v>1.3</v>
      </c>
      <c r="U23" s="35" t="str">
        <f>VLOOKUP(B23,Sheet2!$B$2:$P$1000,14,FALSE)</f>
        <v>7</v>
      </c>
      <c r="V23" s="35" t="str">
        <f>VLOOKUP(B23,Sheet2!$B$2:$P$1000,9,FALSE)</f>
        <v xml:space="preserve">72 </v>
      </c>
      <c r="W23" s="35" t="str">
        <f>VLOOKUP(B23,Sheet2!$B$2:$P$1000,10,FALSE)</f>
        <v xml:space="preserve">0.41 </v>
      </c>
      <c r="X23" s="35" t="str">
        <f>VLOOKUP(B23,Sheet2!$B$2:$P$1000,8,FALSE)</f>
        <v>8.18</v>
      </c>
      <c r="Y23" s="35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4">
        <v>8.1602458093507912E-2</v>
      </c>
      <c r="D24" s="34">
        <v>0.79092705799626595</v>
      </c>
      <c r="E24" s="34">
        <v>9.7708433462435004E-2</v>
      </c>
      <c r="F24" s="34">
        <v>6.97966153092379E-3</v>
      </c>
      <c r="G24" s="34">
        <v>0.10864122127369601</v>
      </c>
      <c r="H24" s="34">
        <v>-27.557198268772702</v>
      </c>
      <c r="I24" s="34">
        <v>0.165229454764898</v>
      </c>
      <c r="J24" s="34">
        <v>0.77377807473365401</v>
      </c>
      <c r="K24" s="34">
        <v>2.00235333420648E-2</v>
      </c>
      <c r="L24" s="34">
        <v>0.28734911371588301</v>
      </c>
      <c r="M24" s="34">
        <v>-3.7689648475695399</v>
      </c>
      <c r="N24" s="34">
        <v>3.2653510131677299</v>
      </c>
      <c r="O24" s="34">
        <v>6.6445852131269501</v>
      </c>
      <c r="P24" s="34">
        <v>1.0053965027260401</v>
      </c>
      <c r="Q24" s="34">
        <v>0.27348623381772497</v>
      </c>
      <c r="R24" s="35" t="str">
        <f>VLOOKUP(B24,Sheet2!$B$2:$P$1000,11,FALSE)</f>
        <v>0.32</v>
      </c>
      <c r="S24" s="35" t="str">
        <f>VLOOKUP(B24,Sheet2!$B$2:$P$1000,12,FALSE)</f>
        <v>4.1</v>
      </c>
      <c r="T24" s="35" t="str">
        <f>VLOOKUP(B24,Sheet2!$B$2:$P$1000,13,FALSE)</f>
        <v>1.4</v>
      </c>
      <c r="U24" s="35" t="str">
        <f>VLOOKUP(B24,Sheet2!$B$2:$P$1000,14,FALSE)</f>
        <v>5</v>
      </c>
      <c r="V24" s="35" t="str">
        <f>VLOOKUP(B24,Sheet2!$B$2:$P$1000,9,FALSE)</f>
        <v xml:space="preserve">54 </v>
      </c>
      <c r="W24" s="35" t="str">
        <f>VLOOKUP(B24,Sheet2!$B$2:$P$1000,10,FALSE)</f>
        <v xml:space="preserve">0.38 </v>
      </c>
      <c r="X24" s="35" t="str">
        <f>VLOOKUP(B24,Sheet2!$B$2:$P$1000,8,FALSE)</f>
        <v>7.51</v>
      </c>
      <c r="Y24" s="35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4">
        <v>5.3810357955878504E-2</v>
      </c>
      <c r="D25" s="34">
        <v>0.10650531476783101</v>
      </c>
      <c r="E25" s="34">
        <v>0.125367245206571</v>
      </c>
      <c r="F25" s="34">
        <v>1.8806671551489201E-3</v>
      </c>
      <c r="G25" s="34">
        <v>-2.1087410545367301E-3</v>
      </c>
      <c r="H25" s="34">
        <v>-20.140778150534601</v>
      </c>
      <c r="I25" s="34">
        <v>0.56502070478539501</v>
      </c>
      <c r="J25" s="34">
        <v>0.54579118436338792</v>
      </c>
      <c r="K25" s="34">
        <v>5.7004616211009801E-3</v>
      </c>
      <c r="L25" s="34">
        <v>1.3640337370976601</v>
      </c>
      <c r="M25" s="34">
        <v>0.66823923748401604</v>
      </c>
      <c r="N25" s="34">
        <v>0.67074443592799693</v>
      </c>
      <c r="O25" s="34">
        <v>6.4778519394702694E-2</v>
      </c>
      <c r="P25" s="34">
        <v>3.5247299205598603E-2</v>
      </c>
      <c r="Q25" s="34">
        <v>0.162031734302157</v>
      </c>
      <c r="R25" s="35" t="str">
        <f>VLOOKUP(B25,Sheet2!$B$2:$P$1000,11,FALSE)</f>
        <v>0.15</v>
      </c>
      <c r="S25" s="35" t="str">
        <f>VLOOKUP(B25,Sheet2!$B$2:$P$1000,12,FALSE)</f>
        <v>6.3</v>
      </c>
      <c r="T25" s="35" t="str">
        <f>VLOOKUP(B25,Sheet2!$B$2:$P$1000,13,FALSE)</f>
        <v>2.2</v>
      </c>
      <c r="U25" s="35" t="str">
        <f>VLOOKUP(B25,Sheet2!$B$2:$P$1000,14,FALSE)</f>
        <v>9</v>
      </c>
      <c r="V25" s="35" t="str">
        <f>VLOOKUP(B25,Sheet2!$B$2:$P$1000,9,FALSE)</f>
        <v xml:space="preserve">82 </v>
      </c>
      <c r="W25" s="35" t="str">
        <f>VLOOKUP(B25,Sheet2!$B$2:$P$1000,10,FALSE)</f>
        <v xml:space="preserve">0.38 </v>
      </c>
      <c r="X25" s="35" t="str">
        <f>VLOOKUP(B25,Sheet2!$B$2:$P$1000,8,FALSE)</f>
        <v>7.04</v>
      </c>
      <c r="Y25" s="35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4">
        <v>1.92844339983308E-2</v>
      </c>
      <c r="D26" s="34">
        <v>0.27159554854616097</v>
      </c>
      <c r="E26" s="34">
        <v>2.1232168260799E-2</v>
      </c>
      <c r="F26" s="34">
        <v>1.78860647939078E-3</v>
      </c>
      <c r="G26" s="34">
        <v>0.14039907089661399</v>
      </c>
      <c r="H26" s="34">
        <v>-19.9796030590783</v>
      </c>
      <c r="I26" s="34">
        <v>3.2966160041204E-2</v>
      </c>
      <c r="J26" s="34">
        <v>0.36440030425084102</v>
      </c>
      <c r="K26" s="34">
        <v>4.3222026564198705E-3</v>
      </c>
      <c r="L26" s="34">
        <v>0.126864930299077</v>
      </c>
      <c r="M26" s="34">
        <v>2.0460237750558701</v>
      </c>
      <c r="N26" s="34">
        <v>0.322129360965005</v>
      </c>
      <c r="O26" s="34">
        <v>1.2320265399216801</v>
      </c>
      <c r="P26" s="34">
        <v>6.3973841190869393E-2</v>
      </c>
      <c r="Q26" s="34">
        <v>6.8437030680850802E-2</v>
      </c>
      <c r="R26" s="35" t="str">
        <f>VLOOKUP(B26,Sheet2!$B$2:$P$1000,11,FALSE)</f>
        <v>0.18</v>
      </c>
      <c r="S26" s="35" t="str">
        <f>VLOOKUP(B26,Sheet2!$B$2:$P$1000,12,FALSE)</f>
        <v>10.2</v>
      </c>
      <c r="T26" s="35" t="str">
        <f>VLOOKUP(B26,Sheet2!$B$2:$P$1000,13,FALSE)</f>
        <v>1.8</v>
      </c>
      <c r="U26" s="35" t="str">
        <f>VLOOKUP(B26,Sheet2!$B$2:$P$1000,14,FALSE)</f>
        <v>4</v>
      </c>
      <c r="V26" s="35" t="str">
        <f>VLOOKUP(B26,Sheet2!$B$2:$P$1000,9,FALSE)</f>
        <v xml:space="preserve">58 </v>
      </c>
      <c r="W26" s="35" t="str">
        <f>VLOOKUP(B26,Sheet2!$B$2:$P$1000,10,FALSE)</f>
        <v xml:space="preserve">0.38 </v>
      </c>
      <c r="X26" s="35" t="str">
        <f>VLOOKUP(B26,Sheet2!$B$2:$P$1000,8,FALSE)</f>
        <v>7.13</v>
      </c>
      <c r="Y26" s="35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34">
        <v>1.6485661391797E-2</v>
      </c>
      <c r="D27" s="34">
        <v>0.56800301817082599</v>
      </c>
      <c r="E27" s="34">
        <v>-3.3485045203595902E-2</v>
      </c>
      <c r="F27" s="34">
        <v>5.3789818080791701E-3</v>
      </c>
      <c r="G27" s="34">
        <v>4.08133854296149E-2</v>
      </c>
      <c r="H27" s="34">
        <v>-19.648318503844699</v>
      </c>
      <c r="I27" s="34">
        <v>9.1666977808563407E-2</v>
      </c>
      <c r="J27" s="34">
        <v>1.1543744806066099</v>
      </c>
      <c r="K27" s="34">
        <v>1.3076956084372999E-2</v>
      </c>
      <c r="L27" s="34">
        <v>0.19476527931837098</v>
      </c>
      <c r="M27" s="34">
        <v>-8.5146717888130011E-2</v>
      </c>
      <c r="N27" s="34">
        <v>3.2061546020619298</v>
      </c>
      <c r="O27" s="34">
        <v>3.38270533179361</v>
      </c>
      <c r="P27" s="34">
        <v>0.25974992070844499</v>
      </c>
      <c r="Q27" s="34">
        <v>0.21427710034702099</v>
      </c>
      <c r="R27" s="35" t="str">
        <f>VLOOKUP(B27,Sheet2!$B$2:$P$1000,11,FALSE)</f>
        <v>0.19</v>
      </c>
      <c r="S27" s="35" t="str">
        <f>VLOOKUP(B27,Sheet2!$B$2:$P$1000,12,FALSE)</f>
        <v>34.9</v>
      </c>
      <c r="T27" s="35" t="str">
        <f>VLOOKUP(B27,Sheet2!$B$2:$P$1000,13,FALSE)</f>
        <v>3.7</v>
      </c>
      <c r="U27" s="35" t="str">
        <f>VLOOKUP(B27,Sheet2!$B$2:$P$1000,14,FALSE)</f>
        <v>3</v>
      </c>
      <c r="V27" s="35" t="str">
        <f>VLOOKUP(B27,Sheet2!$B$2:$P$1000,9,FALSE)</f>
        <v xml:space="preserve">69 </v>
      </c>
      <c r="W27" s="35" t="str">
        <f>VLOOKUP(B27,Sheet2!$B$2:$P$1000,10,FALSE)</f>
        <v xml:space="preserve">0.47 </v>
      </c>
      <c r="X27" s="35" t="str">
        <f>VLOOKUP(B27,Sheet2!$B$2:$P$1000,8,FALSE)</f>
        <v>6.99</v>
      </c>
      <c r="Y27" s="35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4">
        <v>8.8799503033426611E-3</v>
      </c>
      <c r="D28" s="34">
        <v>0.37372982711712999</v>
      </c>
      <c r="E28" s="34">
        <v>0.10111518971927801</v>
      </c>
      <c r="F28" s="34">
        <v>8.54848337247431E-4</v>
      </c>
      <c r="G28" s="34">
        <v>0.15938549913810099</v>
      </c>
      <c r="H28" s="34">
        <v>-19.808885439740699</v>
      </c>
      <c r="I28" s="34">
        <v>4.3821114617423003E-2</v>
      </c>
      <c r="J28" s="34">
        <v>0.17491128636175299</v>
      </c>
      <c r="K28" s="34">
        <v>4.2229681499617493E-3</v>
      </c>
      <c r="L28" s="34">
        <v>0.93594715818420293</v>
      </c>
      <c r="M28" s="34">
        <v>2.8899317024232301</v>
      </c>
      <c r="N28" s="34">
        <v>5.2767836398616197</v>
      </c>
      <c r="O28" s="34">
        <v>1.7766541919015399E-2</v>
      </c>
      <c r="P28" s="34">
        <v>0.40738841375610102</v>
      </c>
      <c r="Q28" s="34">
        <v>0.23131459151809303</v>
      </c>
      <c r="R28" s="35" t="str">
        <f>VLOOKUP(B28,Sheet2!$B$2:$P$1000,11,FALSE)</f>
        <v>0.14</v>
      </c>
      <c r="S28" s="35" t="str">
        <f>VLOOKUP(B28,Sheet2!$B$2:$P$1000,12,FALSE)</f>
        <v>5.8</v>
      </c>
      <c r="T28" s="35" t="str">
        <f>VLOOKUP(B28,Sheet2!$B$2:$P$1000,13,FALSE)</f>
        <v>0.5</v>
      </c>
      <c r="U28" s="35" t="str">
        <f>VLOOKUP(B28,Sheet2!$B$2:$P$1000,14,FALSE)</f>
        <v>2</v>
      </c>
      <c r="V28" s="35" t="str">
        <f>VLOOKUP(B28,Sheet2!$B$2:$P$1000,9,FALSE)</f>
        <v xml:space="preserve">27 </v>
      </c>
      <c r="W28" s="35" t="str">
        <f>VLOOKUP(B28,Sheet2!$B$2:$P$1000,10,FALSE)</f>
        <v xml:space="preserve">0.32 </v>
      </c>
      <c r="X28" s="35" t="str">
        <f>VLOOKUP(B28,Sheet2!$B$2:$P$1000,8,FALSE)</f>
        <v>7.97</v>
      </c>
      <c r="Y28" s="35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4">
        <v>5.9186696473244697E-3</v>
      </c>
      <c r="D29" s="34">
        <v>1.6740365802999999</v>
      </c>
      <c r="E29" s="34">
        <v>0.15953597060321001</v>
      </c>
      <c r="F29" s="34">
        <v>3.55090732963293E-4</v>
      </c>
      <c r="G29" s="34">
        <v>3.3616355835781798E-2</v>
      </c>
      <c r="H29" s="34">
        <v>-19.890735785809401</v>
      </c>
      <c r="I29" s="34">
        <v>2.7699952714019899E-2</v>
      </c>
      <c r="J29" s="34">
        <v>0.20951185812400699</v>
      </c>
      <c r="K29" s="34">
        <v>3.1534411675422E-3</v>
      </c>
      <c r="L29" s="34">
        <v>-6.4315327821703488E-2</v>
      </c>
      <c r="M29" s="34">
        <v>1.25324060564396</v>
      </c>
      <c r="N29" s="34">
        <v>0.27902692539612101</v>
      </c>
      <c r="O29" s="34">
        <v>9.1789642882363104E-2</v>
      </c>
      <c r="P29" s="34">
        <v>0.27899557667840802</v>
      </c>
      <c r="Q29" s="34">
        <v>0.176370855064094</v>
      </c>
      <c r="R29" s="35" t="str">
        <f>VLOOKUP(B29,Sheet2!$B$2:$P$1000,11,FALSE)</f>
        <v>0.18</v>
      </c>
      <c r="S29" s="35" t="str">
        <f>VLOOKUP(B29,Sheet2!$B$2:$P$1000,12,FALSE)</f>
        <v>2.5</v>
      </c>
      <c r="T29" s="35" t="str">
        <f>VLOOKUP(B29,Sheet2!$B$2:$P$1000,13,FALSE)</f>
        <v>2.6</v>
      </c>
      <c r="U29" s="35" t="str">
        <f>VLOOKUP(B29,Sheet2!$B$2:$P$1000,14,FALSE)</f>
        <v>7</v>
      </c>
      <c r="V29" s="35" t="str">
        <f>VLOOKUP(B29,Sheet2!$B$2:$P$1000,9,FALSE)</f>
        <v xml:space="preserve">45 </v>
      </c>
      <c r="W29" s="35" t="str">
        <f>VLOOKUP(B29,Sheet2!$B$2:$P$1000,10,FALSE)</f>
        <v xml:space="preserve">0.54 </v>
      </c>
      <c r="X29" s="35" t="str">
        <f>VLOOKUP(B29,Sheet2!$B$2:$P$1000,8,FALSE)</f>
        <v>7.20</v>
      </c>
      <c r="Y29" s="35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4">
        <v>4.4860684049864402E-2</v>
      </c>
      <c r="D30" s="34">
        <v>8.2914577600702102E-2</v>
      </c>
      <c r="E30" s="34">
        <v>0.14215367505447299</v>
      </c>
      <c r="F30" s="34">
        <v>-1.8280569058457599E-3</v>
      </c>
      <c r="G30" s="34">
        <v>-2.1055790952481E-3</v>
      </c>
      <c r="H30" s="34">
        <v>-20.1390595080499</v>
      </c>
      <c r="I30" s="34">
        <v>0.31492222957743798</v>
      </c>
      <c r="J30" s="34">
        <v>4.59676470837527E-2</v>
      </c>
      <c r="K30" s="34">
        <v>2.6462434901897E-3</v>
      </c>
      <c r="L30" s="34">
        <v>1.3331088711752901</v>
      </c>
      <c r="M30" s="34">
        <v>0.87734771575618997</v>
      </c>
      <c r="N30" s="34">
        <v>0.16386333416261101</v>
      </c>
      <c r="O30" s="34">
        <v>1.5308524747254899E-2</v>
      </c>
      <c r="P30" s="34">
        <v>2.68184944743163E-2</v>
      </c>
      <c r="Q30" s="34">
        <v>0.167104779686955</v>
      </c>
      <c r="R30" s="35" t="str">
        <f>VLOOKUP(B30,Sheet2!$B$2:$P$1000,11,FALSE)</f>
        <v>0.15</v>
      </c>
      <c r="S30" s="35" t="str">
        <f>VLOOKUP(B30,Sheet2!$B$2:$P$1000,12,FALSE)</f>
        <v>6.2</v>
      </c>
      <c r="T30" s="35" t="str">
        <f>VLOOKUP(B30,Sheet2!$B$2:$P$1000,13,FALSE)</f>
        <v>2.2</v>
      </c>
      <c r="U30" s="35" t="str">
        <f>VLOOKUP(B30,Sheet2!$B$2:$P$1000,14,FALSE)</f>
        <v>9</v>
      </c>
      <c r="V30" s="35" t="str">
        <f>VLOOKUP(B30,Sheet2!$B$2:$P$1000,9,FALSE)</f>
        <v xml:space="preserve">106 </v>
      </c>
      <c r="W30" s="35" t="str">
        <f>VLOOKUP(B30,Sheet2!$B$2:$P$1000,10,FALSE)</f>
        <v xml:space="preserve">0.44 </v>
      </c>
      <c r="X30" s="35" t="str">
        <f>VLOOKUP(B30,Sheet2!$B$2:$P$1000,8,FALSE)</f>
        <v>6.98</v>
      </c>
      <c r="Y30" s="35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4">
        <v>1.0695313157455699E-2</v>
      </c>
      <c r="D31" s="34">
        <v>0.27552756768724401</v>
      </c>
      <c r="E31" s="34">
        <v>5.2711555848861301E-2</v>
      </c>
      <c r="F31" s="34">
        <v>-1.0915738909046001E-3</v>
      </c>
      <c r="G31" s="34">
        <v>0.16042650205949699</v>
      </c>
      <c r="H31" s="34">
        <v>-19.8305295640365</v>
      </c>
      <c r="I31" s="34">
        <v>2.4061215617459799E-2</v>
      </c>
      <c r="J31" s="34">
        <v>1.84289755724521</v>
      </c>
      <c r="K31" s="34">
        <v>4.1127075470383297E-3</v>
      </c>
      <c r="L31" s="34">
        <v>0.86236341776590597</v>
      </c>
      <c r="M31" s="34">
        <v>4.9874398486064901</v>
      </c>
      <c r="N31" s="34">
        <v>14.976493672204599</v>
      </c>
      <c r="O31" s="34">
        <v>0.135965075504072</v>
      </c>
      <c r="P31" s="34">
        <v>1.4636678402375101</v>
      </c>
      <c r="Q31" s="34">
        <v>0.16987340954747399</v>
      </c>
      <c r="R31" s="35" t="str">
        <f>VLOOKUP(B31,Sheet2!$B$2:$P$1000,11,FALSE)</f>
        <v>0.70</v>
      </c>
      <c r="S31" s="35" t="str">
        <f>VLOOKUP(B31,Sheet2!$B$2:$P$1000,12,FALSE)</f>
        <v>1.2</v>
      </c>
      <c r="T31" s="35" t="str">
        <f>VLOOKUP(B31,Sheet2!$B$2:$P$1000,13,FALSE)</f>
        <v>0.6</v>
      </c>
      <c r="U31" s="35" t="str">
        <f>VLOOKUP(B31,Sheet2!$B$2:$P$1000,14,FALSE)</f>
        <v>3</v>
      </c>
      <c r="V31" s="35" t="str">
        <f>VLOOKUP(B31,Sheet2!$B$2:$P$1000,9,FALSE)</f>
        <v xml:space="preserve">45 </v>
      </c>
      <c r="W31" s="35" t="str">
        <f>VLOOKUP(B31,Sheet2!$B$2:$P$1000,10,FALSE)</f>
        <v xml:space="preserve">1.23 </v>
      </c>
      <c r="X31" s="35" t="str">
        <f>VLOOKUP(B31,Sheet2!$B$2:$P$1000,8,FALSE)</f>
        <v>7.03</v>
      </c>
      <c r="Y31" s="35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4">
        <v>-3.9028392434901004E-3</v>
      </c>
      <c r="D32" s="34">
        <v>0.31011952742136201</v>
      </c>
      <c r="E32" s="34">
        <v>0.11630544057846801</v>
      </c>
      <c r="F32" s="34">
        <v>-1.1704829488796201E-3</v>
      </c>
      <c r="G32" s="34">
        <v>0.13279053667552101</v>
      </c>
      <c r="H32" s="34">
        <v>-20.005858631133901</v>
      </c>
      <c r="I32" s="34">
        <v>-5.02970959635635E-3</v>
      </c>
      <c r="J32" s="34">
        <v>-3.9594861066102396E-2</v>
      </c>
      <c r="K32" s="34">
        <v>1.6318490107328199E-3</v>
      </c>
      <c r="L32" s="34">
        <v>0.80068323426300902</v>
      </c>
      <c r="M32" s="34">
        <v>2.6576089461869898</v>
      </c>
      <c r="N32" s="34">
        <v>0.63350773441910702</v>
      </c>
      <c r="O32" s="34">
        <v>9.2005190374779902E-3</v>
      </c>
      <c r="P32" s="34">
        <v>0.28563809968493298</v>
      </c>
      <c r="Q32" s="34">
        <v>0.215781566928891</v>
      </c>
      <c r="R32" s="35" t="str">
        <f>VLOOKUP(B32,Sheet2!$B$2:$P$1000,11,FALSE)</f>
        <v>0.13</v>
      </c>
      <c r="S32" s="35" t="str">
        <f>VLOOKUP(B32,Sheet2!$B$2:$P$1000,12,FALSE)</f>
        <v>5.7</v>
      </c>
      <c r="T32" s="35" t="str">
        <f>VLOOKUP(B32,Sheet2!$B$2:$P$1000,13,FALSE)</f>
        <v>0.6</v>
      </c>
      <c r="U32" s="35" t="str">
        <f>VLOOKUP(B32,Sheet2!$B$2:$P$1000,14,FALSE)</f>
        <v>2</v>
      </c>
      <c r="V32" s="35" t="str">
        <f>VLOOKUP(B32,Sheet2!$B$2:$P$1000,9,FALSE)</f>
        <v xml:space="preserve">27 </v>
      </c>
      <c r="W32" s="35" t="str">
        <f>VLOOKUP(B32,Sheet2!$B$2:$P$1000,10,FALSE)</f>
        <v xml:space="preserve">0.28 </v>
      </c>
      <c r="X32" s="35" t="str">
        <f>VLOOKUP(B32,Sheet2!$B$2:$P$1000,8,FALSE)</f>
        <v>7.8</v>
      </c>
      <c r="Y32" s="35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4">
        <v>5.3946560121046698E-2</v>
      </c>
      <c r="D33" s="34">
        <v>2.1456707773722004</v>
      </c>
      <c r="E33" s="34">
        <v>9.343560983988361E-2</v>
      </c>
      <c r="F33" s="34">
        <v>-9.2060463404566297E-4</v>
      </c>
      <c r="G33" s="34">
        <v>0.116925605640935</v>
      </c>
      <c r="H33" s="34">
        <v>-20.127540151368301</v>
      </c>
      <c r="I33" s="34">
        <v>1.46973178945337E-2</v>
      </c>
      <c r="J33" s="34">
        <v>1.47966981164222</v>
      </c>
      <c r="K33" s="34">
        <v>1.6869791431648399E-3</v>
      </c>
      <c r="L33" s="34">
        <v>3.12700657717029</v>
      </c>
      <c r="M33" s="34">
        <v>-0.38935045570934501</v>
      </c>
      <c r="N33" s="34">
        <v>0.70552917200405096</v>
      </c>
      <c r="O33" s="34">
        <v>0.15198511008556098</v>
      </c>
      <c r="P33" s="34">
        <v>0.67505590105750002</v>
      </c>
      <c r="Q33" s="34">
        <v>0.26543936592577499</v>
      </c>
      <c r="R33" s="35" t="str">
        <f>VLOOKUP(B33,Sheet2!$B$2:$P$1000,11,FALSE)</f>
        <v>0.19</v>
      </c>
      <c r="S33" s="35" t="str">
        <f>VLOOKUP(B33,Sheet2!$B$2:$P$1000,12,FALSE)</f>
        <v>1.5</v>
      </c>
      <c r="T33" s="35" t="str">
        <f>VLOOKUP(B33,Sheet2!$B$2:$P$1000,13,FALSE)</f>
        <v>0.5</v>
      </c>
      <c r="U33" s="35" t="str">
        <f>VLOOKUP(B33,Sheet2!$B$2:$P$1000,14,FALSE)</f>
        <v>3</v>
      </c>
      <c r="V33" s="35" t="str">
        <f>VLOOKUP(B33,Sheet2!$B$2:$P$1000,9,FALSE)</f>
        <v xml:space="preserve">52 </v>
      </c>
      <c r="W33" s="35" t="str">
        <f>VLOOKUP(B33,Sheet2!$B$2:$P$1000,10,FALSE)</f>
        <v xml:space="preserve">0.38 </v>
      </c>
      <c r="X33" s="35" t="str">
        <f>VLOOKUP(B33,Sheet2!$B$2:$P$1000,8,FALSE)</f>
        <v>8.29</v>
      </c>
      <c r="Y33" s="35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4">
        <v>4.0618601857996504E-2</v>
      </c>
      <c r="D34" s="34">
        <v>0.25984817232009599</v>
      </c>
      <c r="E34" s="34">
        <v>7.0685792349661297E-2</v>
      </c>
      <c r="F34" s="34">
        <v>8.6227810115115707E-3</v>
      </c>
      <c r="G34" s="34">
        <v>0.14896897610121701</v>
      </c>
      <c r="H34" s="34">
        <v>-19.411975084098401</v>
      </c>
      <c r="I34" s="34">
        <v>7.4910431743080395E-3</v>
      </c>
      <c r="J34" s="34">
        <v>0.66433440832832202</v>
      </c>
      <c r="K34" s="34">
        <v>4.9153811922067704E-3</v>
      </c>
      <c r="L34" s="34">
        <v>-0.15339729012606501</v>
      </c>
      <c r="M34" s="34">
        <v>3.6153988944894899</v>
      </c>
      <c r="N34" s="34">
        <v>0.402053701234593</v>
      </c>
      <c r="O34" s="34">
        <v>1.5536580532948401</v>
      </c>
      <c r="P34" s="34">
        <v>8.0638572344401194E-2</v>
      </c>
      <c r="Q34" s="34">
        <v>9.5361694365188598E-2</v>
      </c>
      <c r="R34" s="35" t="str">
        <f>VLOOKUP(B34,Sheet2!$B$2:$P$1000,11,FALSE)</f>
        <v>0.18</v>
      </c>
      <c r="S34" s="35" t="str">
        <f>VLOOKUP(B34,Sheet2!$B$2:$P$1000,12,FALSE)</f>
        <v>11.0</v>
      </c>
      <c r="T34" s="35" t="str">
        <f>VLOOKUP(B34,Sheet2!$B$2:$P$1000,13,FALSE)</f>
        <v>1.5</v>
      </c>
      <c r="U34" s="35" t="str">
        <f>VLOOKUP(B34,Sheet2!$B$2:$P$1000,14,FALSE)</f>
        <v>4</v>
      </c>
      <c r="V34" s="35" t="str">
        <f>VLOOKUP(B34,Sheet2!$B$2:$P$1000,9,FALSE)</f>
        <v xml:space="preserve">68 </v>
      </c>
      <c r="W34" s="35" t="str">
        <f>VLOOKUP(B34,Sheet2!$B$2:$P$1000,10,FALSE)</f>
        <v xml:space="preserve">0.47 </v>
      </c>
      <c r="X34" s="35" t="str">
        <f>VLOOKUP(B34,Sheet2!$B$2:$P$1000,8,FALSE)</f>
        <v>7.37</v>
      </c>
      <c r="Y34" s="35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34">
        <v>6.3584168541138105E-3</v>
      </c>
      <c r="D35" s="34">
        <v>0.77509643451154897</v>
      </c>
      <c r="E35" s="34">
        <v>0.42191695983322902</v>
      </c>
      <c r="F35" s="34">
        <v>4.3325491137516407E-3</v>
      </c>
      <c r="G35" s="34">
        <v>0.20558719589326999</v>
      </c>
      <c r="H35" s="34">
        <v>-20.066542683716499</v>
      </c>
      <c r="I35" s="34">
        <v>0.11121617340562399</v>
      </c>
      <c r="J35" s="34">
        <v>0.44877646808141503</v>
      </c>
      <c r="K35" s="34">
        <v>3.0878645186539501E-3</v>
      </c>
      <c r="L35" s="34">
        <v>1.0610156677938201</v>
      </c>
      <c r="M35" s="34">
        <v>0.62486308475224306</v>
      </c>
      <c r="N35" s="34">
        <v>2.1856039165063699</v>
      </c>
      <c r="O35" s="34">
        <v>0.49213817873411597</v>
      </c>
      <c r="P35" s="34">
        <v>0.54743995513579391</v>
      </c>
      <c r="Q35" s="34">
        <v>0.25957465223955001</v>
      </c>
      <c r="R35" s="35" t="str">
        <f>VLOOKUP(B35,Sheet2!$B$2:$P$1000,11,FALSE)</f>
        <v>0.17</v>
      </c>
      <c r="S35" s="35" t="str">
        <f>VLOOKUP(B35,Sheet2!$B$2:$P$1000,12,FALSE)</f>
        <v>2.7</v>
      </c>
      <c r="T35" s="35" t="str">
        <f>VLOOKUP(B35,Sheet2!$B$2:$P$1000,13,FALSE)</f>
        <v>0.6</v>
      </c>
      <c r="U35" s="35" t="str">
        <f>VLOOKUP(B35,Sheet2!$B$2:$P$1000,14,FALSE)</f>
        <v>9</v>
      </c>
      <c r="V35" s="35" t="str">
        <f>VLOOKUP(B35,Sheet2!$B$2:$P$1000,9,FALSE)</f>
        <v xml:space="preserve">80 </v>
      </c>
      <c r="W35" s="35" t="str">
        <f>VLOOKUP(B35,Sheet2!$B$2:$P$1000,10,FALSE)</f>
        <v xml:space="preserve">0.19 </v>
      </c>
      <c r="X35" s="35" t="str">
        <f>VLOOKUP(B35,Sheet2!$B$2:$P$1000,8,FALSE)</f>
        <v>8.10</v>
      </c>
      <c r="Y35" s="35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4">
        <v>4.0044988908810697E-2</v>
      </c>
      <c r="D36" s="34">
        <v>0.42411256146201698</v>
      </c>
      <c r="E36" s="34">
        <v>0.46683362019891</v>
      </c>
      <c r="F36" s="34">
        <v>2.2297783965677599E-3</v>
      </c>
      <c r="G36" s="34">
        <v>5.5384271611940802E-2</v>
      </c>
      <c r="H36" s="34">
        <v>-20.987069145879701</v>
      </c>
      <c r="I36" s="34">
        <v>0.24421358634085599</v>
      </c>
      <c r="J36" s="34">
        <v>1.0423901122437602</v>
      </c>
      <c r="K36" s="34">
        <v>1.1957650537373899E-2</v>
      </c>
      <c r="L36" s="34">
        <v>-0.25994712115076901</v>
      </c>
      <c r="M36" s="34">
        <v>2.5316227178629198</v>
      </c>
      <c r="N36" s="34">
        <v>3.3824131094938301</v>
      </c>
      <c r="O36" s="34">
        <v>2.81467649355689</v>
      </c>
      <c r="P36" s="34">
        <v>1.8781461625037299</v>
      </c>
      <c r="Q36" s="34">
        <v>0.22945321529670501</v>
      </c>
      <c r="R36" s="35" t="str">
        <f>VLOOKUP(B36,Sheet2!$B$2:$P$1000,11,FALSE)</f>
        <v>0.9</v>
      </c>
      <c r="S36" s="35" t="str">
        <f>VLOOKUP(B36,Sheet2!$B$2:$P$1000,12,FALSE)</f>
        <v>28.9</v>
      </c>
      <c r="T36" s="35" t="str">
        <f>VLOOKUP(B36,Sheet2!$B$2:$P$1000,13,FALSE)</f>
        <v>0.7</v>
      </c>
      <c r="U36" s="35" t="str">
        <f>VLOOKUP(B36,Sheet2!$B$2:$P$1000,14,FALSE)</f>
        <v>26</v>
      </c>
      <c r="V36" s="35" t="str">
        <f>VLOOKUP(B36,Sheet2!$B$2:$P$1000,9,FALSE)</f>
        <v xml:space="preserve">297 </v>
      </c>
      <c r="W36" s="35" t="str">
        <f>VLOOKUP(B36,Sheet2!$B$2:$P$1000,10,FALSE)</f>
        <v xml:space="preserve">0.32 </v>
      </c>
      <c r="X36" s="35" t="str">
        <f>VLOOKUP(B36,Sheet2!$B$2:$P$1000,8,FALSE)</f>
        <v>7.19</v>
      </c>
      <c r="Y36" s="35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4">
        <v>9.4722601886247593E-2</v>
      </c>
      <c r="D37" s="34">
        <v>0.711461687499787</v>
      </c>
      <c r="E37" s="34">
        <v>0.11086155861984</v>
      </c>
      <c r="F37" s="34">
        <v>5.1510786818302597E-3</v>
      </c>
      <c r="G37" s="34">
        <v>5.09783953368231E-2</v>
      </c>
      <c r="H37" s="34">
        <v>-19.797858391089399</v>
      </c>
      <c r="I37" s="34">
        <v>1.41038973172578E-3</v>
      </c>
      <c r="J37" s="34">
        <v>4.2361178999703597</v>
      </c>
      <c r="K37" s="34">
        <v>1.29501890104702E-2</v>
      </c>
      <c r="L37" s="34">
        <v>-8.8520969301064095E-2</v>
      </c>
      <c r="M37" s="34">
        <v>1.8161149736234401</v>
      </c>
      <c r="N37" s="34">
        <v>1.9254795960213098</v>
      </c>
      <c r="O37" s="34">
        <v>0.67408450271762399</v>
      </c>
      <c r="P37" s="34">
        <v>0.25053392144480502</v>
      </c>
      <c r="Q37" s="34">
        <v>0.22311778319876602</v>
      </c>
      <c r="R37" s="35" t="str">
        <f>VLOOKUP(B37,Sheet2!$B$2:$P$1000,11,FALSE)</f>
        <v>0.17</v>
      </c>
      <c r="S37" s="35" t="str">
        <f>VLOOKUP(B37,Sheet2!$B$2:$P$1000,12,FALSE)</f>
        <v>15.2</v>
      </c>
      <c r="T37" s="35" t="str">
        <f>VLOOKUP(B37,Sheet2!$B$2:$P$1000,13,FALSE)</f>
        <v>3.3</v>
      </c>
      <c r="U37" s="35" t="str">
        <f>VLOOKUP(B37,Sheet2!$B$2:$P$1000,14,FALSE)</f>
        <v>12</v>
      </c>
      <c r="V37" s="35" t="str">
        <f>VLOOKUP(B37,Sheet2!$B$2:$P$1000,9,FALSE)</f>
        <v xml:space="preserve">88 </v>
      </c>
      <c r="W37" s="35" t="str">
        <f>VLOOKUP(B37,Sheet2!$B$2:$P$1000,10,FALSE)</f>
        <v xml:space="preserve">0.19 </v>
      </c>
      <c r="X37" s="35" t="str">
        <f>VLOOKUP(B37,Sheet2!$B$2:$P$1000,8,FALSE)</f>
        <v>6.87</v>
      </c>
      <c r="Y37" s="35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4">
        <v>5.3152290186954899E-3</v>
      </c>
      <c r="D38" s="34">
        <v>0.90889238458709598</v>
      </c>
      <c r="E38" s="34">
        <v>0.49342564831106295</v>
      </c>
      <c r="F38" s="34">
        <v>1.08666349654598E-3</v>
      </c>
      <c r="G38" s="34">
        <v>0.20322193521891499</v>
      </c>
      <c r="H38" s="34">
        <v>-20.1075388125807</v>
      </c>
      <c r="I38" s="34">
        <v>-1.0943524964813799E-3</v>
      </c>
      <c r="J38" s="34">
        <v>0.43431082635764201</v>
      </c>
      <c r="K38" s="34">
        <v>1.85901936562417E-3</v>
      </c>
      <c r="L38" s="34">
        <v>2.0116414902129001</v>
      </c>
      <c r="M38" s="34">
        <v>0.66986553771981905</v>
      </c>
      <c r="N38" s="34">
        <v>0.69713013872295604</v>
      </c>
      <c r="O38" s="34">
        <v>0.55451727717106192</v>
      </c>
      <c r="P38" s="34">
        <v>0.54182050932755699</v>
      </c>
      <c r="Q38" s="34">
        <v>0.29706485566630203</v>
      </c>
      <c r="R38" s="35" t="str">
        <f>VLOOKUP(B38,Sheet2!$B$2:$P$1000,11,FALSE)</f>
        <v xml:space="preserve">0.22 </v>
      </c>
      <c r="S38" s="35" t="str">
        <f>VLOOKUP(B38,Sheet2!$B$2:$P$1000,12,FALSE)</f>
        <v xml:space="preserve">2.5 </v>
      </c>
      <c r="T38" s="35" t="str">
        <f>VLOOKUP(B38,Sheet2!$B$2:$P$1000,13,FALSE)</f>
        <v xml:space="preserve">0.6 </v>
      </c>
      <c r="U38" s="35" t="str">
        <f>VLOOKUP(B38,Sheet2!$B$2:$P$1000,14,FALSE)</f>
        <v xml:space="preserve">10 </v>
      </c>
      <c r="V38" s="35" t="str">
        <f>VLOOKUP(B38,Sheet2!$B$2:$P$1000,9,FALSE)</f>
        <v xml:space="preserve">81 </v>
      </c>
      <c r="W38" s="35" t="str">
        <f>VLOOKUP(B38,Sheet2!$B$2:$P$1000,10,FALSE)</f>
        <v>0.41</v>
      </c>
      <c r="X38" s="35" t="str">
        <f>VLOOKUP(B38,Sheet2!$B$2:$P$1000,8,FALSE)</f>
        <v>7.9</v>
      </c>
      <c r="Y38" s="35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4">
        <v>3.55401394509383E-3</v>
      </c>
      <c r="D39" s="34">
        <v>0.28179911607938601</v>
      </c>
      <c r="E39" s="34">
        <v>3.3835906072089604E-2</v>
      </c>
      <c r="F39" s="34">
        <v>2.6954922760674196E-3</v>
      </c>
      <c r="G39" s="34">
        <v>0.193661383075032</v>
      </c>
      <c r="H39" s="34">
        <v>-20.9278113593796</v>
      </c>
      <c r="I39" s="34">
        <v>-1.18766763211152E-2</v>
      </c>
      <c r="J39" s="34">
        <v>-1.62829110008758E-2</v>
      </c>
      <c r="K39" s="34">
        <v>7.4045645532534504E-4</v>
      </c>
      <c r="L39" s="34">
        <v>-0.20931009963074801</v>
      </c>
      <c r="M39" s="34">
        <v>2.6476002532828202</v>
      </c>
      <c r="N39" s="34">
        <v>0.23912765091034299</v>
      </c>
      <c r="O39" s="34">
        <v>1.34940703841839</v>
      </c>
      <c r="P39" s="34">
        <v>5.8262234544989001E-2</v>
      </c>
      <c r="Q39" s="34">
        <v>7.4268095821670696E-2</v>
      </c>
      <c r="R39" s="35" t="str">
        <f>VLOOKUP(B39,Sheet2!$B$2:$P$1000,11,FALSE)</f>
        <v xml:space="preserve">0.22 </v>
      </c>
      <c r="S39" s="35" t="str">
        <f>VLOOKUP(B39,Sheet2!$B$2:$P$1000,12,FALSE)</f>
        <v xml:space="preserve">10.3 </v>
      </c>
      <c r="T39" s="35" t="str">
        <f>VLOOKUP(B39,Sheet2!$B$2:$P$1000,13,FALSE)</f>
        <v xml:space="preserve">1.9 </v>
      </c>
      <c r="U39" s="35" t="str">
        <f>VLOOKUP(B39,Sheet2!$B$2:$P$1000,14,FALSE)</f>
        <v xml:space="preserve">4 </v>
      </c>
      <c r="V39" s="35" t="str">
        <f>VLOOKUP(B39,Sheet2!$B$2:$P$1000,9,FALSE)</f>
        <v xml:space="preserve">68 </v>
      </c>
      <c r="W39" s="35" t="str">
        <f>VLOOKUP(B39,Sheet2!$B$2:$P$1000,10,FALSE)</f>
        <v>0.35</v>
      </c>
      <c r="X39" s="35" t="str">
        <f>VLOOKUP(B39,Sheet2!$B$2:$P$1000,8,FALSE)</f>
        <v>6.9</v>
      </c>
      <c r="Y39" s="35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34">
        <v>-3.8791069603638902E-3</v>
      </c>
      <c r="D40" s="34">
        <v>0.37336895628309602</v>
      </c>
      <c r="E40" s="34">
        <v>0.11804756097670301</v>
      </c>
      <c r="F40" s="34">
        <v>1.7217271858075301E-3</v>
      </c>
      <c r="G40" s="34">
        <v>0.18639775547747101</v>
      </c>
      <c r="H40" s="34">
        <v>-20.525581471852302</v>
      </c>
      <c r="I40" s="34">
        <v>-3.5121669999197497E-2</v>
      </c>
      <c r="J40" s="34">
        <v>-6.0253658486029496E-2</v>
      </c>
      <c r="K40" s="34">
        <v>7.2470204384071201E-4</v>
      </c>
      <c r="L40" s="34">
        <v>0.94409132587696509</v>
      </c>
      <c r="M40" s="34">
        <v>3.2391617239212303</v>
      </c>
      <c r="N40" s="34">
        <v>0.74686301278679001</v>
      </c>
      <c r="O40" s="34">
        <v>2.6424628916846601E-2</v>
      </c>
      <c r="P40" s="34">
        <v>0.43806430294512499</v>
      </c>
      <c r="Q40" s="34">
        <v>0.267883599922489</v>
      </c>
      <c r="R40" s="35" t="str">
        <f>VLOOKUP(B40,Sheet2!$B$2:$P$1000,11,FALSE)</f>
        <v xml:space="preserve">0.29 </v>
      </c>
      <c r="S40" s="35" t="str">
        <f>VLOOKUP(B40,Sheet2!$B$2:$P$1000,12,FALSE)</f>
        <v xml:space="preserve">13.8 </v>
      </c>
      <c r="T40" s="35" t="str">
        <f>VLOOKUP(B40,Sheet2!$B$2:$P$1000,13,FALSE)</f>
        <v xml:space="preserve">3.8 </v>
      </c>
      <c r="U40" s="35" t="str">
        <f>VLOOKUP(B40,Sheet2!$B$2:$P$1000,14,FALSE)</f>
        <v xml:space="preserve">25 </v>
      </c>
      <c r="V40" s="35" t="str">
        <f>VLOOKUP(B40,Sheet2!$B$2:$P$1000,9,FALSE)</f>
        <v xml:space="preserve">29 </v>
      </c>
      <c r="W40" s="35" t="str">
        <f>VLOOKUP(B40,Sheet2!$B$2:$P$1000,10,FALSE)</f>
        <v xml:space="preserve">0.51 </v>
      </c>
      <c r="X40" s="35" t="str">
        <f>VLOOKUP(B40,Sheet2!$B$2:$P$1000,8,FALSE)</f>
        <v>7.6</v>
      </c>
      <c r="Y40" s="35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4">
        <v>2.0453110701896902E-2</v>
      </c>
      <c r="D41" s="34">
        <v>0.31080217097834101</v>
      </c>
      <c r="E41" s="34">
        <v>5.6112648492450505E-2</v>
      </c>
      <c r="F41" s="34">
        <v>1.80640244566623E-3</v>
      </c>
      <c r="G41" s="34">
        <v>0.141848287712701</v>
      </c>
      <c r="H41" s="34">
        <v>-20.670161742520399</v>
      </c>
      <c r="I41" s="34">
        <v>0.40189655863072704</v>
      </c>
      <c r="J41" s="34">
        <v>5.6410797275621906E-2</v>
      </c>
      <c r="K41" s="34">
        <v>5.0886797523559896E-3</v>
      </c>
      <c r="L41" s="34">
        <v>-0.109422160904074</v>
      </c>
      <c r="M41" s="34">
        <v>2.84733561984876</v>
      </c>
      <c r="N41" s="34">
        <v>1.3690821725306399</v>
      </c>
      <c r="O41" s="34">
        <v>1.3809593436609999</v>
      </c>
      <c r="P41" s="34">
        <v>6.5325906667138403E-2</v>
      </c>
      <c r="Q41" s="34">
        <v>9.4182099460426202E-2</v>
      </c>
      <c r="R41" s="35" t="str">
        <f>VLOOKUP(B41,Sheet2!$B$2:$P$1000,11,FALSE)</f>
        <v xml:space="preserve">0.18 </v>
      </c>
      <c r="S41" s="35" t="str">
        <f>VLOOKUP(B41,Sheet2!$B$2:$P$1000,12,FALSE)</f>
        <v xml:space="preserve">5.9 </v>
      </c>
      <c r="T41" s="35" t="str">
        <f>VLOOKUP(B41,Sheet2!$B$2:$P$1000,13,FALSE)</f>
        <v xml:space="preserve">0.6 </v>
      </c>
      <c r="U41" s="35" t="str">
        <f>VLOOKUP(B41,Sheet2!$B$2:$P$1000,14,FALSE)</f>
        <v xml:space="preserve">2 </v>
      </c>
      <c r="V41" s="35" t="str">
        <f>VLOOKUP(B41,Sheet2!$B$2:$P$1000,9,FALSE)</f>
        <v xml:space="preserve">75 </v>
      </c>
      <c r="W41" s="35" t="str">
        <f>VLOOKUP(B41,Sheet2!$B$2:$P$1000,10,FALSE)</f>
        <v xml:space="preserve">0.22 </v>
      </c>
      <c r="X41" s="35" t="str">
        <f>VLOOKUP(B41,Sheet2!$B$2:$P$1000,8,FALSE)</f>
        <v>7.2</v>
      </c>
      <c r="Y41" s="35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34">
        <v>2.81804021707102E-2</v>
      </c>
      <c r="D42" s="34">
        <v>1.7094976835264899</v>
      </c>
      <c r="E42" s="34">
        <v>0.182363002343671</v>
      </c>
      <c r="F42" s="34">
        <v>1.1318299035812E-2</v>
      </c>
      <c r="G42" s="34">
        <v>1.4496128760135001E-2</v>
      </c>
      <c r="H42" s="34">
        <v>-20.080630372979499</v>
      </c>
      <c r="I42" s="34">
        <v>-9.8870371665163402E-3</v>
      </c>
      <c r="J42" s="34">
        <v>0.38217553032526402</v>
      </c>
      <c r="K42" s="34">
        <v>1.4194802676385801E-2</v>
      </c>
      <c r="L42" s="34">
        <v>1.6620354532316699</v>
      </c>
      <c r="M42" s="34">
        <v>0.76921858180779901</v>
      </c>
      <c r="N42" s="34">
        <v>0.53812415785326395</v>
      </c>
      <c r="O42" s="34">
        <v>2.9036409383974098</v>
      </c>
      <c r="P42" s="34">
        <v>5.9166248496797005</v>
      </c>
      <c r="Q42" s="34">
        <v>0.55437981601852004</v>
      </c>
      <c r="R42" s="35" t="str">
        <f>VLOOKUP(B42,Sheet2!$B$2:$P$1000,11,FALSE)</f>
        <v xml:space="preserve">0.22 </v>
      </c>
      <c r="S42" s="35" t="str">
        <f>VLOOKUP(B42,Sheet2!$B$2:$P$1000,12,FALSE)</f>
        <v xml:space="preserve">10.2 </v>
      </c>
      <c r="T42" s="35" t="str">
        <f>VLOOKUP(B42,Sheet2!$B$2:$P$1000,13,FALSE)</f>
        <v xml:space="preserve">1.8 </v>
      </c>
      <c r="U42" s="35" t="str">
        <f>VLOOKUP(B42,Sheet2!$B$2:$P$1000,14,FALSE)</f>
        <v xml:space="preserve">4 </v>
      </c>
      <c r="V42" s="35" t="str">
        <f>VLOOKUP(B42,Sheet2!$B$2:$P$1000,9,FALSE)</f>
        <v xml:space="preserve">81 </v>
      </c>
      <c r="W42" s="35" t="str">
        <f>VLOOKUP(B42,Sheet2!$B$2:$P$1000,10,FALSE)</f>
        <v xml:space="preserve">0.22 </v>
      </c>
      <c r="X42" s="35" t="str">
        <f>VLOOKUP(B42,Sheet2!$B$2:$P$1000,8,FALSE)</f>
        <v>7.4</v>
      </c>
      <c r="Y42" s="35" t="str">
        <f>VLOOKUP(B42,Sheet2!$B$2:$P$1000,15,FALSE)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5" t="e">
        <f>VLOOKUP(B43,Sheet2!$B$2:$P$1000,11,FALSE)</f>
        <v>#N/A</v>
      </c>
      <c r="S43" s="35" t="e">
        <f>VLOOKUP(B43,Sheet2!$B$2:$P$1000,12,FALSE)</f>
        <v>#N/A</v>
      </c>
      <c r="T43" s="35" t="e">
        <f>VLOOKUP(B43,Sheet2!$B$2:$P$1000,13,FALSE)</f>
        <v>#N/A</v>
      </c>
      <c r="U43" s="35" t="e">
        <f>VLOOKUP(B43,Sheet2!$B$2:$P$1000,14,FALSE)</f>
        <v>#N/A</v>
      </c>
      <c r="V43" s="35" t="e">
        <f>VLOOKUP(B43,Sheet2!$B$2:$P$1000,9,FALSE)</f>
        <v>#N/A</v>
      </c>
      <c r="W43" s="35" t="e">
        <f>VLOOKUP(B43,Sheet2!$B$2:$P$1000,10,FALSE)</f>
        <v>#N/A</v>
      </c>
      <c r="X43" s="35" t="e">
        <f>VLOOKUP(B43,Sheet2!$B$2:$P$1000,8,FALSE)</f>
        <v>#N/A</v>
      </c>
      <c r="Y43" s="35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34">
        <v>-1.87936346637963E-3</v>
      </c>
      <c r="D44" s="34">
        <v>2.5737618366886799</v>
      </c>
      <c r="E44" s="34">
        <v>9.8318970775850903E-2</v>
      </c>
      <c r="F44" s="34">
        <v>1.04924783565489E-3</v>
      </c>
      <c r="G44" s="34">
        <v>3.3751772800478801E-2</v>
      </c>
      <c r="H44" s="34">
        <v>-27.7839149574983</v>
      </c>
      <c r="I44" s="34">
        <v>0.197235195668932</v>
      </c>
      <c r="J44" s="34">
        <v>0.78830965706936995</v>
      </c>
      <c r="K44" s="34">
        <v>4.1519693231263201E-3</v>
      </c>
      <c r="L44" s="34">
        <v>0.123651353432396</v>
      </c>
      <c r="M44" s="34">
        <v>1.8758404709393499</v>
      </c>
      <c r="N44" s="34">
        <v>4.20044418622403</v>
      </c>
      <c r="O44" s="34">
        <v>7.9105640398000193E-2</v>
      </c>
      <c r="P44" s="34">
        <v>0.30811397895492398</v>
      </c>
      <c r="Q44" s="34">
        <v>0.21145671304892702</v>
      </c>
      <c r="R44" s="35" t="str">
        <f>VLOOKUP(B44,Sheet2!$B$2:$P$1000,11,FALSE)</f>
        <v xml:space="preserve">0.19 </v>
      </c>
      <c r="S44" s="35" t="str">
        <f>VLOOKUP(B44,Sheet2!$B$2:$P$1000,12,FALSE)</f>
        <v xml:space="preserve">25.3 </v>
      </c>
      <c r="T44" s="35" t="str">
        <f>VLOOKUP(B44,Sheet2!$B$2:$P$1000,13,FALSE)</f>
        <v xml:space="preserve">2.4 </v>
      </c>
      <c r="U44" s="35" t="str">
        <f>VLOOKUP(B44,Sheet2!$B$2:$P$1000,14,FALSE)</f>
        <v xml:space="preserve">7 </v>
      </c>
      <c r="V44" s="35" t="str">
        <f>VLOOKUP(B44,Sheet2!$B$2:$P$1000,9,FALSE)</f>
        <v xml:space="preserve">53 </v>
      </c>
      <c r="W44" s="35" t="str">
        <f>VLOOKUP(B44,Sheet2!$B$2:$P$1000,10,FALSE)</f>
        <v xml:space="preserve">0.22 </v>
      </c>
      <c r="X44" s="35" t="str">
        <f>VLOOKUP(B44,Sheet2!$B$2:$P$1000,8,FALSE)</f>
        <v>7.07</v>
      </c>
      <c r="Y44" s="35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34">
        <v>-7.9796770478910411E-3</v>
      </c>
      <c r="D45" s="34">
        <v>0.22564356581780801</v>
      </c>
      <c r="E45" s="34">
        <v>1.3934118050285601E-2</v>
      </c>
      <c r="F45" s="34">
        <v>4.8426805100538502E-4</v>
      </c>
      <c r="G45" s="34">
        <v>8.556761527798969E-3</v>
      </c>
      <c r="H45" s="34">
        <v>-28.479334842483503</v>
      </c>
      <c r="I45" s="34">
        <v>2.5124437798082599E-2</v>
      </c>
      <c r="J45" s="34">
        <v>7.5587227859930203E-2</v>
      </c>
      <c r="K45" s="34">
        <v>3.1851717846212301E-3</v>
      </c>
      <c r="L45" s="34">
        <v>-0.20660929279687801</v>
      </c>
      <c r="M45" s="34">
        <v>0.57546816371229403</v>
      </c>
      <c r="N45" s="34">
        <v>0.54740197301979399</v>
      </c>
      <c r="O45" s="34">
        <v>0.57371429188825007</v>
      </c>
      <c r="P45" s="34">
        <v>0.97285215573920403</v>
      </c>
      <c r="Q45" s="34">
        <v>0.177551458804794</v>
      </c>
      <c r="R45" s="35" t="str">
        <f>VLOOKUP(B45,Sheet2!$B$2:$P$1000,11,FALSE)</f>
        <v xml:space="preserve">0.59 </v>
      </c>
      <c r="S45" s="35" t="str">
        <f>VLOOKUP(B45,Sheet2!$B$2:$P$1000,12,FALSE)</f>
        <v xml:space="preserve">2.7 </v>
      </c>
      <c r="T45" s="35" t="str">
        <f>VLOOKUP(B45,Sheet2!$B$2:$P$1000,13,FALSE)</f>
        <v xml:space="preserve">2.2 </v>
      </c>
      <c r="U45" s="35" t="str">
        <f>VLOOKUP(B45,Sheet2!$B$2:$P$1000,14,FALSE)</f>
        <v xml:space="preserve">5 </v>
      </c>
      <c r="V45" s="35" t="str">
        <f>VLOOKUP(B45,Sheet2!$B$2:$P$1000,9,FALSE)</f>
        <v xml:space="preserve">53 </v>
      </c>
      <c r="W45" s="35" t="str">
        <f>VLOOKUP(B45,Sheet2!$B$2:$P$1000,10,FALSE)</f>
        <v xml:space="preserve">0.41 </v>
      </c>
      <c r="X45" s="35" t="str">
        <f>VLOOKUP(B45,Sheet2!$B$2:$P$1000,8,FALSE)</f>
        <v>6.67</v>
      </c>
      <c r="Y45" s="35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4">
        <v>-7.54997008704215E-3</v>
      </c>
      <c r="D46" s="34">
        <v>0.37633990150128199</v>
      </c>
      <c r="E46" s="34">
        <v>8.0958235125601602E-2</v>
      </c>
      <c r="F46" s="34">
        <v>2.6519435713884102E-4</v>
      </c>
      <c r="G46" s="34">
        <v>0.15278879385642599</v>
      </c>
      <c r="H46" s="34">
        <v>-28.181102555504999</v>
      </c>
      <c r="I46" s="34">
        <v>4.3398263773741598E-2</v>
      </c>
      <c r="J46" s="34">
        <v>5.0966509137280305E-2</v>
      </c>
      <c r="K46" s="34">
        <v>2.5856084491492899E-3</v>
      </c>
      <c r="L46" s="34">
        <v>0.85834110558707999</v>
      </c>
      <c r="M46" s="34">
        <v>3.4016204741060196</v>
      </c>
      <c r="N46" s="34">
        <v>0.88822087643283298</v>
      </c>
      <c r="O46" s="34">
        <v>3.2511620944166798E-2</v>
      </c>
      <c r="P46" s="34">
        <v>0.32630453058244496</v>
      </c>
      <c r="Q46" s="34">
        <v>0.239416991960713</v>
      </c>
      <c r="R46" s="35" t="str">
        <f>VLOOKUP(B46,Sheet2!$B$2:$P$1000,11,FALSE)</f>
        <v xml:space="preserve">0.14 </v>
      </c>
      <c r="S46" s="35" t="str">
        <f>VLOOKUP(B46,Sheet2!$B$2:$P$1000,12,FALSE)</f>
        <v xml:space="preserve">5.7 </v>
      </c>
      <c r="T46" s="35" t="str">
        <f>VLOOKUP(B46,Sheet2!$B$2:$P$1000,13,FALSE)</f>
        <v xml:space="preserve">0.6 </v>
      </c>
      <c r="U46" s="35" t="str">
        <f>VLOOKUP(B46,Sheet2!$B$2:$P$1000,14,FALSE)</f>
        <v xml:space="preserve">2 </v>
      </c>
      <c r="V46" s="35" t="str">
        <f>VLOOKUP(B46,Sheet2!$B$2:$P$1000,9,FALSE)</f>
        <v xml:space="preserve">37 </v>
      </c>
      <c r="W46" s="35" t="str">
        <f>VLOOKUP(B46,Sheet2!$B$2:$P$1000,10,FALSE)</f>
        <v xml:space="preserve">0.35 </v>
      </c>
      <c r="X46" s="35" t="str">
        <f>VLOOKUP(B46,Sheet2!$B$2:$P$1000,8,FALSE)</f>
        <v>7.50</v>
      </c>
      <c r="Y46" s="35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4">
        <v>-3.4731308544930397E-3</v>
      </c>
      <c r="D47" s="34">
        <v>0.78723363143967406</v>
      </c>
      <c r="E47" s="34">
        <v>0.33963632793978998</v>
      </c>
      <c r="F47" s="34">
        <v>-1.0953670364349701E-3</v>
      </c>
      <c r="G47" s="34">
        <v>0.15760752181767901</v>
      </c>
      <c r="H47" s="34">
        <v>-28.690779638172298</v>
      </c>
      <c r="I47" s="34">
        <v>2.2335441590947899E-2</v>
      </c>
      <c r="J47" s="34">
        <v>0.15386242741147099</v>
      </c>
      <c r="K47" s="34">
        <v>2.1883981081541101E-3</v>
      </c>
      <c r="L47" s="34">
        <v>0.40344384834803704</v>
      </c>
      <c r="M47" s="34">
        <v>0.144126816211882</v>
      </c>
      <c r="N47" s="34">
        <v>13.329554137550101</v>
      </c>
      <c r="O47" s="34">
        <v>0.54329648153603494</v>
      </c>
      <c r="P47" s="34">
        <v>0.40637196066831499</v>
      </c>
      <c r="Q47" s="34">
        <v>0.212216497681677</v>
      </c>
      <c r="R47" s="35" t="str">
        <f>VLOOKUP(B47,Sheet2!$B$2:$P$1000,11,FALSE)</f>
        <v xml:space="preserve">0.19 </v>
      </c>
      <c r="S47" s="35" t="str">
        <f>VLOOKUP(B47,Sheet2!$B$2:$P$1000,12,FALSE)</f>
        <v xml:space="preserve">2.3 </v>
      </c>
      <c r="T47" s="35" t="str">
        <f>VLOOKUP(B47,Sheet2!$B$2:$P$1000,13,FALSE)</f>
        <v xml:space="preserve">0.6 </v>
      </c>
      <c r="U47" s="35" t="str">
        <f>VLOOKUP(B47,Sheet2!$B$2:$P$1000,14,FALSE)</f>
        <v xml:space="preserve">10 </v>
      </c>
      <c r="V47" s="35" t="str">
        <f>VLOOKUP(B47,Sheet2!$B$2:$P$1000,9,FALSE)</f>
        <v xml:space="preserve">93 </v>
      </c>
      <c r="W47" s="35" t="str">
        <f>VLOOKUP(B47,Sheet2!$B$2:$P$1000,10,FALSE)</f>
        <v xml:space="preserve">0.32 </v>
      </c>
      <c r="X47" s="35" t="str">
        <f>VLOOKUP(B47,Sheet2!$B$2:$P$1000,8,FALSE)</f>
        <v>7.88</v>
      </c>
      <c r="Y47" s="35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4">
        <v>-3.30570979866739E-3</v>
      </c>
      <c r="D48" s="34">
        <v>0.40973147778229502</v>
      </c>
      <c r="E48" s="34">
        <v>0.127447448912511</v>
      </c>
      <c r="F48" s="34">
        <v>-2.4466156660347201E-4</v>
      </c>
      <c r="G48" s="34">
        <v>-1.4148656301272802E-3</v>
      </c>
      <c r="H48" s="34">
        <v>-22.884108997493698</v>
      </c>
      <c r="I48" s="34">
        <v>0.28189427606884704</v>
      </c>
      <c r="J48" s="34">
        <v>0.815931786796536</v>
      </c>
      <c r="K48" s="34">
        <v>5.7485666392567102E-3</v>
      </c>
      <c r="L48" s="34">
        <v>0.190782809594915</v>
      </c>
      <c r="M48" s="34">
        <v>-12.662306885614399</v>
      </c>
      <c r="N48" s="34">
        <v>3.4626279503136601</v>
      </c>
      <c r="O48" s="34">
        <v>0.177203111938776</v>
      </c>
      <c r="P48" s="34">
        <v>5.6045127858235802E-2</v>
      </c>
      <c r="Q48" s="34">
        <v>0.210045879908099</v>
      </c>
      <c r="R48" s="35" t="e">
        <f>VLOOKUP(B48,Sheet2!$B$2:$P$1000,11,FALSE)</f>
        <v>#N/A</v>
      </c>
      <c r="S48" s="35" t="e">
        <f>VLOOKUP(B48,Sheet2!$B$2:$P$1000,12,FALSE)</f>
        <v>#N/A</v>
      </c>
      <c r="T48" s="35" t="e">
        <f>VLOOKUP(B48,Sheet2!$B$2:$P$1000,13,FALSE)</f>
        <v>#N/A</v>
      </c>
      <c r="U48" s="35" t="e">
        <f>VLOOKUP(B48,Sheet2!$B$2:$P$1000,14,FALSE)</f>
        <v>#N/A</v>
      </c>
      <c r="V48" s="35" t="e">
        <f>VLOOKUP(B48,Sheet2!$B$2:$P$1000,9,FALSE)</f>
        <v>#N/A</v>
      </c>
      <c r="W48" s="35" t="e">
        <f>VLOOKUP(B48,Sheet2!$B$2:$P$1000,10,FALSE)</f>
        <v>#N/A</v>
      </c>
      <c r="X48" s="35" t="e">
        <f>VLOOKUP(B48,Sheet2!$B$2:$P$1000,8,FALSE)</f>
        <v>#N/A</v>
      </c>
      <c r="Y48" s="35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34">
        <v>-5.5863119967102101E-3</v>
      </c>
      <c r="D49" s="34">
        <v>0.411111451924287</v>
      </c>
      <c r="E49" s="34">
        <v>0.10356853486531301</v>
      </c>
      <c r="F49" s="34">
        <v>4.0776913283862297E-5</v>
      </c>
      <c r="G49" s="34">
        <v>-6.7731365130266697E-3</v>
      </c>
      <c r="H49" s="34">
        <v>-22.885328722698201</v>
      </c>
      <c r="I49" s="34">
        <v>0.24661150721870501</v>
      </c>
      <c r="J49" s="34">
        <v>0.70469494567069102</v>
      </c>
      <c r="K49" s="34">
        <v>5.3873159308579508E-3</v>
      </c>
      <c r="L49" s="34">
        <v>0.40410315160493698</v>
      </c>
      <c r="M49" s="34">
        <v>-12.9479666065711</v>
      </c>
      <c r="N49" s="34">
        <v>2.3177810374732299</v>
      </c>
      <c r="O49" s="34">
        <v>0.13309115052685602</v>
      </c>
      <c r="P49" s="34">
        <v>5.0735700117181697E-2</v>
      </c>
      <c r="Q49" s="34">
        <v>0.19881344566082101</v>
      </c>
      <c r="R49" s="35" t="str">
        <f>VLOOKUP(B49,Sheet2!$B$2:$P$1000,11,FALSE)</f>
        <v xml:space="preserve">0.20 </v>
      </c>
      <c r="S49" s="35" t="str">
        <f>VLOOKUP(B49,Sheet2!$B$2:$P$1000,12,FALSE)</f>
        <v xml:space="preserve">33.4 </v>
      </c>
      <c r="T49" s="35" t="str">
        <f>VLOOKUP(B49,Sheet2!$B$2:$P$1000,13,FALSE)</f>
        <v xml:space="preserve">1.9 </v>
      </c>
      <c r="U49" s="35" t="str">
        <f>VLOOKUP(B49,Sheet2!$B$2:$P$1000,14,FALSE)</f>
        <v xml:space="preserve">2 </v>
      </c>
      <c r="V49" s="35" t="str">
        <f>VLOOKUP(B49,Sheet2!$B$2:$P$1000,9,FALSE)</f>
        <v xml:space="preserve">86 </v>
      </c>
      <c r="W49" s="35" t="str">
        <f>VLOOKUP(B49,Sheet2!$B$2:$P$1000,10,FALSE)</f>
        <v xml:space="preserve">0.38 </v>
      </c>
      <c r="X49" s="35" t="str">
        <f>VLOOKUP(B49,Sheet2!$B$2:$P$1000,8,FALSE)</f>
        <v>6.90</v>
      </c>
      <c r="Y49" s="35" t="str">
        <f>VLOOKUP(B49,Sheet2!$B$2:$P$1000,15,FALSE)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5" t="str">
        <f>VLOOKUP(B50,Sheet2!$B$2:$P$1000,11,FALSE)</f>
        <v>0.49</v>
      </c>
      <c r="S50" s="35" t="str">
        <f>VLOOKUP(B50,Sheet2!$B$2:$P$1000,12,FALSE)</f>
        <v>3.2</v>
      </c>
      <c r="T50" s="35" t="str">
        <f>VLOOKUP(B50,Sheet2!$B$2:$P$1000,13,FALSE)</f>
        <v>0.4</v>
      </c>
      <c r="U50" s="35" t="str">
        <f>VLOOKUP(B50,Sheet2!$B$2:$P$1000,14,FALSE)</f>
        <v>15</v>
      </c>
      <c r="V50" s="35" t="str">
        <f>VLOOKUP(B50,Sheet2!$B$2:$P$1000,9,FALSE)</f>
        <v xml:space="preserve">71 </v>
      </c>
      <c r="W50" s="35" t="str">
        <f>VLOOKUP(B50,Sheet2!$B$2:$P$1000,10,FALSE)</f>
        <v>0.16</v>
      </c>
      <c r="X50" s="35" t="str">
        <f>VLOOKUP(B50,Sheet2!$B$2:$P$1000,8,FALSE)</f>
        <v>7.41</v>
      </c>
      <c r="Y50" s="35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4">
        <v>-2.59410614702652E-2</v>
      </c>
      <c r="D51" s="34">
        <v>0.266827421895178</v>
      </c>
      <c r="E51" s="34">
        <v>1.51930846296455E-2</v>
      </c>
      <c r="F51" s="34">
        <v>-8.3633697619268001E-3</v>
      </c>
      <c r="G51" s="34">
        <v>-3.0156784376957999E-2</v>
      </c>
      <c r="H51" s="34">
        <v>-25.373260685458501</v>
      </c>
      <c r="I51" s="34">
        <v>0.50524916850694701</v>
      </c>
      <c r="J51" s="34">
        <v>9.3025546806924393E-3</v>
      </c>
      <c r="K51" s="34">
        <v>4.9835000404646103E-4</v>
      </c>
      <c r="L51" s="34">
        <v>-1.88892045793624</v>
      </c>
      <c r="M51" s="34">
        <v>-11.068807032339599</v>
      </c>
      <c r="N51" s="34">
        <v>-7.6122412906860698E-2</v>
      </c>
      <c r="O51" s="34">
        <v>0.112121028488447</v>
      </c>
      <c r="P51" s="34">
        <v>1.9440701105440602E-2</v>
      </c>
      <c r="Q51" s="34">
        <v>0.110295423894508</v>
      </c>
      <c r="R51" s="35" t="str">
        <f>VLOOKUP(B51,Sheet2!$B$2:$P$1000,11,FALSE)</f>
        <v>0.65</v>
      </c>
      <c r="S51" s="35" t="str">
        <f>VLOOKUP(B51,Sheet2!$B$2:$P$1000,12,FALSE)</f>
        <v>2.4</v>
      </c>
      <c r="T51" s="35" t="str">
        <f>VLOOKUP(B51,Sheet2!$B$2:$P$1000,13,FALSE)</f>
        <v>0.1</v>
      </c>
      <c r="U51" s="35" t="str">
        <f>VLOOKUP(B51,Sheet2!$B$2:$P$1000,14,FALSE)</f>
        <v>3</v>
      </c>
      <c r="V51" s="35" t="str">
        <f>VLOOKUP(B51,Sheet2!$B$2:$P$1000,9,FALSE)</f>
        <v xml:space="preserve">45 </v>
      </c>
      <c r="W51" s="35" t="str">
        <f>VLOOKUP(B51,Sheet2!$B$2:$P$1000,10,FALSE)</f>
        <v xml:space="preserve">0.35 </v>
      </c>
      <c r="X51" s="35" t="str">
        <f>VLOOKUP(B51,Sheet2!$B$2:$P$1000,8,FALSE)</f>
        <v>7.05</v>
      </c>
      <c r="Y51" s="35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4">
        <v>-5.4034496263027998E-3</v>
      </c>
      <c r="D52" s="34">
        <v>9.4871061287803898E-2</v>
      </c>
      <c r="E52" s="34">
        <v>0.113427940133338</v>
      </c>
      <c r="F52" s="34">
        <v>-8.3781199167963609E-3</v>
      </c>
      <c r="G52" s="34">
        <v>4.5865909528891101E-2</v>
      </c>
      <c r="H52" s="34">
        <v>-25.404404902826499</v>
      </c>
      <c r="I52" s="34">
        <v>-9.5790657864614492E-2</v>
      </c>
      <c r="J52" s="34">
        <v>4.0327195682354801E-2</v>
      </c>
      <c r="K52" s="34">
        <v>-2.2148923178043402E-5</v>
      </c>
      <c r="L52" s="34">
        <v>-1.93809544073051</v>
      </c>
      <c r="M52" s="34">
        <v>-10.125723043648</v>
      </c>
      <c r="N52" s="34">
        <v>-0.38853288556515603</v>
      </c>
      <c r="O52" s="34">
        <v>0.11001219361037801</v>
      </c>
      <c r="P52" s="34">
        <v>0.10495509657762901</v>
      </c>
      <c r="Q52" s="34">
        <v>0.13856807889824299</v>
      </c>
      <c r="R52" s="35" t="str">
        <f>VLOOKUP(B52,Sheet2!$B$2:$P$1000,11,FALSE)</f>
        <v>0.09</v>
      </c>
      <c r="S52" s="35" t="str">
        <f>VLOOKUP(B52,Sheet2!$B$2:$P$1000,12,FALSE)</f>
        <v>4.6</v>
      </c>
      <c r="T52" s="35" t="str">
        <f>VLOOKUP(B52,Sheet2!$B$2:$P$1000,13,FALSE)</f>
        <v>1.9</v>
      </c>
      <c r="U52" s="35" t="str">
        <f>VLOOKUP(B52,Sheet2!$B$2:$P$1000,14,FALSE)</f>
        <v>3</v>
      </c>
      <c r="V52" s="35" t="str">
        <f>VLOOKUP(B52,Sheet2!$B$2:$P$1000,9,FALSE)</f>
        <v xml:space="preserve">42 </v>
      </c>
      <c r="W52" s="35" t="str">
        <f>VLOOKUP(B52,Sheet2!$B$2:$P$1000,10,FALSE)</f>
        <v xml:space="preserve">0.47 </v>
      </c>
      <c r="X52" s="35" t="str">
        <f>VLOOKUP(B52,Sheet2!$B$2:$P$1000,8,FALSE)</f>
        <v>6.91</v>
      </c>
      <c r="Y52" s="35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4">
        <v>2.7986310134657699E-3</v>
      </c>
      <c r="D53" s="34">
        <v>0.93525496408685804</v>
      </c>
      <c r="E53" s="34">
        <v>0.17866365205318699</v>
      </c>
      <c r="F53" s="34">
        <v>1.9617890143619099E-3</v>
      </c>
      <c r="G53" s="34">
        <v>-1.1960543371711199E-2</v>
      </c>
      <c r="H53" s="34">
        <v>-25.586442829847197</v>
      </c>
      <c r="I53" s="34">
        <v>-0.103868473220596</v>
      </c>
      <c r="J53" s="34">
        <v>0.99310416130631796</v>
      </c>
      <c r="K53" s="34">
        <v>7.741075606611891E-3</v>
      </c>
      <c r="L53" s="34">
        <v>1.0077762308369</v>
      </c>
      <c r="M53" s="34">
        <v>-10.513339245993</v>
      </c>
      <c r="N53" s="34">
        <v>0.82098618950793101</v>
      </c>
      <c r="O53" s="34">
        <v>2.4740212737129803</v>
      </c>
      <c r="P53" s="34">
        <v>3.8901907282785499</v>
      </c>
      <c r="Q53" s="34">
        <v>0.24372706919977502</v>
      </c>
      <c r="R53" s="35" t="str">
        <f>VLOOKUP(B53,Sheet2!$B$2:$P$1000,11,FALSE)</f>
        <v>0.53</v>
      </c>
      <c r="S53" s="35" t="str">
        <f>VLOOKUP(B53,Sheet2!$B$2:$P$1000,12,FALSE)</f>
        <v>3.5</v>
      </c>
      <c r="T53" s="35" t="str">
        <f>VLOOKUP(B53,Sheet2!$B$2:$P$1000,13,FALSE)</f>
        <v>0.6</v>
      </c>
      <c r="U53" s="35" t="str">
        <f>VLOOKUP(B53,Sheet2!$B$2:$P$1000,14,FALSE)</f>
        <v>14</v>
      </c>
      <c r="V53" s="35" t="str">
        <f>VLOOKUP(B53,Sheet2!$B$2:$P$1000,9,FALSE)</f>
        <v xml:space="preserve">60 </v>
      </c>
      <c r="W53" s="35" t="str">
        <f>VLOOKUP(B53,Sheet2!$B$2:$P$1000,10,FALSE)</f>
        <v xml:space="preserve">0.16 </v>
      </c>
      <c r="X53" s="35" t="str">
        <f>VLOOKUP(B53,Sheet2!$B$2:$P$1000,8,FALSE)</f>
        <v>7.41</v>
      </c>
      <c r="Y53" s="35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4">
        <v>-3.1201725765758501E-2</v>
      </c>
      <c r="D54" s="34">
        <v>0.13086127103124101</v>
      </c>
      <c r="E54" s="34">
        <v>0.17398590680909401</v>
      </c>
      <c r="F54" s="34">
        <v>-7.9798657731769192E-3</v>
      </c>
      <c r="G54" s="34">
        <v>0.231628401718285</v>
      </c>
      <c r="H54" s="34">
        <v>-25.3914256304936</v>
      </c>
      <c r="I54" s="34">
        <v>-0.10354569613124</v>
      </c>
      <c r="J54" s="34">
        <v>0.70698551632030804</v>
      </c>
      <c r="K54" s="34">
        <v>-5.86945095711204E-4</v>
      </c>
      <c r="L54" s="34">
        <v>2.26527450691282</v>
      </c>
      <c r="M54" s="34">
        <v>-8.4285224450021694</v>
      </c>
      <c r="N54" s="34">
        <v>1.0640368861774698</v>
      </c>
      <c r="O54" s="34">
        <v>3.2730672045139801E-3</v>
      </c>
      <c r="P54" s="34">
        <v>5.0514236010746796E-2</v>
      </c>
      <c r="Q54" s="34">
        <v>0.42849683680818601</v>
      </c>
      <c r="R54" s="35" t="str">
        <f>VLOOKUP(B54,Sheet2!$B$2:$P$1000,11,FALSE)</f>
        <v>0.05</v>
      </c>
      <c r="S54" s="35" t="str">
        <f>VLOOKUP(B54,Sheet2!$B$2:$P$1000,12,FALSE)</f>
        <v>12.9</v>
      </c>
      <c r="T54" s="35" t="str">
        <f>VLOOKUP(B54,Sheet2!$B$2:$P$1000,13,FALSE)</f>
        <v>0.2</v>
      </c>
      <c r="U54" s="35" t="str">
        <f>VLOOKUP(B54,Sheet2!$B$2:$P$1000,14,FALSE)</f>
        <v>4</v>
      </c>
      <c r="V54" s="35" t="str">
        <f>VLOOKUP(B54,Sheet2!$B$2:$P$1000,9,FALSE)</f>
        <v xml:space="preserve">28 </v>
      </c>
      <c r="W54" s="35" t="str">
        <f>VLOOKUP(B54,Sheet2!$B$2:$P$1000,10,FALSE)</f>
        <v xml:space="preserve">0.25 </v>
      </c>
      <c r="X54" s="35" t="str">
        <f>VLOOKUP(B54,Sheet2!$B$2:$P$1000,8,FALSE)</f>
        <v>8.18</v>
      </c>
      <c r="Y54" s="35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4">
        <v>-3.1845957069226799E-2</v>
      </c>
      <c r="D55" s="34">
        <v>0.14314785902365401</v>
      </c>
      <c r="E55" s="34">
        <v>0.19406311086028599</v>
      </c>
      <c r="F55" s="34">
        <v>-7.7881139113076805E-3</v>
      </c>
      <c r="G55" s="34">
        <v>0.22886047145853999</v>
      </c>
      <c r="H55" s="34">
        <v>-25.381273620547098</v>
      </c>
      <c r="I55" s="34">
        <v>-0.115876489752156</v>
      </c>
      <c r="J55" s="34">
        <v>0.13378704688992199</v>
      </c>
      <c r="K55" s="34">
        <v>-4.20828627183469E-4</v>
      </c>
      <c r="L55" s="34">
        <v>2.1835058887187602</v>
      </c>
      <c r="M55" s="34">
        <v>-8.3353686583183801</v>
      </c>
      <c r="N55" s="34">
        <v>0.98664268461064708</v>
      </c>
      <c r="O55" s="34">
        <v>3.5193142984336202E-3</v>
      </c>
      <c r="P55" s="34">
        <v>5.0413603649827304E-2</v>
      </c>
      <c r="Q55" s="34">
        <v>0.32585233388986096</v>
      </c>
      <c r="R55" s="35" t="str">
        <f>VLOOKUP(B55,Sheet2!$B$2:$P$1000,11,FALSE)</f>
        <v>0.04</v>
      </c>
      <c r="S55" s="35" t="str">
        <f>VLOOKUP(B55,Sheet2!$B$2:$P$1000,12,FALSE)</f>
        <v>12.6</v>
      </c>
      <c r="T55" s="35" t="str">
        <f>VLOOKUP(B55,Sheet2!$B$2:$P$1000,13,FALSE)</f>
        <v>불검출</v>
      </c>
      <c r="U55" s="35" t="str">
        <f>VLOOKUP(B55,Sheet2!$B$2:$P$1000,14,FALSE)</f>
        <v>3</v>
      </c>
      <c r="V55" s="35" t="str">
        <f>VLOOKUP(B55,Sheet2!$B$2:$P$1000,9,FALSE)</f>
        <v xml:space="preserve">26 </v>
      </c>
      <c r="W55" s="35" t="str">
        <f>VLOOKUP(B55,Sheet2!$B$2:$P$1000,10,FALSE)</f>
        <v xml:space="preserve">0.41 </v>
      </c>
      <c r="X55" s="35" t="str">
        <f>VLOOKUP(B55,Sheet2!$B$2:$P$1000,8,FALSE)</f>
        <v>8.21</v>
      </c>
      <c r="Y55" s="35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4">
        <v>-3.57626911662733E-2</v>
      </c>
      <c r="D56" s="34">
        <v>0.14297398969705799</v>
      </c>
      <c r="E56" s="34">
        <v>0.18076908838818201</v>
      </c>
      <c r="F56" s="34">
        <v>-8.525621387021079E-3</v>
      </c>
      <c r="G56" s="34">
        <v>0.212451176403438</v>
      </c>
      <c r="H56" s="34">
        <v>-25.335686323984799</v>
      </c>
      <c r="I56" s="34">
        <v>-9.8222971265580605E-2</v>
      </c>
      <c r="J56" s="34">
        <v>1.38508123585741E-2</v>
      </c>
      <c r="K56" s="34">
        <v>-7.1983825440901403E-4</v>
      </c>
      <c r="L56" s="34">
        <v>2.28545956888214</v>
      </c>
      <c r="M56" s="34">
        <v>-8.1361523522421493</v>
      </c>
      <c r="N56" s="34">
        <v>0.93631706995490194</v>
      </c>
      <c r="O56" s="34">
        <v>3.9075598282797405E-3</v>
      </c>
      <c r="P56" s="34">
        <v>4.4033808161433402E-2</v>
      </c>
      <c r="Q56" s="34">
        <v>0.33243799924939399</v>
      </c>
      <c r="R56" s="35" t="str">
        <f>VLOOKUP(B56,Sheet2!$B$2:$P$1000,11,FALSE)</f>
        <v>0.04</v>
      </c>
      <c r="S56" s="35" t="str">
        <f>VLOOKUP(B56,Sheet2!$B$2:$P$1000,12,FALSE)</f>
        <v>12.6</v>
      </c>
      <c r="T56" s="35" t="str">
        <f>VLOOKUP(B56,Sheet2!$B$2:$P$1000,13,FALSE)</f>
        <v>불검출</v>
      </c>
      <c r="U56" s="35" t="str">
        <f>VLOOKUP(B56,Sheet2!$B$2:$P$1000,14,FALSE)</f>
        <v>3</v>
      </c>
      <c r="V56" s="35" t="str">
        <f>VLOOKUP(B56,Sheet2!$B$2:$P$1000,9,FALSE)</f>
        <v xml:space="preserve">25 </v>
      </c>
      <c r="W56" s="35" t="str">
        <f>VLOOKUP(B56,Sheet2!$B$2:$P$1000,10,FALSE)</f>
        <v xml:space="preserve">0.13 </v>
      </c>
      <c r="X56" s="35" t="str">
        <f>VLOOKUP(B56,Sheet2!$B$2:$P$1000,8,FALSE)</f>
        <v>8.20</v>
      </c>
      <c r="Y56" s="35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4">
        <v>-6.2917877992609405E-3</v>
      </c>
      <c r="D57" s="34">
        <v>0.37430831892925104</v>
      </c>
      <c r="E57" s="34">
        <v>0.25267941512077596</v>
      </c>
      <c r="F57" s="34">
        <v>-1.2739142666174099E-2</v>
      </c>
      <c r="G57" s="34">
        <v>-2.8998785100873999E-2</v>
      </c>
      <c r="H57" s="34">
        <v>-14.820093775953399</v>
      </c>
      <c r="I57" s="34">
        <v>0.59148938679848195</v>
      </c>
      <c r="J57" s="34">
        <v>0.62096384769116397</v>
      </c>
      <c r="K57" s="34">
        <v>1.4076075481791199E-2</v>
      </c>
      <c r="L57" s="34">
        <v>-0.18276986244947999</v>
      </c>
      <c r="M57" s="34">
        <v>0.47972090008219104</v>
      </c>
      <c r="N57" s="34">
        <v>3.4285404300957096</v>
      </c>
      <c r="O57" s="34">
        <v>0.28012060721210996</v>
      </c>
      <c r="P57" s="34">
        <v>0.12531500269656701</v>
      </c>
      <c r="Q57" s="34">
        <v>0.20556965854836298</v>
      </c>
      <c r="R57" s="35" t="str">
        <f>VLOOKUP(B57,Sheet2!$B$2:$P$1000,11,FALSE)</f>
        <v>0.1</v>
      </c>
      <c r="S57" s="35" t="str">
        <f>VLOOKUP(B57,Sheet2!$B$2:$P$1000,12,FALSE)</f>
        <v>33.7</v>
      </c>
      <c r="T57" s="35" t="str">
        <f>VLOOKUP(B57,Sheet2!$B$2:$P$1000,13,FALSE)</f>
        <v>3.9</v>
      </c>
      <c r="U57" s="35" t="str">
        <f>VLOOKUP(B57,Sheet2!$B$2:$P$1000,14,FALSE)</f>
        <v>2</v>
      </c>
      <c r="V57" s="35" t="str">
        <f>VLOOKUP(B57,Sheet2!$B$2:$P$1000,9,FALSE)</f>
        <v xml:space="preserve">67 </v>
      </c>
      <c r="W57" s="35" t="str">
        <f>VLOOKUP(B57,Sheet2!$B$2:$P$1000,10,FALSE)</f>
        <v>0.38</v>
      </c>
      <c r="X57" s="35" t="str">
        <f>VLOOKUP(B57,Sheet2!$B$2:$P$1000,8,FALSE)</f>
        <v>6.99</v>
      </c>
      <c r="Y57" s="35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35">
        <v>3.20541471280779E-3</v>
      </c>
      <c r="D58" s="35">
        <v>0.34503592895337698</v>
      </c>
      <c r="E58" s="35">
        <v>0.154966929175922</v>
      </c>
      <c r="F58" s="35">
        <v>8.0454367655509711E-3</v>
      </c>
      <c r="G58" s="35">
        <v>0.85876847891560903</v>
      </c>
      <c r="H58" s="35">
        <v>-18.282866615757801</v>
      </c>
      <c r="I58" s="35">
        <v>0.39673882849290198</v>
      </c>
      <c r="J58" s="35">
        <v>0.10694688916831101</v>
      </c>
      <c r="K58" s="35">
        <v>5.0637202216785695E-3</v>
      </c>
      <c r="L58" s="35">
        <v>0.26272395656436198</v>
      </c>
      <c r="M58" s="35">
        <v>-1.53161295645781</v>
      </c>
      <c r="N58" s="35">
        <v>1.5647556731027801</v>
      </c>
      <c r="O58" s="35">
        <v>2.75414674177875</v>
      </c>
      <c r="P58" s="35">
        <v>0.16585016792070897</v>
      </c>
      <c r="Q58" s="35">
        <v>4.0574568200013199E-2</v>
      </c>
      <c r="R58" s="35" t="str">
        <f>VLOOKUP(B58,Sheet2!$B$2:$P$1000,11,FALSE)</f>
        <v>0.14</v>
      </c>
      <c r="S58" s="35" t="str">
        <f>VLOOKUP(B58,Sheet2!$B$2:$P$1000,12,FALSE)</f>
        <v>17.2</v>
      </c>
      <c r="T58" s="35" t="str">
        <f>VLOOKUP(B58,Sheet2!$B$2:$P$1000,13,FALSE)</f>
        <v>3.5</v>
      </c>
      <c r="U58" s="35" t="str">
        <f>VLOOKUP(B58,Sheet2!$B$2:$P$1000,14,FALSE)</f>
        <v>24</v>
      </c>
      <c r="V58" s="35" t="str">
        <f>VLOOKUP(B58,Sheet2!$B$2:$P$1000,9,FALSE)</f>
        <v xml:space="preserve">83 </v>
      </c>
      <c r="W58" s="35" t="str">
        <f>VLOOKUP(B58,Sheet2!$B$2:$P$1000,10,FALSE)</f>
        <v xml:space="preserve">0.79 </v>
      </c>
      <c r="X58" s="35" t="str">
        <f>VLOOKUP(B58,Sheet2!$B$2:$P$1000,8,FALSE)</f>
        <v>7.08</v>
      </c>
      <c r="Y58" s="35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35">
        <v>3.6478844157744397E-3</v>
      </c>
      <c r="D59" s="35">
        <v>3.0573506436637801</v>
      </c>
      <c r="E59" s="35">
        <v>0.22122722080069299</v>
      </c>
      <c r="F59" s="35">
        <v>9.0131031943248997E-3</v>
      </c>
      <c r="G59" s="35">
        <v>0.29804842871430398</v>
      </c>
      <c r="H59" s="35">
        <v>-18.3829213014833</v>
      </c>
      <c r="I59" s="35">
        <v>0.180145224137714</v>
      </c>
      <c r="J59" s="35">
        <v>0.203730163670401</v>
      </c>
      <c r="K59" s="35">
        <v>5.2716346364861E-2</v>
      </c>
      <c r="L59" s="35">
        <v>0.73529418950959002</v>
      </c>
      <c r="M59" s="35">
        <v>-3.5386521122719099</v>
      </c>
      <c r="N59" s="35">
        <v>1.42489853994557</v>
      </c>
      <c r="O59" s="35">
        <v>2.5325206199584498</v>
      </c>
      <c r="P59" s="35">
        <v>11.6485289126745</v>
      </c>
      <c r="Q59" s="35">
        <v>0.69994032991975796</v>
      </c>
      <c r="R59" s="35" t="str">
        <f>VLOOKUP(B59,Sheet2!$B$2:$P$1000,11,FALSE)</f>
        <v>0.42</v>
      </c>
      <c r="S59" s="35" t="str">
        <f>VLOOKUP(B59,Sheet2!$B$2:$P$1000,12,FALSE)</f>
        <v>43.4</v>
      </c>
      <c r="T59" s="35" t="str">
        <f>VLOOKUP(B59,Sheet2!$B$2:$P$1000,13,FALSE)</f>
        <v>3.2</v>
      </c>
      <c r="U59" s="35" t="str">
        <f>VLOOKUP(B59,Sheet2!$B$2:$P$1000,14,FALSE)</f>
        <v>6</v>
      </c>
      <c r="V59" s="35" t="str">
        <f>VLOOKUP(B59,Sheet2!$B$2:$P$1000,9,FALSE)</f>
        <v xml:space="preserve">106 </v>
      </c>
      <c r="W59" s="35" t="str">
        <f>VLOOKUP(B59,Sheet2!$B$2:$P$1000,10,FALSE)</f>
        <v xml:space="preserve">1.07 </v>
      </c>
      <c r="X59" s="35" t="str">
        <f>VLOOKUP(B59,Sheet2!$B$2:$P$1000,8,FALSE)</f>
        <v>7.28</v>
      </c>
      <c r="Y59" s="35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5">
        <v>-3.55546613112999E-4</v>
      </c>
      <c r="D60" s="35">
        <v>0.58288605390063497</v>
      </c>
      <c r="E60" s="35">
        <v>0.15946347862565902</v>
      </c>
      <c r="F60" s="35">
        <v>2.1552669613345799E-3</v>
      </c>
      <c r="G60" s="35">
        <v>5.4683277565933497E-2</v>
      </c>
      <c r="H60" s="35">
        <v>-19.939279987491499</v>
      </c>
      <c r="I60" s="35">
        <v>7.14028703590604E-2</v>
      </c>
      <c r="J60" s="35">
        <v>0.27551810440779395</v>
      </c>
      <c r="K60" s="35">
        <v>1.17975695144448E-2</v>
      </c>
      <c r="L60" s="35">
        <v>-0.84114600171536003</v>
      </c>
      <c r="M60" s="35">
        <v>-0.87690404970010594</v>
      </c>
      <c r="N60" s="35">
        <v>1.09935728552083</v>
      </c>
      <c r="O60" s="35">
        <v>0.44647434227960398</v>
      </c>
      <c r="P60" s="35">
        <v>0.29117187641598496</v>
      </c>
      <c r="Q60" s="35">
        <v>0.29372540649642398</v>
      </c>
      <c r="R60" s="35" t="str">
        <f>VLOOKUP(B60,Sheet2!$B$2:$P$1000,11,FALSE)</f>
        <v>0.08</v>
      </c>
      <c r="S60" s="35" t="str">
        <f>VLOOKUP(B60,Sheet2!$B$2:$P$1000,12,FALSE)</f>
        <v>10.6</v>
      </c>
      <c r="T60" s="35" t="str">
        <f>VLOOKUP(B60,Sheet2!$B$2:$P$1000,13,FALSE)</f>
        <v>2.9</v>
      </c>
      <c r="U60" s="35" t="str">
        <f>VLOOKUP(B60,Sheet2!$B$2:$P$1000,14,FALSE)</f>
        <v>10</v>
      </c>
      <c r="V60" s="35" t="str">
        <f>VLOOKUP(B60,Sheet2!$B$2:$P$1000,9,FALSE)</f>
        <v xml:space="preserve">60 </v>
      </c>
      <c r="W60" s="35" t="str">
        <f>VLOOKUP(B60,Sheet2!$B$2:$P$1000,10,FALSE)</f>
        <v xml:space="preserve">0.85 </v>
      </c>
      <c r="X60" s="35" t="str">
        <f>VLOOKUP(B60,Sheet2!$B$2:$P$1000,8,FALSE)</f>
        <v>6.74</v>
      </c>
      <c r="Y60" s="35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5">
        <v>-3.4098443346755E-3</v>
      </c>
      <c r="D61" s="35">
        <v>0.10365897249688499</v>
      </c>
      <c r="E61" s="35">
        <v>0.180520693372789</v>
      </c>
      <c r="F61" s="35">
        <v>-3.1761778072830196E-3</v>
      </c>
      <c r="G61" s="35">
        <v>3.30434434846332E-2</v>
      </c>
      <c r="H61" s="35">
        <v>-20.0176932318567</v>
      </c>
      <c r="I61" s="35">
        <v>0.28593430624767802</v>
      </c>
      <c r="J61" s="35">
        <v>0.18776195791264702</v>
      </c>
      <c r="K61" s="35">
        <v>9.4481134445308904E-4</v>
      </c>
      <c r="L61" s="35">
        <v>1.00253791043119</v>
      </c>
      <c r="M61" s="35">
        <v>0.55561741127092401</v>
      </c>
      <c r="N61" s="35">
        <v>0.33430860482270203</v>
      </c>
      <c r="O61" s="35">
        <v>4.2854724043231394E-2</v>
      </c>
      <c r="P61" s="35">
        <v>9.2086614566405309E-2</v>
      </c>
      <c r="Q61" s="35">
        <v>0.37534822909858201</v>
      </c>
      <c r="R61" s="35" t="str">
        <f>VLOOKUP(B61,Sheet2!$B$2:$P$1000,11,FALSE)</f>
        <v>0.05</v>
      </c>
      <c r="S61" s="35" t="str">
        <f>VLOOKUP(B61,Sheet2!$B$2:$P$1000,12,FALSE)</f>
        <v>6.6</v>
      </c>
      <c r="T61" s="35" t="str">
        <f>VLOOKUP(B61,Sheet2!$B$2:$P$1000,13,FALSE)</f>
        <v>2.2</v>
      </c>
      <c r="U61" s="35" t="str">
        <f>VLOOKUP(B61,Sheet2!$B$2:$P$1000,14,FALSE)</f>
        <v>9</v>
      </c>
      <c r="V61" s="35" t="str">
        <f>VLOOKUP(B61,Sheet2!$B$2:$P$1000,9,FALSE)</f>
        <v xml:space="preserve">91 </v>
      </c>
      <c r="W61" s="35" t="str">
        <f>VLOOKUP(B61,Sheet2!$B$2:$P$1000,10,FALSE)</f>
        <v xml:space="preserve">0.76 </v>
      </c>
      <c r="X61" s="35" t="str">
        <f>VLOOKUP(B61,Sheet2!$B$2:$P$1000,8,FALSE)</f>
        <v>6.92</v>
      </c>
      <c r="Y61" s="35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5">
        <v>8.2281355425488697E-3</v>
      </c>
      <c r="D62" s="35">
        <v>0.93506240267905194</v>
      </c>
      <c r="E62" s="35">
        <v>0.54028828383925198</v>
      </c>
      <c r="F62" s="35">
        <v>-5.6150244657322008E-3</v>
      </c>
      <c r="G62" s="35">
        <v>0.210669637785877</v>
      </c>
      <c r="H62" s="35">
        <v>-20.010964472559898</v>
      </c>
      <c r="I62" s="35">
        <v>0.38291432353740801</v>
      </c>
      <c r="J62" s="35">
        <v>0.16086618739181499</v>
      </c>
      <c r="K62" s="35">
        <v>3.69244065841621E-3</v>
      </c>
      <c r="L62" s="35">
        <v>0.45096074281795201</v>
      </c>
      <c r="M62" s="35">
        <v>-2.5512647146081302</v>
      </c>
      <c r="N62" s="35">
        <v>0.442034999712974</v>
      </c>
      <c r="O62" s="35">
        <v>0.57837628880792702</v>
      </c>
      <c r="P62" s="35">
        <v>0.58065074711873998</v>
      </c>
      <c r="Q62" s="35">
        <v>0.49836469784005499</v>
      </c>
      <c r="R62" s="35" t="str">
        <f>VLOOKUP(B62,Sheet2!$B$2:$P$1000,11,FALSE)</f>
        <v>0.10</v>
      </c>
      <c r="S62" s="35" t="str">
        <f>VLOOKUP(B62,Sheet2!$B$2:$P$1000,12,FALSE)</f>
        <v>2.4</v>
      </c>
      <c r="T62" s="35" t="str">
        <f>VLOOKUP(B62,Sheet2!$B$2:$P$1000,13,FALSE)</f>
        <v>0.3</v>
      </c>
      <c r="U62" s="35" t="str">
        <f>VLOOKUP(B62,Sheet2!$B$2:$P$1000,14,FALSE)</f>
        <v>8</v>
      </c>
      <c r="V62" s="35" t="str">
        <f>VLOOKUP(B62,Sheet2!$B$2:$P$1000,9,FALSE)</f>
        <v xml:space="preserve">70 </v>
      </c>
      <c r="W62" s="35" t="str">
        <f>VLOOKUP(B62,Sheet2!$B$2:$P$1000,10,FALSE)</f>
        <v xml:space="preserve">0.95 </v>
      </c>
      <c r="X62" s="35" t="str">
        <f>VLOOKUP(B62,Sheet2!$B$2:$P$1000,8,FALSE)</f>
        <v>7.86</v>
      </c>
      <c r="Y62" s="35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5">
        <v>6.6981266138754395E-2</v>
      </c>
      <c r="D63" s="35">
        <v>0.40059842859033601</v>
      </c>
      <c r="E63" s="35">
        <v>0.61664661880977001</v>
      </c>
      <c r="F63" s="35">
        <v>-5.7001004379385002E-3</v>
      </c>
      <c r="G63" s="35">
        <v>3.6245803000618401E-2</v>
      </c>
      <c r="H63" s="35">
        <v>-20.6240896867046</v>
      </c>
      <c r="I63" s="35">
        <v>0.72429776606742302</v>
      </c>
      <c r="J63" s="35">
        <v>0.62599523551954406</v>
      </c>
      <c r="K63" s="35">
        <v>9.0600867261290009E-3</v>
      </c>
      <c r="L63" s="35">
        <v>-0.58552697390544606</v>
      </c>
      <c r="M63" s="35">
        <v>0.271802315005574</v>
      </c>
      <c r="N63" s="35">
        <v>1.33139998421071</v>
      </c>
      <c r="O63" s="35">
        <v>2.5645180571734798</v>
      </c>
      <c r="P63" s="35">
        <v>2.4972702536772102</v>
      </c>
      <c r="Q63" s="35">
        <v>0.22565156819134902</v>
      </c>
      <c r="R63" s="35" t="str">
        <f>VLOOKUP(B63,Sheet2!$B$2:$P$1000,11,FALSE)</f>
        <v>0.96</v>
      </c>
      <c r="S63" s="35" t="str">
        <f>VLOOKUP(B63,Sheet2!$B$2:$P$1000,12,FALSE)</f>
        <v>32.5</v>
      </c>
      <c r="T63" s="35" t="str">
        <f>VLOOKUP(B63,Sheet2!$B$2:$P$1000,13,FALSE)</f>
        <v>0.1</v>
      </c>
      <c r="U63" s="35" t="str">
        <f>VLOOKUP(B63,Sheet2!$B$2:$P$1000,14,FALSE)</f>
        <v>25</v>
      </c>
      <c r="V63" s="35" t="str">
        <f>VLOOKUP(B63,Sheet2!$B$2:$P$1000,9,FALSE)</f>
        <v>264</v>
      </c>
      <c r="W63" s="35" t="str">
        <f>VLOOKUP(B63,Sheet2!$B$2:$P$1000,10,FALSE)</f>
        <v xml:space="preserve">0.98 </v>
      </c>
      <c r="X63" s="35" t="str">
        <f>VLOOKUP(B63,Sheet2!$B$2:$P$1000,8,FALSE)</f>
        <v>7.02</v>
      </c>
      <c r="Y63" s="35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5">
        <v>9.2444124733490202E-3</v>
      </c>
      <c r="D64" s="35">
        <v>0.70183539900081893</v>
      </c>
      <c r="E64" s="35">
        <v>0.91250879472752</v>
      </c>
      <c r="F64" s="35">
        <v>-1.0804651949473299E-2</v>
      </c>
      <c r="G64" s="35">
        <v>0.20589433769387799</v>
      </c>
      <c r="H64" s="35">
        <v>-18.107893744797099</v>
      </c>
      <c r="I64" s="35">
        <v>4.4718020096199199E-2</v>
      </c>
      <c r="J64" s="35">
        <v>0.78015430979778899</v>
      </c>
      <c r="K64" s="35">
        <v>2.30330171082851E-3</v>
      </c>
      <c r="L64" s="35">
        <v>0.28944332350315799</v>
      </c>
      <c r="M64" s="35">
        <v>-4.4235623807561701</v>
      </c>
      <c r="N64" s="35">
        <v>0.70061762938807604</v>
      </c>
      <c r="O64" s="35">
        <v>0.26895518049614398</v>
      </c>
      <c r="P64" s="35">
        <v>0.48212182311861701</v>
      </c>
      <c r="Q64" s="35">
        <v>0.370924119816468</v>
      </c>
      <c r="R64" s="35" t="str">
        <f>VLOOKUP(B64,Sheet2!$B$2:$P$1000,11,FALSE)</f>
        <v>0.05</v>
      </c>
      <c r="S64" s="35" t="str">
        <f>VLOOKUP(B64,Sheet2!$B$2:$P$1000,12,FALSE)</f>
        <v>3.3</v>
      </c>
      <c r="T64" s="35" t="str">
        <f>VLOOKUP(B64,Sheet2!$B$2:$P$1000,13,FALSE)</f>
        <v>0.8</v>
      </c>
      <c r="U64" s="35" t="str">
        <f>VLOOKUP(B64,Sheet2!$B$2:$P$1000,14,FALSE)</f>
        <v>6</v>
      </c>
      <c r="V64" s="35" t="str">
        <f>VLOOKUP(B64,Sheet2!$B$2:$P$1000,9,FALSE)</f>
        <v xml:space="preserve">57 </v>
      </c>
      <c r="W64" s="35" t="str">
        <f>VLOOKUP(B64,Sheet2!$B$2:$P$1000,10,FALSE)</f>
        <v>0.63</v>
      </c>
      <c r="X64" s="35" t="str">
        <f>VLOOKUP(B64,Sheet2!$B$2:$P$1000,8,FALSE)</f>
        <v>7.98</v>
      </c>
      <c r="Y64" s="35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5">
        <v>-5.5991454469593105E-4</v>
      </c>
      <c r="D65" s="35">
        <v>0.50194945726388807</v>
      </c>
      <c r="E65" s="35">
        <v>0.119607848425845</v>
      </c>
      <c r="F65" s="35">
        <v>-1.6731651795711699E-3</v>
      </c>
      <c r="G65" s="35">
        <v>7.4039394521929799E-2</v>
      </c>
      <c r="H65" s="35">
        <v>-15.8665397768009</v>
      </c>
      <c r="I65" s="35">
        <v>0.16274426478083001</v>
      </c>
      <c r="J65" s="35">
        <v>0.76342845807051007</v>
      </c>
      <c r="K65" s="35">
        <v>7.0938121685531598E-3</v>
      </c>
      <c r="L65" s="35">
        <v>-0.64046214334864304</v>
      </c>
      <c r="M65" s="35">
        <v>-1.89543199941965</v>
      </c>
      <c r="N65" s="35">
        <v>0.583916458042679</v>
      </c>
      <c r="O65" s="35">
        <v>9.0283806171968095</v>
      </c>
      <c r="P65" s="35">
        <v>0.53478264168098699</v>
      </c>
      <c r="Q65" s="35">
        <v>0.17227175707942499</v>
      </c>
      <c r="R65" s="35" t="str">
        <f>VLOOKUP(B65,Sheet2!$B$2:$P$1000,11,FALSE)</f>
        <v>0.17</v>
      </c>
      <c r="S65" s="35" t="str">
        <f>VLOOKUP(B65,Sheet2!$B$2:$P$1000,12,FALSE)</f>
        <v>16.9</v>
      </c>
      <c r="T65" s="35" t="str">
        <f>VLOOKUP(B65,Sheet2!$B$2:$P$1000,13,FALSE)</f>
        <v>3.5</v>
      </c>
      <c r="U65" s="35" t="str">
        <f>VLOOKUP(B65,Sheet2!$B$2:$P$1000,14,FALSE)</f>
        <v>28</v>
      </c>
      <c r="V65" s="35" t="str">
        <f>VLOOKUP(B65,Sheet2!$B$2:$P$1000,9,FALSE)</f>
        <v xml:space="preserve">97 </v>
      </c>
      <c r="W65" s="35" t="str">
        <f>VLOOKUP(B65,Sheet2!$B$2:$P$1000,10,FALSE)</f>
        <v>0.85</v>
      </c>
      <c r="X65" s="35" t="str">
        <f>VLOOKUP(B65,Sheet2!$B$2:$P$1000,8,FALSE)</f>
        <v>7.30</v>
      </c>
      <c r="Y65" s="35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5">
        <v>-4.2245008005876101E-3</v>
      </c>
      <c r="D66" s="35">
        <v>0.47157471694790198</v>
      </c>
      <c r="E66" s="35">
        <v>0.114430350937671</v>
      </c>
      <c r="F66" s="35">
        <v>-9.6419495814838007E-3</v>
      </c>
      <c r="G66" s="35">
        <v>0.21800628029010899</v>
      </c>
      <c r="H66" s="35">
        <v>-11.5276913054537</v>
      </c>
      <c r="I66" s="35">
        <v>1.01853713277001E-2</v>
      </c>
      <c r="J66" s="35">
        <v>1.0335367618048001</v>
      </c>
      <c r="K66" s="35">
        <v>1.3227366459910199E-3</v>
      </c>
      <c r="L66" s="35">
        <v>0.70362361111086802</v>
      </c>
      <c r="M66" s="35">
        <v>1.1881272377306999</v>
      </c>
      <c r="N66" s="35">
        <v>0.910072655933714</v>
      </c>
      <c r="O66" s="35">
        <v>1.39960764120713E-2</v>
      </c>
      <c r="P66" s="35">
        <v>0.52379899453969403</v>
      </c>
      <c r="Q66" s="35">
        <v>0.407226922677286</v>
      </c>
      <c r="R66" s="35" t="str">
        <f>VLOOKUP(B66,Sheet2!$B$2:$P$1000,11,FALSE)</f>
        <v>0.05</v>
      </c>
      <c r="S66" s="35" t="str">
        <f>VLOOKUP(B66,Sheet2!$B$2:$P$1000,12,FALSE)</f>
        <v>5.4</v>
      </c>
      <c r="T66" s="35" t="str">
        <f>VLOOKUP(B66,Sheet2!$B$2:$P$1000,13,FALSE)</f>
        <v>0.3</v>
      </c>
      <c r="U66" s="35" t="str">
        <f>VLOOKUP(B66,Sheet2!$B$2:$P$1000,14,FALSE)</f>
        <v>1</v>
      </c>
      <c r="V66" s="35" t="str">
        <f>VLOOKUP(B66,Sheet2!$B$2:$P$1000,9,FALSE)</f>
        <v xml:space="preserve">20 </v>
      </c>
      <c r="W66" s="35" t="str">
        <f>VLOOKUP(B66,Sheet2!$B$2:$P$1000,10,FALSE)</f>
        <v>0.57</v>
      </c>
      <c r="X66" s="35" t="str">
        <f>VLOOKUP(B66,Sheet2!$B$2:$P$1000,8,FALSE)</f>
        <v>7.77</v>
      </c>
      <c r="Y66" s="35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5">
        <v>-6.6213679902840704E-4</v>
      </c>
      <c r="D67" s="35">
        <v>0.43176475528952601</v>
      </c>
      <c r="E67" s="35">
        <v>0.126558330559295</v>
      </c>
      <c r="F67" s="35">
        <v>7.0834756292415995E-3</v>
      </c>
      <c r="G67" s="35">
        <v>0.222345571126016</v>
      </c>
      <c r="H67" s="35">
        <v>-18.766224306450699</v>
      </c>
      <c r="I67" s="35">
        <v>3.5231761581784503E-2</v>
      </c>
      <c r="J67" s="35">
        <v>2.9427947444880602</v>
      </c>
      <c r="K67" s="35">
        <v>5.6180728198139797E-4</v>
      </c>
      <c r="L67" s="35">
        <v>-9.2262408385502093E-2</v>
      </c>
      <c r="M67" s="35">
        <v>5.86763674834455</v>
      </c>
      <c r="N67" s="35">
        <v>0.47551113371637599</v>
      </c>
      <c r="O67" s="35">
        <v>1.77556001325673</v>
      </c>
      <c r="P67" s="35">
        <v>8.1618455326209691E-2</v>
      </c>
      <c r="Q67" s="35">
        <v>9.7570861683153001E-2</v>
      </c>
      <c r="R67" s="35" t="str">
        <f>VLOOKUP(B67,Sheet2!$B$2:$P$1000,11,FALSE)</f>
        <v>0.10</v>
      </c>
      <c r="S67" s="35" t="str">
        <f>VLOOKUP(B67,Sheet2!$B$2:$P$1000,12,FALSE)</f>
        <v>10.9</v>
      </c>
      <c r="T67" s="35" t="str">
        <f>VLOOKUP(B67,Sheet2!$B$2:$P$1000,13,FALSE)</f>
        <v>1.6</v>
      </c>
      <c r="U67" s="35" t="str">
        <f>VLOOKUP(B67,Sheet2!$B$2:$P$1000,14,FALSE)</f>
        <v>3</v>
      </c>
      <c r="V67" s="35" t="str">
        <f>VLOOKUP(B67,Sheet2!$B$2:$P$1000,9,FALSE)</f>
        <v>54</v>
      </c>
      <c r="W67" s="35" t="str">
        <f>VLOOKUP(B67,Sheet2!$B$2:$P$1000,10,FALSE)</f>
        <v xml:space="preserve">0.19 </v>
      </c>
      <c r="X67" s="35" t="str">
        <f>VLOOKUP(B67,Sheet2!$B$2:$P$1000,8,FALSE)</f>
        <v>7.08</v>
      </c>
      <c r="Y67" s="35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35">
        <v>-3.9598749912876903E-3</v>
      </c>
      <c r="D68" s="35">
        <v>0.48762654331723898</v>
      </c>
      <c r="E68" s="35">
        <v>9.5881221775394807E-2</v>
      </c>
      <c r="F68" s="35">
        <v>4.6679096547826001E-3</v>
      </c>
      <c r="G68" s="35">
        <v>0.16977865792069499</v>
      </c>
      <c r="H68" s="35">
        <v>-18.936877776511999</v>
      </c>
      <c r="I68" s="35">
        <v>8.0253415623581393E-3</v>
      </c>
      <c r="J68" s="35">
        <v>0.41494322793725497</v>
      </c>
      <c r="K68" s="35">
        <v>2.6869024007288597E-4</v>
      </c>
      <c r="L68" s="35">
        <v>-0.13974348395170902</v>
      </c>
      <c r="M68" s="35">
        <v>4.9656690320224799</v>
      </c>
      <c r="N68" s="35">
        <v>0.18846160725303998</v>
      </c>
      <c r="O68" s="35">
        <v>1.87526310191825</v>
      </c>
      <c r="P68" s="35">
        <v>8.0045955461696905E-2</v>
      </c>
      <c r="Q68" s="35">
        <v>8.842952812284019E-2</v>
      </c>
      <c r="R68" s="35" t="str">
        <f>VLOOKUP(B68,Sheet2!$B$2:$P$1000,11,FALSE)</f>
        <v>0.09</v>
      </c>
      <c r="S68" s="35" t="str">
        <f>VLOOKUP(B68,Sheet2!$B$2:$P$1000,12,FALSE)</f>
        <v>11.8</v>
      </c>
      <c r="T68" s="35" t="str">
        <f>VLOOKUP(B68,Sheet2!$B$2:$P$1000,13,FALSE)</f>
        <v>4.9</v>
      </c>
      <c r="U68" s="35" t="str">
        <f>VLOOKUP(B68,Sheet2!$B$2:$P$1000,14,FALSE)</f>
        <v>3</v>
      </c>
      <c r="V68" s="35" t="str">
        <f>VLOOKUP(B68,Sheet2!$B$2:$P$1000,9,FALSE)</f>
        <v>58</v>
      </c>
      <c r="W68" s="35" t="str">
        <f>VLOOKUP(B68,Sheet2!$B$2:$P$1000,10,FALSE)</f>
        <v xml:space="preserve">0.32 </v>
      </c>
      <c r="X68" s="35" t="str">
        <f>VLOOKUP(B68,Sheet2!$B$2:$P$1000,8,FALSE)</f>
        <v>7.09</v>
      </c>
      <c r="Y68" s="35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35">
        <v>1.54715286081783E-3</v>
      </c>
      <c r="D69" s="35">
        <v>0.16035039928567901</v>
      </c>
      <c r="E69" s="35">
        <v>0.39279059995507998</v>
      </c>
      <c r="F69" s="35">
        <v>1.3971117370524901E-2</v>
      </c>
      <c r="G69" s="35">
        <v>8.5029477529957195E-2</v>
      </c>
      <c r="H69" s="35">
        <v>-18.787366067493501</v>
      </c>
      <c r="I69" s="35">
        <v>0.52666482500893907</v>
      </c>
      <c r="J69" s="35">
        <v>0.34371205942674599</v>
      </c>
      <c r="K69" s="35">
        <v>1.2941362268656999E-2</v>
      </c>
      <c r="L69" s="35">
        <v>-2.9055968934986999E-2</v>
      </c>
      <c r="M69" s="35">
        <v>2.0144196062402702</v>
      </c>
      <c r="N69" s="35">
        <v>0.29512722761640298</v>
      </c>
      <c r="O69" s="35">
        <v>0.409285971264642</v>
      </c>
      <c r="P69" s="35">
        <v>0.44415089031574795</v>
      </c>
      <c r="Q69" s="35">
        <v>0.32390113560594103</v>
      </c>
      <c r="R69" s="35" t="str">
        <f>VLOOKUP(B69,Sheet2!$B$2:$P$1000,11,FALSE)</f>
        <v>0.10</v>
      </c>
      <c r="S69" s="35" t="str">
        <f>VLOOKUP(B69,Sheet2!$B$2:$P$1000,12,FALSE)</f>
        <v>4.2</v>
      </c>
      <c r="T69" s="35" t="str">
        <f>VLOOKUP(B69,Sheet2!$B$2:$P$1000,13,FALSE)</f>
        <v>1.7</v>
      </c>
      <c r="U69" s="35" t="str">
        <f>VLOOKUP(B69,Sheet2!$B$2:$P$1000,14,FALSE)</f>
        <v>3</v>
      </c>
      <c r="V69" s="35" t="str">
        <f>VLOOKUP(B69,Sheet2!$B$2:$P$1000,9,FALSE)</f>
        <v xml:space="preserve">48 </v>
      </c>
      <c r="W69" s="35" t="str">
        <f>VLOOKUP(B69,Sheet2!$B$2:$P$1000,10,FALSE)</f>
        <v xml:space="preserve">0.41 </v>
      </c>
      <c r="X69" s="35" t="str">
        <f>VLOOKUP(B69,Sheet2!$B$2:$P$1000,8,FALSE)</f>
        <v>7.33</v>
      </c>
      <c r="Y69" s="35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35">
        <v>-2.1285226309319901E-3</v>
      </c>
      <c r="D70" s="35">
        <v>8.5774996207459001E-2</v>
      </c>
      <c r="E70" s="35">
        <v>8.2655460211019008E-2</v>
      </c>
      <c r="F70" s="35">
        <v>3.68862728259476E-3</v>
      </c>
      <c r="G70" s="35">
        <v>0.17917822608815501</v>
      </c>
      <c r="H70" s="35">
        <v>-18.728219898018697</v>
      </c>
      <c r="I70" s="35">
        <v>2.4357164741634799E-2</v>
      </c>
      <c r="J70" s="35">
        <v>0.40509034002823296</v>
      </c>
      <c r="K70" s="35">
        <v>1.27017406614434E-3</v>
      </c>
      <c r="L70" s="35">
        <v>-3.5898790860387206E-2</v>
      </c>
      <c r="M70" s="35">
        <v>0.599405590652483</v>
      </c>
      <c r="N70" s="35">
        <v>0.320691726039189</v>
      </c>
      <c r="O70" s="35">
        <v>5.8180291158752603E-2</v>
      </c>
      <c r="P70" s="35">
        <v>0.44434985236269997</v>
      </c>
      <c r="Q70" s="35">
        <v>7.1826151271237705E-3</v>
      </c>
      <c r="R70" s="35" t="str">
        <f>VLOOKUP(B70,Sheet2!$B$2:$P$1000,11,FALSE)</f>
        <v>0.11</v>
      </c>
      <c r="S70" s="35" t="str">
        <f>VLOOKUP(B70,Sheet2!$B$2:$P$1000,12,FALSE)</f>
        <v>2.3</v>
      </c>
      <c r="T70" s="35" t="str">
        <f>VLOOKUP(B70,Sheet2!$B$2:$P$1000,13,FALSE)</f>
        <v>1.3</v>
      </c>
      <c r="U70" s="35" t="str">
        <f>VLOOKUP(B70,Sheet2!$B$2:$P$1000,14,FALSE)</f>
        <v>2</v>
      </c>
      <c r="V70" s="35" t="str">
        <f>VLOOKUP(B70,Sheet2!$B$2:$P$1000,9,FALSE)</f>
        <v xml:space="preserve">36 </v>
      </c>
      <c r="W70" s="35" t="str">
        <f>VLOOKUP(B70,Sheet2!$B$2:$P$1000,10,FALSE)</f>
        <v xml:space="preserve">0.35 </v>
      </c>
      <c r="X70" s="35" t="str">
        <f>VLOOKUP(B70,Sheet2!$B$2:$P$1000,8,FALSE)</f>
        <v>7.41</v>
      </c>
      <c r="Y70" s="35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35">
        <v>1.1466647047605799E-2</v>
      </c>
      <c r="D71" s="35">
        <v>0.43073292212473802</v>
      </c>
      <c r="E71" s="35">
        <v>7.2471044672957008E-2</v>
      </c>
      <c r="F71" s="35">
        <v>7.2140466116919696E-3</v>
      </c>
      <c r="G71" s="35">
        <v>7.1915930807173206E-2</v>
      </c>
      <c r="H71" s="35">
        <v>-18.459894055061699</v>
      </c>
      <c r="I71" s="35">
        <v>0.120780546720838</v>
      </c>
      <c r="J71" s="35">
        <v>0.433126095142356</v>
      </c>
      <c r="K71" s="35">
        <v>7.3426544010306207E-3</v>
      </c>
      <c r="L71" s="35">
        <v>1.2782241626523301</v>
      </c>
      <c r="M71" s="35">
        <v>1.1904938173828299</v>
      </c>
      <c r="N71" s="35">
        <v>0.73038720305542404</v>
      </c>
      <c r="O71" s="35">
        <v>0.58912368690259809</v>
      </c>
      <c r="P71" s="35">
        <v>0.54111108047331202</v>
      </c>
      <c r="Q71" s="35">
        <v>3.11666529091498E-2</v>
      </c>
      <c r="R71" s="35" t="str">
        <f>VLOOKUP(B71,Sheet2!$B$2:$P$1000,11,FALSE)</f>
        <v>불검출</v>
      </c>
      <c r="S71" s="35" t="str">
        <f>VLOOKUP(B71,Sheet2!$B$2:$P$1000,12,FALSE)</f>
        <v>불검출</v>
      </c>
      <c r="T71" s="35" t="str">
        <f>VLOOKUP(B71,Sheet2!$B$2:$P$1000,13,FALSE)</f>
        <v>0.7</v>
      </c>
      <c r="U71" s="35" t="str">
        <f>VLOOKUP(B71,Sheet2!$B$2:$P$1000,14,FALSE)</f>
        <v>1</v>
      </c>
      <c r="V71" s="35" t="str">
        <f>VLOOKUP(B71,Sheet2!$B$2:$P$1000,9,FALSE)</f>
        <v xml:space="preserve">22 </v>
      </c>
      <c r="W71" s="35" t="str">
        <f>VLOOKUP(B71,Sheet2!$B$2:$P$1000,10,FALSE)</f>
        <v xml:space="preserve">0.44 </v>
      </c>
      <c r="X71" s="35" t="str">
        <f>VLOOKUP(B71,Sheet2!$B$2:$P$1000,8,FALSE)</f>
        <v>7.57</v>
      </c>
      <c r="Y71" s="35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5">
        <v>-3.0845748392949002E-3</v>
      </c>
      <c r="D72" s="35">
        <v>0.506492917737974</v>
      </c>
      <c r="E72" s="35">
        <v>0.201066552509886</v>
      </c>
      <c r="F72" s="35">
        <v>8.0627595658920009E-3</v>
      </c>
      <c r="G72" s="35">
        <v>0.22115280967685699</v>
      </c>
      <c r="H72" s="35">
        <v>-18.8635391038565</v>
      </c>
      <c r="I72" s="35">
        <v>8.9814006632907797E-2</v>
      </c>
      <c r="J72" s="35">
        <v>0.44876298895054101</v>
      </c>
      <c r="K72" s="35">
        <v>1.8661807167938099E-3</v>
      </c>
      <c r="L72" s="35">
        <v>0.13711662792967799</v>
      </c>
      <c r="M72" s="35">
        <v>5.5342059950870492</v>
      </c>
      <c r="N72" s="35">
        <v>1.73870733529441</v>
      </c>
      <c r="O72" s="35">
        <v>2.5982597620815696E-3</v>
      </c>
      <c r="P72" s="35">
        <v>0.52418767348305195</v>
      </c>
      <c r="Q72" s="35">
        <v>0.32471638688503601</v>
      </c>
      <c r="R72" s="35" t="str">
        <f>VLOOKUP(B72,Sheet2!$B$2:$P$1000,11,FALSE)</f>
        <v>0.04</v>
      </c>
      <c r="S72" s="35" t="str">
        <f>VLOOKUP(B72,Sheet2!$B$2:$P$1000,12,FALSE)</f>
        <v>5.6</v>
      </c>
      <c r="T72" s="35" t="str">
        <f>VLOOKUP(B72,Sheet2!$B$2:$P$1000,13,FALSE)</f>
        <v>0.3</v>
      </c>
      <c r="U72" s="35" t="str">
        <f>VLOOKUP(B72,Sheet2!$B$2:$P$1000,14,FALSE)</f>
        <v>1</v>
      </c>
      <c r="V72" s="35" t="str">
        <f>VLOOKUP(B72,Sheet2!$B$2:$P$1000,9,FALSE)</f>
        <v xml:space="preserve">21 </v>
      </c>
      <c r="W72" s="35" t="str">
        <f>VLOOKUP(B72,Sheet2!$B$2:$P$1000,10,FALSE)</f>
        <v xml:space="preserve">0.41 </v>
      </c>
      <c r="X72" s="35" t="str">
        <f>VLOOKUP(B72,Sheet2!$B$2:$P$1000,8,FALSE)</f>
        <v>7.68</v>
      </c>
      <c r="Y72" s="35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5">
        <v>1.7441709765385699E-4</v>
      </c>
      <c r="D73" s="35">
        <v>0.38673668626107305</v>
      </c>
      <c r="E73" s="35">
        <v>0.114787320715192</v>
      </c>
      <c r="F73" s="35">
        <v>3.9824117863164398E-3</v>
      </c>
      <c r="G73" s="35">
        <v>0.22094536455751101</v>
      </c>
      <c r="H73" s="35">
        <v>-18.572947757955703</v>
      </c>
      <c r="I73" s="35">
        <v>9.1308254178266601E-2</v>
      </c>
      <c r="J73" s="35">
        <v>0.261513883493732</v>
      </c>
      <c r="K73" s="35">
        <v>4.6898990462029303E-3</v>
      </c>
      <c r="L73" s="35">
        <v>0.22032348149756301</v>
      </c>
      <c r="M73" s="35">
        <v>8.1790466471991987</v>
      </c>
      <c r="N73" s="35">
        <v>0.77666632610187802</v>
      </c>
      <c r="O73" s="35">
        <v>3.6405368778757302E-2</v>
      </c>
      <c r="P73" s="35">
        <v>1.9693366192058901</v>
      </c>
      <c r="Q73" s="35">
        <v>0.35247123733750602</v>
      </c>
      <c r="R73" s="35" t="str">
        <f>VLOOKUP(B73,Sheet2!$B$2:$P$1000,11,FALSE)</f>
        <v>0.6</v>
      </c>
      <c r="S73" s="35" t="str">
        <f>VLOOKUP(B73,Sheet2!$B$2:$P$1000,12,FALSE)</f>
        <v>1.0</v>
      </c>
      <c r="T73" s="35" t="str">
        <f>VLOOKUP(B73,Sheet2!$B$2:$P$1000,13,FALSE)</f>
        <v>0.4</v>
      </c>
      <c r="U73" s="35" t="str">
        <f>VLOOKUP(B73,Sheet2!$B$2:$P$1000,14,FALSE)</f>
        <v>3</v>
      </c>
      <c r="V73" s="35" t="str">
        <f>VLOOKUP(B73,Sheet2!$B$2:$P$1000,9,FALSE)</f>
        <v xml:space="preserve">29 </v>
      </c>
      <c r="W73" s="35" t="str">
        <f>VLOOKUP(B73,Sheet2!$B$2:$P$1000,10,FALSE)</f>
        <v xml:space="preserve">0.44 </v>
      </c>
      <c r="X73" s="35" t="str">
        <f>VLOOKUP(B73,Sheet2!$B$2:$P$1000,8,FALSE)</f>
        <v>7.03</v>
      </c>
      <c r="Y73" s="35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5">
        <v>-1.3699168590818399E-2</v>
      </c>
      <c r="D74" s="35">
        <v>1.21070352716324</v>
      </c>
      <c r="E74" s="35">
        <v>0.14967034953087102</v>
      </c>
      <c r="F74" s="35">
        <v>-1.4486255802287301E-3</v>
      </c>
      <c r="G74" s="35">
        <v>0.14374208981143</v>
      </c>
      <c r="H74" s="35">
        <v>-19.776514573131802</v>
      </c>
      <c r="I74" s="35">
        <v>1.09535568146975E-2</v>
      </c>
      <c r="J74" s="35">
        <v>-0.127725915589504</v>
      </c>
      <c r="K74" s="35">
        <v>1.0757714148820799E-4</v>
      </c>
      <c r="L74" s="35">
        <v>-0.175478294158815</v>
      </c>
      <c r="M74" s="35">
        <v>0.54869386396084308</v>
      </c>
      <c r="N74" s="35">
        <v>0.34012412611695797</v>
      </c>
      <c r="O74" s="35">
        <v>1.1378700111762501E-2</v>
      </c>
      <c r="P74" s="35">
        <v>0.403971307563883</v>
      </c>
      <c r="Q74" s="35">
        <v>0.37266494405519102</v>
      </c>
      <c r="R74" s="35" t="str">
        <f>VLOOKUP(B74,Sheet2!$B$2:$P$1000,11,FALSE)</f>
        <v>0.06</v>
      </c>
      <c r="S74" s="35" t="str">
        <f>VLOOKUP(B74,Sheet2!$B$2:$P$1000,12,FALSE)</f>
        <v>2.3</v>
      </c>
      <c r="T74" s="35" t="str">
        <f>VLOOKUP(B74,Sheet2!$B$2:$P$1000,13,FALSE)</f>
        <v>1.3</v>
      </c>
      <c r="U74" s="35" t="str">
        <f>VLOOKUP(B74,Sheet2!$B$2:$P$1000,14,FALSE)</f>
        <v>3</v>
      </c>
      <c r="V74" s="35" t="str">
        <f>VLOOKUP(B74,Sheet2!$B$2:$P$1000,9,FALSE)</f>
        <v xml:space="preserve">37 </v>
      </c>
      <c r="W74" s="35" t="str">
        <f>VLOOKUP(B74,Sheet2!$B$2:$P$1000,10,FALSE)</f>
        <v xml:space="preserve">0.57 </v>
      </c>
      <c r="X74" s="35" t="str">
        <f>VLOOKUP(B74,Sheet2!$B$2:$P$1000,8,FALSE)</f>
        <v>7.65</v>
      </c>
      <c r="Y74" s="35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5">
        <v>-1.4160924630169301E-2</v>
      </c>
      <c r="D75" s="35">
        <v>0.49962725276880293</v>
      </c>
      <c r="E75" s="35">
        <v>0.56590097622240398</v>
      </c>
      <c r="F75" s="35">
        <v>-6.89821802978892E-4</v>
      </c>
      <c r="G75" s="35">
        <v>4.1641456547945599E-2</v>
      </c>
      <c r="H75" s="35">
        <v>-20.758155594424501</v>
      </c>
      <c r="I75" s="35">
        <v>0.100103298712932</v>
      </c>
      <c r="J75" s="35">
        <v>-0.19798437614009598</v>
      </c>
      <c r="K75" s="35">
        <v>4.1632641638065298E-3</v>
      </c>
      <c r="L75" s="35">
        <v>-1.15251058835634</v>
      </c>
      <c r="M75" s="35">
        <v>3.6581387342668004</v>
      </c>
      <c r="N75" s="35">
        <v>-0.49465947997376802</v>
      </c>
      <c r="O75" s="35">
        <v>3.0082237715181601</v>
      </c>
      <c r="P75" s="35">
        <v>2.3370216451952901</v>
      </c>
      <c r="Q75" s="35">
        <v>0.26961282055478203</v>
      </c>
      <c r="R75" s="35" t="str">
        <f>VLOOKUP(B75,Sheet2!$B$2:$P$1000,11,FALSE)</f>
        <v>0.83</v>
      </c>
      <c r="S75" s="35" t="str">
        <f>VLOOKUP(B75,Sheet2!$B$2:$P$1000,12,FALSE)</f>
        <v>30.0</v>
      </c>
      <c r="T75" s="35" t="str">
        <f>VLOOKUP(B75,Sheet2!$B$2:$P$1000,13,FALSE)</f>
        <v>0.2</v>
      </c>
      <c r="U75" s="35" t="str">
        <f>VLOOKUP(B75,Sheet2!$B$2:$P$1000,14,FALSE)</f>
        <v>25</v>
      </c>
      <c r="V75" s="35" t="str">
        <f>VLOOKUP(B75,Sheet2!$B$2:$P$1000,9,FALSE)</f>
        <v xml:space="preserve">245 </v>
      </c>
      <c r="W75" s="35" t="str">
        <f>VLOOKUP(B75,Sheet2!$B$2:$P$1000,10,FALSE)</f>
        <v xml:space="preserve">0.35 </v>
      </c>
      <c r="X75" s="35" t="str">
        <f>VLOOKUP(B75,Sheet2!$B$2:$P$1000,8,FALSE)</f>
        <v>7.11</v>
      </c>
      <c r="Y75" s="35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5">
        <v>-6.6481179182066906E-3</v>
      </c>
      <c r="D76" s="35">
        <v>1.01740632084657</v>
      </c>
      <c r="E76" s="35">
        <v>0.28467822139563503</v>
      </c>
      <c r="F76" s="35">
        <v>3.6767811470148098E-2</v>
      </c>
      <c r="G76" s="35">
        <v>7.8567058017961194E-3</v>
      </c>
      <c r="H76" s="35">
        <v>-20.377085209293799</v>
      </c>
      <c r="I76" s="35">
        <v>-3.9376844170056401E-2</v>
      </c>
      <c r="J76" s="35">
        <v>-0.22744595055616501</v>
      </c>
      <c r="K76" s="35">
        <v>1.5765803754479602E-2</v>
      </c>
      <c r="L76" s="35">
        <v>1.9835239349905598</v>
      </c>
      <c r="M76" s="35">
        <v>0.69340592864290407</v>
      </c>
      <c r="N76" s="35">
        <v>-0.30596789852092399</v>
      </c>
      <c r="O76" s="35">
        <v>4.7036674186505207</v>
      </c>
      <c r="P76" s="35">
        <v>6.5816688111411299</v>
      </c>
      <c r="Q76" s="35">
        <v>0.57944882460921099</v>
      </c>
      <c r="R76" s="35" t="str">
        <f>VLOOKUP(B76,Sheet2!$B$2:$P$1000,11,FALSE)</f>
        <v>0.52</v>
      </c>
      <c r="S76" s="35" t="str">
        <f>VLOOKUP(B76,Sheet2!$B$2:$P$1000,12,FALSE)</f>
        <v>3.3</v>
      </c>
      <c r="T76" s="35" t="str">
        <f>VLOOKUP(B76,Sheet2!$B$2:$P$1000,13,FALSE)</f>
        <v>0.5</v>
      </c>
      <c r="U76" s="35" t="str">
        <f>VLOOKUP(B76,Sheet2!$B$2:$P$1000,14,FALSE)</f>
        <v>13</v>
      </c>
      <c r="V76" s="35" t="str">
        <f>VLOOKUP(B76,Sheet2!$B$2:$P$1000,9,FALSE)</f>
        <v xml:space="preserve">66 </v>
      </c>
      <c r="W76" s="35" t="str">
        <f>VLOOKUP(B76,Sheet2!$B$2:$P$1000,10,FALSE)</f>
        <v xml:space="preserve">0.69 </v>
      </c>
      <c r="X76" s="35" t="str">
        <f>VLOOKUP(B76,Sheet2!$B$2:$P$1000,8,FALSE)</f>
        <v>7.65</v>
      </c>
      <c r="Y76" s="35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35">
        <v>-1.2603411218392199E-2</v>
      </c>
      <c r="D77" s="35">
        <v>0.83872179118763801</v>
      </c>
      <c r="E77" s="35">
        <v>0.25794699987019498</v>
      </c>
      <c r="F77" s="35">
        <v>1.341707630601E-2</v>
      </c>
      <c r="G77" s="35">
        <v>-8.7569401851014701E-3</v>
      </c>
      <c r="H77" s="35">
        <v>-20.388014854238499</v>
      </c>
      <c r="I77" s="35">
        <v>-2.2432830284386498E-2</v>
      </c>
      <c r="J77" s="35">
        <v>-0.23495090467475102</v>
      </c>
      <c r="K77" s="35">
        <v>1.1564746001277101E-2</v>
      </c>
      <c r="L77" s="35">
        <v>0.74782721835815802</v>
      </c>
      <c r="M77" s="35">
        <v>-0.50153684957947198</v>
      </c>
      <c r="N77" s="35">
        <v>-0.338158224917469</v>
      </c>
      <c r="O77" s="35">
        <v>2.4942175181802302</v>
      </c>
      <c r="P77" s="35">
        <v>5.0660787084896999</v>
      </c>
      <c r="Q77" s="35">
        <v>0.23764493781431301</v>
      </c>
      <c r="R77" s="35" t="str">
        <f>VLOOKUP(B77,Sheet2!$B$2:$P$1000,11,FALSE)</f>
        <v>0.52</v>
      </c>
      <c r="S77" s="35" t="str">
        <f>VLOOKUP(B77,Sheet2!$B$2:$P$1000,12,FALSE)</f>
        <v>2.9</v>
      </c>
      <c r="T77" s="35" t="str">
        <f>VLOOKUP(B77,Sheet2!$B$2:$P$1000,13,FALSE)</f>
        <v>0.3</v>
      </c>
      <c r="U77" s="35" t="str">
        <f>VLOOKUP(B77,Sheet2!$B$2:$P$1000,14,FALSE)</f>
        <v>14</v>
      </c>
      <c r="V77" s="35" t="str">
        <f>VLOOKUP(B77,Sheet2!$B$2:$P$1000,9,FALSE)</f>
        <v>63</v>
      </c>
      <c r="W77" s="35" t="str">
        <f>VLOOKUP(B77,Sheet2!$B$2:$P$1000,10,FALSE)</f>
        <v xml:space="preserve">0.51 </v>
      </c>
      <c r="X77" s="35" t="str">
        <f>VLOOKUP(B77,Sheet2!$B$2:$P$1000,8,FALSE)</f>
        <v>7.60</v>
      </c>
      <c r="Y77" s="35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5">
        <v>-1.48498919762546E-2</v>
      </c>
      <c r="D78" s="35">
        <v>0.100900181375372</v>
      </c>
      <c r="E78" s="35">
        <v>0.23161228334216599</v>
      </c>
      <c r="F78" s="35">
        <v>-1.6900630527272201E-3</v>
      </c>
      <c r="G78" s="35">
        <v>1.9383138238255399E-2</v>
      </c>
      <c r="H78" s="35">
        <v>-20.2868039058466</v>
      </c>
      <c r="I78" s="35">
        <v>0.12942880191902401</v>
      </c>
      <c r="J78" s="35">
        <v>-0.22263065533406698</v>
      </c>
      <c r="K78" s="35">
        <v>-7.26145676681741E-4</v>
      </c>
      <c r="L78" s="35">
        <v>0.19918333190066301</v>
      </c>
      <c r="M78" s="35">
        <v>4.9078750190866405</v>
      </c>
      <c r="N78" s="35">
        <v>-0.33706546112152103</v>
      </c>
      <c r="O78" s="35">
        <v>3.1782335148038299E-2</v>
      </c>
      <c r="P78" s="35">
        <v>9.2592982268148299E-2</v>
      </c>
      <c r="Q78" s="35">
        <v>0.19274014050702301</v>
      </c>
      <c r="R78" s="35" t="str">
        <f>VLOOKUP(B78,Sheet2!$B$2:$P$1000,11,FALSE)</f>
        <v>0.05</v>
      </c>
      <c r="S78" s="35" t="str">
        <f>VLOOKUP(B78,Sheet2!$B$2:$P$1000,12,FALSE)</f>
        <v>35.4</v>
      </c>
      <c r="T78" s="35" t="str">
        <f>VLOOKUP(B78,Sheet2!$B$2:$P$1000,13,FALSE)</f>
        <v>0.0</v>
      </c>
      <c r="U78" s="35" t="str">
        <f>VLOOKUP(B78,Sheet2!$B$2:$P$1000,14,FALSE)</f>
        <v>12</v>
      </c>
      <c r="V78" s="35" t="str">
        <f>VLOOKUP(B78,Sheet2!$B$2:$P$1000,9,FALSE)</f>
        <v xml:space="preserve">93 </v>
      </c>
      <c r="W78" s="35" t="str">
        <f>VLOOKUP(B78,Sheet2!$B$2:$P$1000,10,FALSE)</f>
        <v xml:space="preserve">0.88 </v>
      </c>
      <c r="X78" s="35" t="str">
        <f>VLOOKUP(B78,Sheet2!$B$2:$P$1000,8,FALSE)</f>
        <v>6.90</v>
      </c>
      <c r="Y78" s="35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35">
        <v>-1.3714025901672399E-2</v>
      </c>
      <c r="D79" s="35">
        <v>0.86022569486360001</v>
      </c>
      <c r="E79" s="35">
        <v>0.234211476608777</v>
      </c>
      <c r="F79" s="35">
        <v>7.2218675982826802E-3</v>
      </c>
      <c r="G79" s="35">
        <v>4.5154395352928596E-2</v>
      </c>
      <c r="H79" s="35">
        <v>-24.356473342319997</v>
      </c>
      <c r="I79" s="35">
        <v>7.0767184971004593E-2</v>
      </c>
      <c r="J79" s="35">
        <v>7.3552658133035492E-3</v>
      </c>
      <c r="K79" s="35">
        <v>7.8251061345300504E-3</v>
      </c>
      <c r="L79" s="35">
        <v>-0.36231726267381997</v>
      </c>
      <c r="M79" s="35">
        <v>-7.1317478185857102</v>
      </c>
      <c r="N79" s="35">
        <v>-0.25419945820029599</v>
      </c>
      <c r="O79" s="35">
        <v>0.51922631777186601</v>
      </c>
      <c r="P79" s="35">
        <v>0.105729388314552</v>
      </c>
      <c r="Q79" s="35">
        <v>0.303674347770443</v>
      </c>
      <c r="R79" s="35" t="str">
        <f>VLOOKUP(B79,Sheet2!$B$2:$P$1000,11,FALSE)</f>
        <v>0.09</v>
      </c>
      <c r="S79" s="35" t="str">
        <f>VLOOKUP(B79,Sheet2!$B$2:$P$1000,12,FALSE)</f>
        <v>12.0</v>
      </c>
      <c r="T79" s="35" t="str">
        <f>VLOOKUP(B79,Sheet2!$B$2:$P$1000,13,FALSE)</f>
        <v>2.9</v>
      </c>
      <c r="U79" s="35" t="str">
        <f>VLOOKUP(B79,Sheet2!$B$2:$P$1000,14,FALSE)</f>
        <v>11</v>
      </c>
      <c r="V79" s="35" t="str">
        <f>VLOOKUP(B79,Sheet2!$B$2:$P$1000,9,FALSE)</f>
        <v xml:space="preserve">61 </v>
      </c>
      <c r="W79" s="35" t="str">
        <f>VLOOKUP(B79,Sheet2!$B$2:$P$1000,10,FALSE)</f>
        <v xml:space="preserve">0.41 </v>
      </c>
      <c r="X79" s="35" t="str">
        <f>VLOOKUP(B79,Sheet2!$B$2:$P$1000,8,FALSE)</f>
        <v>6.79</v>
      </c>
      <c r="Y79" s="35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5">
        <v>-1.29272057969778E-2</v>
      </c>
      <c r="D80" s="35">
        <v>1.33759939707024</v>
      </c>
      <c r="E80" s="35">
        <v>0.14717452878049098</v>
      </c>
      <c r="F80" s="35">
        <v>1.1980961229682001E-3</v>
      </c>
      <c r="G80" s="35">
        <v>0.155587270596587</v>
      </c>
      <c r="H80" s="35">
        <v>-24.413731431001199</v>
      </c>
      <c r="I80" s="35">
        <v>-1.6007085079489201E-2</v>
      </c>
      <c r="J80" s="35">
        <v>-2.91850479384427E-3</v>
      </c>
      <c r="K80" s="35">
        <v>1.0719199894982799E-4</v>
      </c>
      <c r="L80" s="35">
        <v>0.78673558322307502</v>
      </c>
      <c r="M80" s="35">
        <v>-10.441600386333</v>
      </c>
      <c r="N80" s="35">
        <v>-1.10589022969355</v>
      </c>
      <c r="O80" s="35">
        <v>1.99730330571843E-2</v>
      </c>
      <c r="P80" s="35">
        <v>0.20760751862732799</v>
      </c>
      <c r="Q80" s="35">
        <v>0.46064418402830104</v>
      </c>
      <c r="R80" s="35" t="str">
        <f>VLOOKUP(B80,Sheet2!$B$2:$P$1000,11,FALSE)</f>
        <v>0.06</v>
      </c>
      <c r="S80" s="35" t="str">
        <f>VLOOKUP(B80,Sheet2!$B$2:$P$1000,12,FALSE)</f>
        <v>2.3</v>
      </c>
      <c r="T80" s="35" t="str">
        <f>VLOOKUP(B80,Sheet2!$B$2:$P$1000,13,FALSE)</f>
        <v>1.5</v>
      </c>
      <c r="U80" s="35" t="str">
        <f>VLOOKUP(B80,Sheet2!$B$2:$P$1000,14,FALSE)</f>
        <v>2</v>
      </c>
      <c r="V80" s="35" t="str">
        <f>VLOOKUP(B80,Sheet2!$B$2:$P$1000,9,FALSE)</f>
        <v xml:space="preserve">38 </v>
      </c>
      <c r="W80" s="35" t="str">
        <f>VLOOKUP(B80,Sheet2!$B$2:$P$1000,10,FALSE)</f>
        <v xml:space="preserve">0.41 </v>
      </c>
      <c r="X80" s="35" t="str">
        <f>VLOOKUP(B80,Sheet2!$B$2:$P$1000,8,FALSE)</f>
        <v>7.63</v>
      </c>
      <c r="Y80" s="35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5">
        <v>-1.2412493715366799E-2</v>
      </c>
      <c r="D81" s="35">
        <v>0.65475033253091597</v>
      </c>
      <c r="E81" s="35">
        <v>0.773319542523901</v>
      </c>
      <c r="F81" s="35">
        <v>2.2297905389997096E-3</v>
      </c>
      <c r="G81" s="35">
        <v>0.189455996635985</v>
      </c>
      <c r="H81" s="35">
        <v>-24.032931705265398</v>
      </c>
      <c r="I81" s="35">
        <v>-4.4352483222219203E-3</v>
      </c>
      <c r="J81" s="35">
        <v>5.7933368430825402E-2</v>
      </c>
      <c r="K81" s="35">
        <v>2.8584537293341702E-4</v>
      </c>
      <c r="L81" s="35">
        <v>0.33462771667255398</v>
      </c>
      <c r="M81" s="35">
        <v>-10.8732171450804</v>
      </c>
      <c r="N81" s="35">
        <v>-1.0976329099608499</v>
      </c>
      <c r="O81" s="35">
        <v>0.31977579496334702</v>
      </c>
      <c r="P81" s="35">
        <v>0.20494585688449499</v>
      </c>
      <c r="Q81" s="35">
        <v>0.35765798776930496</v>
      </c>
      <c r="R81" s="35" t="str">
        <f>VLOOKUP(B81,Sheet2!$B$2:$P$1000,11,FALSE)</f>
        <v>0.06</v>
      </c>
      <c r="S81" s="35" t="str">
        <f>VLOOKUP(B81,Sheet2!$B$2:$P$1000,12,FALSE)</f>
        <v>3.0</v>
      </c>
      <c r="T81" s="35" t="str">
        <f>VLOOKUP(B81,Sheet2!$B$2:$P$1000,13,FALSE)</f>
        <v>1.7</v>
      </c>
      <c r="U81" s="35" t="str">
        <f>VLOOKUP(B81,Sheet2!$B$2:$P$1000,14,FALSE)</f>
        <v>5</v>
      </c>
      <c r="V81" s="35" t="str">
        <f>VLOOKUP(B81,Sheet2!$B$2:$P$1000,9,FALSE)</f>
        <v xml:space="preserve">60 </v>
      </c>
      <c r="W81" s="35" t="str">
        <f>VLOOKUP(B81,Sheet2!$B$2:$P$1000,10,FALSE)</f>
        <v xml:space="preserve">0.51 </v>
      </c>
      <c r="X81" s="35" t="str">
        <f>VLOOKUP(B81,Sheet2!$B$2:$P$1000,8,FALSE)</f>
        <v>7.94</v>
      </c>
      <c r="Y81" s="35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5">
        <v>7.49180047593862E-3</v>
      </c>
      <c r="D82" s="35">
        <v>0.52149095685039004</v>
      </c>
      <c r="E82" s="35">
        <v>0.69126517276218702</v>
      </c>
      <c r="F82" s="35">
        <v>2.7955587327888999E-3</v>
      </c>
      <c r="G82" s="35">
        <v>5.4382599718536401E-2</v>
      </c>
      <c r="H82" s="35">
        <v>-25.006743014011199</v>
      </c>
      <c r="I82" s="35">
        <v>0.105866710692604</v>
      </c>
      <c r="J82" s="35">
        <v>3.1374508374790298E-2</v>
      </c>
      <c r="K82" s="35">
        <v>7.2482976615140006E-3</v>
      </c>
      <c r="L82" s="35">
        <v>-0.18755596775427599</v>
      </c>
      <c r="M82" s="35">
        <v>-7.1769818996641108</v>
      </c>
      <c r="N82" s="35">
        <v>-0.85159505943499103</v>
      </c>
      <c r="O82" s="35">
        <v>2.87263216739108</v>
      </c>
      <c r="P82" s="35">
        <v>2.8364867940833798</v>
      </c>
      <c r="Q82" s="35">
        <v>0.25756579267444901</v>
      </c>
      <c r="R82" s="35" t="str">
        <f>VLOOKUP(B82,Sheet2!$B$2:$P$1000,11,FALSE)</f>
        <v>0.94</v>
      </c>
      <c r="S82" s="35" t="str">
        <f>VLOOKUP(B82,Sheet2!$B$2:$P$1000,12,FALSE)</f>
        <v>31.8</v>
      </c>
      <c r="T82" s="35" t="str">
        <f>VLOOKUP(B82,Sheet2!$B$2:$P$1000,13,FALSE)</f>
        <v>0.1</v>
      </c>
      <c r="U82" s="35" t="str">
        <f>VLOOKUP(B82,Sheet2!$B$2:$P$1000,14,FALSE)</f>
        <v>25</v>
      </c>
      <c r="V82" s="35" t="str">
        <f>VLOOKUP(B82,Sheet2!$B$2:$P$1000,9,FALSE)</f>
        <v xml:space="preserve">254 </v>
      </c>
      <c r="W82" s="35" t="str">
        <f>VLOOKUP(B82,Sheet2!$B$2:$P$1000,10,FALSE)</f>
        <v xml:space="preserve">0.41 </v>
      </c>
      <c r="X82" s="35" t="str">
        <f>VLOOKUP(B82,Sheet2!$B$2:$P$1000,8,FALSE)</f>
        <v>7.24</v>
      </c>
      <c r="Y82" s="35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5">
        <v>-1.26911602714913E-2</v>
      </c>
      <c r="D83" s="35">
        <v>0.50282514303845105</v>
      </c>
      <c r="E83" s="35">
        <v>9.2900343724169998E-2</v>
      </c>
      <c r="F83" s="35">
        <v>4.9920658692627806E-4</v>
      </c>
      <c r="G83" s="35">
        <v>-1.6154795084770599E-3</v>
      </c>
      <c r="H83" s="35">
        <v>-24.301219110746299</v>
      </c>
      <c r="I83" s="35">
        <v>0.102760823012609</v>
      </c>
      <c r="J83" s="35">
        <v>-1.22500583722287E-2</v>
      </c>
      <c r="K83" s="35">
        <v>3.0677458332285202E-3</v>
      </c>
      <c r="L83" s="35">
        <v>0.35750697751906502</v>
      </c>
      <c r="M83" s="35">
        <v>-10.275862881569001</v>
      </c>
      <c r="N83" s="35">
        <v>-0.64518138432703698</v>
      </c>
      <c r="O83" s="35">
        <v>0.16266578619143598</v>
      </c>
      <c r="P83" s="35">
        <v>-0.178852454414232</v>
      </c>
      <c r="Q83" s="35">
        <v>0.21393409783481199</v>
      </c>
      <c r="R83" s="35" t="str">
        <f>VLOOKUP(B83,Sheet2!$B$2:$P$1000,11,FALSE)</f>
        <v>0.80</v>
      </c>
      <c r="S83" s="35" t="str">
        <f>VLOOKUP(B83,Sheet2!$B$2:$P$1000,12,FALSE)</f>
        <v>2.1</v>
      </c>
      <c r="T83" s="35" t="str">
        <f>VLOOKUP(B83,Sheet2!$B$2:$P$1000,13,FALSE)</f>
        <v>1.4</v>
      </c>
      <c r="U83" s="35" t="str">
        <f>VLOOKUP(B83,Sheet2!$B$2:$P$1000,14,FALSE)</f>
        <v>5</v>
      </c>
      <c r="V83" s="35" t="str">
        <f>VLOOKUP(B83,Sheet2!$B$2:$P$1000,9,FALSE)</f>
        <v xml:space="preserve">44 </v>
      </c>
      <c r="W83" s="35" t="str">
        <f>VLOOKUP(B83,Sheet2!$B$2:$P$1000,10,FALSE)</f>
        <v xml:space="preserve">0.57 </v>
      </c>
      <c r="X83" s="35" t="str">
        <f>VLOOKUP(B83,Sheet2!$B$2:$P$1000,8,FALSE)</f>
        <v>7.13</v>
      </c>
      <c r="Y83" s="35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5">
        <v>-1.35501055053936E-2</v>
      </c>
      <c r="D84" s="35">
        <v>0.36704421907006302</v>
      </c>
      <c r="E84" s="35">
        <v>9.9995925384589804E-2</v>
      </c>
      <c r="F84" s="35">
        <v>3.3613269141533598E-3</v>
      </c>
      <c r="G84" s="35">
        <v>0.26493168069698803</v>
      </c>
      <c r="H84" s="35">
        <v>-23.7220976890843</v>
      </c>
      <c r="I84" s="35">
        <v>-1.7238906061423899E-2</v>
      </c>
      <c r="J84" s="35">
        <v>0.224988037823321</v>
      </c>
      <c r="K84" s="35">
        <v>4.49188392064048E-3</v>
      </c>
      <c r="L84" s="35">
        <v>5.0668122401734801E-2</v>
      </c>
      <c r="M84" s="35">
        <v>0.196048775521207</v>
      </c>
      <c r="N84" s="35">
        <v>-0.72585114103163206</v>
      </c>
      <c r="O84" s="35">
        <v>3.1014851784639301E-2</v>
      </c>
      <c r="P84" s="35">
        <v>2.1534023575966601</v>
      </c>
      <c r="Q84" s="35">
        <v>0.44768210897783201</v>
      </c>
      <c r="R84" s="35" t="str">
        <f>VLOOKUP(B84,Sheet2!$B$2:$P$1000,11,FALSE)</f>
        <v>0.63</v>
      </c>
      <c r="S84" s="35" t="str">
        <f>VLOOKUP(B84,Sheet2!$B$2:$P$1000,12,FALSE)</f>
        <v>0.9</v>
      </c>
      <c r="T84" s="35" t="str">
        <f>VLOOKUP(B84,Sheet2!$B$2:$P$1000,13,FALSE)</f>
        <v>0.4</v>
      </c>
      <c r="U84" s="35" t="str">
        <f>VLOOKUP(B84,Sheet2!$B$2:$P$1000,14,FALSE)</f>
        <v>2</v>
      </c>
      <c r="V84" s="35" t="str">
        <f>VLOOKUP(B84,Sheet2!$B$2:$P$1000,9,FALSE)</f>
        <v xml:space="preserve">31 </v>
      </c>
      <c r="W84" s="35" t="str">
        <f>VLOOKUP(B84,Sheet2!$B$2:$P$1000,10,FALSE)</f>
        <v xml:space="preserve">0.54 </v>
      </c>
      <c r="X84" s="35" t="str">
        <f>VLOOKUP(B84,Sheet2!$B$2:$P$1000,8,FALSE)</f>
        <v>7.02</v>
      </c>
      <c r="Y84" s="35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5">
        <v>-1.31009499720468E-2</v>
      </c>
      <c r="D85" s="35">
        <v>0.51643857668807303</v>
      </c>
      <c r="E85" s="35">
        <v>0.10812533825687599</v>
      </c>
      <c r="F85" s="35">
        <v>-7.6545002157445206E-4</v>
      </c>
      <c r="G85" s="35">
        <v>-4.8767808231606705E-3</v>
      </c>
      <c r="H85" s="35">
        <v>-24.403290566839601</v>
      </c>
      <c r="I85" s="35">
        <v>7.3153148617700397E-3</v>
      </c>
      <c r="J85" s="35">
        <v>-2.9172928176498303E-2</v>
      </c>
      <c r="K85" s="35">
        <v>2.2510386353199398E-3</v>
      </c>
      <c r="L85" s="35">
        <v>0.472542737203687</v>
      </c>
      <c r="M85" s="35">
        <v>-12.628062423781801</v>
      </c>
      <c r="N85" s="35">
        <v>-1.2872228411732201</v>
      </c>
      <c r="O85" s="35">
        <v>0.99065341347406899</v>
      </c>
      <c r="P85" s="35">
        <v>0.46122031127827301</v>
      </c>
      <c r="Q85" s="35">
        <v>0.24038256642420799</v>
      </c>
      <c r="R85" s="35" t="str">
        <f>VLOOKUP(B85,Sheet2!$B$2:$P$1000,11,FALSE)</f>
        <v>0.73</v>
      </c>
      <c r="S85" s="35" t="str">
        <f>VLOOKUP(B85,Sheet2!$B$2:$P$1000,12,FALSE)</f>
        <v>2.1</v>
      </c>
      <c r="T85" s="35" t="str">
        <f>VLOOKUP(B85,Sheet2!$B$2:$P$1000,13,FALSE)</f>
        <v>1.5</v>
      </c>
      <c r="U85" s="35" t="str">
        <f>VLOOKUP(B85,Sheet2!$B$2:$P$1000,14,FALSE)</f>
        <v>4</v>
      </c>
      <c r="V85" s="35" t="str">
        <f>VLOOKUP(B85,Sheet2!$B$2:$P$1000,9,FALSE)</f>
        <v xml:space="preserve">44 </v>
      </c>
      <c r="W85" s="35" t="str">
        <f>VLOOKUP(B85,Sheet2!$B$2:$P$1000,10,FALSE)</f>
        <v xml:space="preserve">0.51 </v>
      </c>
      <c r="X85" s="35" t="str">
        <f>VLOOKUP(B85,Sheet2!$B$2:$P$1000,8,FALSE)</f>
        <v>6.88</v>
      </c>
      <c r="Y85" s="35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35">
        <v>-8.2521274656598594E-3</v>
      </c>
      <c r="D86" s="35">
        <v>0.13373507017250799</v>
      </c>
      <c r="E86" s="35">
        <v>0.34806031403559601</v>
      </c>
      <c r="F86" s="35">
        <v>1.2679885228861201E-2</v>
      </c>
      <c r="G86" s="35">
        <v>5.0195245408553801E-2</v>
      </c>
      <c r="H86" s="35">
        <v>-24.350574061753402</v>
      </c>
      <c r="I86" s="35">
        <v>0.21949299802842101</v>
      </c>
      <c r="J86" s="35">
        <v>1.85834792029674E-2</v>
      </c>
      <c r="K86" s="35">
        <v>1.11685756419865E-2</v>
      </c>
      <c r="L86" s="35">
        <v>1.3783261959959101</v>
      </c>
      <c r="M86" s="35">
        <v>-7.7712858661902802</v>
      </c>
      <c r="N86" s="35">
        <v>-1.2592726636198601</v>
      </c>
      <c r="O86" s="35">
        <v>0.124636581664472</v>
      </c>
      <c r="P86" s="35">
        <v>-5.7162287810305697E-2</v>
      </c>
      <c r="Q86" s="35">
        <v>0.258924352555157</v>
      </c>
      <c r="R86" s="35" t="str">
        <f>VLOOKUP(B86,Sheet2!$B$2:$P$1000,11,FALSE)</f>
        <v>0.05</v>
      </c>
      <c r="S86" s="35" t="str">
        <f>VLOOKUP(B86,Sheet2!$B$2:$P$1000,12,FALSE)</f>
        <v>3.3</v>
      </c>
      <c r="T86" s="35" t="str">
        <f>VLOOKUP(B86,Sheet2!$B$2:$P$1000,13,FALSE)</f>
        <v>2.0</v>
      </c>
      <c r="U86" s="35" t="str">
        <f>VLOOKUP(B86,Sheet2!$B$2:$P$1000,14,FALSE)</f>
        <v>9</v>
      </c>
      <c r="V86" s="35" t="str">
        <f>VLOOKUP(B86,Sheet2!$B$2:$P$1000,9,FALSE)</f>
        <v xml:space="preserve">94 </v>
      </c>
      <c r="W86" s="35" t="str">
        <f>VLOOKUP(B86,Sheet2!$B$2:$P$1000,10,FALSE)</f>
        <v xml:space="preserve">0.57 </v>
      </c>
      <c r="X86" s="35" t="str">
        <f>VLOOKUP(B86,Sheet2!$B$2:$P$1000,8,FALSE)</f>
        <v>7.29</v>
      </c>
      <c r="Y86" s="35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5">
        <v>-1.1730579894288501E-2</v>
      </c>
      <c r="D87" s="35">
        <v>0.433916660531802</v>
      </c>
      <c r="E87" s="35">
        <v>0.11284467057127601</v>
      </c>
      <c r="F87" s="35">
        <v>4.8256690281565399E-3</v>
      </c>
      <c r="G87" s="35">
        <v>7.2976051391578393E-4</v>
      </c>
      <c r="H87" s="35">
        <v>-24.465400205673301</v>
      </c>
      <c r="I87" s="35">
        <v>-1.7182039022034801E-3</v>
      </c>
      <c r="J87" s="35">
        <v>-1.6766683752204799E-2</v>
      </c>
      <c r="K87" s="35">
        <v>1.9907137491303501E-3</v>
      </c>
      <c r="L87" s="35">
        <v>0.28368163032006399</v>
      </c>
      <c r="M87" s="35">
        <v>-13.486599997088501</v>
      </c>
      <c r="N87" s="35">
        <v>-1.0995961920363999</v>
      </c>
      <c r="O87" s="35">
        <v>0.65742633671986694</v>
      </c>
      <c r="P87" s="35">
        <v>0.25284923830884898</v>
      </c>
      <c r="Q87" s="35">
        <v>0.20611128307083701</v>
      </c>
      <c r="R87" s="35" t="str">
        <f>VLOOKUP(B87,Sheet2!$B$2:$P$1000,11,FALSE)</f>
        <v>0.80</v>
      </c>
      <c r="S87" s="35" t="str">
        <f>VLOOKUP(B87,Sheet2!$B$2:$P$1000,12,FALSE)</f>
        <v>2.2</v>
      </c>
      <c r="T87" s="35" t="str">
        <f>VLOOKUP(B87,Sheet2!$B$2:$P$1000,13,FALSE)</f>
        <v>1.6</v>
      </c>
      <c r="U87" s="35" t="str">
        <f>VLOOKUP(B87,Sheet2!$B$2:$P$1000,14,FALSE)</f>
        <v>4</v>
      </c>
      <c r="V87" s="35" t="str">
        <f>VLOOKUP(B87,Sheet2!$B$2:$P$1000,9,FALSE)</f>
        <v xml:space="preserve">38 </v>
      </c>
      <c r="W87" s="35" t="str">
        <f>VLOOKUP(B87,Sheet2!$B$2:$P$1000,10,FALSE)</f>
        <v xml:space="preserve">0.32 </v>
      </c>
      <c r="X87" s="35" t="str">
        <f>VLOOKUP(B87,Sheet2!$B$2:$P$1000,8,FALSE)</f>
        <v>7.08</v>
      </c>
      <c r="Y87" s="35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5">
        <v>-9.1274836668449894E-3</v>
      </c>
      <c r="D88" s="35">
        <v>0.53166595714407505</v>
      </c>
      <c r="E88" s="35">
        <v>0.72814485834045295</v>
      </c>
      <c r="F88" s="35">
        <v>6.7559402547083995E-3</v>
      </c>
      <c r="G88" s="35">
        <v>3.1034471001580397E-2</v>
      </c>
      <c r="H88" s="35">
        <v>-25.228838668633802</v>
      </c>
      <c r="I88" s="35">
        <v>0.12347583649341301</v>
      </c>
      <c r="J88" s="35">
        <v>3.98458264031629E-2</v>
      </c>
      <c r="K88" s="35">
        <v>6.6765950471355806E-3</v>
      </c>
      <c r="L88" s="35">
        <v>-0.229665556910431</v>
      </c>
      <c r="M88" s="35">
        <v>-9.4138753140782505</v>
      </c>
      <c r="N88" s="35">
        <v>-0.72971328606490105</v>
      </c>
      <c r="O88" s="35">
        <v>2.3650127436109201</v>
      </c>
      <c r="P88" s="35">
        <v>2.9057820896798501</v>
      </c>
      <c r="Q88" s="35">
        <v>0.23930511486901401</v>
      </c>
      <c r="R88" s="35" t="str">
        <f>VLOOKUP(B88,Sheet2!$B$2:$P$1000,11,FALSE)</f>
        <v>0.94</v>
      </c>
      <c r="S88" s="35" t="str">
        <f>VLOOKUP(B88,Sheet2!$B$2:$P$1000,12,FALSE)</f>
        <v>33.3</v>
      </c>
      <c r="T88" s="35" t="str">
        <f>VLOOKUP(B88,Sheet2!$B$2:$P$1000,13,FALSE)</f>
        <v>0.1</v>
      </c>
      <c r="U88" s="35" t="str">
        <f>VLOOKUP(B88,Sheet2!$B$2:$P$1000,14,FALSE)</f>
        <v>25</v>
      </c>
      <c r="V88" s="35" t="str">
        <f>VLOOKUP(B88,Sheet2!$B$2:$P$1000,9,FALSE)</f>
        <v xml:space="preserve">248 </v>
      </c>
      <c r="W88" s="35" t="str">
        <f>VLOOKUP(B88,Sheet2!$B$2:$P$1000,10,FALSE)</f>
        <v xml:space="preserve">0.38 </v>
      </c>
      <c r="X88" s="35" t="str">
        <f>VLOOKUP(B88,Sheet2!$B$2:$P$1000,8,FALSE)</f>
        <v>7.31</v>
      </c>
      <c r="Y88" s="35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5">
        <v>-1.0271669414182699E-2</v>
      </c>
      <c r="D89" s="35">
        <v>0.73664457338225198</v>
      </c>
      <c r="E89" s="35">
        <v>0.172907909762337</v>
      </c>
      <c r="F89" s="35">
        <v>8.3201113610780104E-4</v>
      </c>
      <c r="G89" s="35">
        <v>1.08203781330299E-2</v>
      </c>
      <c r="H89" s="35">
        <v>-24.038312054845402</v>
      </c>
      <c r="I89" s="35">
        <v>0.47208299200634996</v>
      </c>
      <c r="J89" s="35">
        <v>5.1550768128812902E-2</v>
      </c>
      <c r="K89" s="35">
        <v>1.40370710349372E-3</v>
      </c>
      <c r="L89" s="35">
        <v>0.57418643761059496</v>
      </c>
      <c r="M89" s="35">
        <v>-12.3152382354253</v>
      </c>
      <c r="N89" s="35">
        <v>-0.26066338608749401</v>
      </c>
      <c r="O89" s="35">
        <v>8.0409820982884506E-3</v>
      </c>
      <c r="P89" s="35">
        <v>1.22200643733026E-2</v>
      </c>
      <c r="Q89" s="35">
        <v>0.25674128238757704</v>
      </c>
      <c r="R89" s="35" t="str">
        <f>VLOOKUP(B89,Sheet2!$B$2:$P$1000,11,FALSE)</f>
        <v>0.45</v>
      </c>
      <c r="S89" s="35" t="str">
        <f>VLOOKUP(B89,Sheet2!$B$2:$P$1000,12,FALSE)</f>
        <v>41.8</v>
      </c>
      <c r="T89" s="35" t="str">
        <f>VLOOKUP(B89,Sheet2!$B$2:$P$1000,13,FALSE)</f>
        <v>3.1</v>
      </c>
      <c r="U89" s="35" t="str">
        <f>VLOOKUP(B89,Sheet2!$B$2:$P$1000,14,FALSE)</f>
        <v>5</v>
      </c>
      <c r="V89" s="35" t="str">
        <f>VLOOKUP(B89,Sheet2!$B$2:$P$1000,9,FALSE)</f>
        <v xml:space="preserve">94 </v>
      </c>
      <c r="W89" s="35" t="str">
        <f>VLOOKUP(B89,Sheet2!$B$2:$P$1000,10,FALSE)</f>
        <v xml:space="preserve">0.54 </v>
      </c>
      <c r="X89" s="35" t="str">
        <f>VLOOKUP(B89,Sheet2!$B$2:$P$1000,8,FALSE)</f>
        <v>7.23</v>
      </c>
      <c r="Y89" s="35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5">
        <v>-1.0248720604573301E-2</v>
      </c>
      <c r="D90" s="35">
        <v>3.0253051137106999</v>
      </c>
      <c r="E90" s="35">
        <v>0.342086815847363</v>
      </c>
      <c r="F90" s="35">
        <v>1.6307422088311899E-3</v>
      </c>
      <c r="G90" s="35">
        <v>7.7489522012234496E-2</v>
      </c>
      <c r="H90" s="35">
        <v>-23.886424376764698</v>
      </c>
      <c r="I90" s="35">
        <v>6.4827369807655494E-2</v>
      </c>
      <c r="J90" s="35">
        <v>0.22595104844251099</v>
      </c>
      <c r="K90" s="35">
        <v>2.0672797814871597E-3</v>
      </c>
      <c r="L90" s="35">
        <v>0.20120165357042902</v>
      </c>
      <c r="M90" s="35">
        <v>-10.155844099907499</v>
      </c>
      <c r="N90" s="35">
        <v>0.43327606747033298</v>
      </c>
      <c r="O90" s="35">
        <v>4.5812305295541499E-2</v>
      </c>
      <c r="P90" s="35">
        <v>0.27374037982312399</v>
      </c>
      <c r="Q90" s="35">
        <v>0.23535136525026198</v>
      </c>
      <c r="R90" s="35" t="str">
        <f>VLOOKUP(B90,Sheet2!$B$2:$P$1000,11,FALSE)</f>
        <v>0.11</v>
      </c>
      <c r="S90" s="35" t="str">
        <f>VLOOKUP(B90,Sheet2!$B$2:$P$1000,12,FALSE)</f>
        <v>26.6</v>
      </c>
      <c r="T90" s="35" t="str">
        <f>VLOOKUP(B90,Sheet2!$B$2:$P$1000,13,FALSE)</f>
        <v>2.2</v>
      </c>
      <c r="U90" s="35" t="str">
        <f>VLOOKUP(B90,Sheet2!$B$2:$P$1000,14,FALSE)</f>
        <v>7</v>
      </c>
      <c r="V90" s="35" t="str">
        <f>VLOOKUP(B90,Sheet2!$B$2:$P$1000,9,FALSE)</f>
        <v xml:space="preserve">31 </v>
      </c>
      <c r="W90" s="35" t="str">
        <f>VLOOKUP(B90,Sheet2!$B$2:$P$1000,10,FALSE)</f>
        <v>0.54</v>
      </c>
      <c r="X90" s="35" t="str">
        <f>VLOOKUP(B90,Sheet2!$B$2:$P$1000,8,FALSE)</f>
        <v>7.06</v>
      </c>
      <c r="Y90" s="35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35">
        <v>-1.7671005827942201E-2</v>
      </c>
      <c r="D91" s="35">
        <v>0.67254473483497901</v>
      </c>
      <c r="E91" s="35">
        <v>-0.26115503152734304</v>
      </c>
      <c r="F91" s="35">
        <v>-4.8240177775253398E-2</v>
      </c>
      <c r="G91" s="35">
        <v>2.61590804111008E-2</v>
      </c>
      <c r="H91" s="35">
        <v>-22.110336015649999</v>
      </c>
      <c r="I91" s="35">
        <v>-1.4909752889567401E-2</v>
      </c>
      <c r="J91" s="35">
        <v>0.83532275567330494</v>
      </c>
      <c r="K91" s="35">
        <v>1.3532116638301801E-2</v>
      </c>
      <c r="L91" s="35">
        <v>-0.68982839849253297</v>
      </c>
      <c r="M91" s="35">
        <v>1.0617671568015201</v>
      </c>
      <c r="N91" s="35">
        <v>-0.88699821161596104</v>
      </c>
      <c r="O91" s="35">
        <v>0.50864579411034294</v>
      </c>
      <c r="P91" s="35">
        <v>0.11814825649095501</v>
      </c>
      <c r="Q91" s="35">
        <v>0.24293455997796601</v>
      </c>
      <c r="R91" s="35" t="str">
        <f>VLOOKUP(B91,Sheet2!$B$2:$P$1000,11,FALSE)</f>
        <v>0.08</v>
      </c>
      <c r="S91" s="35" t="str">
        <f>VLOOKUP(B91,Sheet2!$B$2:$P$1000,12,FALSE)</f>
        <v>37.7</v>
      </c>
      <c r="T91" s="35" t="str">
        <f>VLOOKUP(B91,Sheet2!$B$2:$P$1000,13,FALSE)</f>
        <v>3.9</v>
      </c>
      <c r="U91" s="35" t="str">
        <f>VLOOKUP(B91,Sheet2!$B$2:$P$1000,14,FALSE)</f>
        <v>3</v>
      </c>
      <c r="V91" s="35" t="str">
        <f>VLOOKUP(B91,Sheet2!$B$2:$P$1000,9,FALSE)</f>
        <v xml:space="preserve">65 </v>
      </c>
      <c r="W91" s="35" t="str">
        <f>VLOOKUP(B91,Sheet2!$B$2:$P$1000,10,FALSE)</f>
        <v>0.38</v>
      </c>
      <c r="X91" s="35" t="str">
        <f>VLOOKUP(B91,Sheet2!$B$2:$P$1000,8,FALSE)</f>
        <v>6.90</v>
      </c>
      <c r="Y91" s="35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35">
        <v>-1.2626423560088699E-2</v>
      </c>
      <c r="D92" s="35">
        <v>0.64581818690409498</v>
      </c>
      <c r="E92" s="35">
        <v>-0.14584803378792399</v>
      </c>
      <c r="F92" s="35">
        <v>-3.7839476502661902E-2</v>
      </c>
      <c r="G92" s="35">
        <v>9.3476831053067297E-2</v>
      </c>
      <c r="H92" s="35">
        <v>-22.307426067517298</v>
      </c>
      <c r="I92" s="35">
        <v>0.447372482913025</v>
      </c>
      <c r="J92" s="35">
        <v>1.18955254345701</v>
      </c>
      <c r="K92" s="35">
        <v>1.02297637189865E-2</v>
      </c>
      <c r="L92" s="35">
        <v>-0.71639075746185299</v>
      </c>
      <c r="M92" s="35">
        <v>3.0878852837997202</v>
      </c>
      <c r="N92" s="35">
        <v>-1.47199897001618</v>
      </c>
      <c r="O92" s="35">
        <v>5.7009803534369397</v>
      </c>
      <c r="P92" s="35">
        <v>0.24113149229470199</v>
      </c>
      <c r="Q92" s="35">
        <v>0.150042261777249</v>
      </c>
      <c r="R92" s="35" t="str">
        <f>VLOOKUP(B92,Sheet2!$B$2:$P$1000,11,FALSE)</f>
        <v>0.17</v>
      </c>
      <c r="S92" s="35" t="str">
        <f>VLOOKUP(B92,Sheet2!$B$2:$P$1000,12,FALSE)</f>
        <v>16.7</v>
      </c>
      <c r="T92" s="35" t="str">
        <f>VLOOKUP(B92,Sheet2!$B$2:$P$1000,13,FALSE)</f>
        <v>3.4</v>
      </c>
      <c r="U92" s="35" t="str">
        <f>VLOOKUP(B92,Sheet2!$B$2:$P$1000,14,FALSE)</f>
        <v>26</v>
      </c>
      <c r="V92" s="35" t="str">
        <f>VLOOKUP(B92,Sheet2!$B$2:$P$1000,9,FALSE)</f>
        <v xml:space="preserve">89 </v>
      </c>
      <c r="W92" s="35" t="str">
        <f>VLOOKUP(B92,Sheet2!$B$2:$P$1000,10,FALSE)</f>
        <v>0.32</v>
      </c>
      <c r="X92" s="35" t="str">
        <f>VLOOKUP(B92,Sheet2!$B$2:$P$1000,8,FALSE)</f>
        <v>7.41</v>
      </c>
      <c r="Y92" s="35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35">
        <v>-1.7697619733987001E-3</v>
      </c>
      <c r="D93" s="35">
        <v>1.1432839728244899</v>
      </c>
      <c r="E93" s="35">
        <v>4.9443148029301498E-2</v>
      </c>
      <c r="F93" s="35">
        <v>-4.4314626109267299E-2</v>
      </c>
      <c r="G93" s="35">
        <v>0.21365373223091999</v>
      </c>
      <c r="H93" s="35">
        <v>-22.337064792754099</v>
      </c>
      <c r="I93" s="35">
        <v>-5.0357303682694303E-2</v>
      </c>
      <c r="J93" s="35">
        <v>1.0372292614135401</v>
      </c>
      <c r="K93" s="35">
        <v>9.3658289915060609E-3</v>
      </c>
      <c r="L93" s="35">
        <v>-0.69999035986502101</v>
      </c>
      <c r="M93" s="35">
        <v>7.6475882674617699</v>
      </c>
      <c r="N93" s="35">
        <v>-1.6411475740255399</v>
      </c>
      <c r="O93" s="35">
        <v>0.11870828067181399</v>
      </c>
      <c r="P93" s="35">
        <v>0.89489276386217698</v>
      </c>
      <c r="Q93" s="35">
        <v>0.63717866862914396</v>
      </c>
      <c r="R93" s="35" t="str">
        <f>VLOOKUP(B93,Sheet2!$B$2:$P$1000,11,FALSE)</f>
        <v>0.29</v>
      </c>
      <c r="S93" s="35" t="str">
        <f>VLOOKUP(B93,Sheet2!$B$2:$P$1000,12,FALSE)</f>
        <v>5.3</v>
      </c>
      <c r="T93" s="35" t="str">
        <f>VLOOKUP(B93,Sheet2!$B$2:$P$1000,13,FALSE)</f>
        <v>2.0</v>
      </c>
      <c r="U93" s="35" t="str">
        <f>VLOOKUP(B93,Sheet2!$B$2:$P$1000,14,FALSE)</f>
        <v>10</v>
      </c>
      <c r="V93" s="35" t="str">
        <f>VLOOKUP(B93,Sheet2!$B$2:$P$1000,9,FALSE)</f>
        <v xml:space="preserve">59 </v>
      </c>
      <c r="W93" s="35" t="str">
        <f>VLOOKUP(B93,Sheet2!$B$2:$P$1000,10,FALSE)</f>
        <v xml:space="preserve">0.28 </v>
      </c>
      <c r="X93" s="35" t="str">
        <f>VLOOKUP(B93,Sheet2!$B$2:$P$1000,8,FALSE)</f>
        <v>7.56</v>
      </c>
      <c r="Y93" s="35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35">
        <v>-3.6482049933410199E-2</v>
      </c>
      <c r="D94" s="35">
        <v>-1.23448835846855</v>
      </c>
      <c r="E94" s="35">
        <v>3.6983490019187899</v>
      </c>
      <c r="F94" s="35">
        <v>-1.02784630998391E-2</v>
      </c>
      <c r="G94" s="35">
        <v>-1.8030743632513699</v>
      </c>
      <c r="H94" s="35">
        <v>-22.009086591840401</v>
      </c>
      <c r="I94" s="35">
        <v>9.5210319720180098E-2</v>
      </c>
      <c r="J94" s="35">
        <v>2.09145726469671</v>
      </c>
      <c r="K94" s="35">
        <v>-4.5323237481761196E-2</v>
      </c>
      <c r="L94" s="35">
        <v>-1.22958637203669</v>
      </c>
      <c r="M94" s="35">
        <v>-3.2097370405514303</v>
      </c>
      <c r="N94" s="35">
        <v>-2.4426498088709097</v>
      </c>
      <c r="O94" s="35">
        <v>6.3516436922834403E-3</v>
      </c>
      <c r="P94" s="35">
        <v>-0.173711204875623</v>
      </c>
      <c r="Q94" s="35">
        <v>0.36848953731475598</v>
      </c>
      <c r="R94" s="35" t="str">
        <f>VLOOKUP(B94,Sheet2!$B$2:$P$1000,11,FALSE)</f>
        <v>0.42</v>
      </c>
      <c r="S94" s="35" t="str">
        <f>VLOOKUP(B94,Sheet2!$B$2:$P$1000,12,FALSE)</f>
        <v>37.9</v>
      </c>
      <c r="T94" s="35" t="str">
        <f>VLOOKUP(B94,Sheet2!$B$2:$P$1000,13,FALSE)</f>
        <v>3.4</v>
      </c>
      <c r="U94" s="35" t="str">
        <f>VLOOKUP(B94,Sheet2!$B$2:$P$1000,14,FALSE)</f>
        <v>5</v>
      </c>
      <c r="V94" s="35" t="str">
        <f>VLOOKUP(B94,Sheet2!$B$2:$P$1000,9,FALSE)</f>
        <v xml:space="preserve">92 </v>
      </c>
      <c r="W94" s="35" t="str">
        <f>VLOOKUP(B94,Sheet2!$B$2:$P$1000,10,FALSE)</f>
        <v xml:space="preserve">0.44 </v>
      </c>
      <c r="X94" s="35" t="str">
        <f>VLOOKUP(B94,Sheet2!$B$2:$P$1000,8,FALSE)</f>
        <v>7.20</v>
      </c>
      <c r="Y94" s="35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35">
        <v>2.29820894367345E-2</v>
      </c>
      <c r="D95" s="35">
        <v>-1.30711997310757</v>
      </c>
      <c r="E95" s="35">
        <v>3.5036230158837798</v>
      </c>
      <c r="F95" s="35">
        <v>9.5268000672706299E-2</v>
      </c>
      <c r="G95" s="35">
        <v>-1.66002728507249</v>
      </c>
      <c r="H95" s="35">
        <v>-21.9866229866361</v>
      </c>
      <c r="I95" s="35">
        <v>0.114312879519209</v>
      </c>
      <c r="J95" s="35">
        <v>0.15335793713503898</v>
      </c>
      <c r="K95" s="35">
        <v>-4.7980034029441194E-3</v>
      </c>
      <c r="L95" s="35">
        <v>1.4543775731684401</v>
      </c>
      <c r="M95" s="35">
        <v>2.6061140590727598</v>
      </c>
      <c r="N95" s="35">
        <v>-2.5074266714675399</v>
      </c>
      <c r="O95" s="35">
        <v>3.31172031476477</v>
      </c>
      <c r="P95" s="35">
        <v>13.3239678847213</v>
      </c>
      <c r="Q95" s="35">
        <v>-2.2850822175690098E-2</v>
      </c>
      <c r="R95" s="35" t="str">
        <f>VLOOKUP(B95,Sheet2!$B$2:$P$1000,11,FALSE)</f>
        <v>1.55</v>
      </c>
      <c r="S95" s="35" t="str">
        <f>VLOOKUP(B95,Sheet2!$B$2:$P$1000,12,FALSE)</f>
        <v>2.5</v>
      </c>
      <c r="T95" s="35" t="str">
        <f>VLOOKUP(B95,Sheet2!$B$2:$P$1000,13,FALSE)</f>
        <v>불검출</v>
      </c>
      <c r="U95" s="35" t="str">
        <f>VLOOKUP(B95,Sheet2!$B$2:$P$1000,14,FALSE)</f>
        <v>15</v>
      </c>
      <c r="V95" s="35" t="str">
        <f>VLOOKUP(B95,Sheet2!$B$2:$P$1000,9,FALSE)</f>
        <v xml:space="preserve">19 </v>
      </c>
      <c r="W95" s="35" t="str">
        <f>VLOOKUP(B95,Sheet2!$B$2:$P$1000,10,FALSE)</f>
        <v xml:space="preserve">0.19 </v>
      </c>
      <c r="X95" s="35" t="str">
        <f>VLOOKUP(B95,Sheet2!$B$2:$P$1000,8,FALSE)</f>
        <v>8.56</v>
      </c>
      <c r="Y95" s="35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35">
        <v>-3.3072654609009704E-2</v>
      </c>
      <c r="D96" s="35">
        <v>2.0036428659250101</v>
      </c>
      <c r="E96" s="35">
        <v>3.5442830699889201</v>
      </c>
      <c r="F96" s="35">
        <v>-6.4020165320012304E-3</v>
      </c>
      <c r="G96" s="35">
        <v>-1.58729926567559</v>
      </c>
      <c r="H96" s="35">
        <v>-21.438209507990202</v>
      </c>
      <c r="I96" s="35">
        <v>0.35009304689882997</v>
      </c>
      <c r="J96" s="35">
        <v>0.62404146873046806</v>
      </c>
      <c r="K96" s="35">
        <v>-3.9420248338471402E-2</v>
      </c>
      <c r="L96" s="35">
        <v>-0.56267178667537199</v>
      </c>
      <c r="M96" s="35">
        <v>5.8087285949949996E-2</v>
      </c>
      <c r="N96" s="35">
        <v>-1.9112261358327201</v>
      </c>
      <c r="O96" s="35">
        <v>0.30702559384808903</v>
      </c>
      <c r="P96" s="35">
        <v>-3.3681455945679699E-3</v>
      </c>
      <c r="Q96" s="35">
        <v>1.0184019271603</v>
      </c>
      <c r="R96" s="35" t="str">
        <f>VLOOKUP(B96,Sheet2!$B$2:$P$1000,11,FALSE)</f>
        <v>0.12</v>
      </c>
      <c r="S96" s="35" t="str">
        <f>VLOOKUP(B96,Sheet2!$B$2:$P$1000,12,FALSE)</f>
        <v>2.4</v>
      </c>
      <c r="T96" s="35" t="str">
        <f>VLOOKUP(B96,Sheet2!$B$2:$P$1000,13,FALSE)</f>
        <v>1.8</v>
      </c>
      <c r="U96" s="35" t="str">
        <f>VLOOKUP(B96,Sheet2!$B$2:$P$1000,14,FALSE)</f>
        <v>4</v>
      </c>
      <c r="V96" s="35" t="str">
        <f>VLOOKUP(B96,Sheet2!$B$2:$P$1000,9,FALSE)</f>
        <v xml:space="preserve">41 </v>
      </c>
      <c r="W96" s="35" t="str">
        <f>VLOOKUP(B96,Sheet2!$B$2:$P$1000,10,FALSE)</f>
        <v xml:space="preserve">0.44 </v>
      </c>
      <c r="X96" s="35" t="str">
        <f>VLOOKUP(B96,Sheet2!$B$2:$P$1000,8,FALSE)</f>
        <v>7.09</v>
      </c>
      <c r="Y96" s="35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35">
        <v>-3.5778371030886998E-2</v>
      </c>
      <c r="D97" s="35">
        <v>-1.1745847889238401</v>
      </c>
      <c r="E97" s="35">
        <v>3.6732525936629301</v>
      </c>
      <c r="F97" s="35">
        <v>-1.38025005982511E-2</v>
      </c>
      <c r="G97" s="35">
        <v>-1.8221798197225501</v>
      </c>
      <c r="H97" s="35">
        <v>-21.813626015881297</v>
      </c>
      <c r="I97" s="35">
        <v>-1.79375302528192E-2</v>
      </c>
      <c r="J97" s="35">
        <v>2.0232461672597601</v>
      </c>
      <c r="K97" s="35">
        <v>-4.4606998592455004E-2</v>
      </c>
      <c r="L97" s="35">
        <v>-1.1813855088776299</v>
      </c>
      <c r="M97" s="35">
        <v>-3.2448552954052903</v>
      </c>
      <c r="N97" s="35">
        <v>-1.90875028028173</v>
      </c>
      <c r="O97" s="35">
        <v>2.1965325634946298E-2</v>
      </c>
      <c r="P97" s="35">
        <v>-0.147159752161689</v>
      </c>
      <c r="Q97" s="35">
        <v>0.42958234625244901</v>
      </c>
      <c r="R97" s="35" t="str">
        <f>VLOOKUP(B97,Sheet2!$B$2:$P$1000,11,FALSE)</f>
        <v>0.42</v>
      </c>
      <c r="S97" s="35" t="str">
        <f>VLOOKUP(B97,Sheet2!$B$2:$P$1000,12,FALSE)</f>
        <v>36.5</v>
      </c>
      <c r="T97" s="35" t="str">
        <f>VLOOKUP(B97,Sheet2!$B$2:$P$1000,13,FALSE)</f>
        <v>3.6</v>
      </c>
      <c r="U97" s="35" t="str">
        <f>VLOOKUP(B97,Sheet2!$B$2:$P$1000,14,FALSE)</f>
        <v>5</v>
      </c>
      <c r="V97" s="35" t="str">
        <f>VLOOKUP(B97,Sheet2!$B$2:$P$1000,9,FALSE)</f>
        <v>82</v>
      </c>
      <c r="W97" s="35" t="str">
        <f>VLOOKUP(B97,Sheet2!$B$2:$P$1000,10,FALSE)</f>
        <v xml:space="preserve">0.66 </v>
      </c>
      <c r="X97" s="35" t="str">
        <f>VLOOKUP(B97,Sheet2!$B$2:$P$1000,8,FALSE)</f>
        <v>7.21</v>
      </c>
      <c r="Y97" s="35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35">
        <v>-3.4043937045232099E-2</v>
      </c>
      <c r="D98" s="35">
        <v>-0.91181609063046409</v>
      </c>
      <c r="E98" s="35">
        <v>3.7298341687534</v>
      </c>
      <c r="F98" s="35">
        <v>-1.2686556096116202E-2</v>
      </c>
      <c r="G98" s="35">
        <v>-1.8183116707190801</v>
      </c>
      <c r="H98" s="35">
        <v>-21.504274421390701</v>
      </c>
      <c r="I98" s="35">
        <v>0.12616166123476999</v>
      </c>
      <c r="J98" s="35">
        <v>1.60694086970595</v>
      </c>
      <c r="K98" s="35">
        <v>-2.95320046967983E-2</v>
      </c>
      <c r="L98" s="35">
        <v>-1.2543574647290101</v>
      </c>
      <c r="M98" s="35">
        <v>-0.54336651521050994</v>
      </c>
      <c r="N98" s="35">
        <v>3.5457039080924201E-2</v>
      </c>
      <c r="O98" s="35">
        <v>0.49945906150880504</v>
      </c>
      <c r="P98" s="35">
        <v>-3.3252170755993897E-2</v>
      </c>
      <c r="Q98" s="35">
        <v>0.232867336244372</v>
      </c>
      <c r="R98" s="35" t="str">
        <f>VLOOKUP(B98,Sheet2!$B$2:$P$1000,11,FALSE)</f>
        <v>0.07</v>
      </c>
      <c r="S98" s="35" t="str">
        <f>VLOOKUP(B98,Sheet2!$B$2:$P$1000,12,FALSE)</f>
        <v>46.3</v>
      </c>
      <c r="T98" s="35" t="str">
        <f>VLOOKUP(B98,Sheet2!$B$2:$P$1000,13,FALSE)</f>
        <v>4.7</v>
      </c>
      <c r="U98" s="35" t="str">
        <f>VLOOKUP(B98,Sheet2!$B$2:$P$1000,14,FALSE)</f>
        <v>3</v>
      </c>
      <c r="V98" s="35" t="str">
        <f>VLOOKUP(B98,Sheet2!$B$2:$P$1000,9,FALSE)</f>
        <v xml:space="preserve">79 </v>
      </c>
      <c r="W98" s="35" t="str">
        <f>VLOOKUP(B98,Sheet2!$B$2:$P$1000,10,FALSE)</f>
        <v>0.85</v>
      </c>
      <c r="X98" s="35" t="str">
        <f>VLOOKUP(B98,Sheet2!$B$2:$P$1000,8,FALSE)</f>
        <v>6.56</v>
      </c>
      <c r="Y98" s="35" t="str">
        <f>VLOOKUP(B98,Sheet2!$B$2:$P$1000,15,FALSE)</f>
        <v>불검출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pane ySplit="1" topLeftCell="A77" activePane="bottomLeft" state="frozen"/>
      <selection pane="bottomLeft" activeCell="B87" sqref="B87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  <row r="99" spans="1:16" x14ac:dyDescent="0.3">
      <c r="A99" s="6">
        <v>98</v>
      </c>
      <c r="B99" s="18" t="s">
        <v>3376</v>
      </c>
      <c r="C99" s="18" t="s">
        <v>3377</v>
      </c>
      <c r="D99" s="19" t="s">
        <v>3378</v>
      </c>
      <c r="E99" s="19" t="s">
        <v>192</v>
      </c>
      <c r="F99" s="19" t="s">
        <v>193</v>
      </c>
      <c r="G99" s="19" t="s">
        <v>3375</v>
      </c>
      <c r="H99" s="19" t="s">
        <v>736</v>
      </c>
      <c r="I99" s="30" t="str">
        <f>INDEX(원본데이터!I:I,MATCH(Sheet2!$B99,원본데이터!$B:$B,0))</f>
        <v>7.65</v>
      </c>
      <c r="J99" s="30" t="str">
        <f>INDEX(원본데이터!N:N,MATCH(Sheet2!$B99,원본데이터!$B:$B,0))</f>
        <v>62</v>
      </c>
      <c r="K99" s="30" t="str">
        <f>INDEX(원본데이터!O:O,MATCH(Sheet2!$B99,원본데이터!$B:$B,0))</f>
        <v>0.73</v>
      </c>
      <c r="L99" s="30" t="str">
        <f>INDEX(원본데이터!P:P,MATCH(Sheet2!$B99,원본데이터!$B:$B,0))</f>
        <v>0.38</v>
      </c>
      <c r="M99" s="30" t="str">
        <f>INDEX(원본데이터!Q:Q,MATCH(Sheet2!$B99,원본데이터!$B:$B,0))</f>
        <v>4.1</v>
      </c>
      <c r="N99" s="30" t="str">
        <f>INDEX(원본데이터!R:R,MATCH(Sheet2!$B99,원본데이터!$B:$B,0))</f>
        <v>1.7</v>
      </c>
      <c r="O99" s="30" t="str">
        <f>INDEX(원본데이터!S:S,MATCH(Sheet2!$B99,원본데이터!$B:$B,0))</f>
        <v>10</v>
      </c>
      <c r="P99" s="30" t="str">
        <f>INDEX(원본데이터!W:W,MATCH(Sheet2!$B99,원본데이터!$B:$B,0))</f>
        <v>불검출</v>
      </c>
    </row>
    <row r="100" spans="1:16" x14ac:dyDescent="0.3">
      <c r="A100" s="6">
        <v>99</v>
      </c>
      <c r="B100" s="18" t="s">
        <v>3402</v>
      </c>
      <c r="C100" s="18" t="s">
        <v>190</v>
      </c>
      <c r="D100" s="19" t="s">
        <v>191</v>
      </c>
      <c r="E100" s="19" t="s">
        <v>192</v>
      </c>
      <c r="F100" s="19" t="s">
        <v>193</v>
      </c>
      <c r="G100" s="19" t="s">
        <v>3403</v>
      </c>
      <c r="H100" s="19" t="s">
        <v>195</v>
      </c>
      <c r="I100" s="30" t="str">
        <f>INDEX(원본데이터!I:I,MATCH(Sheet2!$B100,원본데이터!$B:$B,0))</f>
        <v>6.45</v>
      </c>
      <c r="J100" s="30" t="str">
        <f>INDEX(원본데이터!N:N,MATCH(Sheet2!$B100,원본데이터!$B:$B,0))</f>
        <v>80</v>
      </c>
      <c r="K100" s="30" t="str">
        <f>INDEX(원본데이터!O:O,MATCH(Sheet2!$B100,원본데이터!$B:$B,0))</f>
        <v xml:space="preserve">0.88 </v>
      </c>
      <c r="L100" s="30" t="str">
        <f>INDEX(원본데이터!P:P,MATCH(Sheet2!$B100,원본데이터!$B:$B,0))</f>
        <v>0.06</v>
      </c>
      <c r="M100" s="30" t="str">
        <f>INDEX(원본데이터!Q:Q,MATCH(Sheet2!$B100,원본데이터!$B:$B,0))</f>
        <v>53.6</v>
      </c>
      <c r="N100" s="30" t="str">
        <f>INDEX(원본데이터!R:R,MATCH(Sheet2!$B100,원본데이터!$B:$B,0))</f>
        <v>4.2</v>
      </c>
      <c r="O100" s="30" t="str">
        <f>INDEX(원본데이터!S:S,MATCH(Sheet2!$B100,원본데이터!$B:$B,0))</f>
        <v>3</v>
      </c>
      <c r="P100" s="30" t="str">
        <f>INDEX(원본데이터!W:W,MATCH(Sheet2!$B100,원본데이터!$B:$B,0))</f>
        <v>불검출</v>
      </c>
    </row>
    <row r="101" spans="1:16" x14ac:dyDescent="0.3">
      <c r="A101" s="6">
        <v>100</v>
      </c>
      <c r="B101" s="18" t="s">
        <v>3420</v>
      </c>
      <c r="C101" s="18" t="s">
        <v>90</v>
      </c>
      <c r="D101" s="19" t="s">
        <v>3421</v>
      </c>
      <c r="E101" s="19" t="s">
        <v>192</v>
      </c>
      <c r="F101" s="19" t="s">
        <v>1418</v>
      </c>
      <c r="G101" s="19" t="s">
        <v>3403</v>
      </c>
      <c r="H101" s="19" t="s">
        <v>736</v>
      </c>
      <c r="I101" s="30" t="str">
        <f>INDEX(원본데이터!I:I,MATCH(Sheet2!$B101,원본데이터!$B:$B,0))</f>
        <v>6.78</v>
      </c>
      <c r="J101" s="30" t="str">
        <f>INDEX(원본데이터!N:N,MATCH(Sheet2!$B101,원본데이터!$B:$B,0))</f>
        <v>52</v>
      </c>
      <c r="K101" s="30" t="str">
        <f>INDEX(원본데이터!O:O,MATCH(Sheet2!$B101,원본데이터!$B:$B,0))</f>
        <v xml:space="preserve">0.25 </v>
      </c>
      <c r="L101" s="30" t="str">
        <f>INDEX(원본데이터!P:P,MATCH(Sheet2!$B101,원본데이터!$B:$B,0))</f>
        <v>0.09</v>
      </c>
      <c r="M101" s="30" t="str">
        <f>INDEX(원본데이터!Q:Q,MATCH(Sheet2!$B101,원본데이터!$B:$B,0))</f>
        <v>14.3</v>
      </c>
      <c r="N101" s="30" t="str">
        <f>INDEX(원본데이터!R:R,MATCH(Sheet2!$B101,원본데이터!$B:$B,0))</f>
        <v>1.3</v>
      </c>
      <c r="O101" s="30" t="str">
        <f>INDEX(원본데이터!S:S,MATCH(Sheet2!$B101,원본데이터!$B:$B,0))</f>
        <v>3</v>
      </c>
      <c r="P101" s="30" t="str">
        <f>INDEX(원본데이터!W:W,MATCH(Sheet2!$B101,원본데이터!$B:$B,0))</f>
        <v>0.0019</v>
      </c>
    </row>
    <row r="102" spans="1:16" x14ac:dyDescent="0.3">
      <c r="A102" s="6">
        <v>101</v>
      </c>
      <c r="B102" s="18" t="s">
        <v>3424</v>
      </c>
      <c r="C102" s="18" t="s">
        <v>1533</v>
      </c>
      <c r="D102" s="19" t="s">
        <v>3421</v>
      </c>
      <c r="E102" s="19" t="s">
        <v>192</v>
      </c>
      <c r="F102" s="19" t="s">
        <v>193</v>
      </c>
      <c r="G102" s="19" t="s">
        <v>3403</v>
      </c>
      <c r="H102" s="19" t="s">
        <v>736</v>
      </c>
      <c r="I102" s="30" t="str">
        <f>INDEX(원본데이터!I:I,MATCH(Sheet2!$B102,원본데이터!$B:$B,0))</f>
        <v>8.09</v>
      </c>
      <c r="J102" s="30" t="str">
        <f>INDEX(원본데이터!N:N,MATCH(Sheet2!$B102,원본데이터!$B:$B,0))</f>
        <v>39</v>
      </c>
      <c r="K102" s="30" t="str">
        <f>INDEX(원본데이터!O:O,MATCH(Sheet2!$B102,원본데이터!$B:$B,0))</f>
        <v xml:space="preserve">0.41 </v>
      </c>
      <c r="L102" s="30" t="str">
        <f>INDEX(원본데이터!P:P,MATCH(Sheet2!$B102,원본데이터!$B:$B,0))</f>
        <v>0.12</v>
      </c>
      <c r="M102" s="30" t="str">
        <f>INDEX(원본데이터!Q:Q,MATCH(Sheet2!$B102,원본데이터!$B:$B,0))</f>
        <v>2.1</v>
      </c>
      <c r="N102" s="30" t="str">
        <f>INDEX(원본데이터!R:R,MATCH(Sheet2!$B102,원본데이터!$B:$B,0))</f>
        <v>0.4</v>
      </c>
      <c r="O102" s="30" t="str">
        <f>INDEX(원본데이터!S:S,MATCH(Sheet2!$B102,원본데이터!$B:$B,0))</f>
        <v>4</v>
      </c>
      <c r="P102" s="30" t="str">
        <f>INDEX(원본데이터!W:W,MATCH(Sheet2!$B102,원본데이터!$B:$B,0))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82"/>
  <sheetViews>
    <sheetView showGridLines="0" workbookViewId="0">
      <pane xSplit="1" ySplit="1" topLeftCell="B794" activePane="bottomRight" state="frozen"/>
      <selection pane="topRight" activeCell="B1" sqref="B1"/>
      <selection pane="bottomLeft" activeCell="A2" sqref="A2"/>
      <selection pane="bottomRight" activeCell="B969" sqref="B969:H981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  <row r="939" spans="1:96" x14ac:dyDescent="0.3">
      <c r="A939" s="12">
        <v>938</v>
      </c>
      <c r="B939" s="18" t="s">
        <v>3176</v>
      </c>
      <c r="C939" s="18" t="s">
        <v>3243</v>
      </c>
      <c r="D939" s="19" t="s">
        <v>389</v>
      </c>
      <c r="E939" s="19" t="s">
        <v>192</v>
      </c>
      <c r="F939" s="19" t="s">
        <v>390</v>
      </c>
      <c r="G939" s="19" t="s">
        <v>3178</v>
      </c>
      <c r="H939" s="19" t="s">
        <v>592</v>
      </c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0" t="s">
        <v>197</v>
      </c>
      <c r="AH939" s="20" t="s">
        <v>197</v>
      </c>
      <c r="AI939" s="20" t="s">
        <v>197</v>
      </c>
      <c r="AJ939" s="20" t="s">
        <v>197</v>
      </c>
      <c r="AK939" s="21"/>
      <c r="AL939" s="20" t="s">
        <v>197</v>
      </c>
      <c r="AM939" s="20" t="s">
        <v>197</v>
      </c>
      <c r="AN939" s="20" t="s">
        <v>197</v>
      </c>
      <c r="AO939" s="20" t="s">
        <v>197</v>
      </c>
      <c r="AP939" s="20" t="s">
        <v>197</v>
      </c>
      <c r="AQ939" s="20" t="s">
        <v>197</v>
      </c>
      <c r="AR939" s="20" t="s">
        <v>197</v>
      </c>
      <c r="AS939" s="20" t="s">
        <v>197</v>
      </c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0" t="s">
        <v>197</v>
      </c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0" t="s">
        <v>1315</v>
      </c>
      <c r="CQ939" s="20" t="s">
        <v>3244</v>
      </c>
      <c r="CR939" s="21"/>
    </row>
    <row r="940" spans="1:96" x14ac:dyDescent="0.3">
      <c r="A940" s="12">
        <v>939</v>
      </c>
      <c r="B940" s="18" t="s">
        <v>3179</v>
      </c>
      <c r="C940" s="18" t="s">
        <v>3180</v>
      </c>
      <c r="D940" s="19" t="s">
        <v>458</v>
      </c>
      <c r="E940" s="19" t="s">
        <v>2877</v>
      </c>
      <c r="F940" s="19" t="s">
        <v>231</v>
      </c>
      <c r="G940" s="19" t="s">
        <v>3178</v>
      </c>
      <c r="H940" s="19" t="s">
        <v>234</v>
      </c>
      <c r="I940" s="20" t="s">
        <v>610</v>
      </c>
      <c r="J940" s="20" t="s">
        <v>198</v>
      </c>
      <c r="K940" s="20" t="s">
        <v>553</v>
      </c>
      <c r="L940" s="20" t="s">
        <v>199</v>
      </c>
      <c r="M940" s="20" t="s">
        <v>199</v>
      </c>
      <c r="N940" s="20" t="s">
        <v>323</v>
      </c>
      <c r="O940" s="20" t="s">
        <v>738</v>
      </c>
      <c r="P940" s="20" t="s">
        <v>262</v>
      </c>
      <c r="Q940" s="20" t="s">
        <v>3245</v>
      </c>
      <c r="R940" s="20" t="s">
        <v>1573</v>
      </c>
      <c r="S940" s="20" t="s">
        <v>340</v>
      </c>
      <c r="T940" s="21"/>
      <c r="U940" s="21"/>
      <c r="V940" s="21"/>
      <c r="W940" s="20" t="s">
        <v>1110</v>
      </c>
      <c r="X940" s="20" t="s">
        <v>197</v>
      </c>
      <c r="Y940" s="21"/>
      <c r="Z940" s="20" t="s">
        <v>197</v>
      </c>
      <c r="AA940" s="20" t="s">
        <v>197</v>
      </c>
      <c r="AB940" s="20" t="s">
        <v>197</v>
      </c>
      <c r="AC940" s="21"/>
      <c r="AD940" s="21"/>
      <c r="AE940" s="21"/>
      <c r="AF940" s="20" t="s">
        <v>1109</v>
      </c>
      <c r="AG940" s="20" t="s">
        <v>197</v>
      </c>
      <c r="AH940" s="20" t="s">
        <v>197</v>
      </c>
      <c r="AI940" s="20" t="s">
        <v>197</v>
      </c>
      <c r="AJ940" s="20" t="s">
        <v>197</v>
      </c>
      <c r="AK940" s="21"/>
      <c r="AL940" s="20" t="s">
        <v>197</v>
      </c>
      <c r="AM940" s="20" t="s">
        <v>197</v>
      </c>
      <c r="AN940" s="20" t="s">
        <v>197</v>
      </c>
      <c r="AO940" s="20" t="s">
        <v>3246</v>
      </c>
      <c r="AP940" s="20" t="s">
        <v>197</v>
      </c>
      <c r="AQ940" s="20" t="s">
        <v>3247</v>
      </c>
      <c r="AR940" s="20" t="s">
        <v>612</v>
      </c>
      <c r="AS940" s="20" t="s">
        <v>3248</v>
      </c>
      <c r="AT940" s="21"/>
      <c r="AU940" s="21"/>
      <c r="AV940" s="21"/>
      <c r="AW940" s="20" t="s">
        <v>197</v>
      </c>
      <c r="AX940" s="20" t="s">
        <v>197</v>
      </c>
      <c r="AY940" s="20" t="s">
        <v>197</v>
      </c>
      <c r="AZ940" s="21"/>
      <c r="BA940" s="21"/>
      <c r="BB940" s="20" t="s">
        <v>197</v>
      </c>
      <c r="BC940" s="20" t="s">
        <v>197</v>
      </c>
      <c r="BD940" s="20" t="s">
        <v>197</v>
      </c>
      <c r="BE940" s="20" t="s">
        <v>197</v>
      </c>
      <c r="BF940" s="20" t="s">
        <v>197</v>
      </c>
      <c r="BG940" s="20" t="s">
        <v>197</v>
      </c>
      <c r="BH940" s="20" t="s">
        <v>197</v>
      </c>
      <c r="BI940" s="20" t="s">
        <v>197</v>
      </c>
      <c r="BJ940" s="21"/>
      <c r="BK940" s="20" t="s">
        <v>197</v>
      </c>
      <c r="BL940" s="20" t="s">
        <v>197</v>
      </c>
      <c r="BM940" s="20" t="s">
        <v>197</v>
      </c>
      <c r="BN940" s="20" t="s">
        <v>197</v>
      </c>
      <c r="BO940" s="20" t="s">
        <v>197</v>
      </c>
      <c r="BP940" s="20" t="s">
        <v>3182</v>
      </c>
      <c r="BQ940" s="20" t="s">
        <v>311</v>
      </c>
      <c r="BR940" s="20" t="s">
        <v>197</v>
      </c>
      <c r="BS940" s="20" t="s">
        <v>326</v>
      </c>
      <c r="BT940" s="21"/>
      <c r="BU940" s="21"/>
      <c r="BV940" s="20" t="s">
        <v>208</v>
      </c>
      <c r="BW940" s="20" t="s">
        <v>197</v>
      </c>
      <c r="BX940" s="21"/>
      <c r="BY940" s="21"/>
      <c r="BZ940" s="21"/>
      <c r="CA940" s="21"/>
      <c r="CB940" s="20" t="s">
        <v>197</v>
      </c>
      <c r="CC940" s="21"/>
      <c r="CD940" s="21"/>
      <c r="CE940" s="21"/>
      <c r="CF940" s="21"/>
      <c r="CG940" s="21"/>
      <c r="CH940" s="21"/>
      <c r="CI940" s="20" t="s">
        <v>3249</v>
      </c>
      <c r="CJ940" s="20" t="s">
        <v>197</v>
      </c>
      <c r="CK940" s="20" t="s">
        <v>1130</v>
      </c>
      <c r="CL940" s="20" t="s">
        <v>197</v>
      </c>
      <c r="CM940" s="20" t="s">
        <v>372</v>
      </c>
      <c r="CN940" s="21"/>
      <c r="CO940" s="21"/>
      <c r="CP940" s="21"/>
      <c r="CQ940" s="21"/>
      <c r="CR940" s="21"/>
    </row>
    <row r="941" spans="1:96" x14ac:dyDescent="0.3">
      <c r="A941" s="12">
        <v>940</v>
      </c>
      <c r="B941" s="18" t="s">
        <v>3254</v>
      </c>
      <c r="C941" s="18" t="s">
        <v>3255</v>
      </c>
      <c r="D941" s="19" t="s">
        <v>3256</v>
      </c>
      <c r="E941" s="19" t="s">
        <v>2867</v>
      </c>
      <c r="F941" s="19" t="s">
        <v>2867</v>
      </c>
      <c r="G941" s="19" t="s">
        <v>3257</v>
      </c>
      <c r="H941" s="19" t="s">
        <v>624</v>
      </c>
      <c r="I941" s="20" t="s">
        <v>1180</v>
      </c>
      <c r="J941" s="20" t="s">
        <v>2744</v>
      </c>
      <c r="K941" s="20" t="s">
        <v>1177</v>
      </c>
      <c r="L941" s="20" t="s">
        <v>199</v>
      </c>
      <c r="M941" s="20" t="s">
        <v>199</v>
      </c>
      <c r="N941" s="20" t="s">
        <v>2014</v>
      </c>
      <c r="O941" s="20" t="s">
        <v>3258</v>
      </c>
      <c r="P941" s="20" t="s">
        <v>530</v>
      </c>
      <c r="Q941" s="20" t="s">
        <v>1973</v>
      </c>
      <c r="R941" s="20" t="s">
        <v>1009</v>
      </c>
      <c r="S941" s="20" t="s">
        <v>478</v>
      </c>
      <c r="T941" s="21"/>
      <c r="U941" s="21"/>
      <c r="V941" s="21"/>
      <c r="W941" s="20" t="s">
        <v>197</v>
      </c>
      <c r="X941" s="20" t="s">
        <v>197</v>
      </c>
      <c r="Y941" s="21"/>
      <c r="Z941" s="20" t="s">
        <v>197</v>
      </c>
      <c r="AA941" s="20" t="s">
        <v>197</v>
      </c>
      <c r="AB941" s="20" t="s">
        <v>197</v>
      </c>
      <c r="AC941" s="21"/>
      <c r="AD941" s="21"/>
      <c r="AE941" s="21"/>
      <c r="AF941" s="20"/>
      <c r="AG941" s="20" t="s">
        <v>197</v>
      </c>
      <c r="AH941" s="20" t="s">
        <v>197</v>
      </c>
      <c r="AI941" s="20" t="s">
        <v>197</v>
      </c>
      <c r="AJ941" s="20" t="s">
        <v>197</v>
      </c>
      <c r="AK941" s="21"/>
      <c r="AL941" s="20" t="s">
        <v>197</v>
      </c>
      <c r="AM941" s="20" t="s">
        <v>197</v>
      </c>
      <c r="AN941" s="20" t="s">
        <v>1463</v>
      </c>
      <c r="AO941" s="20" t="s">
        <v>3259</v>
      </c>
      <c r="AP941" s="20" t="s">
        <v>197</v>
      </c>
      <c r="AQ941" s="20" t="s">
        <v>197</v>
      </c>
      <c r="AR941" s="20" t="s">
        <v>197</v>
      </c>
      <c r="AS941" s="20" t="s">
        <v>3260</v>
      </c>
      <c r="AT941" s="21"/>
      <c r="AU941" s="21"/>
      <c r="AV941" s="21"/>
      <c r="AW941" s="20" t="s">
        <v>197</v>
      </c>
      <c r="AX941" s="20" t="s">
        <v>197</v>
      </c>
      <c r="AY941" s="20" t="s">
        <v>197</v>
      </c>
      <c r="AZ941" s="21"/>
      <c r="BA941" s="21"/>
      <c r="BB941" s="20" t="s">
        <v>197</v>
      </c>
      <c r="BC941" s="20" t="s">
        <v>197</v>
      </c>
      <c r="BD941" s="20" t="s">
        <v>197</v>
      </c>
      <c r="BE941" s="20" t="s">
        <v>197</v>
      </c>
      <c r="BF941" s="20" t="s">
        <v>197</v>
      </c>
      <c r="BG941" s="20" t="s">
        <v>197</v>
      </c>
      <c r="BH941" s="20" t="s">
        <v>197</v>
      </c>
      <c r="BI941" s="21"/>
      <c r="BJ941" s="20" t="s">
        <v>197</v>
      </c>
      <c r="BK941" s="20" t="s">
        <v>197</v>
      </c>
      <c r="BL941" s="20" t="s">
        <v>197</v>
      </c>
      <c r="BM941" s="20" t="s">
        <v>197</v>
      </c>
      <c r="BN941" s="20" t="s">
        <v>197</v>
      </c>
      <c r="BO941" s="20" t="s">
        <v>197</v>
      </c>
      <c r="BP941" s="20" t="s">
        <v>197</v>
      </c>
      <c r="BQ941" s="20" t="s">
        <v>197</v>
      </c>
      <c r="BR941" s="20" t="s">
        <v>197</v>
      </c>
      <c r="BS941" s="20" t="s">
        <v>197</v>
      </c>
      <c r="BT941" s="20" t="s">
        <v>1315</v>
      </c>
      <c r="BU941" s="21"/>
      <c r="BV941" s="20" t="s">
        <v>3261</v>
      </c>
      <c r="BW941" s="20" t="s">
        <v>374</v>
      </c>
      <c r="BX941" s="21"/>
      <c r="BY941" s="21"/>
      <c r="BZ941" s="21"/>
      <c r="CA941" s="21"/>
      <c r="CB941" s="20" t="s">
        <v>197</v>
      </c>
      <c r="CC941" s="21"/>
      <c r="CD941" s="21"/>
      <c r="CE941" s="21"/>
      <c r="CF941" s="21"/>
      <c r="CG941" s="21"/>
      <c r="CH941" s="21"/>
      <c r="CI941" s="20" t="s">
        <v>197</v>
      </c>
      <c r="CJ941" s="20" t="s">
        <v>197</v>
      </c>
      <c r="CK941" s="20" t="s">
        <v>197</v>
      </c>
      <c r="CL941" s="20" t="s">
        <v>197</v>
      </c>
      <c r="CM941" s="20" t="s">
        <v>197</v>
      </c>
      <c r="CN941" s="21"/>
      <c r="CO941" s="21"/>
      <c r="CP941" s="21"/>
      <c r="CQ941" s="21"/>
      <c r="CR941" s="21"/>
    </row>
    <row r="942" spans="1:96" x14ac:dyDescent="0.3">
      <c r="A942" s="12">
        <v>941</v>
      </c>
      <c r="B942" s="18" t="s">
        <v>3262</v>
      </c>
      <c r="C942" s="18" t="s">
        <v>2490</v>
      </c>
      <c r="D942" s="19" t="s">
        <v>2476</v>
      </c>
      <c r="E942" s="19" t="s">
        <v>1756</v>
      </c>
      <c r="F942" s="19" t="s">
        <v>2309</v>
      </c>
      <c r="G942" s="19" t="s">
        <v>3257</v>
      </c>
      <c r="H942" s="19" t="s">
        <v>391</v>
      </c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0" t="s">
        <v>374</v>
      </c>
      <c r="BX942" s="21"/>
      <c r="BY942" s="21"/>
      <c r="BZ942" s="21"/>
      <c r="CA942" s="21"/>
      <c r="CB942" s="20" t="s">
        <v>374</v>
      </c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</row>
    <row r="943" spans="1:96" x14ac:dyDescent="0.3">
      <c r="A943" s="12">
        <v>942</v>
      </c>
      <c r="B943" s="18" t="s">
        <v>3263</v>
      </c>
      <c r="C943" s="18" t="s">
        <v>3264</v>
      </c>
      <c r="D943" s="19" t="s">
        <v>389</v>
      </c>
      <c r="E943" s="19" t="s">
        <v>3265</v>
      </c>
      <c r="F943" s="19" t="s">
        <v>3266</v>
      </c>
      <c r="G943" s="19" t="s">
        <v>3257</v>
      </c>
      <c r="H943" s="19" t="s">
        <v>405</v>
      </c>
      <c r="I943" s="20" t="s">
        <v>910</v>
      </c>
      <c r="J943" s="21"/>
      <c r="K943" s="20" t="s">
        <v>3267</v>
      </c>
      <c r="L943" s="21"/>
      <c r="M943" s="21"/>
      <c r="N943" s="21"/>
      <c r="O943" s="21"/>
      <c r="P943" s="21"/>
      <c r="Q943" s="21"/>
      <c r="R943" s="21"/>
      <c r="S943" s="21"/>
      <c r="T943" s="20" t="s">
        <v>3268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0" t="s">
        <v>208</v>
      </c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</row>
    <row r="944" spans="1:96" x14ac:dyDescent="0.3">
      <c r="A944" s="12">
        <v>943</v>
      </c>
      <c r="B944" s="18" t="s">
        <v>3269</v>
      </c>
      <c r="C944" s="18" t="s">
        <v>3270</v>
      </c>
      <c r="D944" s="19" t="s">
        <v>1301</v>
      </c>
      <c r="E944" s="19" t="s">
        <v>1333</v>
      </c>
      <c r="F944" s="19" t="s">
        <v>3271</v>
      </c>
      <c r="G944" s="19" t="s">
        <v>3257</v>
      </c>
      <c r="H944" s="19" t="s">
        <v>261</v>
      </c>
      <c r="I944" s="20" t="s">
        <v>2423</v>
      </c>
      <c r="J944" s="20" t="s">
        <v>1022</v>
      </c>
      <c r="K944" s="20" t="s">
        <v>3272</v>
      </c>
      <c r="L944" s="20" t="s">
        <v>199</v>
      </c>
      <c r="M944" s="20" t="s">
        <v>199</v>
      </c>
      <c r="N944" s="20" t="s">
        <v>568</v>
      </c>
      <c r="O944" s="20" t="s">
        <v>967</v>
      </c>
      <c r="P944" s="20" t="s">
        <v>667</v>
      </c>
      <c r="Q944" s="20" t="s">
        <v>3273</v>
      </c>
      <c r="R944" s="20" t="s">
        <v>2906</v>
      </c>
      <c r="S944" s="20" t="s">
        <v>267</v>
      </c>
      <c r="T944" s="21"/>
      <c r="U944" s="21"/>
      <c r="V944" s="21"/>
      <c r="W944" s="21"/>
      <c r="X944" s="20" t="s">
        <v>197</v>
      </c>
      <c r="Y944" s="21"/>
      <c r="Z944" s="20" t="s">
        <v>197</v>
      </c>
      <c r="AA944" s="20" t="s">
        <v>197</v>
      </c>
      <c r="AB944" s="20" t="s">
        <v>197</v>
      </c>
      <c r="AC944" s="21"/>
      <c r="AD944" s="21"/>
      <c r="AE944" s="21"/>
      <c r="AF944" s="21"/>
      <c r="AG944" s="20" t="s">
        <v>197</v>
      </c>
      <c r="AH944" s="20" t="s">
        <v>197</v>
      </c>
      <c r="AI944" s="20" t="s">
        <v>197</v>
      </c>
      <c r="AJ944" s="20" t="s">
        <v>197</v>
      </c>
      <c r="AK944" s="21"/>
      <c r="AL944" s="20" t="s">
        <v>197</v>
      </c>
      <c r="AM944" s="20" t="s">
        <v>197</v>
      </c>
      <c r="AN944" s="20" t="s">
        <v>197</v>
      </c>
      <c r="AO944" s="20" t="s">
        <v>197</v>
      </c>
      <c r="AP944" s="20" t="s">
        <v>197</v>
      </c>
      <c r="AQ944" s="20" t="s">
        <v>197</v>
      </c>
      <c r="AR944" s="20" t="s">
        <v>197</v>
      </c>
      <c r="AS944" s="20" t="s">
        <v>1899</v>
      </c>
      <c r="AT944" s="21"/>
      <c r="AU944" s="21"/>
      <c r="AV944" s="21"/>
      <c r="AW944" s="20" t="s">
        <v>197</v>
      </c>
      <c r="AX944" s="20" t="s">
        <v>197</v>
      </c>
      <c r="AY944" s="20" t="s">
        <v>197</v>
      </c>
      <c r="AZ944" s="21"/>
      <c r="BA944" s="21"/>
      <c r="BB944" s="20" t="s">
        <v>197</v>
      </c>
      <c r="BC944" s="20" t="s">
        <v>197</v>
      </c>
      <c r="BD944" s="20" t="s">
        <v>197</v>
      </c>
      <c r="BE944" s="20" t="s">
        <v>197</v>
      </c>
      <c r="BF944" s="20" t="s">
        <v>197</v>
      </c>
      <c r="BG944" s="20" t="s">
        <v>197</v>
      </c>
      <c r="BH944" s="20" t="s">
        <v>197</v>
      </c>
      <c r="BI944" s="21"/>
      <c r="BJ944" s="20" t="s">
        <v>197</v>
      </c>
      <c r="BK944" s="20" t="s">
        <v>197</v>
      </c>
      <c r="BL944" s="20" t="s">
        <v>197</v>
      </c>
      <c r="BM944" s="20" t="s">
        <v>197</v>
      </c>
      <c r="BN944" s="20" t="s">
        <v>197</v>
      </c>
      <c r="BO944" s="21"/>
      <c r="BP944" s="21"/>
      <c r="BQ944" s="21"/>
      <c r="BR944" s="21"/>
      <c r="BS944" s="21"/>
      <c r="BT944" s="20" t="s">
        <v>936</v>
      </c>
      <c r="BU944" s="21"/>
      <c r="BV944" s="20" t="s">
        <v>1356</v>
      </c>
      <c r="BW944" s="20" t="s">
        <v>374</v>
      </c>
      <c r="BX944" s="21"/>
      <c r="BY944" s="21"/>
      <c r="BZ944" s="21"/>
      <c r="CA944" s="21"/>
      <c r="CB944" s="20" t="s">
        <v>197</v>
      </c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</row>
    <row r="945" spans="1:96" x14ac:dyDescent="0.3">
      <c r="A945" s="12">
        <v>944</v>
      </c>
      <c r="B945" s="18" t="s">
        <v>3274</v>
      </c>
      <c r="C945" s="18" t="s">
        <v>3275</v>
      </c>
      <c r="D945" s="19" t="s">
        <v>1301</v>
      </c>
      <c r="E945" s="19" t="s">
        <v>1333</v>
      </c>
      <c r="F945" s="19" t="s">
        <v>3271</v>
      </c>
      <c r="G945" s="19" t="s">
        <v>3257</v>
      </c>
      <c r="H945" s="19" t="s">
        <v>261</v>
      </c>
      <c r="I945" s="20" t="s">
        <v>3276</v>
      </c>
      <c r="J945" s="20" t="s">
        <v>3277</v>
      </c>
      <c r="K945" s="20" t="s">
        <v>3278</v>
      </c>
      <c r="L945" s="20" t="s">
        <v>199</v>
      </c>
      <c r="M945" s="20" t="s">
        <v>199</v>
      </c>
      <c r="N945" s="20" t="s">
        <v>380</v>
      </c>
      <c r="O945" s="20" t="s">
        <v>2166</v>
      </c>
      <c r="P945" s="20" t="s">
        <v>461</v>
      </c>
      <c r="Q945" s="20" t="s">
        <v>3279</v>
      </c>
      <c r="R945" s="20" t="s">
        <v>1162</v>
      </c>
      <c r="S945" s="20" t="s">
        <v>340</v>
      </c>
      <c r="T945" s="21"/>
      <c r="U945" s="21"/>
      <c r="V945" s="21"/>
      <c r="W945" s="21"/>
      <c r="X945" s="20" t="s">
        <v>197</v>
      </c>
      <c r="Y945" s="21"/>
      <c r="Z945" s="20" t="s">
        <v>197</v>
      </c>
      <c r="AA945" s="20" t="s">
        <v>197</v>
      </c>
      <c r="AB945" s="20" t="s">
        <v>197</v>
      </c>
      <c r="AC945" s="21"/>
      <c r="AD945" s="21"/>
      <c r="AE945" s="21"/>
      <c r="AF945" s="21"/>
      <c r="AG945" s="20" t="s">
        <v>197</v>
      </c>
      <c r="AH945" s="20" t="s">
        <v>197</v>
      </c>
      <c r="AI945" s="20" t="s">
        <v>197</v>
      </c>
      <c r="AJ945" s="20" t="s">
        <v>197</v>
      </c>
      <c r="AK945" s="21"/>
      <c r="AL945" s="20" t="s">
        <v>197</v>
      </c>
      <c r="AM945" s="20" t="s">
        <v>197</v>
      </c>
      <c r="AN945" s="20" t="s">
        <v>197</v>
      </c>
      <c r="AO945" s="20" t="s">
        <v>3280</v>
      </c>
      <c r="AP945" s="20" t="s">
        <v>197</v>
      </c>
      <c r="AQ945" s="20" t="s">
        <v>197</v>
      </c>
      <c r="AR945" s="20" t="s">
        <v>3281</v>
      </c>
      <c r="AS945" s="20" t="s">
        <v>3282</v>
      </c>
      <c r="AT945" s="21"/>
      <c r="AU945" s="21"/>
      <c r="AV945" s="21"/>
      <c r="AW945" s="20" t="s">
        <v>197</v>
      </c>
      <c r="AX945" s="20" t="s">
        <v>197</v>
      </c>
      <c r="AY945" s="20" t="s">
        <v>197</v>
      </c>
      <c r="AZ945" s="21"/>
      <c r="BA945" s="21"/>
      <c r="BB945" s="20" t="s">
        <v>197</v>
      </c>
      <c r="BC945" s="20" t="s">
        <v>197</v>
      </c>
      <c r="BD945" s="20" t="s">
        <v>197</v>
      </c>
      <c r="BE945" s="20" t="s">
        <v>197</v>
      </c>
      <c r="BF945" s="20" t="s">
        <v>197</v>
      </c>
      <c r="BG945" s="20" t="s">
        <v>197</v>
      </c>
      <c r="BH945" s="20" t="s">
        <v>197</v>
      </c>
      <c r="BI945" s="21"/>
      <c r="BJ945" s="20" t="s">
        <v>197</v>
      </c>
      <c r="BK945" s="20" t="s">
        <v>197</v>
      </c>
      <c r="BL945" s="20" t="s">
        <v>197</v>
      </c>
      <c r="BM945" s="20" t="s">
        <v>197</v>
      </c>
      <c r="BN945" s="20" t="s">
        <v>197</v>
      </c>
      <c r="BO945" s="21"/>
      <c r="BP945" s="21"/>
      <c r="BQ945" s="21"/>
      <c r="BR945" s="21"/>
      <c r="BS945" s="21"/>
      <c r="BT945" s="20" t="s">
        <v>1459</v>
      </c>
      <c r="BU945" s="21"/>
      <c r="BV945" s="20" t="s">
        <v>2313</v>
      </c>
      <c r="BW945" s="20" t="s">
        <v>197</v>
      </c>
      <c r="BX945" s="21"/>
      <c r="BY945" s="21"/>
      <c r="BZ945" s="21"/>
      <c r="CA945" s="21"/>
      <c r="CB945" s="20" t="s">
        <v>197</v>
      </c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</row>
    <row r="946" spans="1:96" x14ac:dyDescent="0.3">
      <c r="A946" s="12">
        <v>945</v>
      </c>
      <c r="B946" s="18" t="s">
        <v>3283</v>
      </c>
      <c r="C946" s="18" t="s">
        <v>3284</v>
      </c>
      <c r="D946" s="19" t="s">
        <v>1301</v>
      </c>
      <c r="E946" s="19" t="s">
        <v>1333</v>
      </c>
      <c r="F946" s="19" t="s">
        <v>3271</v>
      </c>
      <c r="G946" s="19" t="s">
        <v>3257</v>
      </c>
      <c r="H946" s="19" t="s">
        <v>261</v>
      </c>
      <c r="I946" s="20" t="s">
        <v>1180</v>
      </c>
      <c r="J946" s="20" t="s">
        <v>198</v>
      </c>
      <c r="K946" s="20" t="s">
        <v>553</v>
      </c>
      <c r="L946" s="20" t="s">
        <v>199</v>
      </c>
      <c r="M946" s="20" t="s">
        <v>199</v>
      </c>
      <c r="N946" s="20" t="s">
        <v>1423</v>
      </c>
      <c r="O946" s="20" t="s">
        <v>827</v>
      </c>
      <c r="P946" s="20" t="s">
        <v>530</v>
      </c>
      <c r="Q946" s="20" t="s">
        <v>2383</v>
      </c>
      <c r="R946" s="20" t="s">
        <v>722</v>
      </c>
      <c r="S946" s="20" t="s">
        <v>340</v>
      </c>
      <c r="T946" s="21"/>
      <c r="U946" s="21"/>
      <c r="V946" s="21"/>
      <c r="W946" s="21"/>
      <c r="X946" s="20" t="s">
        <v>197</v>
      </c>
      <c r="Y946" s="21"/>
      <c r="Z946" s="20" t="s">
        <v>197</v>
      </c>
      <c r="AA946" s="20" t="s">
        <v>197</v>
      </c>
      <c r="AB946" s="20" t="s">
        <v>197</v>
      </c>
      <c r="AC946" s="21"/>
      <c r="AD946" s="21"/>
      <c r="AE946" s="21"/>
      <c r="AF946" s="21"/>
      <c r="AG946" s="20" t="s">
        <v>197</v>
      </c>
      <c r="AH946" s="20" t="s">
        <v>197</v>
      </c>
      <c r="AI946" s="20" t="s">
        <v>197</v>
      </c>
      <c r="AJ946" s="20" t="s">
        <v>197</v>
      </c>
      <c r="AK946" s="21"/>
      <c r="AL946" s="20" t="s">
        <v>197</v>
      </c>
      <c r="AM946" s="20" t="s">
        <v>197</v>
      </c>
      <c r="AN946" s="20" t="s">
        <v>197</v>
      </c>
      <c r="AO946" s="20" t="s">
        <v>197</v>
      </c>
      <c r="AP946" s="20" t="s">
        <v>197</v>
      </c>
      <c r="AQ946" s="20" t="s">
        <v>197</v>
      </c>
      <c r="AR946" s="20" t="s">
        <v>197</v>
      </c>
      <c r="AS946" s="20" t="s">
        <v>3226</v>
      </c>
      <c r="AT946" s="21"/>
      <c r="AU946" s="21"/>
      <c r="AV946" s="21"/>
      <c r="AW946" s="20" t="s">
        <v>197</v>
      </c>
      <c r="AX946" s="20" t="s">
        <v>197</v>
      </c>
      <c r="AY946" s="20" t="s">
        <v>197</v>
      </c>
      <c r="AZ946" s="21"/>
      <c r="BA946" s="21"/>
      <c r="BB946" s="20" t="s">
        <v>197</v>
      </c>
      <c r="BC946" s="20" t="s">
        <v>197</v>
      </c>
      <c r="BD946" s="20" t="s">
        <v>197</v>
      </c>
      <c r="BE946" s="20" t="s">
        <v>197</v>
      </c>
      <c r="BF946" s="20" t="s">
        <v>197</v>
      </c>
      <c r="BG946" s="20" t="s">
        <v>197</v>
      </c>
      <c r="BH946" s="20" t="s">
        <v>197</v>
      </c>
      <c r="BI946" s="20" t="s">
        <v>197</v>
      </c>
      <c r="BJ946" s="21"/>
      <c r="BK946" s="20" t="s">
        <v>197</v>
      </c>
      <c r="BL946" s="20" t="s">
        <v>197</v>
      </c>
      <c r="BM946" s="20" t="s">
        <v>197</v>
      </c>
      <c r="BN946" s="20" t="s">
        <v>197</v>
      </c>
      <c r="BO946" s="21"/>
      <c r="BP946" s="21"/>
      <c r="BQ946" s="21"/>
      <c r="BR946" s="21"/>
      <c r="BS946" s="21"/>
      <c r="BT946" s="20" t="s">
        <v>1130</v>
      </c>
      <c r="BU946" s="21"/>
      <c r="BV946" s="20" t="s">
        <v>556</v>
      </c>
      <c r="BW946" s="20" t="s">
        <v>197</v>
      </c>
      <c r="BX946" s="21"/>
      <c r="BY946" s="21"/>
      <c r="BZ946" s="21"/>
      <c r="CA946" s="21"/>
      <c r="CB946" s="20" t="s">
        <v>197</v>
      </c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</row>
    <row r="947" spans="1:96" x14ac:dyDescent="0.3">
      <c r="A947" s="12">
        <v>946</v>
      </c>
      <c r="B947" s="18" t="s">
        <v>3285</v>
      </c>
      <c r="C947" s="18" t="s">
        <v>3286</v>
      </c>
      <c r="D947" s="19" t="s">
        <v>1301</v>
      </c>
      <c r="E947" s="19" t="s">
        <v>1333</v>
      </c>
      <c r="F947" s="19" t="s">
        <v>3271</v>
      </c>
      <c r="G947" s="19" t="s">
        <v>3257</v>
      </c>
      <c r="H947" s="19" t="s">
        <v>261</v>
      </c>
      <c r="I947" s="20" t="s">
        <v>899</v>
      </c>
      <c r="J947" s="20" t="s">
        <v>1450</v>
      </c>
      <c r="K947" s="20" t="s">
        <v>3287</v>
      </c>
      <c r="L947" s="20" t="s">
        <v>199</v>
      </c>
      <c r="M947" s="20" t="s">
        <v>199</v>
      </c>
      <c r="N947" s="20" t="s">
        <v>1281</v>
      </c>
      <c r="O947" s="20" t="s">
        <v>810</v>
      </c>
      <c r="P947" s="20" t="s">
        <v>667</v>
      </c>
      <c r="Q947" s="20" t="s">
        <v>3288</v>
      </c>
      <c r="R947" s="20" t="s">
        <v>843</v>
      </c>
      <c r="S947" s="20" t="s">
        <v>489</v>
      </c>
      <c r="T947" s="21"/>
      <c r="U947" s="21"/>
      <c r="V947" s="21"/>
      <c r="W947" s="21"/>
      <c r="X947" s="20" t="s">
        <v>197</v>
      </c>
      <c r="Y947" s="21"/>
      <c r="Z947" s="20" t="s">
        <v>197</v>
      </c>
      <c r="AA947" s="20" t="s">
        <v>197</v>
      </c>
      <c r="AB947" s="20" t="s">
        <v>197</v>
      </c>
      <c r="AC947" s="21"/>
      <c r="AD947" s="21"/>
      <c r="AE947" s="21"/>
      <c r="AF947" s="21"/>
      <c r="AG947" s="20" t="s">
        <v>197</v>
      </c>
      <c r="AH947" s="20" t="s">
        <v>197</v>
      </c>
      <c r="AI947" s="20" t="s">
        <v>197</v>
      </c>
      <c r="AJ947" s="20" t="s">
        <v>197</v>
      </c>
      <c r="AK947" s="21"/>
      <c r="AL947" s="20" t="s">
        <v>197</v>
      </c>
      <c r="AM947" s="20" t="s">
        <v>197</v>
      </c>
      <c r="AN947" s="20" t="s">
        <v>197</v>
      </c>
      <c r="AO947" s="20" t="s">
        <v>197</v>
      </c>
      <c r="AP947" s="20" t="s">
        <v>197</v>
      </c>
      <c r="AQ947" s="20" t="s">
        <v>197</v>
      </c>
      <c r="AR947" s="20" t="s">
        <v>197</v>
      </c>
      <c r="AS947" s="20" t="s">
        <v>3289</v>
      </c>
      <c r="AT947" s="21"/>
      <c r="AU947" s="21"/>
      <c r="AV947" s="21"/>
      <c r="AW947" s="20" t="s">
        <v>197</v>
      </c>
      <c r="AX947" s="20" t="s">
        <v>197</v>
      </c>
      <c r="AY947" s="20" t="s">
        <v>197</v>
      </c>
      <c r="AZ947" s="21"/>
      <c r="BA947" s="21"/>
      <c r="BB947" s="20" t="s">
        <v>197</v>
      </c>
      <c r="BC947" s="20" t="s">
        <v>197</v>
      </c>
      <c r="BD947" s="20" t="s">
        <v>197</v>
      </c>
      <c r="BE947" s="20" t="s">
        <v>197</v>
      </c>
      <c r="BF947" s="20" t="s">
        <v>197</v>
      </c>
      <c r="BG947" s="20" t="s">
        <v>197</v>
      </c>
      <c r="BH947" s="20" t="s">
        <v>197</v>
      </c>
      <c r="BI947" s="21"/>
      <c r="BJ947" s="20" t="s">
        <v>197</v>
      </c>
      <c r="BK947" s="20" t="s">
        <v>197</v>
      </c>
      <c r="BL947" s="20" t="s">
        <v>197</v>
      </c>
      <c r="BM947" s="20" t="s">
        <v>197</v>
      </c>
      <c r="BN947" s="20" t="s">
        <v>197</v>
      </c>
      <c r="BO947" s="21"/>
      <c r="BP947" s="21"/>
      <c r="BQ947" s="21"/>
      <c r="BR947" s="21"/>
      <c r="BS947" s="21"/>
      <c r="BT947" s="20" t="s">
        <v>1327</v>
      </c>
      <c r="BU947" s="21"/>
      <c r="BV947" s="20" t="s">
        <v>399</v>
      </c>
      <c r="BW947" s="20" t="s">
        <v>374</v>
      </c>
      <c r="BX947" s="21"/>
      <c r="BY947" s="21"/>
      <c r="BZ947" s="21"/>
      <c r="CA947" s="21"/>
      <c r="CB947" s="20" t="s">
        <v>197</v>
      </c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</row>
    <row r="948" spans="1:96" x14ac:dyDescent="0.3">
      <c r="A948" s="12">
        <v>947</v>
      </c>
      <c r="B948" s="18" t="s">
        <v>3290</v>
      </c>
      <c r="C948" s="18" t="s">
        <v>3291</v>
      </c>
      <c r="D948" s="19" t="s">
        <v>1301</v>
      </c>
      <c r="E948" s="19" t="s">
        <v>1333</v>
      </c>
      <c r="F948" s="19" t="s">
        <v>3271</v>
      </c>
      <c r="G948" s="19" t="s">
        <v>3257</v>
      </c>
      <c r="H948" s="19" t="s">
        <v>261</v>
      </c>
      <c r="I948" s="20" t="s">
        <v>933</v>
      </c>
      <c r="J948" s="20" t="s">
        <v>198</v>
      </c>
      <c r="K948" s="20" t="s">
        <v>553</v>
      </c>
      <c r="L948" s="20" t="s">
        <v>199</v>
      </c>
      <c r="M948" s="20" t="s">
        <v>199</v>
      </c>
      <c r="N948" s="20" t="s">
        <v>1615</v>
      </c>
      <c r="O948" s="20" t="s">
        <v>1189</v>
      </c>
      <c r="P948" s="20" t="s">
        <v>262</v>
      </c>
      <c r="Q948" s="20" t="s">
        <v>3292</v>
      </c>
      <c r="R948" s="20" t="s">
        <v>1108</v>
      </c>
      <c r="S948" s="20" t="s">
        <v>205</v>
      </c>
      <c r="T948" s="21"/>
      <c r="U948" s="21"/>
      <c r="V948" s="21"/>
      <c r="W948" s="21"/>
      <c r="X948" s="20" t="s">
        <v>197</v>
      </c>
      <c r="Y948" s="21"/>
      <c r="Z948" s="20" t="s">
        <v>197</v>
      </c>
      <c r="AA948" s="20" t="s">
        <v>197</v>
      </c>
      <c r="AB948" s="20" t="s">
        <v>197</v>
      </c>
      <c r="AC948" s="21"/>
      <c r="AD948" s="21"/>
      <c r="AE948" s="21"/>
      <c r="AF948" s="21"/>
      <c r="AG948" s="20" t="s">
        <v>197</v>
      </c>
      <c r="AH948" s="20" t="s">
        <v>197</v>
      </c>
      <c r="AI948" s="20" t="s">
        <v>197</v>
      </c>
      <c r="AJ948" s="20" t="s">
        <v>197</v>
      </c>
      <c r="AK948" s="21"/>
      <c r="AL948" s="20" t="s">
        <v>197</v>
      </c>
      <c r="AM948" s="20" t="s">
        <v>197</v>
      </c>
      <c r="AN948" s="20" t="s">
        <v>197</v>
      </c>
      <c r="AO948" s="20" t="s">
        <v>197</v>
      </c>
      <c r="AP948" s="20" t="s">
        <v>197</v>
      </c>
      <c r="AQ948" s="20" t="s">
        <v>197</v>
      </c>
      <c r="AR948" s="20" t="s">
        <v>197</v>
      </c>
      <c r="AS948" s="20" t="s">
        <v>3293</v>
      </c>
      <c r="AT948" s="21"/>
      <c r="AU948" s="21"/>
      <c r="AV948" s="21"/>
      <c r="AW948" s="20" t="s">
        <v>197</v>
      </c>
      <c r="AX948" s="20" t="s">
        <v>197</v>
      </c>
      <c r="AY948" s="20" t="s">
        <v>197</v>
      </c>
      <c r="AZ948" s="21"/>
      <c r="BA948" s="21"/>
      <c r="BB948" s="20" t="s">
        <v>197</v>
      </c>
      <c r="BC948" s="20" t="s">
        <v>197</v>
      </c>
      <c r="BD948" s="20" t="s">
        <v>197</v>
      </c>
      <c r="BE948" s="20" t="s">
        <v>197</v>
      </c>
      <c r="BF948" s="20" t="s">
        <v>197</v>
      </c>
      <c r="BG948" s="20" t="s">
        <v>197</v>
      </c>
      <c r="BH948" s="20" t="s">
        <v>197</v>
      </c>
      <c r="BI948" s="21"/>
      <c r="BJ948" s="20" t="s">
        <v>197</v>
      </c>
      <c r="BK948" s="20" t="s">
        <v>197</v>
      </c>
      <c r="BL948" s="20" t="s">
        <v>197</v>
      </c>
      <c r="BM948" s="20" t="s">
        <v>197</v>
      </c>
      <c r="BN948" s="20" t="s">
        <v>197</v>
      </c>
      <c r="BO948" s="21"/>
      <c r="BP948" s="21"/>
      <c r="BQ948" s="21"/>
      <c r="BR948" s="21"/>
      <c r="BS948" s="21"/>
      <c r="BT948" s="20" t="s">
        <v>197</v>
      </c>
      <c r="BU948" s="21"/>
      <c r="BV948" s="20" t="s">
        <v>1088</v>
      </c>
      <c r="BW948" s="20" t="s">
        <v>197</v>
      </c>
      <c r="BX948" s="21"/>
      <c r="BY948" s="21"/>
      <c r="BZ948" s="21"/>
      <c r="CA948" s="21"/>
      <c r="CB948" s="20" t="s">
        <v>197</v>
      </c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</row>
    <row r="949" spans="1:96" x14ac:dyDescent="0.3">
      <c r="A949" s="12">
        <v>948</v>
      </c>
      <c r="B949" s="18" t="s">
        <v>3294</v>
      </c>
      <c r="C949" s="18" t="s">
        <v>3295</v>
      </c>
      <c r="D949" s="19" t="s">
        <v>1301</v>
      </c>
      <c r="E949" s="19" t="s">
        <v>1333</v>
      </c>
      <c r="F949" s="19" t="s">
        <v>3271</v>
      </c>
      <c r="G949" s="19" t="s">
        <v>3257</v>
      </c>
      <c r="H949" s="19" t="s">
        <v>261</v>
      </c>
      <c r="I949" s="20" t="s">
        <v>507</v>
      </c>
      <c r="J949" s="20" t="s">
        <v>3296</v>
      </c>
      <c r="K949" s="20" t="s">
        <v>1170</v>
      </c>
      <c r="L949" s="20" t="s">
        <v>199</v>
      </c>
      <c r="M949" s="20" t="s">
        <v>199</v>
      </c>
      <c r="N949" s="20" t="s">
        <v>3297</v>
      </c>
      <c r="O949" s="20" t="s">
        <v>1275</v>
      </c>
      <c r="P949" s="20" t="s">
        <v>530</v>
      </c>
      <c r="Q949" s="20" t="s">
        <v>3298</v>
      </c>
      <c r="R949" s="20" t="s">
        <v>448</v>
      </c>
      <c r="S949" s="20" t="s">
        <v>465</v>
      </c>
      <c r="T949" s="21"/>
      <c r="U949" s="21"/>
      <c r="V949" s="21"/>
      <c r="W949" s="21"/>
      <c r="X949" s="20" t="s">
        <v>197</v>
      </c>
      <c r="Y949" s="21"/>
      <c r="Z949" s="20" t="s">
        <v>197</v>
      </c>
      <c r="AA949" s="20" t="s">
        <v>197</v>
      </c>
      <c r="AB949" s="20" t="s">
        <v>197</v>
      </c>
      <c r="AC949" s="21"/>
      <c r="AD949" s="21"/>
      <c r="AE949" s="21"/>
      <c r="AF949" s="21"/>
      <c r="AG949" s="20" t="s">
        <v>197</v>
      </c>
      <c r="AH949" s="20" t="s">
        <v>197</v>
      </c>
      <c r="AI949" s="20" t="s">
        <v>197</v>
      </c>
      <c r="AJ949" s="20" t="s">
        <v>197</v>
      </c>
      <c r="AK949" s="21"/>
      <c r="AL949" s="20" t="s">
        <v>197</v>
      </c>
      <c r="AM949" s="20" t="s">
        <v>197</v>
      </c>
      <c r="AN949" s="20" t="s">
        <v>197</v>
      </c>
      <c r="AO949" s="20" t="s">
        <v>197</v>
      </c>
      <c r="AP949" s="20" t="s">
        <v>197</v>
      </c>
      <c r="AQ949" s="20" t="s">
        <v>197</v>
      </c>
      <c r="AR949" s="20" t="s">
        <v>3299</v>
      </c>
      <c r="AS949" s="20" t="s">
        <v>3300</v>
      </c>
      <c r="AT949" s="21"/>
      <c r="AU949" s="21"/>
      <c r="AV949" s="21"/>
      <c r="AW949" s="20" t="s">
        <v>197</v>
      </c>
      <c r="AX949" s="20" t="s">
        <v>197</v>
      </c>
      <c r="AY949" s="20" t="s">
        <v>197</v>
      </c>
      <c r="AZ949" s="21"/>
      <c r="BA949" s="21"/>
      <c r="BB949" s="20" t="s">
        <v>197</v>
      </c>
      <c r="BC949" s="20" t="s">
        <v>197</v>
      </c>
      <c r="BD949" s="20" t="s">
        <v>197</v>
      </c>
      <c r="BE949" s="20" t="s">
        <v>197</v>
      </c>
      <c r="BF949" s="20" t="s">
        <v>197</v>
      </c>
      <c r="BG949" s="20" t="s">
        <v>197</v>
      </c>
      <c r="BH949" s="20" t="s">
        <v>197</v>
      </c>
      <c r="BI949" s="21"/>
      <c r="BJ949" s="20" t="s">
        <v>197</v>
      </c>
      <c r="BK949" s="20" t="s">
        <v>197</v>
      </c>
      <c r="BL949" s="20" t="s">
        <v>197</v>
      </c>
      <c r="BM949" s="20" t="s">
        <v>197</v>
      </c>
      <c r="BN949" s="20" t="s">
        <v>197</v>
      </c>
      <c r="BO949" s="21"/>
      <c r="BP949" s="21"/>
      <c r="BQ949" s="21"/>
      <c r="BR949" s="21"/>
      <c r="BS949" s="21"/>
      <c r="BT949" s="20" t="s">
        <v>3301</v>
      </c>
      <c r="BU949" s="21"/>
      <c r="BV949" s="20" t="s">
        <v>3302</v>
      </c>
      <c r="BW949" s="20" t="s">
        <v>197</v>
      </c>
      <c r="BX949" s="21"/>
      <c r="BY949" s="21"/>
      <c r="BZ949" s="21"/>
      <c r="CA949" s="21"/>
      <c r="CB949" s="20" t="s">
        <v>197</v>
      </c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</row>
    <row r="950" spans="1:96" x14ac:dyDescent="0.3">
      <c r="A950" s="12">
        <v>949</v>
      </c>
      <c r="B950" s="18" t="s">
        <v>3303</v>
      </c>
      <c r="C950" s="18" t="s">
        <v>3304</v>
      </c>
      <c r="D950" s="19" t="s">
        <v>1301</v>
      </c>
      <c r="E950" s="19" t="s">
        <v>1333</v>
      </c>
      <c r="F950" s="19" t="s">
        <v>3271</v>
      </c>
      <c r="G950" s="19" t="s">
        <v>3257</v>
      </c>
      <c r="H950" s="19" t="s">
        <v>261</v>
      </c>
      <c r="I950" s="20" t="s">
        <v>2031</v>
      </c>
      <c r="J950" s="20" t="s">
        <v>1016</v>
      </c>
      <c r="K950" s="20" t="s">
        <v>372</v>
      </c>
      <c r="L950" s="20" t="s">
        <v>199</v>
      </c>
      <c r="M950" s="20" t="s">
        <v>199</v>
      </c>
      <c r="N950" s="20" t="s">
        <v>2519</v>
      </c>
      <c r="O950" s="20" t="s">
        <v>2666</v>
      </c>
      <c r="P950" s="20" t="s">
        <v>236</v>
      </c>
      <c r="Q950" s="20" t="s">
        <v>3305</v>
      </c>
      <c r="R950" s="20" t="s">
        <v>239</v>
      </c>
      <c r="S950" s="20" t="s">
        <v>919</v>
      </c>
      <c r="T950" s="21"/>
      <c r="U950" s="21"/>
      <c r="V950" s="21"/>
      <c r="W950" s="21"/>
      <c r="X950" s="20" t="s">
        <v>197</v>
      </c>
      <c r="Y950" s="21"/>
      <c r="Z950" s="20" t="s">
        <v>197</v>
      </c>
      <c r="AA950" s="20" t="s">
        <v>197</v>
      </c>
      <c r="AB950" s="20" t="s">
        <v>197</v>
      </c>
      <c r="AC950" s="21"/>
      <c r="AD950" s="21"/>
      <c r="AE950" s="21"/>
      <c r="AF950" s="21"/>
      <c r="AG950" s="20" t="s">
        <v>197</v>
      </c>
      <c r="AH950" s="20" t="s">
        <v>197</v>
      </c>
      <c r="AI950" s="20" t="s">
        <v>197</v>
      </c>
      <c r="AJ950" s="20" t="s">
        <v>197</v>
      </c>
      <c r="AK950" s="21"/>
      <c r="AL950" s="20" t="s">
        <v>197</v>
      </c>
      <c r="AM950" s="20" t="s">
        <v>197</v>
      </c>
      <c r="AN950" s="20" t="s">
        <v>197</v>
      </c>
      <c r="AO950" s="20" t="s">
        <v>197</v>
      </c>
      <c r="AP950" s="20" t="s">
        <v>197</v>
      </c>
      <c r="AQ950" s="20" t="s">
        <v>3306</v>
      </c>
      <c r="AR950" s="20" t="s">
        <v>3307</v>
      </c>
      <c r="AS950" s="20" t="s">
        <v>197</v>
      </c>
      <c r="AT950" s="21"/>
      <c r="AU950" s="21"/>
      <c r="AV950" s="21"/>
      <c r="AW950" s="20" t="s">
        <v>197</v>
      </c>
      <c r="AX950" s="20" t="s">
        <v>197</v>
      </c>
      <c r="AY950" s="20" t="s">
        <v>197</v>
      </c>
      <c r="AZ950" s="21"/>
      <c r="BA950" s="21"/>
      <c r="BB950" s="20" t="s">
        <v>197</v>
      </c>
      <c r="BC950" s="20" t="s">
        <v>197</v>
      </c>
      <c r="BD950" s="20" t="s">
        <v>197</v>
      </c>
      <c r="BE950" s="20" t="s">
        <v>197</v>
      </c>
      <c r="BF950" s="20" t="s">
        <v>197</v>
      </c>
      <c r="BG950" s="20" t="s">
        <v>197</v>
      </c>
      <c r="BH950" s="20" t="s">
        <v>197</v>
      </c>
      <c r="BI950" s="21"/>
      <c r="BJ950" s="20" t="s">
        <v>197</v>
      </c>
      <c r="BK950" s="20" t="s">
        <v>197</v>
      </c>
      <c r="BL950" s="20" t="s">
        <v>197</v>
      </c>
      <c r="BM950" s="20" t="s">
        <v>197</v>
      </c>
      <c r="BN950" s="20" t="s">
        <v>197</v>
      </c>
      <c r="BO950" s="21"/>
      <c r="BP950" s="21"/>
      <c r="BQ950" s="21"/>
      <c r="BR950" s="21"/>
      <c r="BS950" s="21"/>
      <c r="BT950" s="20" t="s">
        <v>197</v>
      </c>
      <c r="BU950" s="21"/>
      <c r="BV950" s="20" t="s">
        <v>384</v>
      </c>
      <c r="BW950" s="20" t="s">
        <v>197</v>
      </c>
      <c r="BX950" s="21"/>
      <c r="BY950" s="21"/>
      <c r="BZ950" s="21"/>
      <c r="CA950" s="21"/>
      <c r="CB950" s="20" t="s">
        <v>197</v>
      </c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</row>
    <row r="951" spans="1:96" x14ac:dyDescent="0.3">
      <c r="A951" s="12">
        <v>950</v>
      </c>
      <c r="B951" s="18" t="s">
        <v>3308</v>
      </c>
      <c r="C951" s="18" t="s">
        <v>3309</v>
      </c>
      <c r="D951" s="19" t="s">
        <v>1301</v>
      </c>
      <c r="E951" s="19" t="s">
        <v>1333</v>
      </c>
      <c r="F951" s="19" t="s">
        <v>3271</v>
      </c>
      <c r="G951" s="19" t="s">
        <v>3257</v>
      </c>
      <c r="H951" s="19" t="s">
        <v>261</v>
      </c>
      <c r="I951" s="20" t="s">
        <v>3310</v>
      </c>
      <c r="J951" s="20" t="s">
        <v>951</v>
      </c>
      <c r="K951" s="20" t="s">
        <v>1774</v>
      </c>
      <c r="L951" s="20" t="s">
        <v>199</v>
      </c>
      <c r="M951" s="20" t="s">
        <v>199</v>
      </c>
      <c r="N951" s="20" t="s">
        <v>3311</v>
      </c>
      <c r="O951" s="20" t="s">
        <v>810</v>
      </c>
      <c r="P951" s="20" t="s">
        <v>530</v>
      </c>
      <c r="Q951" s="20" t="s">
        <v>3312</v>
      </c>
      <c r="R951" s="20" t="s">
        <v>347</v>
      </c>
      <c r="S951" s="20" t="s">
        <v>310</v>
      </c>
      <c r="T951" s="21"/>
      <c r="U951" s="21"/>
      <c r="V951" s="21"/>
      <c r="W951" s="21"/>
      <c r="X951" s="20" t="s">
        <v>197</v>
      </c>
      <c r="Y951" s="21"/>
      <c r="Z951" s="20" t="s">
        <v>197</v>
      </c>
      <c r="AA951" s="20" t="s">
        <v>197</v>
      </c>
      <c r="AB951" s="20" t="s">
        <v>197</v>
      </c>
      <c r="AC951" s="21"/>
      <c r="AD951" s="21"/>
      <c r="AE951" s="21"/>
      <c r="AF951" s="21"/>
      <c r="AG951" s="20" t="s">
        <v>197</v>
      </c>
      <c r="AH951" s="20" t="s">
        <v>197</v>
      </c>
      <c r="AI951" s="20" t="s">
        <v>197</v>
      </c>
      <c r="AJ951" s="20" t="s">
        <v>197</v>
      </c>
      <c r="AK951" s="21"/>
      <c r="AL951" s="20" t="s">
        <v>197</v>
      </c>
      <c r="AM951" s="20" t="s">
        <v>197</v>
      </c>
      <c r="AN951" s="20" t="s">
        <v>197</v>
      </c>
      <c r="AO951" s="20" t="s">
        <v>197</v>
      </c>
      <c r="AP951" s="20" t="s">
        <v>197</v>
      </c>
      <c r="AQ951" s="20" t="s">
        <v>197</v>
      </c>
      <c r="AR951" s="20" t="s">
        <v>197</v>
      </c>
      <c r="AS951" s="20" t="s">
        <v>3313</v>
      </c>
      <c r="AT951" s="21"/>
      <c r="AU951" s="21"/>
      <c r="AV951" s="21"/>
      <c r="AW951" s="20" t="s">
        <v>197</v>
      </c>
      <c r="AX951" s="20" t="s">
        <v>197</v>
      </c>
      <c r="AY951" s="20" t="s">
        <v>197</v>
      </c>
      <c r="AZ951" s="21"/>
      <c r="BA951" s="21"/>
      <c r="BB951" s="20" t="s">
        <v>197</v>
      </c>
      <c r="BC951" s="20" t="s">
        <v>197</v>
      </c>
      <c r="BD951" s="20" t="s">
        <v>197</v>
      </c>
      <c r="BE951" s="20" t="s">
        <v>197</v>
      </c>
      <c r="BF951" s="20" t="s">
        <v>197</v>
      </c>
      <c r="BG951" s="20" t="s">
        <v>197</v>
      </c>
      <c r="BH951" s="20" t="s">
        <v>197</v>
      </c>
      <c r="BI951" s="20" t="s">
        <v>197</v>
      </c>
      <c r="BJ951" s="21"/>
      <c r="BK951" s="20" t="s">
        <v>197</v>
      </c>
      <c r="BL951" s="20" t="s">
        <v>197</v>
      </c>
      <c r="BM951" s="20" t="s">
        <v>197</v>
      </c>
      <c r="BN951" s="20" t="s">
        <v>197</v>
      </c>
      <c r="BO951" s="21"/>
      <c r="BP951" s="21"/>
      <c r="BQ951" s="21"/>
      <c r="BR951" s="21"/>
      <c r="BS951" s="21"/>
      <c r="BT951" s="20" t="s">
        <v>197</v>
      </c>
      <c r="BU951" s="21"/>
      <c r="BV951" s="20" t="s">
        <v>341</v>
      </c>
      <c r="BW951" s="20" t="s">
        <v>197</v>
      </c>
      <c r="BX951" s="21"/>
      <c r="BY951" s="21"/>
      <c r="BZ951" s="21"/>
      <c r="CA951" s="21"/>
      <c r="CB951" s="20" t="s">
        <v>197</v>
      </c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</row>
    <row r="952" spans="1:96" x14ac:dyDescent="0.3">
      <c r="A952" s="12">
        <v>951</v>
      </c>
      <c r="B952" s="18" t="s">
        <v>3314</v>
      </c>
      <c r="C952" s="18" t="s">
        <v>3315</v>
      </c>
      <c r="D952" s="19" t="s">
        <v>1301</v>
      </c>
      <c r="E952" s="19" t="s">
        <v>2056</v>
      </c>
      <c r="F952" s="19" t="s">
        <v>3316</v>
      </c>
      <c r="G952" s="19" t="s">
        <v>3257</v>
      </c>
      <c r="H952" s="19" t="s">
        <v>506</v>
      </c>
      <c r="I952" s="20" t="s">
        <v>1875</v>
      </c>
      <c r="J952" s="21"/>
      <c r="K952" s="21"/>
      <c r="L952" s="21"/>
      <c r="M952" s="21"/>
      <c r="N952" s="21"/>
      <c r="O952" s="21"/>
      <c r="P952" s="21"/>
      <c r="Q952" s="20" t="s">
        <v>3317</v>
      </c>
      <c r="R952" s="20" t="s">
        <v>197</v>
      </c>
      <c r="S952" s="21"/>
      <c r="T952" s="21"/>
      <c r="U952" s="21"/>
      <c r="V952" s="21"/>
      <c r="W952" s="21"/>
      <c r="X952" s="21"/>
      <c r="Y952" s="21"/>
      <c r="Z952" s="20" t="s">
        <v>197</v>
      </c>
      <c r="AA952" s="21"/>
      <c r="AB952" s="20" t="s">
        <v>197</v>
      </c>
      <c r="AC952" s="21"/>
      <c r="AD952" s="21"/>
      <c r="AE952" s="21"/>
      <c r="AF952" s="21"/>
      <c r="AG952" s="20" t="s">
        <v>197</v>
      </c>
      <c r="AH952" s="20" t="s">
        <v>197</v>
      </c>
      <c r="AI952" s="21"/>
      <c r="AJ952" s="20" t="s">
        <v>197</v>
      </c>
      <c r="AK952" s="21"/>
      <c r="AL952" s="20" t="s">
        <v>197</v>
      </c>
      <c r="AM952" s="21"/>
      <c r="AN952" s="21"/>
      <c r="AO952" s="21"/>
      <c r="AP952" s="20" t="s">
        <v>197</v>
      </c>
      <c r="AQ952" s="21"/>
      <c r="AR952" s="21"/>
      <c r="AS952" s="21"/>
      <c r="AT952" s="21"/>
      <c r="AU952" s="21"/>
      <c r="AV952" s="21"/>
      <c r="AW952" s="21"/>
      <c r="AX952" s="20" t="s">
        <v>197</v>
      </c>
      <c r="AY952" s="20" t="s">
        <v>197</v>
      </c>
      <c r="AZ952" s="21"/>
      <c r="BA952" s="21"/>
      <c r="BB952" s="20" t="s">
        <v>197</v>
      </c>
      <c r="BC952" s="20" t="s">
        <v>197</v>
      </c>
      <c r="BD952" s="20" t="s">
        <v>197</v>
      </c>
      <c r="BE952" s="20" t="s">
        <v>197</v>
      </c>
      <c r="BF952" s="20" t="s">
        <v>197</v>
      </c>
      <c r="BG952" s="20" t="s">
        <v>197</v>
      </c>
      <c r="BH952" s="20" t="s">
        <v>197</v>
      </c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0" t="s">
        <v>208</v>
      </c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</row>
    <row r="953" spans="1:96" x14ac:dyDescent="0.3">
      <c r="A953" s="12">
        <v>952</v>
      </c>
      <c r="B953" s="18" t="s">
        <v>3318</v>
      </c>
      <c r="C953" s="18" t="s">
        <v>3319</v>
      </c>
      <c r="D953" s="19" t="s">
        <v>1301</v>
      </c>
      <c r="E953" s="19" t="s">
        <v>2056</v>
      </c>
      <c r="F953" s="19" t="s">
        <v>3316</v>
      </c>
      <c r="G953" s="19" t="s">
        <v>3257</v>
      </c>
      <c r="H953" s="19" t="s">
        <v>506</v>
      </c>
      <c r="I953" s="20" t="s">
        <v>3150</v>
      </c>
      <c r="J953" s="21"/>
      <c r="K953" s="21"/>
      <c r="L953" s="21"/>
      <c r="M953" s="21"/>
      <c r="N953" s="21"/>
      <c r="O953" s="21"/>
      <c r="P953" s="21"/>
      <c r="Q953" s="20" t="s">
        <v>3320</v>
      </c>
      <c r="R953" s="20" t="s">
        <v>406</v>
      </c>
      <c r="S953" s="21"/>
      <c r="T953" s="21"/>
      <c r="U953" s="21"/>
      <c r="V953" s="21"/>
      <c r="W953" s="21"/>
      <c r="X953" s="21"/>
      <c r="Y953" s="21"/>
      <c r="Z953" s="20" t="s">
        <v>197</v>
      </c>
      <c r="AA953" s="21"/>
      <c r="AB953" s="20" t="s">
        <v>197</v>
      </c>
      <c r="AC953" s="21"/>
      <c r="AD953" s="21"/>
      <c r="AE953" s="21"/>
      <c r="AF953" s="21"/>
      <c r="AG953" s="20" t="s">
        <v>197</v>
      </c>
      <c r="AH953" s="20" t="s">
        <v>3321</v>
      </c>
      <c r="AI953" s="21"/>
      <c r="AJ953" s="20" t="s">
        <v>197</v>
      </c>
      <c r="AK953" s="21"/>
      <c r="AL953" s="20" t="s">
        <v>197</v>
      </c>
      <c r="AM953" s="21"/>
      <c r="AN953" s="21"/>
      <c r="AO953" s="21"/>
      <c r="AP953" s="20" t="s">
        <v>197</v>
      </c>
      <c r="AQ953" s="21"/>
      <c r="AR953" s="21"/>
      <c r="AS953" s="21"/>
      <c r="AT953" s="21"/>
      <c r="AU953" s="21"/>
      <c r="AV953" s="21"/>
      <c r="AW953" s="21"/>
      <c r="AX953" s="20" t="s">
        <v>197</v>
      </c>
      <c r="AY953" s="20" t="s">
        <v>197</v>
      </c>
      <c r="AZ953" s="21"/>
      <c r="BA953" s="21"/>
      <c r="BB953" s="20" t="s">
        <v>197</v>
      </c>
      <c r="BC953" s="20" t="s">
        <v>197</v>
      </c>
      <c r="BD953" s="20" t="s">
        <v>197</v>
      </c>
      <c r="BE953" s="20" t="s">
        <v>197</v>
      </c>
      <c r="BF953" s="20" t="s">
        <v>197</v>
      </c>
      <c r="BG953" s="20" t="s">
        <v>197</v>
      </c>
      <c r="BH953" s="20" t="s">
        <v>197</v>
      </c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0" t="s">
        <v>208</v>
      </c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</row>
    <row r="954" spans="1:96" x14ac:dyDescent="0.3">
      <c r="A954" s="12">
        <v>953</v>
      </c>
      <c r="B954" s="18" t="s">
        <v>3322</v>
      </c>
      <c r="C954" s="18" t="s">
        <v>3323</v>
      </c>
      <c r="D954" s="19" t="s">
        <v>1301</v>
      </c>
      <c r="E954" s="19" t="s">
        <v>2056</v>
      </c>
      <c r="F954" s="19" t="s">
        <v>3316</v>
      </c>
      <c r="G954" s="19" t="s">
        <v>3257</v>
      </c>
      <c r="H954" s="19" t="s">
        <v>506</v>
      </c>
      <c r="I954" s="20" t="s">
        <v>3324</v>
      </c>
      <c r="J954" s="21"/>
      <c r="K954" s="21"/>
      <c r="L954" s="21"/>
      <c r="M954" s="21"/>
      <c r="N954" s="21"/>
      <c r="O954" s="21"/>
      <c r="P954" s="21"/>
      <c r="Q954" s="20" t="s">
        <v>3325</v>
      </c>
      <c r="R954" s="20" t="s">
        <v>509</v>
      </c>
      <c r="S954" s="21"/>
      <c r="T954" s="21"/>
      <c r="U954" s="21"/>
      <c r="V954" s="21"/>
      <c r="W954" s="21"/>
      <c r="X954" s="21"/>
      <c r="Y954" s="21"/>
      <c r="Z954" s="20" t="s">
        <v>197</v>
      </c>
      <c r="AA954" s="21"/>
      <c r="AB954" s="20" t="s">
        <v>197</v>
      </c>
      <c r="AC954" s="21"/>
      <c r="AD954" s="21"/>
      <c r="AE954" s="21"/>
      <c r="AF954" s="21"/>
      <c r="AG954" s="20" t="s">
        <v>197</v>
      </c>
      <c r="AH954" s="20" t="s">
        <v>197</v>
      </c>
      <c r="AI954" s="21"/>
      <c r="AJ954" s="20" t="s">
        <v>197</v>
      </c>
      <c r="AK954" s="21"/>
      <c r="AL954" s="20" t="s">
        <v>197</v>
      </c>
      <c r="AM954" s="21"/>
      <c r="AN954" s="21"/>
      <c r="AO954" s="21"/>
      <c r="AP954" s="20" t="s">
        <v>197</v>
      </c>
      <c r="AQ954" s="21"/>
      <c r="AR954" s="21"/>
      <c r="AS954" s="21"/>
      <c r="AT954" s="21"/>
      <c r="AU954" s="21"/>
      <c r="AV954" s="21"/>
      <c r="AW954" s="21"/>
      <c r="AX954" s="20" t="s">
        <v>197</v>
      </c>
      <c r="AY954" s="20" t="s">
        <v>197</v>
      </c>
      <c r="AZ954" s="21"/>
      <c r="BA954" s="21"/>
      <c r="BB954" s="20" t="s">
        <v>197</v>
      </c>
      <c r="BC954" s="20" t="s">
        <v>197</v>
      </c>
      <c r="BD954" s="20" t="s">
        <v>197</v>
      </c>
      <c r="BE954" s="20" t="s">
        <v>197</v>
      </c>
      <c r="BF954" s="20" t="s">
        <v>197</v>
      </c>
      <c r="BG954" s="20" t="s">
        <v>197</v>
      </c>
      <c r="BH954" s="20" t="s">
        <v>197</v>
      </c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0" t="s">
        <v>208</v>
      </c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</row>
    <row r="955" spans="1:96" x14ac:dyDescent="0.3">
      <c r="A955" s="12">
        <v>954</v>
      </c>
      <c r="B955" s="18" t="s">
        <v>3326</v>
      </c>
      <c r="C955" s="18" t="s">
        <v>3327</v>
      </c>
      <c r="D955" s="19" t="s">
        <v>1301</v>
      </c>
      <c r="E955" s="19" t="s">
        <v>2056</v>
      </c>
      <c r="F955" s="19" t="s">
        <v>3316</v>
      </c>
      <c r="G955" s="19" t="s">
        <v>3257</v>
      </c>
      <c r="H955" s="19" t="s">
        <v>506</v>
      </c>
      <c r="I955" s="20" t="s">
        <v>1005</v>
      </c>
      <c r="J955" s="21"/>
      <c r="K955" s="21"/>
      <c r="L955" s="21"/>
      <c r="M955" s="21"/>
      <c r="N955" s="21"/>
      <c r="O955" s="21"/>
      <c r="P955" s="21"/>
      <c r="Q955" s="20" t="s">
        <v>3328</v>
      </c>
      <c r="R955" s="20" t="s">
        <v>1326</v>
      </c>
      <c r="S955" s="21"/>
      <c r="T955" s="21"/>
      <c r="U955" s="21"/>
      <c r="V955" s="21"/>
      <c r="W955" s="21"/>
      <c r="X955" s="21"/>
      <c r="Y955" s="21"/>
      <c r="Z955" s="20" t="s">
        <v>197</v>
      </c>
      <c r="AA955" s="21"/>
      <c r="AB955" s="20" t="s">
        <v>197</v>
      </c>
      <c r="AC955" s="21"/>
      <c r="AD955" s="21"/>
      <c r="AE955" s="21"/>
      <c r="AF955" s="21"/>
      <c r="AG955" s="20" t="s">
        <v>197</v>
      </c>
      <c r="AH955" s="20" t="s">
        <v>197</v>
      </c>
      <c r="AI955" s="21"/>
      <c r="AJ955" s="20" t="s">
        <v>197</v>
      </c>
      <c r="AK955" s="21"/>
      <c r="AL955" s="20" t="s">
        <v>197</v>
      </c>
      <c r="AM955" s="21"/>
      <c r="AN955" s="21"/>
      <c r="AO955" s="21"/>
      <c r="AP955" s="20" t="s">
        <v>197</v>
      </c>
      <c r="AQ955" s="21"/>
      <c r="AR955" s="21"/>
      <c r="AS955" s="21"/>
      <c r="AT955" s="21"/>
      <c r="AU955" s="21"/>
      <c r="AV955" s="21"/>
      <c r="AW955" s="21"/>
      <c r="AX955" s="20" t="s">
        <v>197</v>
      </c>
      <c r="AY955" s="20" t="s">
        <v>197</v>
      </c>
      <c r="AZ955" s="21"/>
      <c r="BA955" s="21"/>
      <c r="BB955" s="20" t="s">
        <v>197</v>
      </c>
      <c r="BC955" s="20" t="s">
        <v>197</v>
      </c>
      <c r="BD955" s="20" t="s">
        <v>197</v>
      </c>
      <c r="BE955" s="20" t="s">
        <v>197</v>
      </c>
      <c r="BF955" s="20" t="s">
        <v>197</v>
      </c>
      <c r="BG955" s="20" t="s">
        <v>197</v>
      </c>
      <c r="BH955" s="20" t="s">
        <v>197</v>
      </c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0" t="s">
        <v>2158</v>
      </c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</row>
    <row r="956" spans="1:96" x14ac:dyDescent="0.3">
      <c r="A956" s="12">
        <v>955</v>
      </c>
      <c r="B956" s="18" t="s">
        <v>3329</v>
      </c>
      <c r="C956" s="18" t="s">
        <v>3330</v>
      </c>
      <c r="D956" s="19" t="s">
        <v>1301</v>
      </c>
      <c r="E956" s="19" t="s">
        <v>2056</v>
      </c>
      <c r="F956" s="19" t="s">
        <v>3316</v>
      </c>
      <c r="G956" s="19" t="s">
        <v>3257</v>
      </c>
      <c r="H956" s="19" t="s">
        <v>506</v>
      </c>
      <c r="I956" s="20" t="s">
        <v>2423</v>
      </c>
      <c r="J956" s="21"/>
      <c r="K956" s="21"/>
      <c r="L956" s="21"/>
      <c r="M956" s="21"/>
      <c r="N956" s="21"/>
      <c r="O956" s="21"/>
      <c r="P956" s="21"/>
      <c r="Q956" s="20" t="s">
        <v>448</v>
      </c>
      <c r="R956" s="20" t="s">
        <v>1175</v>
      </c>
      <c r="S956" s="21"/>
      <c r="T956" s="21"/>
      <c r="U956" s="21"/>
      <c r="V956" s="21"/>
      <c r="W956" s="21"/>
      <c r="X956" s="21"/>
      <c r="Y956" s="21"/>
      <c r="Z956" s="20" t="s">
        <v>197</v>
      </c>
      <c r="AA956" s="21"/>
      <c r="AB956" s="20" t="s">
        <v>197</v>
      </c>
      <c r="AC956" s="21"/>
      <c r="AD956" s="21"/>
      <c r="AE956" s="21"/>
      <c r="AF956" s="21"/>
      <c r="AG956" s="20" t="s">
        <v>197</v>
      </c>
      <c r="AH956" s="20" t="s">
        <v>197</v>
      </c>
      <c r="AI956" s="21"/>
      <c r="AJ956" s="20" t="s">
        <v>197</v>
      </c>
      <c r="AK956" s="21"/>
      <c r="AL956" s="20" t="s">
        <v>197</v>
      </c>
      <c r="AM956" s="21"/>
      <c r="AN956" s="21"/>
      <c r="AO956" s="21"/>
      <c r="AP956" s="20" t="s">
        <v>197</v>
      </c>
      <c r="AQ956" s="21"/>
      <c r="AR956" s="21"/>
      <c r="AS956" s="21"/>
      <c r="AT956" s="21"/>
      <c r="AU956" s="21"/>
      <c r="AV956" s="21"/>
      <c r="AW956" s="21"/>
      <c r="AX956" s="20" t="s">
        <v>197</v>
      </c>
      <c r="AY956" s="20" t="s">
        <v>197</v>
      </c>
      <c r="AZ956" s="21"/>
      <c r="BA956" s="21"/>
      <c r="BB956" s="20" t="s">
        <v>197</v>
      </c>
      <c r="BC956" s="20" t="s">
        <v>197</v>
      </c>
      <c r="BD956" s="20" t="s">
        <v>197</v>
      </c>
      <c r="BE956" s="20" t="s">
        <v>197</v>
      </c>
      <c r="BF956" s="20" t="s">
        <v>197</v>
      </c>
      <c r="BG956" s="20" t="s">
        <v>197</v>
      </c>
      <c r="BH956" s="20" t="s">
        <v>197</v>
      </c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0" t="s">
        <v>208</v>
      </c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</row>
    <row r="957" spans="1:96" x14ac:dyDescent="0.3">
      <c r="A957" s="12">
        <v>956</v>
      </c>
      <c r="B957" s="18" t="s">
        <v>3331</v>
      </c>
      <c r="C957" s="18" t="s">
        <v>3332</v>
      </c>
      <c r="D957" s="19" t="s">
        <v>1301</v>
      </c>
      <c r="E957" s="19" t="s">
        <v>2056</v>
      </c>
      <c r="F957" s="19" t="s">
        <v>3316</v>
      </c>
      <c r="G957" s="19" t="s">
        <v>3257</v>
      </c>
      <c r="H957" s="19" t="s">
        <v>506</v>
      </c>
      <c r="I957" s="20" t="s">
        <v>2430</v>
      </c>
      <c r="J957" s="21"/>
      <c r="K957" s="21"/>
      <c r="L957" s="21"/>
      <c r="M957" s="21"/>
      <c r="N957" s="21"/>
      <c r="O957" s="21"/>
      <c r="P957" s="21"/>
      <c r="Q957" s="20" t="s">
        <v>448</v>
      </c>
      <c r="R957" s="20" t="s">
        <v>1175</v>
      </c>
      <c r="S957" s="21"/>
      <c r="T957" s="21"/>
      <c r="U957" s="21"/>
      <c r="V957" s="21"/>
      <c r="W957" s="21"/>
      <c r="X957" s="21"/>
      <c r="Y957" s="21"/>
      <c r="Z957" s="20" t="s">
        <v>197</v>
      </c>
      <c r="AA957" s="21"/>
      <c r="AB957" s="20" t="s">
        <v>197</v>
      </c>
      <c r="AC957" s="21"/>
      <c r="AD957" s="21"/>
      <c r="AE957" s="21"/>
      <c r="AF957" s="21"/>
      <c r="AG957" s="20" t="s">
        <v>197</v>
      </c>
      <c r="AH957" s="20" t="s">
        <v>197</v>
      </c>
      <c r="AI957" s="21"/>
      <c r="AJ957" s="20" t="s">
        <v>197</v>
      </c>
      <c r="AK957" s="21"/>
      <c r="AL957" s="20" t="s">
        <v>197</v>
      </c>
      <c r="AM957" s="21"/>
      <c r="AN957" s="21"/>
      <c r="AO957" s="21"/>
      <c r="AP957" s="20" t="s">
        <v>197</v>
      </c>
      <c r="AQ957" s="21"/>
      <c r="AR957" s="21"/>
      <c r="AS957" s="21"/>
      <c r="AT957" s="21"/>
      <c r="AU957" s="21"/>
      <c r="AV957" s="21"/>
      <c r="AW957" s="21"/>
      <c r="AX957" s="20" t="s">
        <v>197</v>
      </c>
      <c r="AY957" s="20" t="s">
        <v>197</v>
      </c>
      <c r="AZ957" s="21"/>
      <c r="BA957" s="21"/>
      <c r="BB957" s="20" t="s">
        <v>197</v>
      </c>
      <c r="BC957" s="20" t="s">
        <v>197</v>
      </c>
      <c r="BD957" s="20" t="s">
        <v>197</v>
      </c>
      <c r="BE957" s="20" t="s">
        <v>197</v>
      </c>
      <c r="BF957" s="20" t="s">
        <v>197</v>
      </c>
      <c r="BG957" s="20" t="s">
        <v>197</v>
      </c>
      <c r="BH957" s="20" t="s">
        <v>197</v>
      </c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0" t="s">
        <v>208</v>
      </c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</row>
    <row r="958" spans="1:96" x14ac:dyDescent="0.3">
      <c r="A958" s="12">
        <v>957</v>
      </c>
      <c r="B958" s="18" t="s">
        <v>3333</v>
      </c>
      <c r="C958" s="18" t="s">
        <v>3334</v>
      </c>
      <c r="D958" s="19" t="s">
        <v>1301</v>
      </c>
      <c r="E958" s="19" t="s">
        <v>1333</v>
      </c>
      <c r="F958" s="19" t="s">
        <v>3271</v>
      </c>
      <c r="G958" s="19" t="s">
        <v>3335</v>
      </c>
      <c r="H958" s="19" t="s">
        <v>261</v>
      </c>
      <c r="I958" s="20" t="s">
        <v>574</v>
      </c>
      <c r="J958" s="20" t="s">
        <v>237</v>
      </c>
      <c r="K958" s="20" t="s">
        <v>553</v>
      </c>
      <c r="L958" s="20" t="s">
        <v>199</v>
      </c>
      <c r="M958" s="20" t="s">
        <v>199</v>
      </c>
      <c r="N958" s="20" t="s">
        <v>1323</v>
      </c>
      <c r="O958" s="20" t="s">
        <v>1037</v>
      </c>
      <c r="P958" s="20" t="s">
        <v>862</v>
      </c>
      <c r="Q958" s="20" t="s">
        <v>2730</v>
      </c>
      <c r="R958" s="20" t="s">
        <v>1497</v>
      </c>
      <c r="S958" s="20" t="s">
        <v>1510</v>
      </c>
      <c r="T958" s="21"/>
      <c r="U958" s="21"/>
      <c r="V958" s="21"/>
      <c r="W958" s="21"/>
      <c r="X958" s="20" t="s">
        <v>197</v>
      </c>
      <c r="Y958" s="21"/>
      <c r="Z958" s="20" t="s">
        <v>197</v>
      </c>
      <c r="AA958" s="20" t="s">
        <v>197</v>
      </c>
      <c r="AB958" s="20" t="s">
        <v>197</v>
      </c>
      <c r="AC958" s="21"/>
      <c r="AD958" s="21"/>
      <c r="AE958" s="21"/>
      <c r="AF958" s="21"/>
      <c r="AG958" s="20" t="s">
        <v>197</v>
      </c>
      <c r="AH958" s="20" t="s">
        <v>197</v>
      </c>
      <c r="AI958" s="20" t="s">
        <v>197</v>
      </c>
      <c r="AJ958" s="20" t="s">
        <v>197</v>
      </c>
      <c r="AK958" s="21"/>
      <c r="AL958" s="20" t="s">
        <v>197</v>
      </c>
      <c r="AM958" s="20" t="s">
        <v>197</v>
      </c>
      <c r="AN958" s="20" t="s">
        <v>197</v>
      </c>
      <c r="AO958" s="20" t="s">
        <v>197</v>
      </c>
      <c r="AP958" s="20" t="s">
        <v>197</v>
      </c>
      <c r="AQ958" s="20" t="s">
        <v>197</v>
      </c>
      <c r="AR958" s="20" t="s">
        <v>197</v>
      </c>
      <c r="AS958" s="20" t="s">
        <v>719</v>
      </c>
      <c r="AT958" s="21"/>
      <c r="AU958" s="21"/>
      <c r="AV958" s="21"/>
      <c r="AW958" s="20" t="s">
        <v>197</v>
      </c>
      <c r="AX958" s="20" t="s">
        <v>197</v>
      </c>
      <c r="AY958" s="20" t="s">
        <v>197</v>
      </c>
      <c r="AZ958" s="21"/>
      <c r="BA958" s="21"/>
      <c r="BB958" s="20" t="s">
        <v>197</v>
      </c>
      <c r="BC958" s="20" t="s">
        <v>197</v>
      </c>
      <c r="BD958" s="20" t="s">
        <v>197</v>
      </c>
      <c r="BE958" s="20" t="s">
        <v>197</v>
      </c>
      <c r="BF958" s="20" t="s">
        <v>197</v>
      </c>
      <c r="BG958" s="20" t="s">
        <v>197</v>
      </c>
      <c r="BH958" s="20" t="s">
        <v>197</v>
      </c>
      <c r="BI958" s="20" t="s">
        <v>197</v>
      </c>
      <c r="BJ958" s="21"/>
      <c r="BK958" s="20" t="s">
        <v>197</v>
      </c>
      <c r="BL958" s="20" t="s">
        <v>197</v>
      </c>
      <c r="BM958" s="20" t="s">
        <v>197</v>
      </c>
      <c r="BN958" s="20" t="s">
        <v>197</v>
      </c>
      <c r="BO958" s="21"/>
      <c r="BP958" s="21"/>
      <c r="BQ958" s="21"/>
      <c r="BR958" s="21"/>
      <c r="BS958" s="21"/>
      <c r="BT958" s="20" t="s">
        <v>1459</v>
      </c>
      <c r="BU958" s="21"/>
      <c r="BV958" s="20" t="s">
        <v>208</v>
      </c>
      <c r="BW958" s="20" t="s">
        <v>197</v>
      </c>
      <c r="BX958" s="21"/>
      <c r="BY958" s="21"/>
      <c r="BZ958" s="21"/>
      <c r="CA958" s="21"/>
      <c r="CB958" s="20" t="s">
        <v>197</v>
      </c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</row>
    <row r="959" spans="1:96" x14ac:dyDescent="0.3">
      <c r="A959" s="12">
        <v>958</v>
      </c>
      <c r="B959" s="18" t="s">
        <v>3336</v>
      </c>
      <c r="C959" s="18" t="s">
        <v>3337</v>
      </c>
      <c r="D959" s="19" t="s">
        <v>1301</v>
      </c>
      <c r="E959" s="19" t="s">
        <v>1333</v>
      </c>
      <c r="F959" s="19" t="s">
        <v>3271</v>
      </c>
      <c r="G959" s="19" t="s">
        <v>3335</v>
      </c>
      <c r="H959" s="19" t="s">
        <v>261</v>
      </c>
      <c r="I959" s="20" t="s">
        <v>1967</v>
      </c>
      <c r="J959" s="20" t="s">
        <v>3338</v>
      </c>
      <c r="K959" s="20" t="s">
        <v>3339</v>
      </c>
      <c r="L959" s="20" t="s">
        <v>199</v>
      </c>
      <c r="M959" s="20" t="s">
        <v>199</v>
      </c>
      <c r="N959" s="20" t="s">
        <v>1058</v>
      </c>
      <c r="O959" s="20" t="s">
        <v>1543</v>
      </c>
      <c r="P959" s="20" t="s">
        <v>659</v>
      </c>
      <c r="Q959" s="20" t="s">
        <v>3340</v>
      </c>
      <c r="R959" s="20" t="s">
        <v>829</v>
      </c>
      <c r="S959" s="20" t="s">
        <v>2824</v>
      </c>
      <c r="T959" s="21"/>
      <c r="U959" s="21"/>
      <c r="V959" s="21"/>
      <c r="W959" s="21"/>
      <c r="X959" s="20" t="s">
        <v>197</v>
      </c>
      <c r="Y959" s="21"/>
      <c r="Z959" s="20" t="s">
        <v>197</v>
      </c>
      <c r="AA959" s="20" t="s">
        <v>197</v>
      </c>
      <c r="AB959" s="20" t="s">
        <v>197</v>
      </c>
      <c r="AC959" s="21"/>
      <c r="AD959" s="21"/>
      <c r="AE959" s="21"/>
      <c r="AF959" s="21"/>
      <c r="AG959" s="20" t="s">
        <v>197</v>
      </c>
      <c r="AH959" s="20" t="s">
        <v>197</v>
      </c>
      <c r="AI959" s="20" t="s">
        <v>197</v>
      </c>
      <c r="AJ959" s="20" t="s">
        <v>197</v>
      </c>
      <c r="AK959" s="21"/>
      <c r="AL959" s="20" t="s">
        <v>197</v>
      </c>
      <c r="AM959" s="20" t="s">
        <v>197</v>
      </c>
      <c r="AN959" s="20" t="s">
        <v>197</v>
      </c>
      <c r="AO959" s="20" t="s">
        <v>197</v>
      </c>
      <c r="AP959" s="20" t="s">
        <v>197</v>
      </c>
      <c r="AQ959" s="20" t="s">
        <v>197</v>
      </c>
      <c r="AR959" s="20" t="s">
        <v>3341</v>
      </c>
      <c r="AS959" s="20" t="s">
        <v>3342</v>
      </c>
      <c r="AT959" s="21"/>
      <c r="AU959" s="21"/>
      <c r="AV959" s="21"/>
      <c r="AW959" s="20" t="s">
        <v>197</v>
      </c>
      <c r="AX959" s="20" t="s">
        <v>197</v>
      </c>
      <c r="AY959" s="20" t="s">
        <v>197</v>
      </c>
      <c r="AZ959" s="21"/>
      <c r="BA959" s="21"/>
      <c r="BB959" s="20" t="s">
        <v>197</v>
      </c>
      <c r="BC959" s="20" t="s">
        <v>197</v>
      </c>
      <c r="BD959" s="20" t="s">
        <v>197</v>
      </c>
      <c r="BE959" s="20" t="s">
        <v>197</v>
      </c>
      <c r="BF959" s="20" t="s">
        <v>197</v>
      </c>
      <c r="BG959" s="20" t="s">
        <v>197</v>
      </c>
      <c r="BH959" s="20" t="s">
        <v>197</v>
      </c>
      <c r="BI959" s="21"/>
      <c r="BJ959" s="20" t="s">
        <v>197</v>
      </c>
      <c r="BK959" s="20" t="s">
        <v>197</v>
      </c>
      <c r="BL959" s="20" t="s">
        <v>197</v>
      </c>
      <c r="BM959" s="20" t="s">
        <v>197</v>
      </c>
      <c r="BN959" s="20" t="s">
        <v>197</v>
      </c>
      <c r="BO959" s="21"/>
      <c r="BP959" s="21"/>
      <c r="BQ959" s="21"/>
      <c r="BR959" s="21"/>
      <c r="BS959" s="21"/>
      <c r="BT959" s="20" t="s">
        <v>1458</v>
      </c>
      <c r="BU959" s="21"/>
      <c r="BV959" s="20" t="s">
        <v>3302</v>
      </c>
      <c r="BW959" s="20" t="s">
        <v>374</v>
      </c>
      <c r="BX959" s="21"/>
      <c r="BY959" s="21"/>
      <c r="BZ959" s="21"/>
      <c r="CA959" s="21"/>
      <c r="CB959" s="20" t="s">
        <v>197</v>
      </c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</row>
    <row r="960" spans="1:96" x14ac:dyDescent="0.3">
      <c r="A960" s="12">
        <v>959</v>
      </c>
      <c r="B960" s="18" t="s">
        <v>3343</v>
      </c>
      <c r="C960" s="18" t="s">
        <v>1506</v>
      </c>
      <c r="D960" s="19" t="s">
        <v>1301</v>
      </c>
      <c r="E960" s="19" t="s">
        <v>1333</v>
      </c>
      <c r="F960" s="19" t="s">
        <v>3271</v>
      </c>
      <c r="G960" s="19" t="s">
        <v>3335</v>
      </c>
      <c r="H960" s="19" t="s">
        <v>261</v>
      </c>
      <c r="I960" s="20" t="s">
        <v>1983</v>
      </c>
      <c r="J960" s="20" t="s">
        <v>2566</v>
      </c>
      <c r="K960" s="20" t="s">
        <v>3344</v>
      </c>
      <c r="L960" s="20" t="s">
        <v>199</v>
      </c>
      <c r="M960" s="20" t="s">
        <v>199</v>
      </c>
      <c r="N960" s="20" t="s">
        <v>3345</v>
      </c>
      <c r="O960" s="20" t="s">
        <v>954</v>
      </c>
      <c r="P960" s="20" t="s">
        <v>3346</v>
      </c>
      <c r="Q960" s="20" t="s">
        <v>2006</v>
      </c>
      <c r="R960" s="20" t="s">
        <v>570</v>
      </c>
      <c r="S960" s="20" t="s">
        <v>295</v>
      </c>
      <c r="T960" s="21"/>
      <c r="U960" s="21"/>
      <c r="V960" s="21"/>
      <c r="W960" s="21"/>
      <c r="X960" s="20" t="s">
        <v>197</v>
      </c>
      <c r="Y960" s="21"/>
      <c r="Z960" s="20" t="s">
        <v>197</v>
      </c>
      <c r="AA960" s="20" t="s">
        <v>197</v>
      </c>
      <c r="AB960" s="20" t="s">
        <v>197</v>
      </c>
      <c r="AC960" s="21"/>
      <c r="AD960" s="21"/>
      <c r="AE960" s="21"/>
      <c r="AF960" s="21"/>
      <c r="AG960" s="20" t="s">
        <v>197</v>
      </c>
      <c r="AH960" s="20" t="s">
        <v>197</v>
      </c>
      <c r="AI960" s="20" t="s">
        <v>197</v>
      </c>
      <c r="AJ960" s="20" t="s">
        <v>197</v>
      </c>
      <c r="AK960" s="21"/>
      <c r="AL960" s="20" t="s">
        <v>197</v>
      </c>
      <c r="AM960" s="20" t="s">
        <v>197</v>
      </c>
      <c r="AN960" s="20" t="s">
        <v>197</v>
      </c>
      <c r="AO960" s="20" t="s">
        <v>197</v>
      </c>
      <c r="AP960" s="20" t="s">
        <v>197</v>
      </c>
      <c r="AQ960" s="20" t="s">
        <v>197</v>
      </c>
      <c r="AR960" s="20" t="s">
        <v>197</v>
      </c>
      <c r="AS960" s="20" t="s">
        <v>3347</v>
      </c>
      <c r="AT960" s="21"/>
      <c r="AU960" s="21"/>
      <c r="AV960" s="21"/>
      <c r="AW960" s="20" t="s">
        <v>197</v>
      </c>
      <c r="AX960" s="20" t="s">
        <v>197</v>
      </c>
      <c r="AY960" s="20" t="s">
        <v>197</v>
      </c>
      <c r="AZ960" s="21"/>
      <c r="BA960" s="21"/>
      <c r="BB960" s="20" t="s">
        <v>197</v>
      </c>
      <c r="BC960" s="20" t="s">
        <v>197</v>
      </c>
      <c r="BD960" s="20" t="s">
        <v>197</v>
      </c>
      <c r="BE960" s="20" t="s">
        <v>197</v>
      </c>
      <c r="BF960" s="20" t="s">
        <v>197</v>
      </c>
      <c r="BG960" s="20" t="s">
        <v>197</v>
      </c>
      <c r="BH960" s="20" t="s">
        <v>197</v>
      </c>
      <c r="BI960" s="21"/>
      <c r="BJ960" s="20" t="s">
        <v>197</v>
      </c>
      <c r="BK960" s="20" t="s">
        <v>197</v>
      </c>
      <c r="BL960" s="20" t="s">
        <v>197</v>
      </c>
      <c r="BM960" s="20" t="s">
        <v>197</v>
      </c>
      <c r="BN960" s="20" t="s">
        <v>197</v>
      </c>
      <c r="BO960" s="21"/>
      <c r="BP960" s="21"/>
      <c r="BQ960" s="21"/>
      <c r="BR960" s="21"/>
      <c r="BS960" s="21"/>
      <c r="BT960" s="20" t="s">
        <v>1085</v>
      </c>
      <c r="BU960" s="21"/>
      <c r="BV960" s="20" t="s">
        <v>2191</v>
      </c>
      <c r="BW960" s="20" t="s">
        <v>197</v>
      </c>
      <c r="BX960" s="21"/>
      <c r="BY960" s="21"/>
      <c r="BZ960" s="21"/>
      <c r="CA960" s="21"/>
      <c r="CB960" s="20" t="s">
        <v>197</v>
      </c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</row>
    <row r="961" spans="1:96" x14ac:dyDescent="0.3">
      <c r="A961" s="12">
        <v>960</v>
      </c>
      <c r="B961" s="18" t="s">
        <v>3348</v>
      </c>
      <c r="C961" s="18" t="s">
        <v>3349</v>
      </c>
      <c r="D961" s="19" t="s">
        <v>1301</v>
      </c>
      <c r="E961" s="19" t="s">
        <v>1333</v>
      </c>
      <c r="F961" s="19" t="s">
        <v>3271</v>
      </c>
      <c r="G961" s="19" t="s">
        <v>3335</v>
      </c>
      <c r="H961" s="19" t="s">
        <v>261</v>
      </c>
      <c r="I961" s="20" t="s">
        <v>767</v>
      </c>
      <c r="J961" s="20" t="s">
        <v>1916</v>
      </c>
      <c r="K961" s="20" t="s">
        <v>2893</v>
      </c>
      <c r="L961" s="20" t="s">
        <v>199</v>
      </c>
      <c r="M961" s="20" t="s">
        <v>199</v>
      </c>
      <c r="N961" s="20" t="s">
        <v>3350</v>
      </c>
      <c r="O961" s="20" t="s">
        <v>1073</v>
      </c>
      <c r="P961" s="20" t="s">
        <v>862</v>
      </c>
      <c r="Q961" s="20" t="s">
        <v>3351</v>
      </c>
      <c r="R961" s="20" t="s">
        <v>843</v>
      </c>
      <c r="S961" s="20" t="s">
        <v>919</v>
      </c>
      <c r="T961" s="21"/>
      <c r="U961" s="21"/>
      <c r="V961" s="21"/>
      <c r="W961" s="21"/>
      <c r="X961" s="20" t="s">
        <v>197</v>
      </c>
      <c r="Y961" s="21"/>
      <c r="Z961" s="20" t="s">
        <v>197</v>
      </c>
      <c r="AA961" s="20" t="s">
        <v>197</v>
      </c>
      <c r="AB961" s="20" t="s">
        <v>197</v>
      </c>
      <c r="AC961" s="21"/>
      <c r="AD961" s="21"/>
      <c r="AE961" s="21"/>
      <c r="AF961" s="21"/>
      <c r="AG961" s="20" t="s">
        <v>197</v>
      </c>
      <c r="AH961" s="20" t="s">
        <v>197</v>
      </c>
      <c r="AI961" s="20" t="s">
        <v>197</v>
      </c>
      <c r="AJ961" s="20" t="s">
        <v>197</v>
      </c>
      <c r="AK961" s="21"/>
      <c r="AL961" s="20" t="s">
        <v>197</v>
      </c>
      <c r="AM961" s="20" t="s">
        <v>197</v>
      </c>
      <c r="AN961" s="20" t="s">
        <v>2185</v>
      </c>
      <c r="AO961" s="20" t="s">
        <v>197</v>
      </c>
      <c r="AP961" s="20" t="s">
        <v>197</v>
      </c>
      <c r="AQ961" s="20" t="s">
        <v>197</v>
      </c>
      <c r="AR961" s="20" t="s">
        <v>197</v>
      </c>
      <c r="AS961" s="20" t="s">
        <v>3352</v>
      </c>
      <c r="AT961" s="21"/>
      <c r="AU961" s="21"/>
      <c r="AV961" s="21"/>
      <c r="AW961" s="20" t="s">
        <v>197</v>
      </c>
      <c r="AX961" s="20" t="s">
        <v>197</v>
      </c>
      <c r="AY961" s="20" t="s">
        <v>197</v>
      </c>
      <c r="AZ961" s="21"/>
      <c r="BA961" s="21"/>
      <c r="BB961" s="20" t="s">
        <v>197</v>
      </c>
      <c r="BC961" s="20" t="s">
        <v>197</v>
      </c>
      <c r="BD961" s="20" t="s">
        <v>197</v>
      </c>
      <c r="BE961" s="20" t="s">
        <v>197</v>
      </c>
      <c r="BF961" s="20" t="s">
        <v>197</v>
      </c>
      <c r="BG961" s="20" t="s">
        <v>197</v>
      </c>
      <c r="BH961" s="20" t="s">
        <v>197</v>
      </c>
      <c r="BI961" s="21"/>
      <c r="BJ961" s="20" t="s">
        <v>197</v>
      </c>
      <c r="BK961" s="20" t="s">
        <v>197</v>
      </c>
      <c r="BL961" s="20" t="s">
        <v>197</v>
      </c>
      <c r="BM961" s="20" t="s">
        <v>197</v>
      </c>
      <c r="BN961" s="20" t="s">
        <v>197</v>
      </c>
      <c r="BO961" s="21"/>
      <c r="BP961" s="21"/>
      <c r="BQ961" s="21"/>
      <c r="BR961" s="21"/>
      <c r="BS961" s="21"/>
      <c r="BT961" s="20" t="s">
        <v>197</v>
      </c>
      <c r="BU961" s="21"/>
      <c r="BV961" s="20" t="s">
        <v>491</v>
      </c>
      <c r="BW961" s="20" t="s">
        <v>197</v>
      </c>
      <c r="BX961" s="21"/>
      <c r="BY961" s="21"/>
      <c r="BZ961" s="21"/>
      <c r="CA961" s="21"/>
      <c r="CB961" s="20" t="s">
        <v>197</v>
      </c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</row>
    <row r="962" spans="1:96" x14ac:dyDescent="0.3">
      <c r="A962" s="12">
        <v>961</v>
      </c>
      <c r="B962" s="18" t="s">
        <v>3353</v>
      </c>
      <c r="C962" s="18" t="s">
        <v>3354</v>
      </c>
      <c r="D962" s="19" t="s">
        <v>1301</v>
      </c>
      <c r="E962" s="19" t="s">
        <v>1333</v>
      </c>
      <c r="F962" s="19" t="s">
        <v>3271</v>
      </c>
      <c r="G962" s="19" t="s">
        <v>3335</v>
      </c>
      <c r="H962" s="19" t="s">
        <v>261</v>
      </c>
      <c r="I962" s="20" t="s">
        <v>2558</v>
      </c>
      <c r="J962" s="20" t="s">
        <v>1050</v>
      </c>
      <c r="K962" s="20" t="s">
        <v>553</v>
      </c>
      <c r="L962" s="20" t="s">
        <v>199</v>
      </c>
      <c r="M962" s="20" t="s">
        <v>199</v>
      </c>
      <c r="N962" s="20" t="s">
        <v>3355</v>
      </c>
      <c r="O962" s="20" t="s">
        <v>954</v>
      </c>
      <c r="P962" s="20" t="s">
        <v>862</v>
      </c>
      <c r="Q962" s="20" t="s">
        <v>3221</v>
      </c>
      <c r="R962" s="20" t="s">
        <v>196</v>
      </c>
      <c r="S962" s="20" t="s">
        <v>489</v>
      </c>
      <c r="T962" s="21"/>
      <c r="U962" s="21"/>
      <c r="V962" s="21"/>
      <c r="W962" s="21"/>
      <c r="X962" s="20" t="s">
        <v>197</v>
      </c>
      <c r="Y962" s="21"/>
      <c r="Z962" s="20" t="s">
        <v>197</v>
      </c>
      <c r="AA962" s="20" t="s">
        <v>197</v>
      </c>
      <c r="AB962" s="20" t="s">
        <v>197</v>
      </c>
      <c r="AC962" s="21"/>
      <c r="AD962" s="21"/>
      <c r="AE962" s="21"/>
      <c r="AF962" s="21"/>
      <c r="AG962" s="20" t="s">
        <v>197</v>
      </c>
      <c r="AH962" s="20" t="s">
        <v>197</v>
      </c>
      <c r="AI962" s="20" t="s">
        <v>197</v>
      </c>
      <c r="AJ962" s="20" t="s">
        <v>197</v>
      </c>
      <c r="AK962" s="21"/>
      <c r="AL962" s="20" t="s">
        <v>197</v>
      </c>
      <c r="AM962" s="20" t="s">
        <v>197</v>
      </c>
      <c r="AN962" s="20" t="s">
        <v>3356</v>
      </c>
      <c r="AO962" s="20" t="s">
        <v>197</v>
      </c>
      <c r="AP962" s="20" t="s">
        <v>197</v>
      </c>
      <c r="AQ962" s="20" t="s">
        <v>197</v>
      </c>
      <c r="AR962" s="20" t="s">
        <v>197</v>
      </c>
      <c r="AS962" s="20" t="s">
        <v>3357</v>
      </c>
      <c r="AT962" s="21"/>
      <c r="AU962" s="21"/>
      <c r="AV962" s="21"/>
      <c r="AW962" s="20" t="s">
        <v>197</v>
      </c>
      <c r="AX962" s="20" t="s">
        <v>197</v>
      </c>
      <c r="AY962" s="20" t="s">
        <v>197</v>
      </c>
      <c r="AZ962" s="21"/>
      <c r="BA962" s="21"/>
      <c r="BB962" s="20" t="s">
        <v>197</v>
      </c>
      <c r="BC962" s="20" t="s">
        <v>197</v>
      </c>
      <c r="BD962" s="20" t="s">
        <v>197</v>
      </c>
      <c r="BE962" s="20" t="s">
        <v>197</v>
      </c>
      <c r="BF962" s="20" t="s">
        <v>197</v>
      </c>
      <c r="BG962" s="20" t="s">
        <v>197</v>
      </c>
      <c r="BH962" s="20" t="s">
        <v>197</v>
      </c>
      <c r="BI962" s="21"/>
      <c r="BJ962" s="20" t="s">
        <v>197</v>
      </c>
      <c r="BK962" s="20" t="s">
        <v>197</v>
      </c>
      <c r="BL962" s="20" t="s">
        <v>197</v>
      </c>
      <c r="BM962" s="20" t="s">
        <v>197</v>
      </c>
      <c r="BN962" s="20" t="s">
        <v>197</v>
      </c>
      <c r="BO962" s="21"/>
      <c r="BP962" s="21"/>
      <c r="BQ962" s="21"/>
      <c r="BR962" s="21"/>
      <c r="BS962" s="21"/>
      <c r="BT962" s="20" t="s">
        <v>207</v>
      </c>
      <c r="BU962" s="21"/>
      <c r="BV962" s="20" t="s">
        <v>313</v>
      </c>
      <c r="BW962" s="20" t="s">
        <v>197</v>
      </c>
      <c r="BX962" s="21"/>
      <c r="BY962" s="21"/>
      <c r="BZ962" s="21"/>
      <c r="CA962" s="21"/>
      <c r="CB962" s="20" t="s">
        <v>197</v>
      </c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</row>
    <row r="963" spans="1:96" x14ac:dyDescent="0.3">
      <c r="A963" s="12">
        <v>962</v>
      </c>
      <c r="B963" s="18" t="s">
        <v>3358</v>
      </c>
      <c r="C963" s="18" t="s">
        <v>3359</v>
      </c>
      <c r="D963" s="19" t="s">
        <v>1301</v>
      </c>
      <c r="E963" s="19" t="s">
        <v>2056</v>
      </c>
      <c r="F963" s="19" t="s">
        <v>3316</v>
      </c>
      <c r="G963" s="19" t="s">
        <v>3335</v>
      </c>
      <c r="H963" s="19" t="s">
        <v>506</v>
      </c>
      <c r="I963" s="20" t="s">
        <v>2470</v>
      </c>
      <c r="J963" s="21"/>
      <c r="K963" s="21"/>
      <c r="L963" s="21"/>
      <c r="M963" s="21"/>
      <c r="N963" s="21"/>
      <c r="O963" s="21"/>
      <c r="P963" s="21"/>
      <c r="Q963" s="20" t="s">
        <v>3360</v>
      </c>
      <c r="R963" s="20" t="s">
        <v>1539</v>
      </c>
      <c r="S963" s="21"/>
      <c r="T963" s="21"/>
      <c r="U963" s="21"/>
      <c r="V963" s="21"/>
      <c r="W963" s="21"/>
      <c r="X963" s="21"/>
      <c r="Y963" s="21"/>
      <c r="Z963" s="20" t="s">
        <v>197</v>
      </c>
      <c r="AA963" s="21"/>
      <c r="AB963" s="20" t="s">
        <v>197</v>
      </c>
      <c r="AC963" s="21"/>
      <c r="AD963" s="21"/>
      <c r="AE963" s="21"/>
      <c r="AF963" s="21"/>
      <c r="AG963" s="20" t="s">
        <v>197</v>
      </c>
      <c r="AH963" s="20" t="s">
        <v>197</v>
      </c>
      <c r="AI963" s="21"/>
      <c r="AJ963" s="20" t="s">
        <v>197</v>
      </c>
      <c r="AK963" s="21"/>
      <c r="AL963" s="20" t="s">
        <v>197</v>
      </c>
      <c r="AM963" s="21"/>
      <c r="AN963" s="21"/>
      <c r="AO963" s="21"/>
      <c r="AP963" s="20" t="s">
        <v>197</v>
      </c>
      <c r="AQ963" s="21"/>
      <c r="AR963" s="21"/>
      <c r="AS963" s="21"/>
      <c r="AT963" s="21"/>
      <c r="AU963" s="21"/>
      <c r="AV963" s="21"/>
      <c r="AW963" s="21"/>
      <c r="AX963" s="20" t="s">
        <v>197</v>
      </c>
      <c r="AY963" s="20" t="s">
        <v>197</v>
      </c>
      <c r="AZ963" s="21"/>
      <c r="BA963" s="21"/>
      <c r="BB963" s="20" t="s">
        <v>197</v>
      </c>
      <c r="BC963" s="20" t="s">
        <v>197</v>
      </c>
      <c r="BD963" s="20" t="s">
        <v>197</v>
      </c>
      <c r="BE963" s="20" t="s">
        <v>197</v>
      </c>
      <c r="BF963" s="20" t="s">
        <v>197</v>
      </c>
      <c r="BG963" s="20" t="s">
        <v>197</v>
      </c>
      <c r="BH963" s="20" t="s">
        <v>197</v>
      </c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0" t="s">
        <v>208</v>
      </c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</row>
    <row r="964" spans="1:96" x14ac:dyDescent="0.3">
      <c r="A964" s="12">
        <v>963</v>
      </c>
      <c r="B964" s="18" t="s">
        <v>3361</v>
      </c>
      <c r="C964" s="18" t="s">
        <v>3362</v>
      </c>
      <c r="D964" s="19" t="s">
        <v>1301</v>
      </c>
      <c r="E964" s="19" t="s">
        <v>2056</v>
      </c>
      <c r="F964" s="19" t="s">
        <v>3316</v>
      </c>
      <c r="G964" s="19" t="s">
        <v>3335</v>
      </c>
      <c r="H964" s="19" t="s">
        <v>506</v>
      </c>
      <c r="I964" s="20" t="s">
        <v>757</v>
      </c>
      <c r="J964" s="21"/>
      <c r="K964" s="21"/>
      <c r="L964" s="21"/>
      <c r="M964" s="21"/>
      <c r="N964" s="21"/>
      <c r="O964" s="21"/>
      <c r="P964" s="21"/>
      <c r="Q964" s="20" t="s">
        <v>3363</v>
      </c>
      <c r="R964" s="20" t="s">
        <v>383</v>
      </c>
      <c r="S964" s="21"/>
      <c r="T964" s="21"/>
      <c r="U964" s="21"/>
      <c r="V964" s="21"/>
      <c r="W964" s="21"/>
      <c r="X964" s="21"/>
      <c r="Y964" s="21"/>
      <c r="Z964" s="20" t="s">
        <v>197</v>
      </c>
      <c r="AA964" s="21"/>
      <c r="AB964" s="20" t="s">
        <v>197</v>
      </c>
      <c r="AC964" s="21"/>
      <c r="AD964" s="21"/>
      <c r="AE964" s="21"/>
      <c r="AF964" s="21"/>
      <c r="AG964" s="20" t="s">
        <v>197</v>
      </c>
      <c r="AH964" s="20" t="s">
        <v>197</v>
      </c>
      <c r="AI964" s="21"/>
      <c r="AJ964" s="20" t="s">
        <v>197</v>
      </c>
      <c r="AK964" s="21"/>
      <c r="AL964" s="20" t="s">
        <v>197</v>
      </c>
      <c r="AM964" s="21"/>
      <c r="AN964" s="21"/>
      <c r="AO964" s="21"/>
      <c r="AP964" s="20" t="s">
        <v>197</v>
      </c>
      <c r="AQ964" s="21"/>
      <c r="AR964" s="21"/>
      <c r="AS964" s="21"/>
      <c r="AT964" s="21"/>
      <c r="AU964" s="21"/>
      <c r="AV964" s="21"/>
      <c r="AW964" s="21"/>
      <c r="AX964" s="20" t="s">
        <v>197</v>
      </c>
      <c r="AY964" s="20" t="s">
        <v>197</v>
      </c>
      <c r="AZ964" s="21"/>
      <c r="BA964" s="21"/>
      <c r="BB964" s="20" t="s">
        <v>197</v>
      </c>
      <c r="BC964" s="20" t="s">
        <v>197</v>
      </c>
      <c r="BD964" s="20" t="s">
        <v>197</v>
      </c>
      <c r="BE964" s="20" t="s">
        <v>197</v>
      </c>
      <c r="BF964" s="20" t="s">
        <v>197</v>
      </c>
      <c r="BG964" s="20" t="s">
        <v>197</v>
      </c>
      <c r="BH964" s="20" t="s">
        <v>197</v>
      </c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0" t="s">
        <v>208</v>
      </c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</row>
    <row r="965" spans="1:96" x14ac:dyDescent="0.3">
      <c r="A965" s="12">
        <v>964</v>
      </c>
      <c r="B965" s="18" t="s">
        <v>3364</v>
      </c>
      <c r="C965" s="18" t="s">
        <v>3365</v>
      </c>
      <c r="D965" s="19" t="s">
        <v>1301</v>
      </c>
      <c r="E965" s="19" t="s">
        <v>2056</v>
      </c>
      <c r="F965" s="19" t="s">
        <v>3316</v>
      </c>
      <c r="G965" s="19" t="s">
        <v>3335</v>
      </c>
      <c r="H965" s="19" t="s">
        <v>506</v>
      </c>
      <c r="I965" s="20" t="s">
        <v>2524</v>
      </c>
      <c r="J965" s="21"/>
      <c r="K965" s="21"/>
      <c r="L965" s="21"/>
      <c r="M965" s="21"/>
      <c r="N965" s="21"/>
      <c r="O965" s="21"/>
      <c r="P965" s="21"/>
      <c r="Q965" s="20" t="s">
        <v>280</v>
      </c>
      <c r="R965" s="20" t="s">
        <v>383</v>
      </c>
      <c r="S965" s="21"/>
      <c r="T965" s="21"/>
      <c r="U965" s="21"/>
      <c r="V965" s="21"/>
      <c r="W965" s="21"/>
      <c r="X965" s="21"/>
      <c r="Y965" s="21"/>
      <c r="Z965" s="20" t="s">
        <v>197</v>
      </c>
      <c r="AA965" s="21"/>
      <c r="AB965" s="20" t="s">
        <v>197</v>
      </c>
      <c r="AC965" s="21"/>
      <c r="AD965" s="21"/>
      <c r="AE965" s="21"/>
      <c r="AF965" s="21"/>
      <c r="AG965" s="20" t="s">
        <v>197</v>
      </c>
      <c r="AH965" s="20" t="s">
        <v>197</v>
      </c>
      <c r="AI965" s="21"/>
      <c r="AJ965" s="20" t="s">
        <v>197</v>
      </c>
      <c r="AK965" s="21"/>
      <c r="AL965" s="20" t="s">
        <v>197</v>
      </c>
      <c r="AM965" s="21"/>
      <c r="AN965" s="21"/>
      <c r="AO965" s="21"/>
      <c r="AP965" s="20" t="s">
        <v>197</v>
      </c>
      <c r="AQ965" s="21"/>
      <c r="AR965" s="21"/>
      <c r="AS965" s="21"/>
      <c r="AT965" s="21"/>
      <c r="AU965" s="21"/>
      <c r="AV965" s="21"/>
      <c r="AW965" s="21"/>
      <c r="AX965" s="20" t="s">
        <v>197</v>
      </c>
      <c r="AY965" s="20" t="s">
        <v>197</v>
      </c>
      <c r="AZ965" s="21"/>
      <c r="BA965" s="21"/>
      <c r="BB965" s="20" t="s">
        <v>197</v>
      </c>
      <c r="BC965" s="20" t="s">
        <v>197</v>
      </c>
      <c r="BD965" s="20" t="s">
        <v>197</v>
      </c>
      <c r="BE965" s="20" t="s">
        <v>197</v>
      </c>
      <c r="BF965" s="20" t="s">
        <v>197</v>
      </c>
      <c r="BG965" s="20" t="s">
        <v>197</v>
      </c>
      <c r="BH965" s="20" t="s">
        <v>197</v>
      </c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0" t="s">
        <v>208</v>
      </c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</row>
    <row r="966" spans="1:96" x14ac:dyDescent="0.3">
      <c r="A966" s="12">
        <v>965</v>
      </c>
      <c r="B966" s="18" t="s">
        <v>3366</v>
      </c>
      <c r="C966" s="18" t="s">
        <v>3367</v>
      </c>
      <c r="D966" s="19" t="s">
        <v>3368</v>
      </c>
      <c r="E966" s="19" t="s">
        <v>223</v>
      </c>
      <c r="F966" s="19" t="s">
        <v>224</v>
      </c>
      <c r="G966" s="19" t="s">
        <v>3369</v>
      </c>
      <c r="H966" s="19" t="s">
        <v>226</v>
      </c>
      <c r="I966" s="20" t="s">
        <v>1005</v>
      </c>
      <c r="J966" s="21"/>
      <c r="K966" s="20" t="s">
        <v>553</v>
      </c>
      <c r="L966" s="21"/>
      <c r="M966" s="21"/>
      <c r="N966" s="21"/>
      <c r="O966" s="21"/>
      <c r="P966" s="21"/>
      <c r="Q966" s="21"/>
      <c r="R966" s="21"/>
      <c r="S966" s="21"/>
      <c r="T966" s="20" t="s">
        <v>1324</v>
      </c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0" t="s">
        <v>208</v>
      </c>
      <c r="BW966" s="20" t="s">
        <v>197</v>
      </c>
      <c r="BX966" s="21"/>
      <c r="BY966" s="21"/>
      <c r="BZ966" s="21"/>
      <c r="CA966" s="21"/>
      <c r="CB966" s="20" t="s">
        <v>197</v>
      </c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</row>
    <row r="967" spans="1:96" x14ac:dyDescent="0.3">
      <c r="A967" s="12">
        <v>966</v>
      </c>
      <c r="B967" s="18" t="s">
        <v>3370</v>
      </c>
      <c r="C967" s="18" t="s">
        <v>3367</v>
      </c>
      <c r="D967" s="19" t="s">
        <v>3368</v>
      </c>
      <c r="E967" s="19" t="s">
        <v>223</v>
      </c>
      <c r="F967" s="19" t="s">
        <v>3371</v>
      </c>
      <c r="G967" s="19" t="s">
        <v>3369</v>
      </c>
      <c r="H967" s="19" t="s">
        <v>276</v>
      </c>
      <c r="I967" s="21"/>
      <c r="J967" s="21"/>
      <c r="K967" s="20" t="s">
        <v>553</v>
      </c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</row>
    <row r="968" spans="1:96" x14ac:dyDescent="0.3">
      <c r="A968" s="12">
        <v>967</v>
      </c>
      <c r="B968" s="18" t="s">
        <v>3372</v>
      </c>
      <c r="C968" s="18" t="s">
        <v>3373</v>
      </c>
      <c r="D968" s="19" t="s">
        <v>3374</v>
      </c>
      <c r="E968" s="19" t="s">
        <v>685</v>
      </c>
      <c r="F968" s="19" t="s">
        <v>686</v>
      </c>
      <c r="G968" s="19" t="s">
        <v>3375</v>
      </c>
      <c r="H968" s="19" t="s">
        <v>592</v>
      </c>
      <c r="I968" s="20" t="s">
        <v>1835</v>
      </c>
      <c r="J968" s="21"/>
      <c r="K968" s="21"/>
      <c r="L968" s="21"/>
      <c r="M968" s="21"/>
      <c r="N968" s="21"/>
      <c r="O968" s="21"/>
      <c r="P968" s="21"/>
      <c r="Q968" s="20" t="s">
        <v>563</v>
      </c>
      <c r="R968" s="20" t="s">
        <v>1009</v>
      </c>
      <c r="S968" s="21"/>
      <c r="T968" s="21"/>
      <c r="U968" s="21"/>
      <c r="V968" s="21"/>
      <c r="W968" s="21"/>
      <c r="X968" s="21"/>
      <c r="Y968" s="21"/>
      <c r="Z968" s="20" t="s">
        <v>197</v>
      </c>
      <c r="AA968" s="21"/>
      <c r="AB968" s="20" t="s">
        <v>197</v>
      </c>
      <c r="AC968" s="21"/>
      <c r="AD968" s="21"/>
      <c r="AE968" s="21"/>
      <c r="AF968" s="21"/>
      <c r="AG968" s="20" t="s">
        <v>197</v>
      </c>
      <c r="AH968" s="20" t="s">
        <v>197</v>
      </c>
      <c r="AI968" s="21"/>
      <c r="AJ968" s="20" t="s">
        <v>197</v>
      </c>
      <c r="AK968" s="21"/>
      <c r="AL968" s="20" t="s">
        <v>197</v>
      </c>
      <c r="AM968" s="21"/>
      <c r="AN968" s="21"/>
      <c r="AO968" s="21"/>
      <c r="AP968" s="20" t="s">
        <v>197</v>
      </c>
      <c r="AQ968" s="21"/>
      <c r="AR968" s="21"/>
      <c r="AS968" s="21"/>
      <c r="AT968" s="21"/>
      <c r="AU968" s="21"/>
      <c r="AV968" s="21"/>
      <c r="AW968" s="21"/>
      <c r="AX968" s="20" t="s">
        <v>197</v>
      </c>
      <c r="AY968" s="20" t="s">
        <v>197</v>
      </c>
      <c r="AZ968" s="21"/>
      <c r="BA968" s="21"/>
      <c r="BB968" s="20" t="s">
        <v>197</v>
      </c>
      <c r="BC968" s="20" t="s">
        <v>197</v>
      </c>
      <c r="BD968" s="21"/>
      <c r="BE968" s="21"/>
      <c r="BF968" s="21"/>
      <c r="BG968" s="21"/>
      <c r="BH968" s="20" t="s">
        <v>197</v>
      </c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</row>
    <row r="969" spans="1:96" x14ac:dyDescent="0.3">
      <c r="A969" s="12">
        <v>968</v>
      </c>
      <c r="B969" s="18" t="s">
        <v>3376</v>
      </c>
      <c r="C969" s="18" t="s">
        <v>3377</v>
      </c>
      <c r="D969" s="19" t="s">
        <v>3378</v>
      </c>
      <c r="E969" s="19" t="s">
        <v>192</v>
      </c>
      <c r="F969" s="19" t="s">
        <v>193</v>
      </c>
      <c r="G969" s="19" t="s">
        <v>3375</v>
      </c>
      <c r="H969" s="19" t="s">
        <v>736</v>
      </c>
      <c r="I969" s="20" t="s">
        <v>2120</v>
      </c>
      <c r="J969" s="20" t="s">
        <v>198</v>
      </c>
      <c r="K969" s="20" t="s">
        <v>553</v>
      </c>
      <c r="L969" s="21"/>
      <c r="M969" s="20" t="s">
        <v>199</v>
      </c>
      <c r="N969" s="20" t="s">
        <v>3379</v>
      </c>
      <c r="O969" s="20" t="s">
        <v>2291</v>
      </c>
      <c r="P969" s="20" t="s">
        <v>236</v>
      </c>
      <c r="Q969" s="20" t="s">
        <v>1425</v>
      </c>
      <c r="R969" s="20" t="s">
        <v>1573</v>
      </c>
      <c r="S969" s="20" t="s">
        <v>219</v>
      </c>
      <c r="T969" s="21"/>
      <c r="U969" s="21"/>
      <c r="V969" s="21"/>
      <c r="W969" s="20" t="s">
        <v>197</v>
      </c>
      <c r="X969" s="20" t="s">
        <v>197</v>
      </c>
      <c r="Y969" s="21"/>
      <c r="Z969" s="20" t="s">
        <v>197</v>
      </c>
      <c r="AA969" s="20" t="s">
        <v>197</v>
      </c>
      <c r="AB969" s="20" t="s">
        <v>197</v>
      </c>
      <c r="AC969" s="21"/>
      <c r="AD969" s="21"/>
      <c r="AE969" s="21"/>
      <c r="AF969" s="21"/>
      <c r="AG969" s="20" t="s">
        <v>197</v>
      </c>
      <c r="AH969" s="20" t="s">
        <v>197</v>
      </c>
      <c r="AI969" s="20" t="s">
        <v>197</v>
      </c>
      <c r="AJ969" s="20" t="s">
        <v>197</v>
      </c>
      <c r="AK969" s="21"/>
      <c r="AL969" s="20" t="s">
        <v>197</v>
      </c>
      <c r="AM969" s="20" t="s">
        <v>197</v>
      </c>
      <c r="AN969" s="20" t="s">
        <v>197</v>
      </c>
      <c r="AO969" s="20" t="s">
        <v>197</v>
      </c>
      <c r="AP969" s="20" t="s">
        <v>197</v>
      </c>
      <c r="AQ969" s="20" t="s">
        <v>197</v>
      </c>
      <c r="AR969" s="20" t="s">
        <v>197</v>
      </c>
      <c r="AS969" s="20" t="s">
        <v>197</v>
      </c>
      <c r="AT969" s="21"/>
      <c r="AU969" s="21"/>
      <c r="AV969" s="21"/>
      <c r="AW969" s="20" t="s">
        <v>197</v>
      </c>
      <c r="AX969" s="20" t="s">
        <v>197</v>
      </c>
      <c r="AY969" s="20" t="s">
        <v>197</v>
      </c>
      <c r="AZ969" s="21"/>
      <c r="BA969" s="21"/>
      <c r="BB969" s="20" t="s">
        <v>197</v>
      </c>
      <c r="BC969" s="20" t="s">
        <v>197</v>
      </c>
      <c r="BD969" s="20" t="s">
        <v>197</v>
      </c>
      <c r="BE969" s="20" t="s">
        <v>197</v>
      </c>
      <c r="BF969" s="20" t="s">
        <v>197</v>
      </c>
      <c r="BG969" s="20" t="s">
        <v>197</v>
      </c>
      <c r="BH969" s="20" t="s">
        <v>197</v>
      </c>
      <c r="BI969" s="21"/>
      <c r="BJ969" s="20" t="s">
        <v>197</v>
      </c>
      <c r="BK969" s="20" t="s">
        <v>197</v>
      </c>
      <c r="BL969" s="20" t="s">
        <v>197</v>
      </c>
      <c r="BM969" s="20" t="s">
        <v>197</v>
      </c>
      <c r="BN969" s="20" t="s">
        <v>197</v>
      </c>
      <c r="BO969" s="20" t="s">
        <v>197</v>
      </c>
      <c r="BP969" s="21"/>
      <c r="BQ969" s="21"/>
      <c r="BR969" s="21"/>
      <c r="BS969" s="21"/>
      <c r="BT969" s="20" t="s">
        <v>1183</v>
      </c>
      <c r="BU969" s="21"/>
      <c r="BV969" s="21"/>
      <c r="BW969" s="20" t="s">
        <v>197</v>
      </c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0" t="s">
        <v>2087</v>
      </c>
      <c r="CQ969" s="20" t="s">
        <v>3380</v>
      </c>
      <c r="CR969" s="21"/>
    </row>
    <row r="970" spans="1:96" x14ac:dyDescent="0.3">
      <c r="A970" s="12">
        <v>969</v>
      </c>
      <c r="B970" s="18" t="s">
        <v>3381</v>
      </c>
      <c r="C970" s="18" t="s">
        <v>3382</v>
      </c>
      <c r="D970" s="19" t="s">
        <v>230</v>
      </c>
      <c r="E970" s="19" t="s">
        <v>2936</v>
      </c>
      <c r="F970" s="19" t="s">
        <v>2936</v>
      </c>
      <c r="G970" s="19" t="s">
        <v>3375</v>
      </c>
      <c r="H970" s="19" t="s">
        <v>405</v>
      </c>
      <c r="I970" s="20" t="s">
        <v>3383</v>
      </c>
      <c r="J970" s="21"/>
      <c r="K970" s="20" t="s">
        <v>3384</v>
      </c>
      <c r="L970" s="21"/>
      <c r="M970" s="21"/>
      <c r="N970" s="21"/>
      <c r="O970" s="20" t="s">
        <v>2291</v>
      </c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0" t="s">
        <v>208</v>
      </c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</row>
    <row r="971" spans="1:96" x14ac:dyDescent="0.3">
      <c r="A971" s="12">
        <v>970</v>
      </c>
      <c r="B971" s="18" t="s">
        <v>3385</v>
      </c>
      <c r="C971" s="18" t="s">
        <v>3386</v>
      </c>
      <c r="D971" s="19" t="s">
        <v>3387</v>
      </c>
      <c r="E971" s="19" t="s">
        <v>259</v>
      </c>
      <c r="F971" s="19" t="s">
        <v>874</v>
      </c>
      <c r="G971" s="19" t="s">
        <v>3388</v>
      </c>
      <c r="H971" s="19" t="s">
        <v>261</v>
      </c>
      <c r="I971" s="20" t="s">
        <v>3389</v>
      </c>
      <c r="J971" s="20" t="s">
        <v>3390</v>
      </c>
      <c r="K971" s="20" t="s">
        <v>553</v>
      </c>
      <c r="L971" s="20" t="s">
        <v>199</v>
      </c>
      <c r="M971" s="20" t="s">
        <v>199</v>
      </c>
      <c r="N971" s="20" t="s">
        <v>489</v>
      </c>
      <c r="O971" s="20" t="s">
        <v>790</v>
      </c>
      <c r="P971" s="20" t="s">
        <v>951</v>
      </c>
      <c r="Q971" s="20" t="s">
        <v>439</v>
      </c>
      <c r="R971" s="20" t="s">
        <v>605</v>
      </c>
      <c r="S971" s="20" t="s">
        <v>313</v>
      </c>
      <c r="T971" s="21"/>
      <c r="U971" s="21"/>
      <c r="V971" s="21"/>
      <c r="W971" s="21"/>
      <c r="X971" s="20" t="s">
        <v>197</v>
      </c>
      <c r="Y971" s="21"/>
      <c r="Z971" s="20" t="s">
        <v>197</v>
      </c>
      <c r="AA971" s="20" t="s">
        <v>452</v>
      </c>
      <c r="AB971" s="20" t="s">
        <v>197</v>
      </c>
      <c r="AC971" s="21"/>
      <c r="AD971" s="21"/>
      <c r="AE971" s="21"/>
      <c r="AF971" s="21"/>
      <c r="AG971" s="20" t="s">
        <v>197</v>
      </c>
      <c r="AH971" s="20" t="s">
        <v>197</v>
      </c>
      <c r="AI971" s="20" t="s">
        <v>197</v>
      </c>
      <c r="AJ971" s="20" t="s">
        <v>197</v>
      </c>
      <c r="AK971" s="21"/>
      <c r="AL971" s="20" t="s">
        <v>197</v>
      </c>
      <c r="AM971" s="20" t="s">
        <v>197</v>
      </c>
      <c r="AN971" s="20" t="s">
        <v>197</v>
      </c>
      <c r="AO971" s="20" t="s">
        <v>197</v>
      </c>
      <c r="AP971" s="20" t="s">
        <v>197</v>
      </c>
      <c r="AQ971" s="20" t="s">
        <v>197</v>
      </c>
      <c r="AR971" s="20" t="s">
        <v>3299</v>
      </c>
      <c r="AS971" s="20" t="s">
        <v>3391</v>
      </c>
      <c r="AT971" s="21"/>
      <c r="AU971" s="21"/>
      <c r="AV971" s="21"/>
      <c r="AW971" s="20" t="s">
        <v>197</v>
      </c>
      <c r="AX971" s="20" t="s">
        <v>197</v>
      </c>
      <c r="AY971" s="20" t="s">
        <v>197</v>
      </c>
      <c r="AZ971" s="21"/>
      <c r="BA971" s="21"/>
      <c r="BB971" s="20" t="s">
        <v>197</v>
      </c>
      <c r="BC971" s="20" t="s">
        <v>197</v>
      </c>
      <c r="BD971" s="20" t="s">
        <v>197</v>
      </c>
      <c r="BE971" s="20" t="s">
        <v>197</v>
      </c>
      <c r="BF971" s="20" t="s">
        <v>197</v>
      </c>
      <c r="BG971" s="20" t="s">
        <v>197</v>
      </c>
      <c r="BH971" s="20" t="s">
        <v>197</v>
      </c>
      <c r="BI971" s="21"/>
      <c r="BJ971" s="20" t="s">
        <v>197</v>
      </c>
      <c r="BK971" s="20" t="s">
        <v>197</v>
      </c>
      <c r="BL971" s="20" t="s">
        <v>197</v>
      </c>
      <c r="BM971" s="20" t="s">
        <v>197</v>
      </c>
      <c r="BN971" s="20" t="s">
        <v>197</v>
      </c>
      <c r="BO971" s="21"/>
      <c r="BP971" s="21"/>
      <c r="BQ971" s="21"/>
      <c r="BR971" s="21"/>
      <c r="BS971" s="21"/>
      <c r="BT971" s="21"/>
      <c r="BU971" s="21"/>
      <c r="BV971" s="20" t="s">
        <v>491</v>
      </c>
      <c r="BW971" s="20" t="s">
        <v>197</v>
      </c>
      <c r="BX971" s="21"/>
      <c r="BY971" s="21"/>
      <c r="BZ971" s="21"/>
      <c r="CA971" s="21"/>
      <c r="CB971" s="20" t="s">
        <v>197</v>
      </c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</row>
    <row r="972" spans="1:96" x14ac:dyDescent="0.3">
      <c r="A972" s="12">
        <v>971</v>
      </c>
      <c r="B972" s="18" t="s">
        <v>3392</v>
      </c>
      <c r="C972" s="18" t="s">
        <v>3386</v>
      </c>
      <c r="D972" s="19" t="s">
        <v>3387</v>
      </c>
      <c r="E972" s="19" t="s">
        <v>259</v>
      </c>
      <c r="F972" s="19" t="s">
        <v>3393</v>
      </c>
      <c r="G972" s="19" t="s">
        <v>3388</v>
      </c>
      <c r="H972" s="19" t="s">
        <v>2976</v>
      </c>
      <c r="I972" s="21"/>
      <c r="J972" s="21"/>
      <c r="K972" s="20" t="s">
        <v>553</v>
      </c>
      <c r="L972" s="21"/>
      <c r="M972" s="21"/>
      <c r="N972" s="20" t="s">
        <v>1091</v>
      </c>
      <c r="O972" s="20" t="s">
        <v>437</v>
      </c>
      <c r="P972" s="20" t="s">
        <v>951</v>
      </c>
      <c r="Q972" s="20" t="s">
        <v>239</v>
      </c>
      <c r="R972" s="20" t="s">
        <v>605</v>
      </c>
      <c r="S972" s="20" t="s">
        <v>313</v>
      </c>
      <c r="T972" s="21"/>
      <c r="U972" s="21"/>
      <c r="V972" s="21"/>
      <c r="W972" s="21"/>
      <c r="X972" s="20" t="s">
        <v>197</v>
      </c>
      <c r="Y972" s="21"/>
      <c r="Z972" s="20" t="s">
        <v>197</v>
      </c>
      <c r="AA972" s="20" t="s">
        <v>197</v>
      </c>
      <c r="AB972" s="20" t="s">
        <v>197</v>
      </c>
      <c r="AC972" s="21"/>
      <c r="AD972" s="21"/>
      <c r="AE972" s="21"/>
      <c r="AF972" s="21"/>
      <c r="AG972" s="20" t="s">
        <v>197</v>
      </c>
      <c r="AH972" s="20" t="s">
        <v>197</v>
      </c>
      <c r="AI972" s="20" t="s">
        <v>197</v>
      </c>
      <c r="AJ972" s="20" t="s">
        <v>197</v>
      </c>
      <c r="AK972" s="21"/>
      <c r="AL972" s="20" t="s">
        <v>197</v>
      </c>
      <c r="AM972" s="20" t="s">
        <v>197</v>
      </c>
      <c r="AN972" s="20" t="s">
        <v>197</v>
      </c>
      <c r="AO972" s="20" t="s">
        <v>197</v>
      </c>
      <c r="AP972" s="20" t="s">
        <v>197</v>
      </c>
      <c r="AQ972" s="20" t="s">
        <v>197</v>
      </c>
      <c r="AR972" s="20" t="s">
        <v>197</v>
      </c>
      <c r="AS972" s="20" t="s">
        <v>3394</v>
      </c>
      <c r="AT972" s="21"/>
      <c r="AU972" s="21"/>
      <c r="AV972" s="21"/>
      <c r="AW972" s="20" t="s">
        <v>197</v>
      </c>
      <c r="AX972" s="20" t="s">
        <v>197</v>
      </c>
      <c r="AY972" s="20" t="s">
        <v>197</v>
      </c>
      <c r="AZ972" s="21"/>
      <c r="BA972" s="21"/>
      <c r="BB972" s="20" t="s">
        <v>197</v>
      </c>
      <c r="BC972" s="20" t="s">
        <v>197</v>
      </c>
      <c r="BD972" s="20" t="s">
        <v>197</v>
      </c>
      <c r="BE972" s="20" t="s">
        <v>197</v>
      </c>
      <c r="BF972" s="20" t="s">
        <v>197</v>
      </c>
      <c r="BG972" s="20" t="s">
        <v>197</v>
      </c>
      <c r="BH972" s="20" t="s">
        <v>197</v>
      </c>
      <c r="BI972" s="21"/>
      <c r="BJ972" s="20" t="s">
        <v>197</v>
      </c>
      <c r="BK972" s="20" t="s">
        <v>197</v>
      </c>
      <c r="BL972" s="20" t="s">
        <v>197</v>
      </c>
      <c r="BM972" s="20" t="s">
        <v>197</v>
      </c>
      <c r="BN972" s="20" t="s">
        <v>197</v>
      </c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</row>
    <row r="973" spans="1:96" x14ac:dyDescent="0.3">
      <c r="A973" s="12">
        <v>972</v>
      </c>
      <c r="B973" s="18" t="s">
        <v>3395</v>
      </c>
      <c r="C973" s="18" t="s">
        <v>3396</v>
      </c>
      <c r="D973" s="19" t="s">
        <v>3397</v>
      </c>
      <c r="E973" s="19" t="s">
        <v>685</v>
      </c>
      <c r="F973" s="19" t="s">
        <v>686</v>
      </c>
      <c r="G973" s="19" t="s">
        <v>3398</v>
      </c>
      <c r="H973" s="19" t="s">
        <v>592</v>
      </c>
      <c r="I973" s="20" t="s">
        <v>3399</v>
      </c>
      <c r="J973" s="21"/>
      <c r="K973" s="21"/>
      <c r="L973" s="21"/>
      <c r="M973" s="21"/>
      <c r="N973" s="21"/>
      <c r="O973" s="21"/>
      <c r="P973" s="21"/>
      <c r="Q973" s="20" t="s">
        <v>2431</v>
      </c>
      <c r="R973" s="20" t="s">
        <v>356</v>
      </c>
      <c r="S973" s="21"/>
      <c r="T973" s="21"/>
      <c r="U973" s="21"/>
      <c r="V973" s="21"/>
      <c r="W973" s="21"/>
      <c r="X973" s="21"/>
      <c r="Y973" s="21"/>
      <c r="Z973" s="20" t="s">
        <v>197</v>
      </c>
      <c r="AA973" s="21"/>
      <c r="AB973" s="20" t="s">
        <v>197</v>
      </c>
      <c r="AC973" s="21"/>
      <c r="AD973" s="21"/>
      <c r="AE973" s="21"/>
      <c r="AF973" s="21"/>
      <c r="AG973" s="20" t="s">
        <v>197</v>
      </c>
      <c r="AH973" s="20" t="s">
        <v>197</v>
      </c>
      <c r="AI973" s="21"/>
      <c r="AJ973" s="20" t="s">
        <v>197</v>
      </c>
      <c r="AK973" s="21"/>
      <c r="AL973" s="20" t="s">
        <v>197</v>
      </c>
      <c r="AM973" s="21"/>
      <c r="AN973" s="21"/>
      <c r="AO973" s="21"/>
      <c r="AP973" s="20" t="s">
        <v>197</v>
      </c>
      <c r="AQ973" s="21"/>
      <c r="AR973" s="21"/>
      <c r="AS973" s="21"/>
      <c r="AT973" s="21"/>
      <c r="AU973" s="21"/>
      <c r="AV973" s="21"/>
      <c r="AW973" s="21"/>
      <c r="AX973" s="20" t="s">
        <v>197</v>
      </c>
      <c r="AY973" s="20" t="s">
        <v>197</v>
      </c>
      <c r="AZ973" s="21"/>
      <c r="BA973" s="21"/>
      <c r="BB973" s="20" t="s">
        <v>197</v>
      </c>
      <c r="BC973" s="20" t="s">
        <v>197</v>
      </c>
      <c r="BD973" s="21"/>
      <c r="BE973" s="21"/>
      <c r="BF973" s="21"/>
      <c r="BG973" s="21"/>
      <c r="BH973" s="20" t="s">
        <v>197</v>
      </c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</row>
    <row r="974" spans="1:96" x14ac:dyDescent="0.3">
      <c r="A974" s="12">
        <v>973</v>
      </c>
      <c r="B974" s="18" t="s">
        <v>3400</v>
      </c>
      <c r="C974" s="18" t="s">
        <v>3401</v>
      </c>
      <c r="D974" s="19" t="s">
        <v>3397</v>
      </c>
      <c r="E974" s="19" t="s">
        <v>685</v>
      </c>
      <c r="F974" s="19" t="s">
        <v>686</v>
      </c>
      <c r="G974" s="19" t="s">
        <v>3398</v>
      </c>
      <c r="H974" s="19" t="s">
        <v>592</v>
      </c>
      <c r="I974" s="20" t="s">
        <v>529</v>
      </c>
      <c r="J974" s="21"/>
      <c r="K974" s="21"/>
      <c r="L974" s="21"/>
      <c r="M974" s="21"/>
      <c r="N974" s="21"/>
      <c r="O974" s="21"/>
      <c r="P974" s="21"/>
      <c r="Q974" s="20" t="s">
        <v>3024</v>
      </c>
      <c r="R974" s="20" t="s">
        <v>754</v>
      </c>
      <c r="S974" s="21"/>
      <c r="T974" s="21"/>
      <c r="U974" s="21"/>
      <c r="V974" s="21"/>
      <c r="W974" s="21"/>
      <c r="X974" s="21"/>
      <c r="Y974" s="21"/>
      <c r="Z974" s="20" t="s">
        <v>197</v>
      </c>
      <c r="AA974" s="21"/>
      <c r="AB974" s="20" t="s">
        <v>197</v>
      </c>
      <c r="AC974" s="21"/>
      <c r="AD974" s="21"/>
      <c r="AE974" s="21"/>
      <c r="AF974" s="21"/>
      <c r="AG974" s="20" t="s">
        <v>197</v>
      </c>
      <c r="AH974" s="20" t="s">
        <v>197</v>
      </c>
      <c r="AI974" s="21"/>
      <c r="AJ974" s="20" t="s">
        <v>197</v>
      </c>
      <c r="AK974" s="21"/>
      <c r="AL974" s="20" t="s">
        <v>197</v>
      </c>
      <c r="AM974" s="21"/>
      <c r="AN974" s="21"/>
      <c r="AO974" s="21"/>
      <c r="AP974" s="20" t="s">
        <v>197</v>
      </c>
      <c r="AQ974" s="21"/>
      <c r="AR974" s="21"/>
      <c r="AS974" s="21"/>
      <c r="AT974" s="21"/>
      <c r="AU974" s="21"/>
      <c r="AV974" s="21"/>
      <c r="AW974" s="21"/>
      <c r="AX974" s="20" t="s">
        <v>197</v>
      </c>
      <c r="AY974" s="20" t="s">
        <v>197</v>
      </c>
      <c r="AZ974" s="21"/>
      <c r="BA974" s="21"/>
      <c r="BB974" s="20" t="s">
        <v>197</v>
      </c>
      <c r="BC974" s="20" t="s">
        <v>197</v>
      </c>
      <c r="BD974" s="21"/>
      <c r="BE974" s="21"/>
      <c r="BF974" s="21"/>
      <c r="BG974" s="21"/>
      <c r="BH974" s="20" t="s">
        <v>197</v>
      </c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</row>
    <row r="975" spans="1:96" x14ac:dyDescent="0.3">
      <c r="A975" s="12">
        <v>974</v>
      </c>
      <c r="B975" s="18" t="s">
        <v>3402</v>
      </c>
      <c r="C975" s="18" t="s">
        <v>190</v>
      </c>
      <c r="D975" s="19" t="s">
        <v>191</v>
      </c>
      <c r="E975" s="19" t="s">
        <v>192</v>
      </c>
      <c r="F975" s="19" t="s">
        <v>193</v>
      </c>
      <c r="G975" s="19" t="s">
        <v>3403</v>
      </c>
      <c r="H975" s="19" t="s">
        <v>195</v>
      </c>
      <c r="I975" s="20" t="s">
        <v>2558</v>
      </c>
      <c r="J975" s="20" t="s">
        <v>198</v>
      </c>
      <c r="K975" s="20" t="s">
        <v>553</v>
      </c>
      <c r="L975" s="21"/>
      <c r="M975" s="20" t="s">
        <v>199</v>
      </c>
      <c r="N975" s="20" t="s">
        <v>3404</v>
      </c>
      <c r="O975" s="20" t="s">
        <v>1066</v>
      </c>
      <c r="P975" s="20" t="s">
        <v>681</v>
      </c>
      <c r="Q975" s="20" t="s">
        <v>3405</v>
      </c>
      <c r="R975" s="20" t="s">
        <v>1206</v>
      </c>
      <c r="S975" s="20" t="s">
        <v>205</v>
      </c>
      <c r="T975" s="21"/>
      <c r="U975" s="21"/>
      <c r="V975" s="21"/>
      <c r="W975" s="20" t="s">
        <v>197</v>
      </c>
      <c r="X975" s="20" t="s">
        <v>197</v>
      </c>
      <c r="Y975" s="21"/>
      <c r="Z975" s="20" t="s">
        <v>197</v>
      </c>
      <c r="AA975" s="20" t="s">
        <v>197</v>
      </c>
      <c r="AB975" s="20" t="s">
        <v>197</v>
      </c>
      <c r="AC975" s="21"/>
      <c r="AD975" s="21"/>
      <c r="AE975" s="21"/>
      <c r="AF975" s="21"/>
      <c r="AG975" s="20" t="s">
        <v>197</v>
      </c>
      <c r="AH975" s="20" t="s">
        <v>197</v>
      </c>
      <c r="AI975" s="20" t="s">
        <v>197</v>
      </c>
      <c r="AJ975" s="20" t="s">
        <v>197</v>
      </c>
      <c r="AK975" s="21"/>
      <c r="AL975" s="20" t="s">
        <v>197</v>
      </c>
      <c r="AM975" s="20" t="s">
        <v>197</v>
      </c>
      <c r="AN975" s="20" t="s">
        <v>197</v>
      </c>
      <c r="AO975" s="20" t="s">
        <v>197</v>
      </c>
      <c r="AP975" s="20" t="s">
        <v>197</v>
      </c>
      <c r="AQ975" s="20" t="s">
        <v>197</v>
      </c>
      <c r="AR975" s="20" t="s">
        <v>197</v>
      </c>
      <c r="AS975" s="20" t="s">
        <v>197</v>
      </c>
      <c r="AT975" s="21"/>
      <c r="AU975" s="21"/>
      <c r="AV975" s="21"/>
      <c r="AW975" s="20" t="s">
        <v>197</v>
      </c>
      <c r="AX975" s="20" t="s">
        <v>197</v>
      </c>
      <c r="AY975" s="20" t="s">
        <v>197</v>
      </c>
      <c r="AZ975" s="21"/>
      <c r="BA975" s="21"/>
      <c r="BB975" s="20" t="s">
        <v>197</v>
      </c>
      <c r="BC975" s="20" t="s">
        <v>197</v>
      </c>
      <c r="BD975" s="20" t="s">
        <v>197</v>
      </c>
      <c r="BE975" s="20" t="s">
        <v>197</v>
      </c>
      <c r="BF975" s="20" t="s">
        <v>197</v>
      </c>
      <c r="BG975" s="20" t="s">
        <v>197</v>
      </c>
      <c r="BH975" s="20" t="s">
        <v>197</v>
      </c>
      <c r="BI975" s="20" t="s">
        <v>197</v>
      </c>
      <c r="BJ975" s="21"/>
      <c r="BK975" s="20" t="s">
        <v>197</v>
      </c>
      <c r="BL975" s="20" t="s">
        <v>197</v>
      </c>
      <c r="BM975" s="20" t="s">
        <v>197</v>
      </c>
      <c r="BN975" s="20" t="s">
        <v>197</v>
      </c>
      <c r="BO975" s="21"/>
      <c r="BP975" s="21"/>
      <c r="BQ975" s="21"/>
      <c r="BR975" s="21"/>
      <c r="BS975" s="21"/>
      <c r="BT975" s="20" t="s">
        <v>1024</v>
      </c>
      <c r="BU975" s="21"/>
      <c r="BV975" s="21"/>
      <c r="BW975" s="20" t="s">
        <v>197</v>
      </c>
      <c r="BX975" s="21"/>
      <c r="BY975" s="21"/>
      <c r="BZ975" s="21"/>
      <c r="CA975" s="21"/>
      <c r="CB975" s="21"/>
      <c r="CC975" s="20" t="s">
        <v>208</v>
      </c>
      <c r="CD975" s="20" t="s">
        <v>208</v>
      </c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</row>
    <row r="976" spans="1:96" x14ac:dyDescent="0.3">
      <c r="A976" s="12">
        <v>975</v>
      </c>
      <c r="B976" s="18" t="s">
        <v>3406</v>
      </c>
      <c r="C976" s="18" t="s">
        <v>229</v>
      </c>
      <c r="D976" s="19" t="s">
        <v>230</v>
      </c>
      <c r="E976" s="19" t="s">
        <v>2877</v>
      </c>
      <c r="F976" s="19" t="s">
        <v>231</v>
      </c>
      <c r="G976" s="19" t="s">
        <v>3403</v>
      </c>
      <c r="H976" s="19" t="s">
        <v>234</v>
      </c>
      <c r="I976" s="20" t="s">
        <v>1469</v>
      </c>
      <c r="J976" s="20" t="s">
        <v>237</v>
      </c>
      <c r="K976" s="20" t="s">
        <v>553</v>
      </c>
      <c r="L976" s="20" t="s">
        <v>199</v>
      </c>
      <c r="M976" s="20" t="s">
        <v>199</v>
      </c>
      <c r="N976" s="20" t="s">
        <v>3407</v>
      </c>
      <c r="O976" s="20" t="s">
        <v>878</v>
      </c>
      <c r="P976" s="20" t="s">
        <v>862</v>
      </c>
      <c r="Q976" s="20" t="s">
        <v>830</v>
      </c>
      <c r="R976" s="20" t="s">
        <v>442</v>
      </c>
      <c r="S976" s="20" t="s">
        <v>491</v>
      </c>
      <c r="T976" s="21"/>
      <c r="U976" s="21"/>
      <c r="V976" s="21"/>
      <c r="W976" s="20" t="s">
        <v>197</v>
      </c>
      <c r="X976" s="20" t="s">
        <v>197</v>
      </c>
      <c r="Y976" s="21"/>
      <c r="Z976" s="20" t="s">
        <v>197</v>
      </c>
      <c r="AA976" s="20" t="s">
        <v>197</v>
      </c>
      <c r="AB976" s="20" t="s">
        <v>197</v>
      </c>
      <c r="AC976" s="21"/>
      <c r="AD976" s="21"/>
      <c r="AE976" s="21"/>
      <c r="AF976" s="20" t="s">
        <v>2444</v>
      </c>
      <c r="AG976" s="20" t="s">
        <v>197</v>
      </c>
      <c r="AH976" s="20" t="s">
        <v>197</v>
      </c>
      <c r="AI976" s="20" t="s">
        <v>197</v>
      </c>
      <c r="AJ976" s="20" t="s">
        <v>197</v>
      </c>
      <c r="AK976" s="21"/>
      <c r="AL976" s="20" t="s">
        <v>197</v>
      </c>
      <c r="AM976" s="20" t="s">
        <v>197</v>
      </c>
      <c r="AN976" s="20" t="s">
        <v>197</v>
      </c>
      <c r="AO976" s="20" t="s">
        <v>197</v>
      </c>
      <c r="AP976" s="20" t="s">
        <v>197</v>
      </c>
      <c r="AQ976" s="20" t="s">
        <v>3408</v>
      </c>
      <c r="AR976" s="20" t="s">
        <v>197</v>
      </c>
      <c r="AS976" s="20" t="s">
        <v>197</v>
      </c>
      <c r="AT976" s="21"/>
      <c r="AU976" s="21"/>
      <c r="AV976" s="21"/>
      <c r="AW976" s="20" t="s">
        <v>197</v>
      </c>
      <c r="AX976" s="20" t="s">
        <v>197</v>
      </c>
      <c r="AY976" s="20" t="s">
        <v>197</v>
      </c>
      <c r="AZ976" s="21"/>
      <c r="BA976" s="21"/>
      <c r="BB976" s="20" t="s">
        <v>197</v>
      </c>
      <c r="BC976" s="20" t="s">
        <v>197</v>
      </c>
      <c r="BD976" s="20" t="s">
        <v>197</v>
      </c>
      <c r="BE976" s="20" t="s">
        <v>197</v>
      </c>
      <c r="BF976" s="20" t="s">
        <v>197</v>
      </c>
      <c r="BG976" s="20" t="s">
        <v>197</v>
      </c>
      <c r="BH976" s="20" t="s">
        <v>197</v>
      </c>
      <c r="BI976" s="21"/>
      <c r="BJ976" s="20" t="s">
        <v>197</v>
      </c>
      <c r="BK976" s="20" t="s">
        <v>197</v>
      </c>
      <c r="BL976" s="20" t="s">
        <v>197</v>
      </c>
      <c r="BM976" s="20" t="s">
        <v>197</v>
      </c>
      <c r="BN976" s="20" t="s">
        <v>197</v>
      </c>
      <c r="BO976" s="20" t="s">
        <v>197</v>
      </c>
      <c r="BP976" s="20" t="s">
        <v>618</v>
      </c>
      <c r="BQ976" s="20" t="s">
        <v>197</v>
      </c>
      <c r="BR976" s="20" t="s">
        <v>372</v>
      </c>
      <c r="BS976" s="20" t="s">
        <v>846</v>
      </c>
      <c r="BT976" s="21"/>
      <c r="BU976" s="21"/>
      <c r="BV976" s="20" t="s">
        <v>208</v>
      </c>
      <c r="BW976" s="20" t="s">
        <v>197</v>
      </c>
      <c r="BX976" s="21"/>
      <c r="BY976" s="21"/>
      <c r="BZ976" s="21"/>
      <c r="CA976" s="21"/>
      <c r="CB976" s="20" t="s">
        <v>197</v>
      </c>
      <c r="CC976" s="21"/>
      <c r="CD976" s="21"/>
      <c r="CE976" s="21"/>
      <c r="CF976" s="21"/>
      <c r="CG976" s="21"/>
      <c r="CH976" s="21"/>
      <c r="CI976" s="20" t="s">
        <v>3409</v>
      </c>
      <c r="CJ976" s="20" t="s">
        <v>197</v>
      </c>
      <c r="CK976" s="20" t="s">
        <v>1136</v>
      </c>
      <c r="CL976" s="20" t="s">
        <v>197</v>
      </c>
      <c r="CM976" s="20" t="s">
        <v>633</v>
      </c>
      <c r="CN976" s="21"/>
      <c r="CO976" s="21"/>
      <c r="CP976" s="21"/>
      <c r="CQ976" s="21"/>
      <c r="CR976" s="21"/>
    </row>
    <row r="977" spans="1:96" x14ac:dyDescent="0.3">
      <c r="A977" s="12">
        <v>976</v>
      </c>
      <c r="B977" s="18" t="s">
        <v>3410</v>
      </c>
      <c r="C977" s="18" t="s">
        <v>248</v>
      </c>
      <c r="D977" s="19" t="s">
        <v>230</v>
      </c>
      <c r="E977" s="19" t="s">
        <v>249</v>
      </c>
      <c r="F977" s="19" t="s">
        <v>250</v>
      </c>
      <c r="G977" s="19" t="s">
        <v>3403</v>
      </c>
      <c r="H977" s="19" t="s">
        <v>251</v>
      </c>
      <c r="I977" s="20" t="s">
        <v>3167</v>
      </c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0" t="s">
        <v>1169</v>
      </c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0" t="s">
        <v>1314</v>
      </c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0" t="s">
        <v>208</v>
      </c>
      <c r="BY977" s="21"/>
      <c r="BZ977" s="21"/>
      <c r="CA977" s="21"/>
      <c r="CB977" s="21"/>
      <c r="CC977" s="21"/>
      <c r="CD977" s="21"/>
      <c r="CE977" s="20" t="s">
        <v>467</v>
      </c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</row>
    <row r="978" spans="1:96" x14ac:dyDescent="0.3">
      <c r="A978" s="12">
        <v>977</v>
      </c>
      <c r="B978" s="18" t="s">
        <v>3411</v>
      </c>
      <c r="C978" s="18" t="s">
        <v>635</v>
      </c>
      <c r="D978" s="19" t="s">
        <v>458</v>
      </c>
      <c r="E978" s="19" t="s">
        <v>636</v>
      </c>
      <c r="F978" s="19" t="s">
        <v>3412</v>
      </c>
      <c r="G978" s="19" t="s">
        <v>3403</v>
      </c>
      <c r="H978" s="19" t="s">
        <v>3224</v>
      </c>
      <c r="I978" s="20" t="s">
        <v>950</v>
      </c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0" t="s">
        <v>754</v>
      </c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0" t="s">
        <v>208</v>
      </c>
      <c r="BY978" s="21"/>
      <c r="BZ978" s="21"/>
      <c r="CA978" s="21"/>
      <c r="CB978" s="21"/>
      <c r="CC978" s="21"/>
      <c r="CD978" s="21"/>
      <c r="CE978" s="20" t="s">
        <v>3413</v>
      </c>
      <c r="CF978" s="21"/>
      <c r="CG978" s="21"/>
      <c r="CH978" s="21"/>
      <c r="CI978" s="21"/>
      <c r="CJ978" s="21"/>
      <c r="CK978" s="21"/>
      <c r="CL978" s="21"/>
      <c r="CM978" s="21"/>
      <c r="CN978" s="20" t="s">
        <v>3414</v>
      </c>
      <c r="CO978" s="21"/>
      <c r="CP978" s="21"/>
      <c r="CQ978" s="21"/>
      <c r="CR978" s="21"/>
    </row>
    <row r="979" spans="1:96" x14ac:dyDescent="0.3">
      <c r="A979" s="12">
        <v>978</v>
      </c>
      <c r="B979" s="18" t="s">
        <v>3415</v>
      </c>
      <c r="C979" s="18" t="s">
        <v>975</v>
      </c>
      <c r="D979" s="19" t="s">
        <v>458</v>
      </c>
      <c r="E979" s="19" t="s">
        <v>2877</v>
      </c>
      <c r="F979" s="19" t="s">
        <v>3416</v>
      </c>
      <c r="G979" s="19" t="s">
        <v>3403</v>
      </c>
      <c r="H979" s="19" t="s">
        <v>624</v>
      </c>
      <c r="I979" s="20" t="s">
        <v>2430</v>
      </c>
      <c r="J979" s="20" t="s">
        <v>530</v>
      </c>
      <c r="K979" s="20" t="s">
        <v>553</v>
      </c>
      <c r="L979" s="20" t="s">
        <v>199</v>
      </c>
      <c r="M979" s="20" t="s">
        <v>199</v>
      </c>
      <c r="N979" s="20" t="s">
        <v>832</v>
      </c>
      <c r="O979" s="20" t="s">
        <v>1217</v>
      </c>
      <c r="P979" s="20" t="s">
        <v>667</v>
      </c>
      <c r="Q979" s="20" t="s">
        <v>1320</v>
      </c>
      <c r="R979" s="20" t="s">
        <v>292</v>
      </c>
      <c r="S979" s="20" t="s">
        <v>491</v>
      </c>
      <c r="T979" s="20" t="s">
        <v>2395</v>
      </c>
      <c r="U979" s="21"/>
      <c r="V979" s="21"/>
      <c r="W979" s="20" t="s">
        <v>197</v>
      </c>
      <c r="X979" s="20" t="s">
        <v>197</v>
      </c>
      <c r="Y979" s="21"/>
      <c r="Z979" s="20" t="s">
        <v>197</v>
      </c>
      <c r="AA979" s="20" t="s">
        <v>197</v>
      </c>
      <c r="AB979" s="20" t="s">
        <v>197</v>
      </c>
      <c r="AC979" s="21"/>
      <c r="AD979" s="21"/>
      <c r="AE979" s="21"/>
      <c r="AF979" s="20" t="s">
        <v>3417</v>
      </c>
      <c r="AG979" s="20" t="s">
        <v>197</v>
      </c>
      <c r="AH979" s="20" t="s">
        <v>197</v>
      </c>
      <c r="AI979" s="20" t="s">
        <v>197</v>
      </c>
      <c r="AJ979" s="20" t="s">
        <v>197</v>
      </c>
      <c r="AK979" s="21"/>
      <c r="AL979" s="20" t="s">
        <v>197</v>
      </c>
      <c r="AM979" s="20" t="s">
        <v>197</v>
      </c>
      <c r="AN979" s="20" t="s">
        <v>197</v>
      </c>
      <c r="AO979" s="20" t="s">
        <v>197</v>
      </c>
      <c r="AP979" s="20" t="s">
        <v>197</v>
      </c>
      <c r="AQ979" s="20" t="s">
        <v>197</v>
      </c>
      <c r="AR979" s="20" t="s">
        <v>197</v>
      </c>
      <c r="AS979" s="20" t="s">
        <v>3418</v>
      </c>
      <c r="AT979" s="21"/>
      <c r="AU979" s="21"/>
      <c r="AV979" s="21"/>
      <c r="AW979" s="20" t="s">
        <v>197</v>
      </c>
      <c r="AX979" s="20" t="s">
        <v>197</v>
      </c>
      <c r="AY979" s="20" t="s">
        <v>197</v>
      </c>
      <c r="AZ979" s="21"/>
      <c r="BA979" s="21"/>
      <c r="BB979" s="20" t="s">
        <v>197</v>
      </c>
      <c r="BC979" s="20" t="s">
        <v>197</v>
      </c>
      <c r="BD979" s="20" t="s">
        <v>197</v>
      </c>
      <c r="BE979" s="20" t="s">
        <v>197</v>
      </c>
      <c r="BF979" s="20" t="s">
        <v>197</v>
      </c>
      <c r="BG979" s="20" t="s">
        <v>197</v>
      </c>
      <c r="BH979" s="20" t="s">
        <v>197</v>
      </c>
      <c r="BI979" s="21"/>
      <c r="BJ979" s="20" t="s">
        <v>197</v>
      </c>
      <c r="BK979" s="20" t="s">
        <v>197</v>
      </c>
      <c r="BL979" s="20" t="s">
        <v>197</v>
      </c>
      <c r="BM979" s="20" t="s">
        <v>197</v>
      </c>
      <c r="BN979" s="20" t="s">
        <v>197</v>
      </c>
      <c r="BO979" s="20" t="s">
        <v>197</v>
      </c>
      <c r="BP979" s="20" t="s">
        <v>630</v>
      </c>
      <c r="BQ979" s="20" t="s">
        <v>717</v>
      </c>
      <c r="BR979" s="20" t="s">
        <v>197</v>
      </c>
      <c r="BS979" s="20" t="s">
        <v>326</v>
      </c>
      <c r="BT979" s="21"/>
      <c r="BU979" s="21"/>
      <c r="BV979" s="20" t="s">
        <v>208</v>
      </c>
      <c r="BW979" s="20" t="s">
        <v>197</v>
      </c>
      <c r="BX979" s="21"/>
      <c r="BY979" s="21"/>
      <c r="BZ979" s="21"/>
      <c r="CA979" s="21"/>
      <c r="CB979" s="20" t="s">
        <v>197</v>
      </c>
      <c r="CC979" s="21"/>
      <c r="CD979" s="21"/>
      <c r="CE979" s="21"/>
      <c r="CF979" s="21"/>
      <c r="CG979" s="21"/>
      <c r="CH979" s="21"/>
      <c r="CI979" s="20" t="s">
        <v>3419</v>
      </c>
      <c r="CJ979" s="20" t="s">
        <v>197</v>
      </c>
      <c r="CK979" s="20" t="s">
        <v>1383</v>
      </c>
      <c r="CL979" s="20" t="s">
        <v>197</v>
      </c>
      <c r="CM979" s="20" t="s">
        <v>268</v>
      </c>
      <c r="CN979" s="21"/>
      <c r="CO979" s="21"/>
      <c r="CP979" s="21"/>
      <c r="CQ979" s="21"/>
      <c r="CR979" s="21"/>
    </row>
    <row r="980" spans="1:96" x14ac:dyDescent="0.3">
      <c r="A980" s="12">
        <v>979</v>
      </c>
      <c r="B980" s="18" t="s">
        <v>3420</v>
      </c>
      <c r="C980" s="18" t="s">
        <v>90</v>
      </c>
      <c r="D980" s="19" t="s">
        <v>3421</v>
      </c>
      <c r="E980" s="19" t="s">
        <v>192</v>
      </c>
      <c r="F980" s="19" t="s">
        <v>1418</v>
      </c>
      <c r="G980" s="19" t="s">
        <v>3403</v>
      </c>
      <c r="H980" s="19" t="s">
        <v>736</v>
      </c>
      <c r="I980" s="20" t="s">
        <v>2470</v>
      </c>
      <c r="J980" s="20" t="s">
        <v>198</v>
      </c>
      <c r="K980" s="20" t="s">
        <v>553</v>
      </c>
      <c r="L980" s="21"/>
      <c r="M980" s="20" t="s">
        <v>199</v>
      </c>
      <c r="N980" s="20" t="s">
        <v>3407</v>
      </c>
      <c r="O980" s="20" t="s">
        <v>940</v>
      </c>
      <c r="P980" s="20" t="s">
        <v>951</v>
      </c>
      <c r="Q980" s="20" t="s">
        <v>3422</v>
      </c>
      <c r="R980" s="20" t="s">
        <v>439</v>
      </c>
      <c r="S980" s="20" t="s">
        <v>205</v>
      </c>
      <c r="T980" s="21"/>
      <c r="U980" s="21"/>
      <c r="V980" s="21"/>
      <c r="W980" s="20" t="s">
        <v>795</v>
      </c>
      <c r="X980" s="20" t="s">
        <v>197</v>
      </c>
      <c r="Y980" s="21"/>
      <c r="Z980" s="20" t="s">
        <v>197</v>
      </c>
      <c r="AA980" s="20" t="s">
        <v>197</v>
      </c>
      <c r="AB980" s="20" t="s">
        <v>197</v>
      </c>
      <c r="AC980" s="21"/>
      <c r="AD980" s="21"/>
      <c r="AE980" s="21"/>
      <c r="AF980" s="21"/>
      <c r="AG980" s="20" t="s">
        <v>197</v>
      </c>
      <c r="AH980" s="20" t="s">
        <v>197</v>
      </c>
      <c r="AI980" s="20" t="s">
        <v>197</v>
      </c>
      <c r="AJ980" s="20" t="s">
        <v>197</v>
      </c>
      <c r="AK980" s="21"/>
      <c r="AL980" s="20" t="s">
        <v>197</v>
      </c>
      <c r="AM980" s="20" t="s">
        <v>197</v>
      </c>
      <c r="AN980" s="20" t="s">
        <v>197</v>
      </c>
      <c r="AO980" s="20" t="s">
        <v>197</v>
      </c>
      <c r="AP980" s="20" t="s">
        <v>197</v>
      </c>
      <c r="AQ980" s="20" t="s">
        <v>197</v>
      </c>
      <c r="AR980" s="20" t="s">
        <v>197</v>
      </c>
      <c r="AS980" s="20" t="s">
        <v>197</v>
      </c>
      <c r="AT980" s="21"/>
      <c r="AU980" s="21"/>
      <c r="AV980" s="21"/>
      <c r="AW980" s="20" t="s">
        <v>197</v>
      </c>
      <c r="AX980" s="20" t="s">
        <v>197</v>
      </c>
      <c r="AY980" s="20" t="s">
        <v>197</v>
      </c>
      <c r="AZ980" s="21"/>
      <c r="BA980" s="21"/>
      <c r="BB980" s="20" t="s">
        <v>197</v>
      </c>
      <c r="BC980" s="20" t="s">
        <v>197</v>
      </c>
      <c r="BD980" s="20" t="s">
        <v>197</v>
      </c>
      <c r="BE980" s="20" t="s">
        <v>197</v>
      </c>
      <c r="BF980" s="20" t="s">
        <v>197</v>
      </c>
      <c r="BG980" s="20" t="s">
        <v>197</v>
      </c>
      <c r="BH980" s="20" t="s">
        <v>197</v>
      </c>
      <c r="BI980" s="21"/>
      <c r="BJ980" s="20" t="s">
        <v>197</v>
      </c>
      <c r="BK980" s="20" t="s">
        <v>197</v>
      </c>
      <c r="BL980" s="20" t="s">
        <v>197</v>
      </c>
      <c r="BM980" s="20" t="s">
        <v>197</v>
      </c>
      <c r="BN980" s="20" t="s">
        <v>197</v>
      </c>
      <c r="BO980" s="20" t="s">
        <v>197</v>
      </c>
      <c r="BP980" s="21"/>
      <c r="BQ980" s="21"/>
      <c r="BR980" s="21"/>
      <c r="BS980" s="21"/>
      <c r="BT980" s="20" t="s">
        <v>1120</v>
      </c>
      <c r="BU980" s="21"/>
      <c r="BV980" s="21"/>
      <c r="BW980" s="20" t="s">
        <v>197</v>
      </c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0" t="s">
        <v>197</v>
      </c>
      <c r="CQ980" s="20" t="s">
        <v>3423</v>
      </c>
      <c r="CR980" s="21"/>
    </row>
    <row r="981" spans="1:96" x14ac:dyDescent="0.3">
      <c r="A981" s="12">
        <v>980</v>
      </c>
      <c r="B981" s="18" t="s">
        <v>3424</v>
      </c>
      <c r="C981" s="18" t="s">
        <v>1533</v>
      </c>
      <c r="D981" s="19" t="s">
        <v>3421</v>
      </c>
      <c r="E981" s="19" t="s">
        <v>192</v>
      </c>
      <c r="F981" s="19" t="s">
        <v>193</v>
      </c>
      <c r="G981" s="19" t="s">
        <v>3403</v>
      </c>
      <c r="H981" s="19" t="s">
        <v>736</v>
      </c>
      <c r="I981" s="20" t="s">
        <v>3425</v>
      </c>
      <c r="J981" s="20" t="s">
        <v>198</v>
      </c>
      <c r="K981" s="20" t="s">
        <v>553</v>
      </c>
      <c r="L981" s="21"/>
      <c r="M981" s="20" t="s">
        <v>199</v>
      </c>
      <c r="N981" s="20" t="s">
        <v>3426</v>
      </c>
      <c r="O981" s="20" t="s">
        <v>810</v>
      </c>
      <c r="P981" s="20" t="s">
        <v>265</v>
      </c>
      <c r="Q981" s="20" t="s">
        <v>564</v>
      </c>
      <c r="R981" s="20" t="s">
        <v>218</v>
      </c>
      <c r="S981" s="20" t="s">
        <v>313</v>
      </c>
      <c r="T981" s="21"/>
      <c r="U981" s="21"/>
      <c r="V981" s="21"/>
      <c r="W981" s="20" t="s">
        <v>197</v>
      </c>
      <c r="X981" s="20" t="s">
        <v>197</v>
      </c>
      <c r="Y981" s="21"/>
      <c r="Z981" s="20" t="s">
        <v>197</v>
      </c>
      <c r="AA981" s="20" t="s">
        <v>197</v>
      </c>
      <c r="AB981" s="20" t="s">
        <v>197</v>
      </c>
      <c r="AC981" s="21"/>
      <c r="AD981" s="21"/>
      <c r="AE981" s="21"/>
      <c r="AF981" s="21"/>
      <c r="AG981" s="20" t="s">
        <v>197</v>
      </c>
      <c r="AH981" s="20" t="s">
        <v>197</v>
      </c>
      <c r="AI981" s="20" t="s">
        <v>197</v>
      </c>
      <c r="AJ981" s="20" t="s">
        <v>197</v>
      </c>
      <c r="AK981" s="21"/>
      <c r="AL981" s="20" t="s">
        <v>197</v>
      </c>
      <c r="AM981" s="20" t="s">
        <v>197</v>
      </c>
      <c r="AN981" s="20" t="s">
        <v>197</v>
      </c>
      <c r="AO981" s="20" t="s">
        <v>197</v>
      </c>
      <c r="AP981" s="20" t="s">
        <v>197</v>
      </c>
      <c r="AQ981" s="20" t="s">
        <v>197</v>
      </c>
      <c r="AR981" s="20" t="s">
        <v>197</v>
      </c>
      <c r="AS981" s="20" t="s">
        <v>197</v>
      </c>
      <c r="AT981" s="21"/>
      <c r="AU981" s="21"/>
      <c r="AV981" s="21"/>
      <c r="AW981" s="20" t="s">
        <v>197</v>
      </c>
      <c r="AX981" s="20" t="s">
        <v>197</v>
      </c>
      <c r="AY981" s="20" t="s">
        <v>197</v>
      </c>
      <c r="AZ981" s="21"/>
      <c r="BA981" s="21"/>
      <c r="BB981" s="20" t="s">
        <v>197</v>
      </c>
      <c r="BC981" s="20" t="s">
        <v>197</v>
      </c>
      <c r="BD981" s="20" t="s">
        <v>197</v>
      </c>
      <c r="BE981" s="20" t="s">
        <v>197</v>
      </c>
      <c r="BF981" s="20" t="s">
        <v>197</v>
      </c>
      <c r="BG981" s="20" t="s">
        <v>197</v>
      </c>
      <c r="BH981" s="20" t="s">
        <v>197</v>
      </c>
      <c r="BI981" s="20" t="s">
        <v>197</v>
      </c>
      <c r="BJ981" s="21"/>
      <c r="BK981" s="20" t="s">
        <v>197</v>
      </c>
      <c r="BL981" s="20" t="s">
        <v>197</v>
      </c>
      <c r="BM981" s="20" t="s">
        <v>197</v>
      </c>
      <c r="BN981" s="20" t="s">
        <v>197</v>
      </c>
      <c r="BO981" s="20" t="s">
        <v>197</v>
      </c>
      <c r="BP981" s="21"/>
      <c r="BQ981" s="21"/>
      <c r="BR981" s="21"/>
      <c r="BS981" s="21"/>
      <c r="BT981" s="20" t="s">
        <v>740</v>
      </c>
      <c r="BU981" s="21"/>
      <c r="BV981" s="21"/>
      <c r="BW981" s="20" t="s">
        <v>197</v>
      </c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0" t="s">
        <v>1085</v>
      </c>
      <c r="CQ981" s="20" t="s">
        <v>3427</v>
      </c>
      <c r="CR981" s="21"/>
    </row>
    <row r="982" spans="1:96" x14ac:dyDescent="0.3">
      <c r="A982" s="12">
        <v>981</v>
      </c>
      <c r="B982" s="18" t="s">
        <v>3428</v>
      </c>
      <c r="C982" s="18" t="s">
        <v>975</v>
      </c>
      <c r="D982" s="19" t="s">
        <v>458</v>
      </c>
      <c r="E982" s="19" t="s">
        <v>2877</v>
      </c>
      <c r="F982" s="19" t="s">
        <v>3429</v>
      </c>
      <c r="G982" s="19" t="s">
        <v>3403</v>
      </c>
      <c r="H982" s="19" t="s">
        <v>3136</v>
      </c>
      <c r="I982" s="21"/>
      <c r="J982" s="21"/>
      <c r="K982" s="20" t="s">
        <v>553</v>
      </c>
      <c r="L982" s="21"/>
      <c r="M982" s="21"/>
      <c r="N982" s="20" t="s">
        <v>969</v>
      </c>
      <c r="O982" s="20" t="s">
        <v>1378</v>
      </c>
      <c r="P982" s="20" t="s">
        <v>530</v>
      </c>
      <c r="Q982" s="20" t="s">
        <v>1539</v>
      </c>
      <c r="R982" s="20" t="s">
        <v>292</v>
      </c>
      <c r="S982" s="20" t="s">
        <v>491</v>
      </c>
      <c r="T982" s="21"/>
      <c r="U982" s="21"/>
      <c r="V982" s="21"/>
      <c r="W982" s="20" t="s">
        <v>197</v>
      </c>
      <c r="X982" s="20" t="s">
        <v>197</v>
      </c>
      <c r="Y982" s="21"/>
      <c r="Z982" s="20" t="s">
        <v>197</v>
      </c>
      <c r="AA982" s="20" t="s">
        <v>197</v>
      </c>
      <c r="AB982" s="20" t="s">
        <v>197</v>
      </c>
      <c r="AC982" s="21"/>
      <c r="AD982" s="21"/>
      <c r="AE982" s="21"/>
      <c r="AF982" s="20" t="s">
        <v>3430</v>
      </c>
      <c r="AG982" s="20" t="s">
        <v>197</v>
      </c>
      <c r="AH982" s="20" t="s">
        <v>197</v>
      </c>
      <c r="AI982" s="20" t="s">
        <v>197</v>
      </c>
      <c r="AJ982" s="20" t="s">
        <v>197</v>
      </c>
      <c r="AK982" s="21"/>
      <c r="AL982" s="20" t="s">
        <v>197</v>
      </c>
      <c r="AM982" s="20" t="s">
        <v>197</v>
      </c>
      <c r="AN982" s="20" t="s">
        <v>197</v>
      </c>
      <c r="AO982" s="20" t="s">
        <v>197</v>
      </c>
      <c r="AP982" s="20" t="s">
        <v>197</v>
      </c>
      <c r="AQ982" s="20" t="s">
        <v>197</v>
      </c>
      <c r="AR982" s="20" t="s">
        <v>197</v>
      </c>
      <c r="AS982" s="20" t="s">
        <v>3230</v>
      </c>
      <c r="AT982" s="21"/>
      <c r="AU982" s="21"/>
      <c r="AV982" s="21"/>
      <c r="AW982" s="20" t="s">
        <v>197</v>
      </c>
      <c r="AX982" s="20" t="s">
        <v>197</v>
      </c>
      <c r="AY982" s="20" t="s">
        <v>197</v>
      </c>
      <c r="AZ982" s="21"/>
      <c r="BA982" s="21"/>
      <c r="BB982" s="20" t="s">
        <v>197</v>
      </c>
      <c r="BC982" s="20" t="s">
        <v>197</v>
      </c>
      <c r="BD982" s="20" t="s">
        <v>197</v>
      </c>
      <c r="BE982" s="20" t="s">
        <v>197</v>
      </c>
      <c r="BF982" s="20" t="s">
        <v>197</v>
      </c>
      <c r="BG982" s="20" t="s">
        <v>197</v>
      </c>
      <c r="BH982" s="20" t="s">
        <v>197</v>
      </c>
      <c r="BI982" s="21"/>
      <c r="BJ982" s="20" t="s">
        <v>197</v>
      </c>
      <c r="BK982" s="20" t="s">
        <v>197</v>
      </c>
      <c r="BL982" s="20" t="s">
        <v>197</v>
      </c>
      <c r="BM982" s="20" t="s">
        <v>197</v>
      </c>
      <c r="BN982" s="20" t="s">
        <v>197</v>
      </c>
      <c r="BO982" s="20" t="s">
        <v>197</v>
      </c>
      <c r="BP982" s="20" t="s">
        <v>630</v>
      </c>
      <c r="BQ982" s="20" t="s">
        <v>717</v>
      </c>
      <c r="BR982" s="20" t="s">
        <v>197</v>
      </c>
      <c r="BS982" s="20" t="s">
        <v>326</v>
      </c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0" t="s">
        <v>3419</v>
      </c>
      <c r="CJ982" s="20" t="s">
        <v>197</v>
      </c>
      <c r="CK982" s="20" t="s">
        <v>632</v>
      </c>
      <c r="CL982" s="20" t="s">
        <v>197</v>
      </c>
      <c r="CM982" s="20" t="s">
        <v>268</v>
      </c>
      <c r="CN982" s="21"/>
      <c r="CO982" s="21"/>
      <c r="CP982" s="21"/>
      <c r="CQ982" s="21"/>
      <c r="CR982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2023-08-23T01:38:57Z</dcterms:modified>
</cp:coreProperties>
</file>