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2" i="1"/>
  <c r="O3" i="1"/>
  <c r="P3" i="1"/>
  <c r="O4" i="1"/>
  <c r="P4" i="1"/>
  <c r="O5" i="1"/>
  <c r="P5" i="1"/>
  <c r="O6" i="1"/>
  <c r="P6" i="1"/>
  <c r="O7" i="1"/>
  <c r="R2" i="1" s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2" i="1"/>
</calcChain>
</file>

<file path=xl/sharedStrings.xml><?xml version="1.0" encoding="utf-8"?>
<sst xmlns="http://schemas.openxmlformats.org/spreadsheetml/2006/main" count="424" uniqueCount="165">
  <si>
    <t>part</t>
    <phoneticPr fontId="4" type="noConversion"/>
  </si>
  <si>
    <t>m</t>
  </si>
  <si>
    <t>d</t>
  </si>
  <si>
    <t>name_sample</t>
    <phoneticPr fontId="3" type="noConversion"/>
  </si>
  <si>
    <t>name_new</t>
    <phoneticPr fontId="3" type="noConversion"/>
  </si>
  <si>
    <t>에이워터 내추럴 알칼리수</t>
  </si>
  <si>
    <t>m-AB</t>
  </si>
  <si>
    <t>37.4 미네랄 워터</t>
  </si>
  <si>
    <t>m-AC</t>
  </si>
  <si>
    <t>물마루</t>
  </si>
  <si>
    <t>m-AD</t>
  </si>
  <si>
    <t>춘천 옥산가</t>
  </si>
  <si>
    <t>m-AE</t>
  </si>
  <si>
    <t>에이웰88알칼리수</t>
  </si>
  <si>
    <t>m-AF</t>
  </si>
  <si>
    <t>리본워터</t>
  </si>
  <si>
    <t>m-AG</t>
  </si>
  <si>
    <t>면역수</t>
  </si>
  <si>
    <t>m-AH</t>
  </si>
  <si>
    <t>에이수</t>
  </si>
  <si>
    <t>m-AI</t>
  </si>
  <si>
    <t>유니온 천년 알칼리수</t>
  </si>
  <si>
    <t>m-AJ</t>
  </si>
  <si>
    <t>오투유</t>
  </si>
  <si>
    <t>m-AK</t>
  </si>
  <si>
    <t>산소통통</t>
  </si>
  <si>
    <t>m-AL</t>
  </si>
  <si>
    <t>용암수</t>
  </si>
  <si>
    <t>m-AM</t>
  </si>
  <si>
    <t>수피아 17배 산소수</t>
  </si>
  <si>
    <t>m-AN</t>
  </si>
  <si>
    <t>산소랑</t>
  </si>
  <si>
    <t>m-AO</t>
  </si>
  <si>
    <t>다현수</t>
  </si>
  <si>
    <t>m-AP</t>
  </si>
  <si>
    <t>이뮤니프 메가 미네랄 워터</t>
  </si>
  <si>
    <t>m-AQ</t>
  </si>
  <si>
    <t>미네랄메이킹</t>
  </si>
  <si>
    <t>m-AR</t>
  </si>
  <si>
    <t>당하수</t>
  </si>
  <si>
    <t>m-AS</t>
  </si>
  <si>
    <t>뉴글라세</t>
  </si>
  <si>
    <t>m-AT</t>
  </si>
  <si>
    <t>닥터M</t>
  </si>
  <si>
    <t>m-AU</t>
  </si>
  <si>
    <t>휴웰수</t>
  </si>
  <si>
    <t>m-AV</t>
  </si>
  <si>
    <t>일라이트 자연한모금</t>
  </si>
  <si>
    <t>m-AW</t>
  </si>
  <si>
    <t>일라이트 pH한모금</t>
  </si>
  <si>
    <t>m-AX</t>
  </si>
  <si>
    <t>미네락 300</t>
  </si>
  <si>
    <t>m-AY</t>
  </si>
  <si>
    <t>미다수</t>
  </si>
  <si>
    <t>m-AZ</t>
  </si>
  <si>
    <t>기정수</t>
  </si>
  <si>
    <t>m-BC</t>
  </si>
  <si>
    <t>닥터코아</t>
  </si>
  <si>
    <t>m-BD</t>
  </si>
  <si>
    <t>파동수</t>
  </si>
  <si>
    <t>m-BE</t>
  </si>
  <si>
    <t>미네락 600</t>
  </si>
  <si>
    <t>m-CQ</t>
  </si>
  <si>
    <t>리얼마미수</t>
  </si>
  <si>
    <t>m-BG</t>
  </si>
  <si>
    <t>이즈미오</t>
  </si>
  <si>
    <t>m-BH</t>
  </si>
  <si>
    <t>덕유산수소워터</t>
  </si>
  <si>
    <t>m-BI</t>
  </si>
  <si>
    <t>퓨워터 하이드로젠 프리미엄</t>
  </si>
  <si>
    <t>m-BJ</t>
  </si>
  <si>
    <t>엔케이워터(NK water)</t>
  </si>
  <si>
    <t>m-BK</t>
  </si>
  <si>
    <t>아이시스8.0</t>
  </si>
  <si>
    <t>d-CW</t>
  </si>
  <si>
    <t>아이시스</t>
    <phoneticPr fontId="3" type="noConversion"/>
  </si>
  <si>
    <t>d-CY</t>
  </si>
  <si>
    <t>아이시스에코</t>
  </si>
  <si>
    <t>d-DF</t>
  </si>
  <si>
    <t>아이시스(연천)</t>
  </si>
  <si>
    <t>d-DI</t>
  </si>
  <si>
    <t>아이시스(평화)</t>
  </si>
  <si>
    <t>d-DJ</t>
  </si>
  <si>
    <t>백산수</t>
  </si>
  <si>
    <t>d-DK</t>
  </si>
  <si>
    <t>동원샘물(연천)</t>
  </si>
  <si>
    <t>d-DO</t>
  </si>
  <si>
    <t>동원샘물(포천)</t>
  </si>
  <si>
    <t>d-DQ</t>
  </si>
  <si>
    <t>이동크리스탈</t>
  </si>
  <si>
    <t>d-DS</t>
  </si>
  <si>
    <t>우리샘물</t>
  </si>
  <si>
    <t>d-DU</t>
  </si>
  <si>
    <t>지리산청정수</t>
  </si>
  <si>
    <t>d-DV</t>
  </si>
  <si>
    <t>에브리데이산수</t>
  </si>
  <si>
    <t>d-DW</t>
  </si>
  <si>
    <t>미네랄워터</t>
  </si>
  <si>
    <t>d-DX</t>
  </si>
  <si>
    <t>하루이리터</t>
  </si>
  <si>
    <t>d-DY</t>
  </si>
  <si>
    <t>얼쑤얼수</t>
  </si>
  <si>
    <t>d-DZ</t>
  </si>
  <si>
    <t>몽베스트</t>
  </si>
  <si>
    <t>d-EF</t>
  </si>
  <si>
    <t>마이워터</t>
  </si>
  <si>
    <t>d-EG</t>
  </si>
  <si>
    <t>지리산맑은샘물</t>
  </si>
  <si>
    <t>d-EH</t>
  </si>
  <si>
    <t>가야G워터</t>
  </si>
  <si>
    <t>d-EK</t>
  </si>
  <si>
    <t>풀무원 샘물</t>
  </si>
  <si>
    <t>d-EN</t>
  </si>
  <si>
    <t>순수</t>
  </si>
  <si>
    <t>d-EO</t>
  </si>
  <si>
    <t>석수</t>
  </si>
  <si>
    <t>d-EP</t>
  </si>
  <si>
    <t>탐사수</t>
  </si>
  <si>
    <t>d-EV</t>
  </si>
  <si>
    <t>스파클</t>
  </si>
  <si>
    <t>d-EY</t>
  </si>
  <si>
    <t>지리산수</t>
  </si>
  <si>
    <t>d-FG</t>
  </si>
  <si>
    <t>삼다수</t>
  </si>
  <si>
    <t>d-FJ</t>
  </si>
  <si>
    <t>d-FY</t>
  </si>
  <si>
    <t>wakeupbeauty</t>
  </si>
  <si>
    <t>d-GH</t>
  </si>
  <si>
    <t>d-GI</t>
  </si>
  <si>
    <t>퓨어라이프</t>
  </si>
  <si>
    <t>d-GK</t>
  </si>
  <si>
    <t>어스워터</t>
  </si>
  <si>
    <t>d-GO</t>
  </si>
  <si>
    <t>보다보다</t>
  </si>
  <si>
    <t>d-GP</t>
  </si>
  <si>
    <t>와일드주니어</t>
  </si>
  <si>
    <t>d-GR</t>
  </si>
  <si>
    <t>산베네딕토</t>
  </si>
  <si>
    <t>d-GT</t>
  </si>
  <si>
    <t>아이슬란딕워터</t>
  </si>
  <si>
    <t>d-GU</t>
  </si>
  <si>
    <t>d-GV</t>
  </si>
  <si>
    <t>수르지바</t>
  </si>
  <si>
    <t>d-GX</t>
  </si>
  <si>
    <t>안티포즈 스틸워터</t>
  </si>
  <si>
    <t>d-GZ</t>
  </si>
  <si>
    <t>d-HM</t>
  </si>
  <si>
    <t>평창수</t>
  </si>
  <si>
    <t>d-HO</t>
  </si>
  <si>
    <t>Ca</t>
    <phoneticPr fontId="3" type="noConversion"/>
  </si>
  <si>
    <t>K</t>
    <phoneticPr fontId="3" type="noConversion"/>
  </si>
  <si>
    <t>Na</t>
    <phoneticPr fontId="3" type="noConversion"/>
  </si>
  <si>
    <t>Mg</t>
    <phoneticPr fontId="3" type="noConversion"/>
  </si>
  <si>
    <t>SiO2</t>
    <phoneticPr fontId="3" type="noConversion"/>
  </si>
  <si>
    <t>Si</t>
    <phoneticPr fontId="3" type="noConversion"/>
  </si>
  <si>
    <t>SO4</t>
  </si>
  <si>
    <t>K-index</t>
    <phoneticPr fontId="3" type="noConversion"/>
  </si>
  <si>
    <t>O-index</t>
    <phoneticPr fontId="3" type="noConversion"/>
  </si>
  <si>
    <t>M-index</t>
    <phoneticPr fontId="3" type="noConversion"/>
  </si>
  <si>
    <t>log_Ca</t>
    <phoneticPr fontId="3" type="noConversion"/>
  </si>
  <si>
    <t>log_K</t>
    <phoneticPr fontId="3" type="noConversion"/>
  </si>
  <si>
    <t>log_SiO2</t>
    <phoneticPr fontId="3" type="noConversion"/>
  </si>
  <si>
    <t>Z_Ca</t>
    <phoneticPr fontId="3" type="noConversion"/>
  </si>
  <si>
    <t>Z_K</t>
    <phoneticPr fontId="3" type="noConversion"/>
  </si>
  <si>
    <t>Z_SiO2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</si>
</sst>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_-* #,##0.0_-;\-* #,##0.0_-;_-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1" xfId="1" applyNumberFormat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workbookViewId="0">
      <selection activeCell="Y50" sqref="Y50"/>
    </sheetView>
  </sheetViews>
  <sheetFormatPr defaultRowHeight="18.75" customHeight="1" x14ac:dyDescent="0.3"/>
  <cols>
    <col min="1" max="1" width="4.5" style="3" bestFit="1" customWidth="1"/>
    <col min="2" max="2" width="23.625" style="3" bestFit="1" customWidth="1"/>
    <col min="3" max="3" width="9.5" style="3" bestFit="1" customWidth="1"/>
    <col min="4" max="4" width="6.25" style="10" bestFit="1" customWidth="1"/>
    <col min="5" max="6" width="5.375" style="10" bestFit="1" customWidth="1"/>
    <col min="7" max="9" width="5.375" style="9" bestFit="1" customWidth="1"/>
    <col min="10" max="10" width="6.375" style="9" bestFit="1" customWidth="1"/>
    <col min="11" max="16384" width="9" style="12"/>
  </cols>
  <sheetData>
    <row r="1" spans="1:19" ht="18.75" customHeight="1" x14ac:dyDescent="0.3">
      <c r="A1" s="1" t="s">
        <v>0</v>
      </c>
      <c r="B1" s="4" t="s">
        <v>3</v>
      </c>
      <c r="C1" s="4" t="s">
        <v>4</v>
      </c>
      <c r="D1" s="8" t="s">
        <v>149</v>
      </c>
      <c r="E1" s="8" t="s">
        <v>150</v>
      </c>
      <c r="F1" s="8" t="s">
        <v>151</v>
      </c>
      <c r="G1" s="8" t="s">
        <v>152</v>
      </c>
      <c r="H1" s="6" t="s">
        <v>153</v>
      </c>
      <c r="I1" s="6" t="s">
        <v>154</v>
      </c>
      <c r="J1" s="7" t="s">
        <v>155</v>
      </c>
      <c r="K1" s="6" t="s">
        <v>156</v>
      </c>
      <c r="L1" s="6" t="s">
        <v>157</v>
      </c>
      <c r="M1" s="6" t="s">
        <v>158</v>
      </c>
      <c r="N1" s="5" t="s">
        <v>159</v>
      </c>
      <c r="O1" s="5" t="s">
        <v>160</v>
      </c>
      <c r="P1" s="5" t="s">
        <v>161</v>
      </c>
      <c r="Q1" s="5" t="s">
        <v>162</v>
      </c>
      <c r="R1" s="5" t="s">
        <v>163</v>
      </c>
      <c r="S1" s="5" t="s">
        <v>164</v>
      </c>
    </row>
    <row r="2" spans="1:19" ht="18.75" customHeight="1" x14ac:dyDescent="0.3">
      <c r="A2" s="2" t="s">
        <v>1</v>
      </c>
      <c r="B2" s="5" t="s">
        <v>5</v>
      </c>
      <c r="C2" s="5" t="s">
        <v>6</v>
      </c>
      <c r="D2" s="8">
        <v>39.603544720910108</v>
      </c>
      <c r="E2" s="8">
        <v>0.97379309737347886</v>
      </c>
      <c r="F2" s="8">
        <v>12.580818097072459</v>
      </c>
      <c r="G2" s="8">
        <v>15.178921097113829</v>
      </c>
      <c r="H2" s="8">
        <v>23.676335897807984</v>
      </c>
      <c r="I2" s="8">
        <v>11.067266452071365</v>
      </c>
      <c r="J2" s="11">
        <v>8</v>
      </c>
      <c r="K2" s="13">
        <f>D2-(0.87*F2)</f>
        <v>28.658232976457068</v>
      </c>
      <c r="L2" s="13">
        <f>(D2+E2+H2)/(G2+J2)</f>
        <v>2.7720735338320921</v>
      </c>
      <c r="M2" s="5"/>
      <c r="N2" s="5">
        <f>LOG(D2)</f>
        <v>1.5977340592546694</v>
      </c>
      <c r="O2" s="5">
        <f>LOG(E2)</f>
        <v>-1.1533308228441848E-2</v>
      </c>
      <c r="P2" s="5">
        <f>LOG(H2)</f>
        <v>1.3743144927092472</v>
      </c>
      <c r="Q2" s="5">
        <f>STANDARDIZE(N2,AVERAGE(N$2:N$136), _xlfn.STDEV.S(N$2:N$136))</f>
        <v>0.84509646104188774</v>
      </c>
      <c r="R2" s="5">
        <f>STANDARDIZE(O2,AVERAGE(O$2:O$136), _xlfn.STDEV.S(O$2:O$136))</f>
        <v>0.11525600540193563</v>
      </c>
      <c r="S2" s="5">
        <f>STANDARDIZE(P2,AVERAGE(P$2:P$136), _xlfn.STDEV.S(P$2:P$136))</f>
        <v>0.40127497666727191</v>
      </c>
    </row>
    <row r="3" spans="1:19" ht="18.75" customHeight="1" x14ac:dyDescent="0.3">
      <c r="A3" s="2" t="s">
        <v>1</v>
      </c>
      <c r="B3" s="5" t="s">
        <v>7</v>
      </c>
      <c r="C3" s="5" t="s">
        <v>8</v>
      </c>
      <c r="D3" s="8">
        <v>8.7025170116942707</v>
      </c>
      <c r="E3" s="8">
        <v>0.178448672339034</v>
      </c>
      <c r="F3" s="8">
        <v>2.1388256116432021</v>
      </c>
      <c r="G3" s="8">
        <v>4.3800028104823649</v>
      </c>
      <c r="H3" s="8">
        <v>2.9863359089503936</v>
      </c>
      <c r="I3" s="8">
        <v>1.3959328572797718</v>
      </c>
      <c r="J3" s="11">
        <v>5</v>
      </c>
      <c r="K3" s="13">
        <f t="shared" ref="K3:K66" si="0">D3-(0.87*F3)</f>
        <v>6.8417387295646854</v>
      </c>
      <c r="L3" s="13">
        <f t="shared" ref="L3:L66" si="1">(D3+E3+H3)/(G3+J3)</f>
        <v>1.2651703664439973</v>
      </c>
      <c r="M3" s="5"/>
      <c r="N3" s="5">
        <f t="shared" ref="N3:N66" si="2">LOG(D3)</f>
        <v>0.9396448809167085</v>
      </c>
      <c r="O3" s="5">
        <f t="shared" ref="O3:O66" si="3">LOG(E3)</f>
        <v>-0.74848667885416731</v>
      </c>
      <c r="P3" s="5">
        <f t="shared" ref="P3:P66" si="4">LOG(H3)</f>
        <v>0.47513865643610764</v>
      </c>
      <c r="Q3" s="5">
        <f t="shared" ref="Q3:Q66" si="5">STANDARDIZE(N3,AVERAGE(N$2:N$136), _xlfn.STDEV.S(N$2:N$136))</f>
        <v>-0.7602485488822035</v>
      </c>
      <c r="R3" s="5">
        <f t="shared" ref="R3:R66" si="6">STANDARDIZE(O3,AVERAGE(O$2:O$136), _xlfn.STDEV.S(O$2:O$136))</f>
        <v>-1.2000108114974242</v>
      </c>
      <c r="S3" s="5">
        <f t="shared" ref="S3:S66" si="7">STANDARDIZE(P3,AVERAGE(P$2:P$136), _xlfn.STDEV.S(P$2:P$136))</f>
        <v>-1.1637825665007893</v>
      </c>
    </row>
    <row r="4" spans="1:19" ht="18.75" customHeight="1" x14ac:dyDescent="0.3">
      <c r="A4" s="2" t="s">
        <v>1</v>
      </c>
      <c r="B4" s="5" t="s">
        <v>9</v>
      </c>
      <c r="C4" s="5" t="s">
        <v>10</v>
      </c>
      <c r="D4" s="8">
        <v>85.184411797398468</v>
      </c>
      <c r="E4" s="8">
        <v>1.6981872011130621</v>
      </c>
      <c r="F4" s="8">
        <v>22.590447521144199</v>
      </c>
      <c r="G4" s="8">
        <v>13.739680631928245</v>
      </c>
      <c r="H4" s="8">
        <v>35.987565095628931</v>
      </c>
      <c r="I4" s="8">
        <v>16.822027428300789</v>
      </c>
      <c r="J4" s="11">
        <v>15</v>
      </c>
      <c r="K4" s="13">
        <f t="shared" si="0"/>
        <v>65.530722454003012</v>
      </c>
      <c r="L4" s="13">
        <f t="shared" si="1"/>
        <v>4.2752793835029008</v>
      </c>
      <c r="M4" s="5"/>
      <c r="N4" s="5">
        <f t="shared" si="2"/>
        <v>1.9303601289244894</v>
      </c>
      <c r="O4" s="5">
        <f t="shared" si="3"/>
        <v>0.22998556336914372</v>
      </c>
      <c r="P4" s="5">
        <f t="shared" si="4"/>
        <v>1.5561524634546517</v>
      </c>
      <c r="Q4" s="5">
        <f t="shared" si="5"/>
        <v>1.656505641882245</v>
      </c>
      <c r="R4" s="5">
        <f t="shared" si="6"/>
        <v>0.54630330110473468</v>
      </c>
      <c r="S4" s="5">
        <f t="shared" si="7"/>
        <v>0.71777245832671077</v>
      </c>
    </row>
    <row r="5" spans="1:19" ht="18.75" customHeight="1" x14ac:dyDescent="0.3">
      <c r="A5" s="2" t="s">
        <v>1</v>
      </c>
      <c r="B5" s="5" t="s">
        <v>11</v>
      </c>
      <c r="C5" s="5" t="s">
        <v>12</v>
      </c>
      <c r="D5" s="8">
        <v>32.618927441914792</v>
      </c>
      <c r="E5" s="8">
        <v>0.86523312826209453</v>
      </c>
      <c r="F5" s="8">
        <v>3.7751569770547508</v>
      </c>
      <c r="G5" s="8">
        <v>5.4495054703454038</v>
      </c>
      <c r="H5" s="8">
        <v>18.555684939104726</v>
      </c>
      <c r="I5" s="8">
        <v>8.6736693679351138</v>
      </c>
      <c r="J5" s="11">
        <v>6</v>
      </c>
      <c r="K5" s="13">
        <f t="shared" si="0"/>
        <v>29.334540871877159</v>
      </c>
      <c r="L5" s="13">
        <f t="shared" si="1"/>
        <v>4.545160980451648</v>
      </c>
      <c r="M5" s="5"/>
      <c r="N5" s="5">
        <f t="shared" si="2"/>
        <v>1.5134696767006999</v>
      </c>
      <c r="O5" s="5">
        <f t="shared" si="3"/>
        <v>-6.2866860539020353E-2</v>
      </c>
      <c r="P5" s="5">
        <f t="shared" si="4"/>
        <v>1.2684769899315518</v>
      </c>
      <c r="Q5" s="5">
        <f t="shared" si="5"/>
        <v>0.63954163579922119</v>
      </c>
      <c r="R5" s="5">
        <f t="shared" si="6"/>
        <v>2.3639194028450213E-2</v>
      </c>
      <c r="S5" s="5">
        <f t="shared" si="7"/>
        <v>0.21705985945633027</v>
      </c>
    </row>
    <row r="6" spans="1:19" ht="18.75" customHeight="1" x14ac:dyDescent="0.3">
      <c r="A6" s="2" t="s">
        <v>1</v>
      </c>
      <c r="B6" s="5" t="s">
        <v>13</v>
      </c>
      <c r="C6" s="5" t="s">
        <v>14</v>
      </c>
      <c r="D6" s="8">
        <v>3.175396081532273</v>
      </c>
      <c r="E6" s="8">
        <v>5.2216974320492366E-3</v>
      </c>
      <c r="F6" s="8">
        <v>1.9814253752346949E-2</v>
      </c>
      <c r="G6" s="8">
        <v>1.0681166104504509</v>
      </c>
      <c r="H6" s="8">
        <v>0.41554330821453239</v>
      </c>
      <c r="I6" s="8">
        <v>0.19424156399180101</v>
      </c>
      <c r="J6" s="11">
        <v>0</v>
      </c>
      <c r="K6" s="13">
        <f t="shared" si="0"/>
        <v>3.1581576807677312</v>
      </c>
      <c r="L6" s="13">
        <f t="shared" si="1"/>
        <v>3.366824419725357</v>
      </c>
      <c r="M6" s="5"/>
      <c r="N6" s="5">
        <f t="shared" si="2"/>
        <v>0.50179790452413153</v>
      </c>
      <c r="O6" s="5">
        <f t="shared" si="3"/>
        <v>-2.2821882967027323</v>
      </c>
      <c r="P6" s="5">
        <f t="shared" si="4"/>
        <v>-0.38138370704607971</v>
      </c>
      <c r="Q6" s="5">
        <f t="shared" si="5"/>
        <v>-1.8283339722550276</v>
      </c>
      <c r="R6" s="5">
        <f t="shared" si="6"/>
        <v>-3.9372624822080322</v>
      </c>
      <c r="S6" s="5">
        <f t="shared" si="7"/>
        <v>-2.6545997479499714</v>
      </c>
    </row>
    <row r="7" spans="1:19" ht="18.75" customHeight="1" x14ac:dyDescent="0.3">
      <c r="A7" s="2" t="s">
        <v>1</v>
      </c>
      <c r="B7" s="5" t="s">
        <v>15</v>
      </c>
      <c r="C7" s="5" t="s">
        <v>16</v>
      </c>
      <c r="D7" s="8">
        <v>0.93037290975103248</v>
      </c>
      <c r="E7" s="8">
        <v>6.1288530315310003E-4</v>
      </c>
      <c r="F7" s="8">
        <v>6.1966023516336947E-2</v>
      </c>
      <c r="G7" s="8">
        <v>6.236138285229844E-2</v>
      </c>
      <c r="H7" s="8">
        <v>8.6553031877968395E-2</v>
      </c>
      <c r="I7" s="8">
        <v>4.0458349221037547E-2</v>
      </c>
      <c r="J7" s="11">
        <v>0</v>
      </c>
      <c r="K7" s="13">
        <f t="shared" si="0"/>
        <v>0.87646246929181937</v>
      </c>
      <c r="L7" s="13">
        <f t="shared" si="1"/>
        <v>16.316809865204114</v>
      </c>
      <c r="M7" s="5"/>
      <c r="N7" s="5">
        <f t="shared" si="2"/>
        <v>-3.1342943719123113E-2</v>
      </c>
      <c r="O7" s="5">
        <f t="shared" si="3"/>
        <v>-3.2126207928036052</v>
      </c>
      <c r="P7" s="5">
        <f t="shared" si="4"/>
        <v>-1.0627177145614437</v>
      </c>
      <c r="Q7" s="5">
        <f t="shared" si="5"/>
        <v>-3.1288795950770951</v>
      </c>
      <c r="R7" s="5">
        <f t="shared" si="6"/>
        <v>-5.5978383561568226</v>
      </c>
      <c r="S7" s="5">
        <f t="shared" si="7"/>
        <v>-3.8404934128626151</v>
      </c>
    </row>
    <row r="8" spans="1:19" ht="18.75" customHeight="1" x14ac:dyDescent="0.3">
      <c r="A8" s="2" t="s">
        <v>1</v>
      </c>
      <c r="B8" s="5" t="s">
        <v>17</v>
      </c>
      <c r="C8" s="5" t="s">
        <v>18</v>
      </c>
      <c r="D8" s="8">
        <v>44.53628333660275</v>
      </c>
      <c r="E8" s="8">
        <v>0.1575223458687757</v>
      </c>
      <c r="F8" s="8">
        <v>30.074437943331841</v>
      </c>
      <c r="G8" s="8">
        <v>6.7681356374632564</v>
      </c>
      <c r="H8" s="8">
        <v>0.40880739864530125</v>
      </c>
      <c r="I8" s="8">
        <v>0.1910929304227596</v>
      </c>
      <c r="J8" s="11">
        <v>118</v>
      </c>
      <c r="K8" s="13">
        <f t="shared" si="0"/>
        <v>18.371522325904049</v>
      </c>
      <c r="L8" s="13">
        <f t="shared" si="1"/>
        <v>0.3614914405082621</v>
      </c>
      <c r="M8" s="5"/>
      <c r="N8" s="5">
        <f t="shared" si="2"/>
        <v>1.6487139712576495</v>
      </c>
      <c r="O8" s="5">
        <f t="shared" si="3"/>
        <v>-0.80265782918152784</v>
      </c>
      <c r="P8" s="5">
        <f t="shared" si="4"/>
        <v>-0.388481252888629</v>
      </c>
      <c r="Q8" s="5">
        <f t="shared" si="5"/>
        <v>0.96945703409833217</v>
      </c>
      <c r="R8" s="5">
        <f t="shared" si="6"/>
        <v>-1.2966919846879998</v>
      </c>
      <c r="S8" s="5">
        <f t="shared" si="7"/>
        <v>-2.666953358012385</v>
      </c>
    </row>
    <row r="9" spans="1:19" ht="18.75" customHeight="1" x14ac:dyDescent="0.3">
      <c r="A9" s="2" t="s">
        <v>1</v>
      </c>
      <c r="B9" s="5" t="s">
        <v>19</v>
      </c>
      <c r="C9" s="5" t="s">
        <v>20</v>
      </c>
      <c r="D9" s="8">
        <v>3.0946320354901857</v>
      </c>
      <c r="E9" s="8">
        <v>2.2610665507778308E-3</v>
      </c>
      <c r="F9" s="8">
        <v>1.6639829639145589E-2</v>
      </c>
      <c r="G9" s="8">
        <v>1.0430772135933906</v>
      </c>
      <c r="H9" s="8">
        <v>0.24479327333884546</v>
      </c>
      <c r="I9" s="8">
        <v>0.11442616768950993</v>
      </c>
      <c r="J9" s="11">
        <v>0</v>
      </c>
      <c r="K9" s="13">
        <f t="shared" si="0"/>
        <v>3.0801553837041289</v>
      </c>
      <c r="L9" s="13">
        <f t="shared" si="1"/>
        <v>3.2036807360288626</v>
      </c>
      <c r="M9" s="5"/>
      <c r="N9" s="5">
        <f t="shared" si="2"/>
        <v>0.49060901702123982</v>
      </c>
      <c r="O9" s="5">
        <f t="shared" si="3"/>
        <v>-2.6456866547222107</v>
      </c>
      <c r="P9" s="5">
        <f t="shared" si="4"/>
        <v>-0.61120052031715666</v>
      </c>
      <c r="Q9" s="5">
        <f t="shared" si="5"/>
        <v>-1.8556281829951786</v>
      </c>
      <c r="R9" s="5">
        <f t="shared" si="6"/>
        <v>-4.586010893378857</v>
      </c>
      <c r="S9" s="5">
        <f t="shared" si="7"/>
        <v>-3.0546066460974068</v>
      </c>
    </row>
    <row r="10" spans="1:19" ht="18.75" customHeight="1" x14ac:dyDescent="0.3">
      <c r="A10" s="2" t="s">
        <v>1</v>
      </c>
      <c r="B10" s="5" t="s">
        <v>21</v>
      </c>
      <c r="C10" s="5" t="s">
        <v>22</v>
      </c>
      <c r="D10" s="8">
        <v>2.6851665142309455</v>
      </c>
      <c r="E10" s="8">
        <v>4.81882885127173E-3</v>
      </c>
      <c r="F10" s="8">
        <v>2.7136028247647281E-2</v>
      </c>
      <c r="G10" s="8">
        <v>1.094122034256912</v>
      </c>
      <c r="H10" s="8">
        <v>0.4692592747103248</v>
      </c>
      <c r="I10" s="8">
        <v>0.21935055537059425</v>
      </c>
      <c r="J10" s="11">
        <v>0</v>
      </c>
      <c r="K10" s="13">
        <f t="shared" si="0"/>
        <v>2.6615581696554926</v>
      </c>
      <c r="L10" s="13">
        <f t="shared" si="1"/>
        <v>2.8874700617268774</v>
      </c>
      <c r="M10" s="5"/>
      <c r="N10" s="5">
        <f t="shared" si="2"/>
        <v>0.42897122261261444</v>
      </c>
      <c r="O10" s="5">
        <f t="shared" si="3"/>
        <v>-2.3170584981163502</v>
      </c>
      <c r="P10" s="5">
        <f t="shared" si="4"/>
        <v>-0.32858713497574843</v>
      </c>
      <c r="Q10" s="5">
        <f t="shared" si="5"/>
        <v>-2.0059876311272951</v>
      </c>
      <c r="R10" s="5">
        <f t="shared" si="6"/>
        <v>-3.9994965673564415</v>
      </c>
      <c r="S10" s="5">
        <f t="shared" si="7"/>
        <v>-2.5627048481553247</v>
      </c>
    </row>
    <row r="11" spans="1:19" ht="18.75" customHeight="1" x14ac:dyDescent="0.3">
      <c r="A11" s="2" t="s">
        <v>1</v>
      </c>
      <c r="B11" s="5" t="s">
        <v>23</v>
      </c>
      <c r="C11" s="5" t="s">
        <v>24</v>
      </c>
      <c r="D11" s="8">
        <v>12.956787301285205</v>
      </c>
      <c r="E11" s="8">
        <v>0.43175695951783599</v>
      </c>
      <c r="F11" s="8">
        <v>3.2718298463277802</v>
      </c>
      <c r="G11" s="8">
        <v>6.4223691810966965</v>
      </c>
      <c r="H11" s="8">
        <v>4.0264977917262463</v>
      </c>
      <c r="I11" s="8">
        <v>1.8821461277645171</v>
      </c>
      <c r="J11" s="11">
        <v>8</v>
      </c>
      <c r="K11" s="13">
        <f t="shared" si="0"/>
        <v>10.110295334980037</v>
      </c>
      <c r="L11" s="13">
        <f t="shared" si="1"/>
        <v>1.2075021679069946</v>
      </c>
      <c r="M11" s="5"/>
      <c r="N11" s="5">
        <f t="shared" si="2"/>
        <v>1.1124973294442972</v>
      </c>
      <c r="O11" s="5">
        <f t="shared" si="3"/>
        <v>-0.3647606532837625</v>
      </c>
      <c r="P11" s="5">
        <f t="shared" si="4"/>
        <v>0.604927465246062</v>
      </c>
      <c r="Q11" s="5">
        <f t="shared" si="5"/>
        <v>-0.33859169016020529</v>
      </c>
      <c r="R11" s="5">
        <f t="shared" si="6"/>
        <v>-0.51516136466620754</v>
      </c>
      <c r="S11" s="5">
        <f t="shared" si="7"/>
        <v>-0.93787908238501594</v>
      </c>
    </row>
    <row r="12" spans="1:19" ht="18.75" customHeight="1" x14ac:dyDescent="0.3">
      <c r="A12" s="2" t="s">
        <v>1</v>
      </c>
      <c r="B12" s="5" t="s">
        <v>25</v>
      </c>
      <c r="C12" s="5" t="s">
        <v>26</v>
      </c>
      <c r="D12" s="8">
        <v>12.871581756244076</v>
      </c>
      <c r="E12" s="8">
        <v>0.43235656648398352</v>
      </c>
      <c r="F12" s="8">
        <v>3.2481297519338601</v>
      </c>
      <c r="G12" s="8">
        <v>6.3839895548938923</v>
      </c>
      <c r="H12" s="8">
        <v>4.0327316297996898</v>
      </c>
      <c r="I12" s="8">
        <v>1.8850600730335672</v>
      </c>
      <c r="J12" s="11">
        <v>8</v>
      </c>
      <c r="K12" s="13">
        <f t="shared" si="0"/>
        <v>10.045708872061617</v>
      </c>
      <c r="L12" s="13">
        <f t="shared" si="1"/>
        <v>1.2052754826027567</v>
      </c>
      <c r="M12" s="5"/>
      <c r="N12" s="5">
        <f t="shared" si="2"/>
        <v>1.1096319195382744</v>
      </c>
      <c r="O12" s="5">
        <f t="shared" si="3"/>
        <v>-0.36415794072188828</v>
      </c>
      <c r="P12" s="5">
        <f t="shared" si="4"/>
        <v>0.60559932154266527</v>
      </c>
      <c r="Q12" s="5">
        <f t="shared" si="5"/>
        <v>-0.34558158096138553</v>
      </c>
      <c r="R12" s="5">
        <f t="shared" si="6"/>
        <v>-0.51408568218159068</v>
      </c>
      <c r="S12" s="5">
        <f t="shared" si="7"/>
        <v>-0.93670968511864583</v>
      </c>
    </row>
    <row r="13" spans="1:19" ht="18.75" customHeight="1" x14ac:dyDescent="0.3">
      <c r="A13" s="2" t="s">
        <v>1</v>
      </c>
      <c r="B13" s="5" t="s">
        <v>27</v>
      </c>
      <c r="C13" s="5" t="s">
        <v>28</v>
      </c>
      <c r="D13" s="8">
        <v>67.124495783588827</v>
      </c>
      <c r="E13" s="8">
        <v>20.97358492521246</v>
      </c>
      <c r="F13" s="8">
        <v>8.1463956708326002</v>
      </c>
      <c r="G13" s="8">
        <v>9.7558116909933332</v>
      </c>
      <c r="H13" s="8">
        <v>0.42529530141211647</v>
      </c>
      <c r="I13" s="8">
        <v>0.19880003569207969</v>
      </c>
      <c r="J13" s="11">
        <v>157</v>
      </c>
      <c r="K13" s="13">
        <f t="shared" si="0"/>
        <v>60.037131549964464</v>
      </c>
      <c r="L13" s="13">
        <f t="shared" si="1"/>
        <v>0.53085631686559476</v>
      </c>
      <c r="M13" s="5"/>
      <c r="N13" s="5">
        <f t="shared" si="2"/>
        <v>1.8268810364472396</v>
      </c>
      <c r="O13" s="5">
        <f t="shared" si="3"/>
        <v>1.3216726689094052</v>
      </c>
      <c r="P13" s="5">
        <f t="shared" si="4"/>
        <v>-0.37130941526872407</v>
      </c>
      <c r="Q13" s="5">
        <f t="shared" si="5"/>
        <v>1.4040783870239135</v>
      </c>
      <c r="R13" s="5">
        <f t="shared" si="6"/>
        <v>2.4946759954786932</v>
      </c>
      <c r="S13" s="5">
        <f t="shared" si="7"/>
        <v>-2.6370649725454451</v>
      </c>
    </row>
    <row r="14" spans="1:19" ht="18.75" customHeight="1" x14ac:dyDescent="0.3">
      <c r="A14" s="2" t="s">
        <v>1</v>
      </c>
      <c r="B14" s="5" t="s">
        <v>29</v>
      </c>
      <c r="C14" s="5" t="s">
        <v>30</v>
      </c>
      <c r="D14" s="8">
        <v>10.854114556331425</v>
      </c>
      <c r="E14" s="8">
        <v>0.83896771793852931</v>
      </c>
      <c r="F14" s="8">
        <v>6.3108760038270049</v>
      </c>
      <c r="G14" s="8">
        <v>1.4971017321497735</v>
      </c>
      <c r="H14" s="8">
        <v>17.91511447706527</v>
      </c>
      <c r="I14" s="8">
        <v>8.3742411111593889</v>
      </c>
      <c r="J14" s="11">
        <v>6</v>
      </c>
      <c r="K14" s="13">
        <f t="shared" si="0"/>
        <v>5.3636524330019304</v>
      </c>
      <c r="L14" s="13">
        <f t="shared" si="1"/>
        <v>3.9492857118860458</v>
      </c>
      <c r="M14" s="5"/>
      <c r="N14" s="5">
        <f t="shared" si="2"/>
        <v>1.0355944008918876</v>
      </c>
      <c r="O14" s="5">
        <f t="shared" si="3"/>
        <v>-7.6254749768307081E-2</v>
      </c>
      <c r="P14" s="5">
        <f t="shared" si="4"/>
        <v>1.2532195876402208</v>
      </c>
      <c r="Q14" s="5">
        <f t="shared" si="5"/>
        <v>-0.52618895913817842</v>
      </c>
      <c r="R14" s="5">
        <f t="shared" si="6"/>
        <v>-2.5464668586010322E-4</v>
      </c>
      <c r="S14" s="5">
        <f t="shared" si="7"/>
        <v>0.190503638101263</v>
      </c>
    </row>
    <row r="15" spans="1:19" ht="18.75" customHeight="1" x14ac:dyDescent="0.3">
      <c r="A15" s="2" t="s">
        <v>1</v>
      </c>
      <c r="B15" s="5" t="s">
        <v>31</v>
      </c>
      <c r="C15" s="5" t="s">
        <v>32</v>
      </c>
      <c r="D15" s="8">
        <v>36.570796834687087</v>
      </c>
      <c r="E15" s="8">
        <v>0.57489648160237861</v>
      </c>
      <c r="F15" s="8">
        <v>5.6640826867234262</v>
      </c>
      <c r="G15" s="8">
        <v>13.847359901198001</v>
      </c>
      <c r="H15" s="8">
        <v>11.432196880923156</v>
      </c>
      <c r="I15" s="8">
        <v>5.3438661100187206</v>
      </c>
      <c r="J15" s="11">
        <v>24</v>
      </c>
      <c r="K15" s="13">
        <f t="shared" si="0"/>
        <v>31.643044897237708</v>
      </c>
      <c r="L15" s="13">
        <f t="shared" si="1"/>
        <v>1.2835212369905611</v>
      </c>
      <c r="M15" s="5"/>
      <c r="N15" s="5">
        <f t="shared" si="2"/>
        <v>1.5631344232075395</v>
      </c>
      <c r="O15" s="5">
        <f t="shared" si="3"/>
        <v>-0.24041034925165583</v>
      </c>
      <c r="P15" s="5">
        <f t="shared" si="4"/>
        <v>1.0581296951008157</v>
      </c>
      <c r="Q15" s="5">
        <f t="shared" si="5"/>
        <v>0.76069398961129853</v>
      </c>
      <c r="R15" s="5">
        <f t="shared" si="6"/>
        <v>-0.29322896692724637</v>
      </c>
      <c r="S15" s="5">
        <f t="shared" si="7"/>
        <v>-0.14905943243246778</v>
      </c>
    </row>
    <row r="16" spans="1:19" ht="18.75" customHeight="1" x14ac:dyDescent="0.3">
      <c r="A16" s="2" t="s">
        <v>1</v>
      </c>
      <c r="B16" s="5" t="s">
        <v>33</v>
      </c>
      <c r="C16" s="5" t="s">
        <v>34</v>
      </c>
      <c r="D16" s="8">
        <v>16.56633026357671</v>
      </c>
      <c r="E16" s="8">
        <v>0.35289727703968959</v>
      </c>
      <c r="F16" s="8">
        <v>3.4382433456631869</v>
      </c>
      <c r="G16" s="8">
        <v>7.9893012425415231</v>
      </c>
      <c r="H16" s="8">
        <v>4.7076789378536175</v>
      </c>
      <c r="I16" s="8">
        <v>2.2005574427102954</v>
      </c>
      <c r="J16" s="11">
        <v>9</v>
      </c>
      <c r="K16" s="13">
        <f t="shared" si="0"/>
        <v>13.575058552849736</v>
      </c>
      <c r="L16" s="13">
        <f t="shared" si="1"/>
        <v>1.2729720998951886</v>
      </c>
      <c r="M16" s="5"/>
      <c r="N16" s="5">
        <f t="shared" si="2"/>
        <v>1.2192263151310327</v>
      </c>
      <c r="O16" s="5">
        <f t="shared" si="3"/>
        <v>-0.45235169264938074</v>
      </c>
      <c r="P16" s="5">
        <f t="shared" si="4"/>
        <v>0.67280683644133288</v>
      </c>
      <c r="Q16" s="5">
        <f t="shared" si="5"/>
        <v>-7.8236634604997898E-2</v>
      </c>
      <c r="R16" s="5">
        <f t="shared" si="6"/>
        <v>-0.67148819907298363</v>
      </c>
      <c r="S16" s="5">
        <f t="shared" si="7"/>
        <v>-0.81973186620204819</v>
      </c>
    </row>
    <row r="17" spans="1:19" ht="18.75" customHeight="1" x14ac:dyDescent="0.3">
      <c r="A17" s="2" t="s">
        <v>1</v>
      </c>
      <c r="B17" s="5" t="s">
        <v>35</v>
      </c>
      <c r="C17" s="5" t="s">
        <v>36</v>
      </c>
      <c r="D17" s="8">
        <v>25.590967872537163</v>
      </c>
      <c r="E17" s="8">
        <v>1.4706929091102441</v>
      </c>
      <c r="F17" s="8">
        <v>11.00809005413131</v>
      </c>
      <c r="G17" s="8">
        <v>6.827422347769831</v>
      </c>
      <c r="H17" s="8">
        <v>26.095384947759168</v>
      </c>
      <c r="I17" s="8">
        <v>12.198026739980545</v>
      </c>
      <c r="J17" s="11">
        <v>11</v>
      </c>
      <c r="K17" s="13">
        <f t="shared" si="0"/>
        <v>16.013929525442926</v>
      </c>
      <c r="L17" s="13">
        <f t="shared" si="1"/>
        <v>2.9817572441175937</v>
      </c>
      <c r="M17" s="5"/>
      <c r="N17" s="5">
        <f t="shared" si="2"/>
        <v>1.4080867115907076</v>
      </c>
      <c r="O17" s="5">
        <f t="shared" si="3"/>
        <v>0.16752199849098068</v>
      </c>
      <c r="P17" s="5">
        <f t="shared" si="4"/>
        <v>1.4165637077618771</v>
      </c>
      <c r="Q17" s="5">
        <f t="shared" si="5"/>
        <v>0.38247006747835371</v>
      </c>
      <c r="R17" s="5">
        <f t="shared" si="6"/>
        <v>0.43482236157157039</v>
      </c>
      <c r="S17" s="5">
        <f t="shared" si="7"/>
        <v>0.47481170890988772</v>
      </c>
    </row>
    <row r="18" spans="1:19" ht="18.75" customHeight="1" x14ac:dyDescent="0.3">
      <c r="A18" s="2" t="s">
        <v>1</v>
      </c>
      <c r="B18" s="5" t="s">
        <v>37</v>
      </c>
      <c r="C18" s="5" t="s">
        <v>38</v>
      </c>
      <c r="D18" s="8">
        <v>84.119787242934223</v>
      </c>
      <c r="E18" s="8">
        <v>1.6909126875464551</v>
      </c>
      <c r="F18" s="8">
        <v>22.442235295760469</v>
      </c>
      <c r="G18" s="8">
        <v>13.085898585696114</v>
      </c>
      <c r="H18" s="8">
        <v>35.01471271342087</v>
      </c>
      <c r="I18" s="8">
        <v>16.367277310761448</v>
      </c>
      <c r="J18" s="11">
        <v>14</v>
      </c>
      <c r="K18" s="13">
        <f t="shared" si="0"/>
        <v>64.595042535622611</v>
      </c>
      <c r="L18" s="13">
        <f t="shared" si="1"/>
        <v>4.4608234894488108</v>
      </c>
      <c r="M18" s="5"/>
      <c r="N18" s="5">
        <f t="shared" si="2"/>
        <v>1.924898165591358</v>
      </c>
      <c r="O18" s="5">
        <f t="shared" si="3"/>
        <v>0.22812118282200813</v>
      </c>
      <c r="P18" s="5">
        <f t="shared" si="4"/>
        <v>1.544250567425753</v>
      </c>
      <c r="Q18" s="5">
        <f t="shared" si="5"/>
        <v>1.6431817097012362</v>
      </c>
      <c r="R18" s="5">
        <f t="shared" si="6"/>
        <v>0.54297587502126621</v>
      </c>
      <c r="S18" s="5">
        <f t="shared" si="7"/>
        <v>0.69705665235572856</v>
      </c>
    </row>
    <row r="19" spans="1:19" ht="18.75" customHeight="1" x14ac:dyDescent="0.3">
      <c r="A19" s="2" t="s">
        <v>1</v>
      </c>
      <c r="B19" s="5" t="s">
        <v>39</v>
      </c>
      <c r="C19" s="5" t="s">
        <v>40</v>
      </c>
      <c r="D19" s="8">
        <v>29.3728265277079</v>
      </c>
      <c r="E19" s="8">
        <v>2.4486229558454742</v>
      </c>
      <c r="F19" s="8">
        <v>11.55673062752895</v>
      </c>
      <c r="G19" s="8">
        <v>8.3508775944975788</v>
      </c>
      <c r="H19" s="8">
        <v>33.361191453013134</v>
      </c>
      <c r="I19" s="8">
        <v>15.594355332796463</v>
      </c>
      <c r="J19" s="11">
        <v>18</v>
      </c>
      <c r="K19" s="13">
        <f t="shared" si="0"/>
        <v>19.318470881757712</v>
      </c>
      <c r="L19" s="13">
        <f t="shared" si="1"/>
        <v>2.4736421283432906</v>
      </c>
      <c r="M19" s="5"/>
      <c r="N19" s="5">
        <f t="shared" si="2"/>
        <v>1.4679457404050493</v>
      </c>
      <c r="O19" s="5">
        <f t="shared" si="3"/>
        <v>0.38892191668770121</v>
      </c>
      <c r="P19" s="5">
        <f t="shared" si="4"/>
        <v>1.5232415525241261</v>
      </c>
      <c r="Q19" s="5">
        <f t="shared" si="5"/>
        <v>0.52849038868876674</v>
      </c>
      <c r="R19" s="5">
        <f t="shared" si="6"/>
        <v>0.82996264761318239</v>
      </c>
      <c r="S19" s="5">
        <f t="shared" si="7"/>
        <v>0.66048948059697432</v>
      </c>
    </row>
    <row r="20" spans="1:19" ht="18.75" customHeight="1" x14ac:dyDescent="0.3">
      <c r="A20" s="2" t="s">
        <v>1</v>
      </c>
      <c r="B20" s="5" t="s">
        <v>41</v>
      </c>
      <c r="C20" s="5" t="s">
        <v>42</v>
      </c>
      <c r="D20" s="8">
        <v>23.198336950295289</v>
      </c>
      <c r="E20" s="8">
        <v>0.89232097315378078</v>
      </c>
      <c r="F20" s="8">
        <v>10.88628305816802</v>
      </c>
      <c r="G20" s="8">
        <v>5.5320517935284155</v>
      </c>
      <c r="H20" s="8">
        <v>36.103178043052822</v>
      </c>
      <c r="I20" s="8">
        <v>16.876069544444611</v>
      </c>
      <c r="J20" s="11">
        <v>10</v>
      </c>
      <c r="K20" s="13">
        <f t="shared" si="0"/>
        <v>13.727270689689112</v>
      </c>
      <c r="L20" s="13">
        <f t="shared" si="1"/>
        <v>3.8754593898265428</v>
      </c>
      <c r="M20" s="5"/>
      <c r="N20" s="5">
        <f t="shared" si="2"/>
        <v>1.3654568521668553</v>
      </c>
      <c r="O20" s="5">
        <f t="shared" si="3"/>
        <v>-4.9478899216277676E-2</v>
      </c>
      <c r="P20" s="5">
        <f t="shared" si="4"/>
        <v>1.5575454330915806</v>
      </c>
      <c r="Q20" s="5">
        <f t="shared" si="5"/>
        <v>0.27847864146420065</v>
      </c>
      <c r="R20" s="5">
        <f t="shared" si="6"/>
        <v>4.7533163410508186E-2</v>
      </c>
      <c r="S20" s="5">
        <f t="shared" si="7"/>
        <v>0.72019698704482604</v>
      </c>
    </row>
    <row r="21" spans="1:19" ht="18.75" customHeight="1" x14ac:dyDescent="0.3">
      <c r="A21" s="2" t="s">
        <v>1</v>
      </c>
      <c r="B21" s="5" t="s">
        <v>43</v>
      </c>
      <c r="C21" s="5" t="s">
        <v>44</v>
      </c>
      <c r="D21" s="8">
        <v>57.064439953581733</v>
      </c>
      <c r="E21" s="8">
        <v>1.574108105671524</v>
      </c>
      <c r="F21" s="8">
        <v>5.5373894927017906</v>
      </c>
      <c r="G21" s="8">
        <v>11.688726325259591</v>
      </c>
      <c r="H21" s="8">
        <v>20.862260897272311</v>
      </c>
      <c r="I21" s="8">
        <v>9.7518552338209687</v>
      </c>
      <c r="J21" s="11">
        <v>11</v>
      </c>
      <c r="K21" s="13">
        <f t="shared" si="0"/>
        <v>52.246911094931178</v>
      </c>
      <c r="L21" s="13">
        <f t="shared" si="1"/>
        <v>3.5039784876781077</v>
      </c>
      <c r="M21" s="5"/>
      <c r="N21" s="5">
        <f t="shared" si="2"/>
        <v>1.7563655593351468</v>
      </c>
      <c r="O21" s="5">
        <f t="shared" si="3"/>
        <v>0.19703455526852007</v>
      </c>
      <c r="P21" s="5">
        <f t="shared" si="4"/>
        <v>1.3193613722593678</v>
      </c>
      <c r="Q21" s="5">
        <f t="shared" si="5"/>
        <v>1.2320626891055684</v>
      </c>
      <c r="R21" s="5">
        <f t="shared" si="6"/>
        <v>0.48749446832697824</v>
      </c>
      <c r="S21" s="5">
        <f t="shared" si="7"/>
        <v>0.3056265036865306</v>
      </c>
    </row>
    <row r="22" spans="1:19" ht="18.75" customHeight="1" x14ac:dyDescent="0.3">
      <c r="A22" s="2" t="s">
        <v>1</v>
      </c>
      <c r="B22" s="5" t="s">
        <v>45</v>
      </c>
      <c r="C22" s="5" t="s">
        <v>46</v>
      </c>
      <c r="D22" s="8">
        <v>10.142248326359997</v>
      </c>
      <c r="E22" s="8">
        <v>0.34799789987173768</v>
      </c>
      <c r="F22" s="8">
        <v>2.2839468879466089</v>
      </c>
      <c r="G22" s="8">
        <v>4.9152217407671177</v>
      </c>
      <c r="H22" s="8">
        <v>3.0282472645886238</v>
      </c>
      <c r="I22" s="8">
        <v>1.4155239013593064</v>
      </c>
      <c r="J22" s="11">
        <v>6</v>
      </c>
      <c r="K22" s="13">
        <f t="shared" si="0"/>
        <v>8.155214533846447</v>
      </c>
      <c r="L22" s="13">
        <f t="shared" si="1"/>
        <v>1.2384992088919564</v>
      </c>
      <c r="M22" s="5"/>
      <c r="N22" s="5">
        <f t="shared" si="2"/>
        <v>1.0061342397602244</v>
      </c>
      <c r="O22" s="5">
        <f t="shared" si="3"/>
        <v>-0.45842337696395857</v>
      </c>
      <c r="P22" s="5">
        <f t="shared" si="4"/>
        <v>0.48119133359624044</v>
      </c>
      <c r="Q22" s="5">
        <f t="shared" si="5"/>
        <v>-0.59805417774535552</v>
      </c>
      <c r="R22" s="5">
        <f t="shared" si="6"/>
        <v>-0.68232454940390352</v>
      </c>
      <c r="S22" s="5">
        <f t="shared" si="7"/>
        <v>-1.1532475991855096</v>
      </c>
    </row>
    <row r="23" spans="1:19" ht="18.75" customHeight="1" x14ac:dyDescent="0.3">
      <c r="A23" s="2" t="s">
        <v>1</v>
      </c>
      <c r="B23" s="5" t="s">
        <v>47</v>
      </c>
      <c r="C23" s="5" t="s">
        <v>48</v>
      </c>
      <c r="D23" s="8">
        <v>30.814647376433875</v>
      </c>
      <c r="E23" s="8">
        <v>0.96929520455464713</v>
      </c>
      <c r="F23" s="8">
        <v>12.327757425532029</v>
      </c>
      <c r="G23" s="8">
        <v>18.396719575697965</v>
      </c>
      <c r="H23" s="8">
        <v>22.498072396398868</v>
      </c>
      <c r="I23" s="8">
        <v>10.516498960972688</v>
      </c>
      <c r="J23" s="11">
        <v>8</v>
      </c>
      <c r="K23" s="13">
        <f t="shared" si="0"/>
        <v>20.089498416221012</v>
      </c>
      <c r="L23" s="13">
        <f t="shared" si="1"/>
        <v>2.0563924551959065</v>
      </c>
      <c r="M23" s="5"/>
      <c r="N23" s="5">
        <f t="shared" si="2"/>
        <v>1.4887572023005029</v>
      </c>
      <c r="O23" s="5">
        <f t="shared" si="3"/>
        <v>-1.3543935865403516E-2</v>
      </c>
      <c r="P23" s="5">
        <f t="shared" si="4"/>
        <v>1.3521453099571819</v>
      </c>
      <c r="Q23" s="5">
        <f t="shared" si="5"/>
        <v>0.57925794056899882</v>
      </c>
      <c r="R23" s="5">
        <f t="shared" si="6"/>
        <v>0.1116675669505434</v>
      </c>
      <c r="S23" s="5">
        <f t="shared" si="7"/>
        <v>0.36268847857386488</v>
      </c>
    </row>
    <row r="24" spans="1:19" ht="18.75" customHeight="1" x14ac:dyDescent="0.3">
      <c r="A24" s="2" t="s">
        <v>1</v>
      </c>
      <c r="B24" s="5" t="s">
        <v>49</v>
      </c>
      <c r="C24" s="5" t="s">
        <v>50</v>
      </c>
      <c r="D24" s="8">
        <v>14.596560879431459</v>
      </c>
      <c r="E24" s="8">
        <v>0.96585436561113747</v>
      </c>
      <c r="F24" s="8">
        <v>11.90482047209932</v>
      </c>
      <c r="G24" s="8">
        <v>24.304691437103003</v>
      </c>
      <c r="H24" s="8">
        <v>20.575283436300428</v>
      </c>
      <c r="I24" s="8">
        <v>9.6177104894642724</v>
      </c>
      <c r="J24" s="11">
        <v>8</v>
      </c>
      <c r="K24" s="13">
        <f t="shared" si="0"/>
        <v>4.2393670687050502</v>
      </c>
      <c r="L24" s="13">
        <f t="shared" si="1"/>
        <v>1.1186517212740712</v>
      </c>
      <c r="M24" s="5"/>
      <c r="N24" s="5">
        <f t="shared" si="2"/>
        <v>1.1642505429744734</v>
      </c>
      <c r="O24" s="5">
        <f t="shared" si="3"/>
        <v>-1.508835285944999E-2</v>
      </c>
      <c r="P24" s="5">
        <f t="shared" si="4"/>
        <v>1.3133458265804625</v>
      </c>
      <c r="Q24" s="5">
        <f t="shared" si="5"/>
        <v>-0.21234472269292126</v>
      </c>
      <c r="R24" s="5">
        <f t="shared" si="6"/>
        <v>0.10891119116790732</v>
      </c>
      <c r="S24" s="5">
        <f t="shared" si="7"/>
        <v>0.29515616544872364</v>
      </c>
    </row>
    <row r="25" spans="1:19" ht="18.75" customHeight="1" x14ac:dyDescent="0.3">
      <c r="A25" s="2" t="s">
        <v>1</v>
      </c>
      <c r="B25" s="5" t="s">
        <v>51</v>
      </c>
      <c r="C25" s="5" t="s">
        <v>52</v>
      </c>
      <c r="D25" s="8">
        <v>54.032610689416728</v>
      </c>
      <c r="E25" s="8">
        <v>2.3627872393352169</v>
      </c>
      <c r="F25" s="8">
        <v>7.9360770577188244</v>
      </c>
      <c r="G25" s="8">
        <v>36.035365285953446</v>
      </c>
      <c r="H25" s="8">
        <v>7.6275460961626421E-2</v>
      </c>
      <c r="I25" s="8">
        <v>3.5654201471902659E-2</v>
      </c>
      <c r="J25" s="11">
        <v>0</v>
      </c>
      <c r="K25" s="13">
        <f t="shared" si="0"/>
        <v>47.128223649201352</v>
      </c>
      <c r="L25" s="13">
        <f t="shared" si="1"/>
        <v>1.5671181058271715</v>
      </c>
      <c r="M25" s="5"/>
      <c r="N25" s="5">
        <f t="shared" si="2"/>
        <v>1.7326559518185989</v>
      </c>
      <c r="O25" s="5">
        <f t="shared" si="3"/>
        <v>0.37342461670526833</v>
      </c>
      <c r="P25" s="5">
        <f t="shared" si="4"/>
        <v>-1.1176151590708612</v>
      </c>
      <c r="Q25" s="5">
        <f t="shared" si="5"/>
        <v>1.1742253908079778</v>
      </c>
      <c r="R25" s="5">
        <f t="shared" si="6"/>
        <v>0.80230406671664301</v>
      </c>
      <c r="S25" s="5">
        <f t="shared" si="7"/>
        <v>-3.9360449792683823</v>
      </c>
    </row>
    <row r="26" spans="1:19" ht="18.75" customHeight="1" x14ac:dyDescent="0.3">
      <c r="A26" s="2" t="s">
        <v>1</v>
      </c>
      <c r="B26" s="5" t="s">
        <v>53</v>
      </c>
      <c r="C26" s="5" t="s">
        <v>54</v>
      </c>
      <c r="D26" s="8">
        <v>84.638485956063747</v>
      </c>
      <c r="E26" s="8">
        <v>1.670970975279267</v>
      </c>
      <c r="F26" s="8">
        <v>22.453518826297941</v>
      </c>
      <c r="G26" s="8">
        <v>13.329393008444431</v>
      </c>
      <c r="H26" s="8">
        <v>35.831205153175063</v>
      </c>
      <c r="I26" s="8">
        <v>16.748938536800157</v>
      </c>
      <c r="J26" s="11">
        <v>14</v>
      </c>
      <c r="K26" s="13">
        <f t="shared" si="0"/>
        <v>65.103924577184543</v>
      </c>
      <c r="L26" s="13">
        <f t="shared" si="1"/>
        <v>4.4692050806535724</v>
      </c>
      <c r="M26" s="5"/>
      <c r="N26" s="5">
        <f t="shared" si="2"/>
        <v>1.9275678859433789</v>
      </c>
      <c r="O26" s="5">
        <f t="shared" si="3"/>
        <v>0.22296890627548041</v>
      </c>
      <c r="P26" s="5">
        <f t="shared" si="4"/>
        <v>1.5542614155501955</v>
      </c>
      <c r="Q26" s="5">
        <f t="shared" si="5"/>
        <v>1.6496942347298862</v>
      </c>
      <c r="R26" s="5">
        <f t="shared" si="6"/>
        <v>0.53378042434114659</v>
      </c>
      <c r="S26" s="5">
        <f t="shared" si="7"/>
        <v>0.71448100111893231</v>
      </c>
    </row>
    <row r="27" spans="1:19" ht="18.75" customHeight="1" x14ac:dyDescent="0.3">
      <c r="A27" s="2" t="s">
        <v>1</v>
      </c>
      <c r="B27" s="5" t="s">
        <v>55</v>
      </c>
      <c r="C27" s="5" t="s">
        <v>56</v>
      </c>
      <c r="D27" s="8">
        <v>36.391507073852054</v>
      </c>
      <c r="E27" s="8">
        <v>0.80630126045541017</v>
      </c>
      <c r="F27" s="8">
        <v>8.8944899393648313</v>
      </c>
      <c r="G27" s="8">
        <v>10.743863417891905</v>
      </c>
      <c r="H27" s="8">
        <v>13.012081109938435</v>
      </c>
      <c r="I27" s="8">
        <v>6.0823671940296222</v>
      </c>
      <c r="J27" s="11">
        <v>8</v>
      </c>
      <c r="K27" s="13">
        <f t="shared" si="0"/>
        <v>28.653300826604649</v>
      </c>
      <c r="L27" s="13">
        <f t="shared" si="1"/>
        <v>2.6787374792924594</v>
      </c>
      <c r="M27" s="5"/>
      <c r="N27" s="5">
        <f t="shared" si="2"/>
        <v>1.5610000413049756</v>
      </c>
      <c r="O27" s="5">
        <f t="shared" si="3"/>
        <v>-9.3502661286593375E-2</v>
      </c>
      <c r="P27" s="5">
        <f t="shared" si="4"/>
        <v>1.1143467617638969</v>
      </c>
      <c r="Q27" s="5">
        <f t="shared" si="5"/>
        <v>0.75548737104144637</v>
      </c>
      <c r="R27" s="5">
        <f t="shared" si="6"/>
        <v>-3.1037606076569638E-2</v>
      </c>
      <c r="S27" s="5">
        <f t="shared" si="7"/>
        <v>-5.1211002029239325E-2</v>
      </c>
    </row>
    <row r="28" spans="1:19" ht="18.75" customHeight="1" x14ac:dyDescent="0.3">
      <c r="A28" s="2" t="s">
        <v>1</v>
      </c>
      <c r="B28" s="5" t="s">
        <v>57</v>
      </c>
      <c r="C28" s="5" t="s">
        <v>58</v>
      </c>
      <c r="D28" s="8">
        <v>13.723071784809456</v>
      </c>
      <c r="E28" s="8">
        <v>0.56642109437384069</v>
      </c>
      <c r="F28" s="8">
        <v>5.362984458183309</v>
      </c>
      <c r="G28" s="8">
        <v>8.513829642461868</v>
      </c>
      <c r="H28" s="8">
        <v>25.067193696595286</v>
      </c>
      <c r="I28" s="8">
        <v>11.717409021536501</v>
      </c>
      <c r="J28" s="11">
        <v>5</v>
      </c>
      <c r="K28" s="13">
        <f t="shared" si="0"/>
        <v>9.0572753061899771</v>
      </c>
      <c r="L28" s="13">
        <f t="shared" si="1"/>
        <v>2.9123266769706606</v>
      </c>
      <c r="M28" s="5"/>
      <c r="N28" s="5">
        <f t="shared" si="2"/>
        <v>1.1374513351223867</v>
      </c>
      <c r="O28" s="5">
        <f t="shared" si="3"/>
        <v>-0.24686058123712881</v>
      </c>
      <c r="P28" s="5">
        <f t="shared" si="4"/>
        <v>1.3991057168739871</v>
      </c>
      <c r="Q28" s="5">
        <f t="shared" si="5"/>
        <v>-0.27771880269818761</v>
      </c>
      <c r="R28" s="5">
        <f t="shared" si="6"/>
        <v>-0.30474092471175607</v>
      </c>
      <c r="S28" s="5">
        <f t="shared" si="7"/>
        <v>0.44442526031391832</v>
      </c>
    </row>
    <row r="29" spans="1:19" ht="18.75" customHeight="1" x14ac:dyDescent="0.3">
      <c r="A29" s="2" t="s">
        <v>1</v>
      </c>
      <c r="B29" s="5" t="s">
        <v>59</v>
      </c>
      <c r="C29" s="5" t="s">
        <v>60</v>
      </c>
      <c r="D29" s="8">
        <v>73.542411949882791</v>
      </c>
      <c r="E29" s="8">
        <v>5.437795134403193</v>
      </c>
      <c r="F29" s="8">
        <v>43.17223753447022</v>
      </c>
      <c r="G29" s="8">
        <v>41.133191595946954</v>
      </c>
      <c r="H29" s="8">
        <v>13.208507205166821</v>
      </c>
      <c r="I29" s="8">
        <v>6.1741846079831797</v>
      </c>
      <c r="J29" s="11">
        <v>60</v>
      </c>
      <c r="K29" s="13">
        <f t="shared" si="0"/>
        <v>35.982565294893696</v>
      </c>
      <c r="L29" s="13">
        <f t="shared" si="1"/>
        <v>0.91155745047353365</v>
      </c>
      <c r="M29" s="5"/>
      <c r="N29" s="5">
        <f t="shared" si="2"/>
        <v>1.8665378692008787</v>
      </c>
      <c r="O29" s="5">
        <f t="shared" si="3"/>
        <v>0.73542284178142125</v>
      </c>
      <c r="P29" s="5">
        <f t="shared" si="4"/>
        <v>1.1208537374334013</v>
      </c>
      <c r="Q29" s="5">
        <f t="shared" si="5"/>
        <v>1.5008174015313893</v>
      </c>
      <c r="R29" s="5">
        <f t="shared" si="6"/>
        <v>1.4483751374207048</v>
      </c>
      <c r="S29" s="5">
        <f t="shared" si="7"/>
        <v>-3.9885306938301127E-2</v>
      </c>
    </row>
    <row r="30" spans="1:19" ht="18.75" customHeight="1" x14ac:dyDescent="0.3">
      <c r="A30" s="2" t="s">
        <v>1</v>
      </c>
      <c r="B30" s="5" t="s">
        <v>61</v>
      </c>
      <c r="C30" s="5" t="s">
        <v>62</v>
      </c>
      <c r="D30" s="8">
        <v>109.39412280874174</v>
      </c>
      <c r="E30" s="8">
        <v>5.1769338160689129</v>
      </c>
      <c r="F30" s="8">
        <v>14.418792148529111</v>
      </c>
      <c r="G30" s="8">
        <v>68.487437416160603</v>
      </c>
      <c r="H30" s="8">
        <v>6.8375724975487759E-2</v>
      </c>
      <c r="I30" s="8">
        <v>3.1961548882542004E-2</v>
      </c>
      <c r="J30" s="11">
        <v>0</v>
      </c>
      <c r="K30" s="13">
        <f t="shared" si="0"/>
        <v>96.849773639521416</v>
      </c>
      <c r="L30" s="13">
        <f t="shared" si="1"/>
        <v>1.6738753364822976</v>
      </c>
      <c r="M30" s="5"/>
      <c r="N30" s="5">
        <f t="shared" si="2"/>
        <v>2.0389939901848351</v>
      </c>
      <c r="O30" s="5">
        <f t="shared" si="3"/>
        <v>0.71407261282813872</v>
      </c>
      <c r="P30" s="5">
        <f t="shared" si="4"/>
        <v>-1.1650980558879873</v>
      </c>
      <c r="Q30" s="5">
        <f t="shared" si="5"/>
        <v>1.921507457477398</v>
      </c>
      <c r="R30" s="5">
        <f t="shared" si="6"/>
        <v>1.4102706266134424</v>
      </c>
      <c r="S30" s="5">
        <f t="shared" si="7"/>
        <v>-4.0186911790852333</v>
      </c>
    </row>
    <row r="31" spans="1:19" ht="18.75" customHeight="1" x14ac:dyDescent="0.3">
      <c r="A31" s="2" t="s">
        <v>1</v>
      </c>
      <c r="B31" s="5" t="s">
        <v>63</v>
      </c>
      <c r="C31" s="5" t="s">
        <v>64</v>
      </c>
      <c r="D31" s="8">
        <v>56.788367438408585</v>
      </c>
      <c r="E31" s="8">
        <v>2.398601644568402</v>
      </c>
      <c r="F31" s="8">
        <v>8.9920694698386843</v>
      </c>
      <c r="G31" s="8">
        <v>37.81983193837435</v>
      </c>
      <c r="H31" s="8">
        <v>9.2093095050989282E-2</v>
      </c>
      <c r="I31" s="8">
        <v>4.3047996350634429E-2</v>
      </c>
      <c r="J31" s="11">
        <v>0</v>
      </c>
      <c r="K31" s="13">
        <f t="shared" si="0"/>
        <v>48.965266999648932</v>
      </c>
      <c r="L31" s="13">
        <f t="shared" si="1"/>
        <v>1.5674068111836257</v>
      </c>
      <c r="M31" s="5"/>
      <c r="N31" s="5">
        <f t="shared" si="2"/>
        <v>1.7542593836917031</v>
      </c>
      <c r="O31" s="5">
        <f t="shared" si="3"/>
        <v>0.37995812711287275</v>
      </c>
      <c r="P31" s="5">
        <f t="shared" si="4"/>
        <v>-1.035772931080801</v>
      </c>
      <c r="Q31" s="5">
        <f t="shared" si="5"/>
        <v>1.2269248769814345</v>
      </c>
      <c r="R31" s="5">
        <f t="shared" si="6"/>
        <v>0.81396465445463295</v>
      </c>
      <c r="S31" s="5">
        <f t="shared" si="7"/>
        <v>-3.7935947586347676</v>
      </c>
    </row>
    <row r="32" spans="1:19" ht="18.75" customHeight="1" x14ac:dyDescent="0.3">
      <c r="A32" s="2" t="s">
        <v>1</v>
      </c>
      <c r="B32" s="5" t="s">
        <v>65</v>
      </c>
      <c r="C32" s="5" t="s">
        <v>66</v>
      </c>
      <c r="D32" s="8">
        <v>10.904976959683404</v>
      </c>
      <c r="E32" s="8">
        <v>0.89093994447164493</v>
      </c>
      <c r="F32" s="8">
        <v>4.2649168904025716</v>
      </c>
      <c r="G32" s="8">
        <v>2.8695356698390375</v>
      </c>
      <c r="H32" s="8">
        <v>14.736151812884682</v>
      </c>
      <c r="I32" s="8">
        <v>6.8882668034148171</v>
      </c>
      <c r="J32" s="11">
        <v>15</v>
      </c>
      <c r="K32" s="13">
        <f t="shared" si="0"/>
        <v>7.1944992650331674</v>
      </c>
      <c r="L32" s="13">
        <f t="shared" si="1"/>
        <v>1.484765424645123</v>
      </c>
      <c r="M32" s="5"/>
      <c r="N32" s="5">
        <f t="shared" si="2"/>
        <v>1.0376247523271052</v>
      </c>
      <c r="O32" s="5">
        <f t="shared" si="3"/>
        <v>-5.0151569435178164E-2</v>
      </c>
      <c r="P32" s="5">
        <f t="shared" si="4"/>
        <v>1.1683840870084796</v>
      </c>
      <c r="Q32" s="5">
        <f t="shared" si="5"/>
        <v>-0.52123611284894056</v>
      </c>
      <c r="R32" s="5">
        <f t="shared" si="6"/>
        <v>4.6332625014320332E-2</v>
      </c>
      <c r="S32" s="5">
        <f t="shared" si="7"/>
        <v>4.2843486620264451E-2</v>
      </c>
    </row>
    <row r="33" spans="1:19" ht="18.75" customHeight="1" x14ac:dyDescent="0.3">
      <c r="A33" s="2" t="s">
        <v>1</v>
      </c>
      <c r="B33" s="5" t="s">
        <v>67</v>
      </c>
      <c r="C33" s="5" t="s">
        <v>68</v>
      </c>
      <c r="D33" s="8">
        <v>0.29943771560517651</v>
      </c>
      <c r="E33" s="8">
        <v>4.486567771174934E-2</v>
      </c>
      <c r="F33" s="8">
        <v>1.8786688249706041</v>
      </c>
      <c r="G33" s="8">
        <v>1.7231589222211194</v>
      </c>
      <c r="H33" s="8">
        <v>0.91093253523088258</v>
      </c>
      <c r="I33" s="8">
        <v>0.42580630426832372</v>
      </c>
      <c r="J33" s="11">
        <v>0</v>
      </c>
      <c r="K33" s="13">
        <f t="shared" si="0"/>
        <v>-1.3350041621192492</v>
      </c>
      <c r="L33" s="13">
        <f t="shared" si="1"/>
        <v>0.7284504710278451</v>
      </c>
      <c r="M33" s="5"/>
      <c r="N33" s="5">
        <f t="shared" si="2"/>
        <v>-0.5236934990911053</v>
      </c>
      <c r="O33" s="5">
        <f t="shared" si="3"/>
        <v>-1.348085767693451</v>
      </c>
      <c r="P33" s="5">
        <f t="shared" si="4"/>
        <v>-4.0513786212407796E-2</v>
      </c>
      <c r="Q33" s="5">
        <f t="shared" si="5"/>
        <v>-4.3299212368739486</v>
      </c>
      <c r="R33" s="5">
        <f t="shared" si="6"/>
        <v>-2.270136570368432</v>
      </c>
      <c r="S33" s="5">
        <f t="shared" si="7"/>
        <v>-2.0612997288447157</v>
      </c>
    </row>
    <row r="34" spans="1:19" ht="18.75" customHeight="1" x14ac:dyDescent="0.3">
      <c r="A34" s="2" t="s">
        <v>1</v>
      </c>
      <c r="B34" s="5" t="s">
        <v>69</v>
      </c>
      <c r="C34" s="5" t="s">
        <v>70</v>
      </c>
      <c r="D34" s="8">
        <v>34.450733566790362</v>
      </c>
      <c r="E34" s="8">
        <v>0.35635451697897153</v>
      </c>
      <c r="F34" s="8">
        <v>10.205369841080159</v>
      </c>
      <c r="G34" s="8">
        <v>8.4583229631040648</v>
      </c>
      <c r="H34" s="8">
        <v>21.07059687650527</v>
      </c>
      <c r="I34" s="8">
        <v>9.8492398039536244</v>
      </c>
      <c r="J34" s="11">
        <v>16</v>
      </c>
      <c r="K34" s="13">
        <f t="shared" si="0"/>
        <v>25.572061805050623</v>
      </c>
      <c r="L34" s="13">
        <f t="shared" si="1"/>
        <v>2.2846081902085991</v>
      </c>
      <c r="M34" s="5"/>
      <c r="N34" s="5">
        <f t="shared" si="2"/>
        <v>1.5371984738667883</v>
      </c>
      <c r="O34" s="5">
        <f t="shared" si="3"/>
        <v>-0.44811773192354676</v>
      </c>
      <c r="P34" s="5">
        <f t="shared" si="4"/>
        <v>1.3236768382422273</v>
      </c>
      <c r="Q34" s="5">
        <f t="shared" si="5"/>
        <v>0.69742574539404334</v>
      </c>
      <c r="R34" s="5">
        <f t="shared" si="6"/>
        <v>-0.66393169920649098</v>
      </c>
      <c r="S34" s="5">
        <f t="shared" si="7"/>
        <v>0.31313777380334434</v>
      </c>
    </row>
    <row r="35" spans="1:19" ht="18.75" customHeight="1" x14ac:dyDescent="0.3">
      <c r="A35" s="2" t="s">
        <v>1</v>
      </c>
      <c r="B35" s="5" t="s">
        <v>71</v>
      </c>
      <c r="C35" s="5" t="s">
        <v>72</v>
      </c>
      <c r="D35" s="8">
        <v>17.121961469686767</v>
      </c>
      <c r="E35" s="8">
        <v>1.999318567828968</v>
      </c>
      <c r="F35" s="8">
        <v>9.8314589834229924</v>
      </c>
      <c r="G35" s="8">
        <v>4.90112388342488</v>
      </c>
      <c r="H35" s="8">
        <v>5.1444247249809738</v>
      </c>
      <c r="I35" s="8">
        <v>2.4047098934451063</v>
      </c>
      <c r="J35" s="11">
        <v>12</v>
      </c>
      <c r="K35" s="13">
        <f t="shared" si="0"/>
        <v>8.5685921541087637</v>
      </c>
      <c r="L35" s="13">
        <f t="shared" si="1"/>
        <v>1.4357450386062407</v>
      </c>
      <c r="M35" s="5"/>
      <c r="N35" s="5">
        <f t="shared" si="2"/>
        <v>1.2335535154033885</v>
      </c>
      <c r="O35" s="5">
        <f t="shared" si="3"/>
        <v>0.30088199933434889</v>
      </c>
      <c r="P35" s="5">
        <f t="shared" si="4"/>
        <v>0.71133681685648431</v>
      </c>
      <c r="Q35" s="5">
        <f t="shared" si="5"/>
        <v>-4.3286812877952614E-2</v>
      </c>
      <c r="R35" s="5">
        <f t="shared" si="6"/>
        <v>0.67283468474206154</v>
      </c>
      <c r="S35" s="5">
        <f t="shared" si="7"/>
        <v>-0.75266863556988872</v>
      </c>
    </row>
    <row r="36" spans="1:19" ht="18.75" customHeight="1" x14ac:dyDescent="0.3">
      <c r="A36" s="2" t="s">
        <v>2</v>
      </c>
      <c r="B36" s="5" t="s">
        <v>73</v>
      </c>
      <c r="C36" s="5" t="s">
        <v>74</v>
      </c>
      <c r="D36" s="8">
        <v>18.456229850364625</v>
      </c>
      <c r="E36" s="8">
        <v>0.63392181129995206</v>
      </c>
      <c r="F36" s="8">
        <v>2.0137351373831951</v>
      </c>
      <c r="G36" s="8">
        <v>6.9970746004349484</v>
      </c>
      <c r="H36" s="8">
        <v>10.752684261034647</v>
      </c>
      <c r="I36" s="8">
        <v>5.0262347309780351</v>
      </c>
      <c r="J36" s="11">
        <v>7</v>
      </c>
      <c r="K36" s="13">
        <f t="shared" si="0"/>
        <v>16.704280280841246</v>
      </c>
      <c r="L36" s="13">
        <f t="shared" si="1"/>
        <v>2.1320766499145383</v>
      </c>
      <c r="M36" s="5"/>
      <c r="N36" s="5">
        <f t="shared" si="2"/>
        <v>1.2661429901673191</v>
      </c>
      <c r="O36" s="5">
        <f t="shared" si="3"/>
        <v>-0.19796430523346639</v>
      </c>
      <c r="P36" s="5">
        <f t="shared" si="4"/>
        <v>1.0315168934828065</v>
      </c>
      <c r="Q36" s="5">
        <f t="shared" si="5"/>
        <v>3.6212064189823097E-2</v>
      </c>
      <c r="R36" s="5">
        <f t="shared" si="6"/>
        <v>-0.21747400680219486</v>
      </c>
      <c r="S36" s="5">
        <f t="shared" si="7"/>
        <v>-0.1953802567216654</v>
      </c>
    </row>
    <row r="37" spans="1:19" ht="18.75" customHeight="1" x14ac:dyDescent="0.3">
      <c r="A37" s="2" t="s">
        <v>2</v>
      </c>
      <c r="B37" s="5" t="s">
        <v>73</v>
      </c>
      <c r="C37" s="5" t="s">
        <v>74</v>
      </c>
      <c r="D37" s="8">
        <v>16.833208611942261</v>
      </c>
      <c r="E37" s="8">
        <v>0.56319931272910295</v>
      </c>
      <c r="F37" s="8">
        <v>1.9170568947917199</v>
      </c>
      <c r="G37" s="8">
        <v>6.5230884194460268</v>
      </c>
      <c r="H37" s="8">
        <v>10.803128301726945</v>
      </c>
      <c r="I37" s="8">
        <v>5.0498142933592431</v>
      </c>
      <c r="J37" s="11">
        <v>6</v>
      </c>
      <c r="K37" s="13">
        <f t="shared" si="0"/>
        <v>15.165369113473465</v>
      </c>
      <c r="L37" s="13">
        <f t="shared" si="1"/>
        <v>2.2518036511352646</v>
      </c>
      <c r="M37" s="5"/>
      <c r="N37" s="5">
        <f t="shared" si="2"/>
        <v>1.2261669056160733</v>
      </c>
      <c r="O37" s="5">
        <f t="shared" si="3"/>
        <v>-0.24933788383423305</v>
      </c>
      <c r="P37" s="5">
        <f t="shared" si="4"/>
        <v>1.0335495339546106</v>
      </c>
      <c r="Q37" s="5">
        <f t="shared" si="5"/>
        <v>-6.1305734253124085E-2</v>
      </c>
      <c r="R37" s="5">
        <f t="shared" si="6"/>
        <v>-0.30916225451532736</v>
      </c>
      <c r="S37" s="5">
        <f t="shared" si="7"/>
        <v>-0.19184235103668734</v>
      </c>
    </row>
    <row r="38" spans="1:19" ht="18.75" customHeight="1" x14ac:dyDescent="0.3">
      <c r="A38" s="2" t="s">
        <v>2</v>
      </c>
      <c r="B38" s="5" t="s">
        <v>75</v>
      </c>
      <c r="C38" s="5" t="s">
        <v>76</v>
      </c>
      <c r="D38" s="8">
        <v>21.881391672275903</v>
      </c>
      <c r="E38" s="8">
        <v>1.0010926633650039</v>
      </c>
      <c r="F38" s="8">
        <v>13.00248602487309</v>
      </c>
      <c r="G38" s="8">
        <v>2.9085468773992673</v>
      </c>
      <c r="H38" s="8">
        <v>24.055361999960986</v>
      </c>
      <c r="I38" s="8">
        <v>11.244438413261765</v>
      </c>
      <c r="J38" s="11">
        <v>11</v>
      </c>
      <c r="K38" s="13">
        <f t="shared" si="0"/>
        <v>10.569228830636316</v>
      </c>
      <c r="L38" s="13">
        <f t="shared" si="1"/>
        <v>3.3747484010622042</v>
      </c>
      <c r="M38" s="5"/>
      <c r="N38" s="5">
        <f t="shared" si="2"/>
        <v>1.3400749399817604</v>
      </c>
      <c r="O38" s="5">
        <f t="shared" si="3"/>
        <v>4.7427860373301412E-4</v>
      </c>
      <c r="P38" s="5">
        <f t="shared" si="4"/>
        <v>1.3812118968196501</v>
      </c>
      <c r="Q38" s="5">
        <f t="shared" si="5"/>
        <v>0.21656191739409578</v>
      </c>
      <c r="R38" s="5">
        <f t="shared" si="6"/>
        <v>0.13668637147514834</v>
      </c>
      <c r="S38" s="5">
        <f t="shared" si="7"/>
        <v>0.41328023069634623</v>
      </c>
    </row>
    <row r="39" spans="1:19" ht="18.75" customHeight="1" x14ac:dyDescent="0.3">
      <c r="A39" s="2" t="s">
        <v>2</v>
      </c>
      <c r="B39" s="5" t="s">
        <v>75</v>
      </c>
      <c r="C39" s="5" t="s">
        <v>76</v>
      </c>
      <c r="D39" s="8">
        <v>22.210583513678614</v>
      </c>
      <c r="E39" s="8">
        <v>0.98655372368773298</v>
      </c>
      <c r="F39" s="8">
        <v>13.345536032146949</v>
      </c>
      <c r="G39" s="8">
        <v>2.9340599325959653</v>
      </c>
      <c r="H39" s="8">
        <v>24.27122186498444</v>
      </c>
      <c r="I39" s="8">
        <v>11.345339948568329</v>
      </c>
      <c r="J39" s="11">
        <v>11</v>
      </c>
      <c r="K39" s="13">
        <f t="shared" si="0"/>
        <v>10.599967165710769</v>
      </c>
      <c r="L39" s="13">
        <f t="shared" si="1"/>
        <v>3.4066423807542261</v>
      </c>
      <c r="M39" s="5"/>
      <c r="N39" s="5">
        <f t="shared" si="2"/>
        <v>1.346559968428791</v>
      </c>
      <c r="O39" s="5">
        <f t="shared" si="3"/>
        <v>-5.8792598635504165E-3</v>
      </c>
      <c r="P39" s="5">
        <f t="shared" si="4"/>
        <v>1.3850916401911495</v>
      </c>
      <c r="Q39" s="5">
        <f t="shared" si="5"/>
        <v>0.23238151814022737</v>
      </c>
      <c r="R39" s="5">
        <f t="shared" si="6"/>
        <v>0.12534698604182548</v>
      </c>
      <c r="S39" s="5">
        <f t="shared" si="7"/>
        <v>0.42003310525566323</v>
      </c>
    </row>
    <row r="40" spans="1:19" ht="18.75" customHeight="1" x14ac:dyDescent="0.3">
      <c r="A40" s="2" t="s">
        <v>2</v>
      </c>
      <c r="B40" s="5" t="s">
        <v>73</v>
      </c>
      <c r="C40" s="5" t="s">
        <v>74</v>
      </c>
      <c r="D40" s="8">
        <v>16.732733200819901</v>
      </c>
      <c r="E40" s="8">
        <v>0.54927456280399189</v>
      </c>
      <c r="F40" s="8">
        <v>1.84989223007751</v>
      </c>
      <c r="G40" s="8">
        <v>6.1063595420306651</v>
      </c>
      <c r="H40" s="8">
        <v>10.718731340047757</v>
      </c>
      <c r="I40" s="8">
        <v>5.0103637775919241</v>
      </c>
      <c r="J40" s="11">
        <v>5</v>
      </c>
      <c r="K40" s="13">
        <f t="shared" si="0"/>
        <v>15.123326960652467</v>
      </c>
      <c r="L40" s="13">
        <f t="shared" si="1"/>
        <v>2.5211446647037006</v>
      </c>
      <c r="M40" s="5"/>
      <c r="N40" s="5">
        <f t="shared" si="2"/>
        <v>1.2235668863947078</v>
      </c>
      <c r="O40" s="5">
        <f t="shared" si="3"/>
        <v>-0.26021051292049269</v>
      </c>
      <c r="P40" s="5">
        <f t="shared" si="4"/>
        <v>1.0301433856718936</v>
      </c>
      <c r="Q40" s="5">
        <f t="shared" si="5"/>
        <v>-6.7648230103408966E-2</v>
      </c>
      <c r="R40" s="5">
        <f t="shared" si="6"/>
        <v>-0.32856702124767845</v>
      </c>
      <c r="S40" s="5">
        <f t="shared" si="7"/>
        <v>-0.19777091122254611</v>
      </c>
    </row>
    <row r="41" spans="1:19" ht="18.75" customHeight="1" x14ac:dyDescent="0.3">
      <c r="A41" s="2" t="s">
        <v>2</v>
      </c>
      <c r="B41" s="5" t="s">
        <v>77</v>
      </c>
      <c r="C41" s="5" t="s">
        <v>78</v>
      </c>
      <c r="D41" s="8">
        <v>28.246586717975021</v>
      </c>
      <c r="E41" s="8">
        <v>1.051871211670413</v>
      </c>
      <c r="F41" s="8">
        <v>3.809474732994945</v>
      </c>
      <c r="G41" s="8">
        <v>6.7444727112429774</v>
      </c>
      <c r="H41" s="8">
        <v>15.319965526400143</v>
      </c>
      <c r="I41" s="8">
        <v>7.1611646856604834</v>
      </c>
      <c r="J41" s="11">
        <v>9</v>
      </c>
      <c r="K41" s="13">
        <f t="shared" si="0"/>
        <v>24.932343700269417</v>
      </c>
      <c r="L41" s="13">
        <f t="shared" si="1"/>
        <v>2.833910304546686</v>
      </c>
      <c r="M41" s="5"/>
      <c r="N41" s="5">
        <f t="shared" si="2"/>
        <v>1.4509659757268252</v>
      </c>
      <c r="O41" s="5">
        <f t="shared" si="3"/>
        <v>2.1962569204773245E-2</v>
      </c>
      <c r="P41" s="5">
        <f t="shared" si="4"/>
        <v>1.1852577880308519</v>
      </c>
      <c r="Q41" s="5">
        <f t="shared" si="5"/>
        <v>0.48706989220724889</v>
      </c>
      <c r="R41" s="5">
        <f t="shared" si="6"/>
        <v>0.17503728580157507</v>
      </c>
      <c r="S41" s="5">
        <f t="shared" si="7"/>
        <v>7.2212951413360177E-2</v>
      </c>
    </row>
    <row r="42" spans="1:19" ht="18.75" customHeight="1" x14ac:dyDescent="0.3">
      <c r="A42" s="2" t="s">
        <v>2</v>
      </c>
      <c r="B42" s="5" t="s">
        <v>75</v>
      </c>
      <c r="C42" s="5" t="s">
        <v>76</v>
      </c>
      <c r="D42" s="8">
        <v>20.49084078677922</v>
      </c>
      <c r="E42" s="8">
        <v>0.94977359659895688</v>
      </c>
      <c r="F42" s="8">
        <v>11.988022902050581</v>
      </c>
      <c r="G42" s="8">
        <v>2.7891920066365463</v>
      </c>
      <c r="H42" s="8">
        <v>24.383282363180523</v>
      </c>
      <c r="I42" s="8">
        <v>11.397721507845104</v>
      </c>
      <c r="J42" s="11">
        <v>10</v>
      </c>
      <c r="K42" s="13">
        <f t="shared" si="0"/>
        <v>10.061260861995216</v>
      </c>
      <c r="L42" s="13">
        <f t="shared" si="1"/>
        <v>3.5830173417351023</v>
      </c>
      <c r="M42" s="5"/>
      <c r="N42" s="5">
        <f t="shared" si="2"/>
        <v>1.3115597788778721</v>
      </c>
      <c r="O42" s="5">
        <f t="shared" si="3"/>
        <v>-2.2379907833346025E-2</v>
      </c>
      <c r="P42" s="5">
        <f t="shared" si="4"/>
        <v>1.387092167905198</v>
      </c>
      <c r="Q42" s="5">
        <f t="shared" si="5"/>
        <v>0.14700193511187676</v>
      </c>
      <c r="R42" s="5">
        <f t="shared" si="6"/>
        <v>9.5897694408105472E-2</v>
      </c>
      <c r="S42" s="5">
        <f t="shared" si="7"/>
        <v>0.42351511718579393</v>
      </c>
    </row>
    <row r="43" spans="1:19" ht="18.75" customHeight="1" x14ac:dyDescent="0.3">
      <c r="A43" s="2" t="s">
        <v>2</v>
      </c>
      <c r="B43" s="5" t="s">
        <v>75</v>
      </c>
      <c r="C43" s="5" t="s">
        <v>76</v>
      </c>
      <c r="D43" s="8">
        <v>23.305659832916099</v>
      </c>
      <c r="E43" s="8">
        <v>1.0169036396360509</v>
      </c>
      <c r="F43" s="8">
        <v>13.37988319266122</v>
      </c>
      <c r="G43" s="8">
        <v>3.1745786832417759</v>
      </c>
      <c r="H43" s="8">
        <v>24.843306534923983</v>
      </c>
      <c r="I43" s="8">
        <v>11.612755206684866</v>
      </c>
      <c r="J43" s="11">
        <v>12</v>
      </c>
      <c r="K43" s="13">
        <f t="shared" si="0"/>
        <v>11.665161455300838</v>
      </c>
      <c r="L43" s="13">
        <f t="shared" si="1"/>
        <v>3.240015491288271</v>
      </c>
      <c r="M43" s="5"/>
      <c r="N43" s="5">
        <f t="shared" si="2"/>
        <v>1.3674614032453396</v>
      </c>
      <c r="O43" s="5">
        <f t="shared" si="3"/>
        <v>7.2798017358810148E-3</v>
      </c>
      <c r="P43" s="5">
        <f t="shared" si="4"/>
        <v>1.3952093980385267</v>
      </c>
      <c r="Q43" s="5">
        <f t="shared" si="5"/>
        <v>0.28336855027429525</v>
      </c>
      <c r="R43" s="5">
        <f t="shared" si="6"/>
        <v>0.14883242996967039</v>
      </c>
      <c r="S43" s="5">
        <f t="shared" si="7"/>
        <v>0.43764353538534417</v>
      </c>
    </row>
    <row r="44" spans="1:19" ht="18.75" customHeight="1" x14ac:dyDescent="0.3">
      <c r="A44" s="2" t="s">
        <v>2</v>
      </c>
      <c r="B44" s="5" t="s">
        <v>79</v>
      </c>
      <c r="C44" s="5" t="s">
        <v>80</v>
      </c>
      <c r="D44" s="8">
        <v>26.797733511529536</v>
      </c>
      <c r="E44" s="8">
        <v>1.08661482091884</v>
      </c>
      <c r="F44" s="8">
        <v>3.810629058618606</v>
      </c>
      <c r="G44" s="8">
        <v>6.3360081348278712</v>
      </c>
      <c r="H44" s="8">
        <v>16.403604151499056</v>
      </c>
      <c r="I44" s="8">
        <v>7.6677007245767204</v>
      </c>
      <c r="J44" s="11">
        <v>9</v>
      </c>
      <c r="K44" s="13">
        <f t="shared" si="0"/>
        <v>23.48248623053135</v>
      </c>
      <c r="L44" s="13">
        <f t="shared" si="1"/>
        <v>2.8878409619104257</v>
      </c>
      <c r="M44" s="5"/>
      <c r="N44" s="5">
        <f t="shared" si="2"/>
        <v>1.42809806398921</v>
      </c>
      <c r="O44" s="5">
        <f t="shared" si="3"/>
        <v>3.6075624312070106E-2</v>
      </c>
      <c r="P44" s="5">
        <f t="shared" si="4"/>
        <v>1.2149392804341548</v>
      </c>
      <c r="Q44" s="5">
        <f t="shared" si="5"/>
        <v>0.4312858294939243</v>
      </c>
      <c r="R44" s="5">
        <f t="shared" si="6"/>
        <v>0.20022535577666561</v>
      </c>
      <c r="S44" s="5">
        <f t="shared" si="7"/>
        <v>0.12387497535164994</v>
      </c>
    </row>
    <row r="45" spans="1:19" ht="18.75" customHeight="1" x14ac:dyDescent="0.3">
      <c r="A45" s="2" t="s">
        <v>2</v>
      </c>
      <c r="B45" s="5" t="s">
        <v>81</v>
      </c>
      <c r="C45" s="5" t="s">
        <v>82</v>
      </c>
      <c r="D45" s="8">
        <v>26.905332500817366</v>
      </c>
      <c r="E45" s="8">
        <v>1.0848785153406739</v>
      </c>
      <c r="F45" s="8">
        <v>3.7941425762278311</v>
      </c>
      <c r="G45" s="8">
        <v>6.3635571729833806</v>
      </c>
      <c r="H45" s="8">
        <v>16.396474148680245</v>
      </c>
      <c r="I45" s="8">
        <v>7.6643678760590932</v>
      </c>
      <c r="J45" s="11">
        <v>9</v>
      </c>
      <c r="K45" s="13">
        <f t="shared" si="0"/>
        <v>23.604428459499154</v>
      </c>
      <c r="L45" s="13">
        <f t="shared" si="1"/>
        <v>2.8890890739087238</v>
      </c>
      <c r="M45" s="5"/>
      <c r="N45" s="5">
        <f t="shared" si="2"/>
        <v>1.4298383635030452</v>
      </c>
      <c r="O45" s="5">
        <f t="shared" si="3"/>
        <v>3.5381108625922489E-2</v>
      </c>
      <c r="P45" s="5">
        <f t="shared" si="4"/>
        <v>1.2147504686331219</v>
      </c>
      <c r="Q45" s="5">
        <f t="shared" si="5"/>
        <v>0.43553112212639766</v>
      </c>
      <c r="R45" s="5">
        <f t="shared" si="6"/>
        <v>0.19898582900032366</v>
      </c>
      <c r="S45" s="5">
        <f t="shared" si="7"/>
        <v>0.12354633959263034</v>
      </c>
    </row>
    <row r="46" spans="1:19" ht="18.75" customHeight="1" x14ac:dyDescent="0.3">
      <c r="A46" s="2" t="s">
        <v>2</v>
      </c>
      <c r="B46" s="5" t="s">
        <v>83</v>
      </c>
      <c r="C46" s="5" t="s">
        <v>84</v>
      </c>
      <c r="D46" s="8">
        <v>5.0243794580498307</v>
      </c>
      <c r="E46" s="8">
        <v>2.2835712619237389</v>
      </c>
      <c r="F46" s="8">
        <v>8.26252997868332</v>
      </c>
      <c r="G46" s="8">
        <v>5.0124444795627294</v>
      </c>
      <c r="H46" s="8">
        <v>49.736542545654331</v>
      </c>
      <c r="I46" s="8">
        <v>23.248849447540657</v>
      </c>
      <c r="J46" s="11">
        <v>3</v>
      </c>
      <c r="K46" s="13">
        <f t="shared" si="0"/>
        <v>-2.1640216234046576</v>
      </c>
      <c r="L46" s="13">
        <f t="shared" si="1"/>
        <v>7.1194868695977584</v>
      </c>
      <c r="M46" s="5"/>
      <c r="N46" s="5">
        <f t="shared" si="2"/>
        <v>0.70108243134896531</v>
      </c>
      <c r="O46" s="5">
        <f t="shared" si="3"/>
        <v>0.35861456890003596</v>
      </c>
      <c r="P46" s="5">
        <f t="shared" si="4"/>
        <v>1.6966755918399672</v>
      </c>
      <c r="Q46" s="5">
        <f t="shared" si="5"/>
        <v>-1.3421986106292572</v>
      </c>
      <c r="R46" s="5">
        <f t="shared" si="6"/>
        <v>0.77587204915442454</v>
      </c>
      <c r="S46" s="5">
        <f t="shared" si="7"/>
        <v>0.96235952705906658</v>
      </c>
    </row>
    <row r="47" spans="1:19" ht="18.75" customHeight="1" x14ac:dyDescent="0.3">
      <c r="A47" s="2" t="s">
        <v>2</v>
      </c>
      <c r="B47" s="5" t="s">
        <v>83</v>
      </c>
      <c r="C47" s="5" t="s">
        <v>84</v>
      </c>
      <c r="D47" s="8">
        <v>5.0417510979649105</v>
      </c>
      <c r="E47" s="8">
        <v>2.286207800381443</v>
      </c>
      <c r="F47" s="8">
        <v>8.1841550021688736</v>
      </c>
      <c r="G47" s="8">
        <v>5.0349112301829866</v>
      </c>
      <c r="H47" s="8">
        <v>50.213230686099301</v>
      </c>
      <c r="I47" s="8">
        <v>23.471672551910263</v>
      </c>
      <c r="J47" s="11">
        <v>2</v>
      </c>
      <c r="K47" s="13">
        <f t="shared" si="0"/>
        <v>-2.0784637539220094</v>
      </c>
      <c r="L47" s="13">
        <f t="shared" si="1"/>
        <v>8.1793767826902535</v>
      </c>
      <c r="M47" s="5"/>
      <c r="N47" s="5">
        <f t="shared" si="2"/>
        <v>0.70258140154498872</v>
      </c>
      <c r="O47" s="5">
        <f t="shared" si="3"/>
        <v>0.35911570219989358</v>
      </c>
      <c r="P47" s="5">
        <f t="shared" si="4"/>
        <v>1.7008181644934157</v>
      </c>
      <c r="Q47" s="5">
        <f t="shared" si="5"/>
        <v>-1.3385420175664622</v>
      </c>
      <c r="R47" s="5">
        <f t="shared" si="6"/>
        <v>0.77676643952757163</v>
      </c>
      <c r="S47" s="5">
        <f t="shared" si="7"/>
        <v>0.96956986826026392</v>
      </c>
    </row>
    <row r="48" spans="1:19" ht="18.75" customHeight="1" x14ac:dyDescent="0.3">
      <c r="A48" s="2" t="s">
        <v>2</v>
      </c>
      <c r="B48" s="5" t="s">
        <v>83</v>
      </c>
      <c r="C48" s="5" t="s">
        <v>84</v>
      </c>
      <c r="D48" s="8">
        <v>5.0959031342300776</v>
      </c>
      <c r="E48" s="8">
        <v>2.3009493700213501</v>
      </c>
      <c r="F48" s="8">
        <v>8.3682989787678217</v>
      </c>
      <c r="G48" s="8">
        <v>5.0422392017879627</v>
      </c>
      <c r="H48" s="8">
        <v>50.184989759235179</v>
      </c>
      <c r="I48" s="8">
        <v>23.458471613056894</v>
      </c>
      <c r="J48" s="11">
        <v>3</v>
      </c>
      <c r="K48" s="13">
        <f t="shared" si="0"/>
        <v>-2.1845169772979274</v>
      </c>
      <c r="L48" s="13">
        <f t="shared" si="1"/>
        <v>7.1599265849596874</v>
      </c>
      <c r="M48" s="5"/>
      <c r="N48" s="5">
        <f t="shared" si="2"/>
        <v>0.70722116409393676</v>
      </c>
      <c r="O48" s="5">
        <f t="shared" si="3"/>
        <v>0.36190706257900424</v>
      </c>
      <c r="P48" s="5">
        <f t="shared" si="4"/>
        <v>1.7005738398635568</v>
      </c>
      <c r="Q48" s="5">
        <f t="shared" si="5"/>
        <v>-1.3272237648123326</v>
      </c>
      <c r="R48" s="5">
        <f t="shared" si="6"/>
        <v>0.7817482793928735</v>
      </c>
      <c r="S48" s="5">
        <f t="shared" si="7"/>
        <v>0.96914460982969119</v>
      </c>
    </row>
    <row r="49" spans="1:19" ht="18.75" customHeight="1" x14ac:dyDescent="0.3">
      <c r="A49" s="2" t="s">
        <v>2</v>
      </c>
      <c r="B49" s="5" t="s">
        <v>83</v>
      </c>
      <c r="C49" s="5" t="s">
        <v>84</v>
      </c>
      <c r="D49" s="8">
        <v>5.0683637838044096</v>
      </c>
      <c r="E49" s="8">
        <v>2.2935302288552131</v>
      </c>
      <c r="F49" s="8">
        <v>8.2455820413904402</v>
      </c>
      <c r="G49" s="8">
        <v>5.0364398544514373</v>
      </c>
      <c r="H49" s="8">
        <v>50.298437391661068</v>
      </c>
      <c r="I49" s="8">
        <v>23.511501574358057</v>
      </c>
      <c r="J49" s="11">
        <v>4</v>
      </c>
      <c r="K49" s="13">
        <f t="shared" si="0"/>
        <v>-2.1052925922052736</v>
      </c>
      <c r="L49" s="13">
        <f t="shared" si="1"/>
        <v>6.3808681663406031</v>
      </c>
      <c r="M49" s="5"/>
      <c r="N49" s="5">
        <f t="shared" si="2"/>
        <v>0.70486777898742048</v>
      </c>
      <c r="O49" s="5">
        <f t="shared" si="3"/>
        <v>0.36050446853100443</v>
      </c>
      <c r="P49" s="5">
        <f t="shared" si="4"/>
        <v>1.7015544931529392</v>
      </c>
      <c r="Q49" s="5">
        <f t="shared" si="5"/>
        <v>-1.3329646205527614</v>
      </c>
      <c r="R49" s="5">
        <f t="shared" si="6"/>
        <v>0.77924502005185403</v>
      </c>
      <c r="S49" s="5">
        <f t="shared" si="7"/>
        <v>0.97085148268577426</v>
      </c>
    </row>
    <row r="50" spans="1:19" ht="18.75" customHeight="1" x14ac:dyDescent="0.3">
      <c r="A50" s="2" t="s">
        <v>2</v>
      </c>
      <c r="B50" s="5" t="s">
        <v>85</v>
      </c>
      <c r="C50" s="5" t="s">
        <v>86</v>
      </c>
      <c r="D50" s="8">
        <v>24.443521037428351</v>
      </c>
      <c r="E50" s="8">
        <v>0.56581071951110662</v>
      </c>
      <c r="F50" s="8">
        <v>10.30930790591516</v>
      </c>
      <c r="G50" s="8">
        <v>2.1535693322400831</v>
      </c>
      <c r="H50" s="8">
        <v>14.243061632988169</v>
      </c>
      <c r="I50" s="8">
        <v>6.6577767297239898</v>
      </c>
      <c r="J50" s="11">
        <v>4</v>
      </c>
      <c r="K50" s="13">
        <f t="shared" si="0"/>
        <v>15.474423159282161</v>
      </c>
      <c r="L50" s="13">
        <f t="shared" si="1"/>
        <v>6.3788008667221074</v>
      </c>
      <c r="M50" s="5"/>
      <c r="N50" s="5">
        <f t="shared" si="2"/>
        <v>1.3881637652768903</v>
      </c>
      <c r="O50" s="5">
        <f t="shared" si="3"/>
        <v>-0.24732882891787109</v>
      </c>
      <c r="P50" s="5">
        <f t="shared" si="4"/>
        <v>1.1536033535841179</v>
      </c>
      <c r="Q50" s="5">
        <f t="shared" si="5"/>
        <v>0.33386996357047993</v>
      </c>
      <c r="R50" s="5">
        <f t="shared" si="6"/>
        <v>-0.30557662295416654</v>
      </c>
      <c r="S50" s="5">
        <f t="shared" si="7"/>
        <v>1.711692969316457E-2</v>
      </c>
    </row>
    <row r="51" spans="1:19" ht="18.75" customHeight="1" x14ac:dyDescent="0.3">
      <c r="A51" s="2" t="s">
        <v>2</v>
      </c>
      <c r="B51" s="5" t="s">
        <v>85</v>
      </c>
      <c r="C51" s="5" t="s">
        <v>86</v>
      </c>
      <c r="D51" s="8">
        <v>23.467614250241823</v>
      </c>
      <c r="E51" s="8">
        <v>0.57728039874966164</v>
      </c>
      <c r="F51" s="8">
        <v>10.316755365810801</v>
      </c>
      <c r="G51" s="8">
        <v>2.0022295655219837</v>
      </c>
      <c r="H51" s="8">
        <v>13.742362225956953</v>
      </c>
      <c r="I51" s="8">
        <v>6.4237297989013182</v>
      </c>
      <c r="J51" s="11">
        <v>14</v>
      </c>
      <c r="K51" s="13">
        <f t="shared" si="0"/>
        <v>14.492037081986426</v>
      </c>
      <c r="L51" s="13">
        <f t="shared" si="1"/>
        <v>2.3613745022358605</v>
      </c>
      <c r="M51" s="5"/>
      <c r="N51" s="5">
        <f t="shared" si="2"/>
        <v>1.3704689408717081</v>
      </c>
      <c r="O51" s="5">
        <f t="shared" si="3"/>
        <v>-0.23861318849025012</v>
      </c>
      <c r="P51" s="5">
        <f t="shared" si="4"/>
        <v>1.138061391640564</v>
      </c>
      <c r="Q51" s="5">
        <f t="shared" si="5"/>
        <v>0.29070514792636937</v>
      </c>
      <c r="R51" s="5">
        <f t="shared" si="6"/>
        <v>-0.29002151037934631</v>
      </c>
      <c r="S51" s="5">
        <f t="shared" si="7"/>
        <v>-9.9345810282614605E-3</v>
      </c>
    </row>
    <row r="52" spans="1:19" ht="18.75" customHeight="1" x14ac:dyDescent="0.3">
      <c r="A52" s="2" t="s">
        <v>2</v>
      </c>
      <c r="B52" s="5" t="s">
        <v>87</v>
      </c>
      <c r="C52" s="5" t="s">
        <v>88</v>
      </c>
      <c r="D52" s="8">
        <v>33.768753028881662</v>
      </c>
      <c r="E52" s="8">
        <v>0.8395521845234778</v>
      </c>
      <c r="F52" s="8">
        <v>11.961096802003141</v>
      </c>
      <c r="G52" s="8">
        <v>4.4108215984791004</v>
      </c>
      <c r="H52" s="8">
        <v>20.824901473009412</v>
      </c>
      <c r="I52" s="8">
        <v>9.7343919445435212</v>
      </c>
      <c r="J52" s="11">
        <v>20</v>
      </c>
      <c r="K52" s="13">
        <f t="shared" si="0"/>
        <v>23.36259881113893</v>
      </c>
      <c r="L52" s="13">
        <f t="shared" si="1"/>
        <v>2.2708455945566488</v>
      </c>
      <c r="M52" s="5"/>
      <c r="N52" s="5">
        <f t="shared" si="2"/>
        <v>1.5285150238372309</v>
      </c>
      <c r="O52" s="5">
        <f t="shared" si="3"/>
        <v>-7.5952303997379636E-2</v>
      </c>
      <c r="P52" s="5">
        <f t="shared" si="4"/>
        <v>1.3185829553451132</v>
      </c>
      <c r="Q52" s="5">
        <f t="shared" si="5"/>
        <v>0.67624330746202754</v>
      </c>
      <c r="R52" s="5">
        <f t="shared" si="6"/>
        <v>2.8513900787335009E-4</v>
      </c>
      <c r="S52" s="5">
        <f t="shared" si="7"/>
        <v>0.30427163268773555</v>
      </c>
    </row>
    <row r="53" spans="1:19" ht="18.75" customHeight="1" x14ac:dyDescent="0.3">
      <c r="A53" s="2" t="s">
        <v>2</v>
      </c>
      <c r="B53" s="5" t="s">
        <v>87</v>
      </c>
      <c r="C53" s="5" t="s">
        <v>88</v>
      </c>
      <c r="D53" s="8">
        <v>33.471898631638695</v>
      </c>
      <c r="E53" s="8">
        <v>0.79578842184980003</v>
      </c>
      <c r="F53" s="8">
        <v>11.54985896712858</v>
      </c>
      <c r="G53" s="8">
        <v>4.3060300080267542</v>
      </c>
      <c r="H53" s="8">
        <v>20.811095311368273</v>
      </c>
      <c r="I53" s="8">
        <v>9.7279383923459868</v>
      </c>
      <c r="J53" s="11">
        <v>28</v>
      </c>
      <c r="K53" s="13">
        <f t="shared" si="0"/>
        <v>23.423521330236831</v>
      </c>
      <c r="L53" s="13">
        <f t="shared" si="1"/>
        <v>1.7049071752602192</v>
      </c>
      <c r="M53" s="5"/>
      <c r="N53" s="5">
        <f t="shared" si="2"/>
        <v>1.5246803476089705</v>
      </c>
      <c r="O53" s="5">
        <f t="shared" si="3"/>
        <v>-9.9202383816573952E-2</v>
      </c>
      <c r="P53" s="5">
        <f t="shared" si="4"/>
        <v>1.3182949382205169</v>
      </c>
      <c r="Q53" s="5">
        <f t="shared" si="5"/>
        <v>0.66688898505353633</v>
      </c>
      <c r="R53" s="5">
        <f t="shared" si="6"/>
        <v>-4.1210103018746495E-2</v>
      </c>
      <c r="S53" s="5">
        <f t="shared" si="7"/>
        <v>0.30377032542921395</v>
      </c>
    </row>
    <row r="54" spans="1:19" ht="18.75" customHeight="1" x14ac:dyDescent="0.3">
      <c r="A54" s="2" t="s">
        <v>2</v>
      </c>
      <c r="B54" s="5" t="s">
        <v>89</v>
      </c>
      <c r="C54" s="5" t="s">
        <v>90</v>
      </c>
      <c r="D54" s="8">
        <v>15.722793965022429</v>
      </c>
      <c r="E54" s="8">
        <v>0.34502240813292712</v>
      </c>
      <c r="F54" s="8">
        <v>5.2107679935327633</v>
      </c>
      <c r="G54" s="8">
        <v>1.3044532209913013</v>
      </c>
      <c r="H54" s="8">
        <v>18.725634455802673</v>
      </c>
      <c r="I54" s="8">
        <v>8.7531105700204002</v>
      </c>
      <c r="J54" s="11">
        <v>5</v>
      </c>
      <c r="K54" s="13">
        <f t="shared" si="0"/>
        <v>11.189425810648924</v>
      </c>
      <c r="L54" s="13">
        <f t="shared" si="1"/>
        <v>5.5188689025576059</v>
      </c>
      <c r="M54" s="5"/>
      <c r="N54" s="5">
        <f t="shared" si="2"/>
        <v>1.1965297233683783</v>
      </c>
      <c r="O54" s="5">
        <f t="shared" si="3"/>
        <v>-0.46215269793411601</v>
      </c>
      <c r="P54" s="5">
        <f t="shared" si="4"/>
        <v>1.2724365412439298</v>
      </c>
      <c r="Q54" s="5">
        <f t="shared" si="5"/>
        <v>-0.13360277878090171</v>
      </c>
      <c r="R54" s="5">
        <f t="shared" si="6"/>
        <v>-0.68898040080119105</v>
      </c>
      <c r="S54" s="5">
        <f t="shared" si="7"/>
        <v>0.22395164346454266</v>
      </c>
    </row>
    <row r="55" spans="1:19" ht="18.75" customHeight="1" x14ac:dyDescent="0.3">
      <c r="A55" s="2" t="s">
        <v>2</v>
      </c>
      <c r="B55" s="5" t="s">
        <v>89</v>
      </c>
      <c r="C55" s="5" t="s">
        <v>90</v>
      </c>
      <c r="D55" s="8">
        <v>21.647920436831836</v>
      </c>
      <c r="E55" s="8">
        <v>1.0891848728246141</v>
      </c>
      <c r="F55" s="8">
        <v>6.4506081064384144</v>
      </c>
      <c r="G55" s="8">
        <v>3.9795198297755583</v>
      </c>
      <c r="H55" s="8">
        <v>14.220022868460845</v>
      </c>
      <c r="I55" s="8">
        <v>6.6470074896333387</v>
      </c>
      <c r="J55" s="11">
        <v>0</v>
      </c>
      <c r="K55" s="13">
        <f t="shared" si="0"/>
        <v>16.035891384230414</v>
      </c>
      <c r="L55" s="13">
        <f t="shared" si="1"/>
        <v>9.2868310145351494</v>
      </c>
      <c r="M55" s="5"/>
      <c r="N55" s="5">
        <f t="shared" si="2"/>
        <v>1.335416183082613</v>
      </c>
      <c r="O55" s="5">
        <f t="shared" si="3"/>
        <v>3.7101600998428186E-2</v>
      </c>
      <c r="P55" s="5">
        <f t="shared" si="4"/>
        <v>1.1529002948211995</v>
      </c>
      <c r="Q55" s="5">
        <f t="shared" si="5"/>
        <v>0.20519732975662069</v>
      </c>
      <c r="R55" s="5">
        <f t="shared" si="6"/>
        <v>0.20205645275547907</v>
      </c>
      <c r="S55" s="5">
        <f t="shared" si="7"/>
        <v>1.5893223076718473E-2</v>
      </c>
    </row>
    <row r="56" spans="1:19" ht="18.75" customHeight="1" x14ac:dyDescent="0.3">
      <c r="A56" s="2" t="s">
        <v>2</v>
      </c>
      <c r="B56" s="5" t="s">
        <v>91</v>
      </c>
      <c r="C56" s="5" t="s">
        <v>92</v>
      </c>
      <c r="D56" s="8">
        <v>23.301398208537748</v>
      </c>
      <c r="E56" s="8">
        <v>1.1697699532619821</v>
      </c>
      <c r="F56" s="8">
        <v>5.4235328312984636</v>
      </c>
      <c r="G56" s="8">
        <v>2.6655562086665467</v>
      </c>
      <c r="H56" s="8">
        <v>20.73731914916959</v>
      </c>
      <c r="I56" s="8">
        <v>9.6934524630878336</v>
      </c>
      <c r="J56" s="11">
        <v>10</v>
      </c>
      <c r="K56" s="13">
        <f t="shared" si="0"/>
        <v>18.582924645308083</v>
      </c>
      <c r="L56" s="13">
        <f t="shared" si="1"/>
        <v>3.5694040250703645</v>
      </c>
      <c r="M56" s="5"/>
      <c r="N56" s="5">
        <f t="shared" si="2"/>
        <v>1.3673819817999879</v>
      </c>
      <c r="O56" s="5">
        <f t="shared" si="3"/>
        <v>6.8100461872482893E-2</v>
      </c>
      <c r="P56" s="5">
        <f t="shared" si="4"/>
        <v>1.3167526115527219</v>
      </c>
      <c r="Q56" s="5">
        <f t="shared" si="5"/>
        <v>0.28317480932675643</v>
      </c>
      <c r="R56" s="5">
        <f t="shared" si="6"/>
        <v>0.25738121914430218</v>
      </c>
      <c r="S56" s="5">
        <f t="shared" si="7"/>
        <v>0.30108583382247051</v>
      </c>
    </row>
    <row r="57" spans="1:19" ht="18.75" customHeight="1" x14ac:dyDescent="0.3">
      <c r="A57" s="2" t="s">
        <v>2</v>
      </c>
      <c r="B57" s="5" t="s">
        <v>93</v>
      </c>
      <c r="C57" s="5" t="s">
        <v>94</v>
      </c>
      <c r="D57" s="8">
        <v>11.688295955201415</v>
      </c>
      <c r="E57" s="8">
        <v>0.51355199381962779</v>
      </c>
      <c r="F57" s="8">
        <v>3.3379924251332072</v>
      </c>
      <c r="G57" s="8">
        <v>1.1279789816399985</v>
      </c>
      <c r="H57" s="8">
        <v>20.696901930817823</v>
      </c>
      <c r="I57" s="8">
        <v>9.6745598385414837</v>
      </c>
      <c r="J57" s="11">
        <v>3</v>
      </c>
      <c r="K57" s="13">
        <f t="shared" si="0"/>
        <v>8.7842425453355251</v>
      </c>
      <c r="L57" s="13">
        <f t="shared" si="1"/>
        <v>7.9696989800971743</v>
      </c>
      <c r="M57" s="5"/>
      <c r="N57" s="5">
        <f t="shared" si="2"/>
        <v>1.0677511996821951</v>
      </c>
      <c r="O57" s="5">
        <f t="shared" si="3"/>
        <v>-0.28941558033184905</v>
      </c>
      <c r="P57" s="5">
        <f t="shared" si="4"/>
        <v>1.3159053418315192</v>
      </c>
      <c r="Q57" s="5">
        <f t="shared" si="5"/>
        <v>-0.44774555333179628</v>
      </c>
      <c r="R57" s="5">
        <f t="shared" si="6"/>
        <v>-0.38069034082602715</v>
      </c>
      <c r="S57" s="5">
        <f t="shared" si="7"/>
        <v>0.29961112129709577</v>
      </c>
    </row>
    <row r="58" spans="1:19" ht="18.75" customHeight="1" x14ac:dyDescent="0.3">
      <c r="A58" s="2" t="s">
        <v>2</v>
      </c>
      <c r="B58" s="5" t="s">
        <v>95</v>
      </c>
      <c r="C58" s="5" t="s">
        <v>96</v>
      </c>
      <c r="D58" s="8">
        <v>12.57581881423893</v>
      </c>
      <c r="E58" s="8">
        <v>0.98151201875359229</v>
      </c>
      <c r="F58" s="8">
        <v>6.0542164751160987</v>
      </c>
      <c r="G58" s="8">
        <v>2.2478086764239888</v>
      </c>
      <c r="H58" s="8">
        <v>23.494893332393413</v>
      </c>
      <c r="I58" s="8">
        <v>10.982452939293978</v>
      </c>
      <c r="J58" s="11">
        <v>7</v>
      </c>
      <c r="K58" s="13">
        <f t="shared" si="0"/>
        <v>7.3086504808879242</v>
      </c>
      <c r="L58" s="13">
        <f t="shared" si="1"/>
        <v>4.0065950174602403</v>
      </c>
      <c r="M58" s="5"/>
      <c r="N58" s="5">
        <f t="shared" si="2"/>
        <v>1.0995362716546937</v>
      </c>
      <c r="O58" s="5">
        <f t="shared" si="3"/>
        <v>-8.1043780340142105E-3</v>
      </c>
      <c r="P58" s="5">
        <f t="shared" si="4"/>
        <v>1.3709734776518798</v>
      </c>
      <c r="Q58" s="5">
        <f t="shared" si="5"/>
        <v>-0.37020893920603665</v>
      </c>
      <c r="R58" s="5">
        <f t="shared" si="6"/>
        <v>0.12137573872830019</v>
      </c>
      <c r="S58" s="5">
        <f t="shared" si="7"/>
        <v>0.39545978390248043</v>
      </c>
    </row>
    <row r="59" spans="1:19" ht="18.75" customHeight="1" x14ac:dyDescent="0.3">
      <c r="A59" s="2" t="s">
        <v>2</v>
      </c>
      <c r="B59" s="5" t="s">
        <v>97</v>
      </c>
      <c r="C59" s="5" t="s">
        <v>98</v>
      </c>
      <c r="D59" s="8">
        <v>23.180389593830384</v>
      </c>
      <c r="E59" s="8">
        <v>1.198001493054766</v>
      </c>
      <c r="F59" s="8">
        <v>5.2559509258890493</v>
      </c>
      <c r="G59" s="8">
        <v>2.9331940962232039</v>
      </c>
      <c r="H59" s="8">
        <v>21.424483432803953</v>
      </c>
      <c r="I59" s="8">
        <v>10.014660535829879</v>
      </c>
      <c r="J59" s="11">
        <v>9</v>
      </c>
      <c r="K59" s="13">
        <f t="shared" si="0"/>
        <v>18.60771228830691</v>
      </c>
      <c r="L59" s="13">
        <f t="shared" si="1"/>
        <v>3.8382744930115131</v>
      </c>
      <c r="M59" s="5"/>
      <c r="N59" s="5">
        <f t="shared" si="2"/>
        <v>1.365120730895431</v>
      </c>
      <c r="O59" s="5">
        <f t="shared" si="3"/>
        <v>7.8457359309588054E-2</v>
      </c>
      <c r="P59" s="5">
        <f t="shared" si="4"/>
        <v>1.330910359417298</v>
      </c>
      <c r="Q59" s="5">
        <f t="shared" si="5"/>
        <v>0.27765870607615312</v>
      </c>
      <c r="R59" s="5">
        <f t="shared" si="6"/>
        <v>0.27586554131177982</v>
      </c>
      <c r="S59" s="5">
        <f t="shared" si="7"/>
        <v>0.32572805528336329</v>
      </c>
    </row>
    <row r="60" spans="1:19" ht="18.75" customHeight="1" x14ac:dyDescent="0.3">
      <c r="A60" s="2" t="s">
        <v>2</v>
      </c>
      <c r="B60" s="5" t="s">
        <v>99</v>
      </c>
      <c r="C60" s="5" t="s">
        <v>100</v>
      </c>
      <c r="D60" s="8">
        <v>15.61653736565582</v>
      </c>
      <c r="E60" s="8">
        <v>0.33335369404690768</v>
      </c>
      <c r="F60" s="8">
        <v>5.2037993074806721</v>
      </c>
      <c r="G60" s="8">
        <v>1.3288014648784992</v>
      </c>
      <c r="H60" s="8">
        <v>18.896888931459735</v>
      </c>
      <c r="I60" s="8">
        <v>8.8331617621215397</v>
      </c>
      <c r="J60" s="11">
        <v>4</v>
      </c>
      <c r="K60" s="13">
        <f t="shared" si="0"/>
        <v>11.089231968147635</v>
      </c>
      <c r="L60" s="13">
        <f t="shared" si="1"/>
        <v>6.5393278809190916</v>
      </c>
      <c r="M60" s="5"/>
      <c r="N60" s="5">
        <f t="shared" si="2"/>
        <v>1.193584744669685</v>
      </c>
      <c r="O60" s="5">
        <f t="shared" si="3"/>
        <v>-0.47709472789315299</v>
      </c>
      <c r="P60" s="5">
        <f t="shared" si="4"/>
        <v>1.2763903104635179</v>
      </c>
      <c r="Q60" s="5">
        <f t="shared" si="5"/>
        <v>-0.1407867699691781</v>
      </c>
      <c r="R60" s="5">
        <f t="shared" si="6"/>
        <v>-0.71564797159410398</v>
      </c>
      <c r="S60" s="5">
        <f t="shared" si="7"/>
        <v>0.23083336347017502</v>
      </c>
    </row>
    <row r="61" spans="1:19" ht="18.75" customHeight="1" x14ac:dyDescent="0.3">
      <c r="A61" s="2" t="s">
        <v>2</v>
      </c>
      <c r="B61" s="5" t="s">
        <v>101</v>
      </c>
      <c r="C61" s="5" t="s">
        <v>102</v>
      </c>
      <c r="D61" s="8">
        <v>13.429465099180405</v>
      </c>
      <c r="E61" s="8">
        <v>0.85410838160707259</v>
      </c>
      <c r="F61" s="8">
        <v>4.8204085638738361</v>
      </c>
      <c r="G61" s="8">
        <v>1.597331729603201</v>
      </c>
      <c r="H61" s="8">
        <v>25.69403800941085</v>
      </c>
      <c r="I61" s="8">
        <v>12.01042112711901</v>
      </c>
      <c r="J61" s="11">
        <v>2</v>
      </c>
      <c r="K61" s="13">
        <f t="shared" si="0"/>
        <v>9.2357096486101682</v>
      </c>
      <c r="L61" s="13">
        <f t="shared" si="1"/>
        <v>11.113128978685545</v>
      </c>
      <c r="M61" s="5"/>
      <c r="N61" s="5">
        <f t="shared" si="2"/>
        <v>1.1280587148950263</v>
      </c>
      <c r="O61" s="5">
        <f t="shared" si="3"/>
        <v>-6.8487016257910663E-2</v>
      </c>
      <c r="P61" s="5">
        <f t="shared" si="4"/>
        <v>1.4098323622420348</v>
      </c>
      <c r="Q61" s="5">
        <f t="shared" si="5"/>
        <v>-0.3006311928550755</v>
      </c>
      <c r="R61" s="5">
        <f t="shared" si="6"/>
        <v>1.3608702795894675E-2</v>
      </c>
      <c r="S61" s="5">
        <f t="shared" si="7"/>
        <v>0.46309548761421271</v>
      </c>
    </row>
    <row r="62" spans="1:19" ht="18.75" customHeight="1" x14ac:dyDescent="0.3">
      <c r="A62" s="2" t="s">
        <v>2</v>
      </c>
      <c r="B62" s="5" t="s">
        <v>103</v>
      </c>
      <c r="C62" s="5" t="s">
        <v>104</v>
      </c>
      <c r="D62" s="8">
        <v>14.523325982085264</v>
      </c>
      <c r="E62" s="8">
        <v>0.38998189845590647</v>
      </c>
      <c r="F62" s="8">
        <v>5.3788575146888933</v>
      </c>
      <c r="G62" s="8">
        <v>1.2669134284887125</v>
      </c>
      <c r="H62" s="8">
        <v>18.338049860432335</v>
      </c>
      <c r="I62" s="8">
        <v>8.5719380267604919</v>
      </c>
      <c r="J62" s="11">
        <v>0</v>
      </c>
      <c r="K62" s="13">
        <f t="shared" si="0"/>
        <v>9.8437199443059278</v>
      </c>
      <c r="L62" s="13">
        <f t="shared" si="1"/>
        <v>26.245958873952969</v>
      </c>
      <c r="M62" s="5"/>
      <c r="N62" s="5">
        <f t="shared" si="2"/>
        <v>1.1620660853900222</v>
      </c>
      <c r="O62" s="5">
        <f t="shared" si="3"/>
        <v>-0.40895555087903868</v>
      </c>
      <c r="P62" s="5">
        <f t="shared" si="4"/>
        <v>1.2633531492246917</v>
      </c>
      <c r="Q62" s="5">
        <f t="shared" si="5"/>
        <v>-0.21767349605376904</v>
      </c>
      <c r="R62" s="5">
        <f t="shared" si="6"/>
        <v>-0.59403756579407163</v>
      </c>
      <c r="S62" s="5">
        <f t="shared" si="7"/>
        <v>0.20814157537354153</v>
      </c>
    </row>
    <row r="63" spans="1:19" ht="18.75" customHeight="1" x14ac:dyDescent="0.3">
      <c r="A63" s="2" t="s">
        <v>2</v>
      </c>
      <c r="B63" s="5" t="s">
        <v>105</v>
      </c>
      <c r="C63" s="5" t="s">
        <v>106</v>
      </c>
      <c r="D63" s="8">
        <v>23.088627951049396</v>
      </c>
      <c r="E63" s="8">
        <v>0.6597560500876728</v>
      </c>
      <c r="F63" s="8">
        <v>10.660149323330179</v>
      </c>
      <c r="G63" s="8">
        <v>2.0888142804532093</v>
      </c>
      <c r="H63" s="8">
        <v>13.287520528112902</v>
      </c>
      <c r="I63" s="8">
        <v>6.2111185956610946</v>
      </c>
      <c r="J63" s="11">
        <v>14</v>
      </c>
      <c r="K63" s="13">
        <f t="shared" si="0"/>
        <v>13.81429803975214</v>
      </c>
      <c r="L63" s="13">
        <f t="shared" si="1"/>
        <v>2.3019660668372568</v>
      </c>
      <c r="M63" s="5"/>
      <c r="N63" s="5">
        <f t="shared" si="2"/>
        <v>1.3633981255983034</v>
      </c>
      <c r="O63" s="5">
        <f t="shared" si="3"/>
        <v>-0.18061661852717173</v>
      </c>
      <c r="P63" s="5">
        <f t="shared" si="4"/>
        <v>1.1234439484806868</v>
      </c>
      <c r="Q63" s="5">
        <f t="shared" si="5"/>
        <v>0.27345657677690438</v>
      </c>
      <c r="R63" s="5">
        <f t="shared" si="6"/>
        <v>-0.18651297509488018</v>
      </c>
      <c r="S63" s="5">
        <f t="shared" si="7"/>
        <v>-3.5376923622804618E-2</v>
      </c>
    </row>
    <row r="64" spans="1:19" ht="18.75" customHeight="1" x14ac:dyDescent="0.3">
      <c r="A64" s="2" t="s">
        <v>2</v>
      </c>
      <c r="B64" s="5" t="s">
        <v>107</v>
      </c>
      <c r="C64" s="5" t="s">
        <v>108</v>
      </c>
      <c r="D64" s="8">
        <v>22.448230981573985</v>
      </c>
      <c r="E64" s="8">
        <v>1.418769988607506</v>
      </c>
      <c r="F64" s="8">
        <v>5.3832692118645653</v>
      </c>
      <c r="G64" s="8">
        <v>2.7536581563731146</v>
      </c>
      <c r="H64" s="8">
        <v>20.061308724037882</v>
      </c>
      <c r="I64" s="8">
        <v>9.3774581499642693</v>
      </c>
      <c r="J64" s="11">
        <v>10</v>
      </c>
      <c r="K64" s="13">
        <f t="shared" si="0"/>
        <v>17.764786767251813</v>
      </c>
      <c r="L64" s="13">
        <f t="shared" si="1"/>
        <v>3.4443693845022816</v>
      </c>
      <c r="M64" s="5"/>
      <c r="N64" s="5">
        <f t="shared" si="2"/>
        <v>1.3511821223900451</v>
      </c>
      <c r="O64" s="5">
        <f t="shared" si="3"/>
        <v>0.15191199321969237</v>
      </c>
      <c r="P64" s="5">
        <f t="shared" si="4"/>
        <v>1.3023592613408486</v>
      </c>
      <c r="Q64" s="5">
        <f t="shared" si="5"/>
        <v>0.24365681644484333</v>
      </c>
      <c r="R64" s="5">
        <f t="shared" si="6"/>
        <v>0.40696263154887297</v>
      </c>
      <c r="S64" s="5">
        <f t="shared" si="7"/>
        <v>0.27603353547121756</v>
      </c>
    </row>
    <row r="65" spans="1:19" ht="18.75" customHeight="1" x14ac:dyDescent="0.3">
      <c r="A65" s="2" t="s">
        <v>2</v>
      </c>
      <c r="B65" s="5" t="s">
        <v>107</v>
      </c>
      <c r="C65" s="5" t="s">
        <v>108</v>
      </c>
      <c r="D65" s="8">
        <v>22.004890850017958</v>
      </c>
      <c r="E65" s="8">
        <v>1.3912063409868369</v>
      </c>
      <c r="F65" s="8">
        <v>5.199720197952268</v>
      </c>
      <c r="G65" s="8">
        <v>2.7240158724280787</v>
      </c>
      <c r="H65" s="8">
        <v>20.21894166010788</v>
      </c>
      <c r="I65" s="8">
        <v>9.4511420896008254</v>
      </c>
      <c r="J65" s="11">
        <v>8</v>
      </c>
      <c r="K65" s="13">
        <f t="shared" si="0"/>
        <v>17.481134277799484</v>
      </c>
      <c r="L65" s="13">
        <f t="shared" si="1"/>
        <v>4.067043481654002</v>
      </c>
      <c r="M65" s="5"/>
      <c r="N65" s="5">
        <f t="shared" si="2"/>
        <v>1.3425192186907173</v>
      </c>
      <c r="O65" s="5">
        <f t="shared" si="3"/>
        <v>0.14339154847231358</v>
      </c>
      <c r="P65" s="5">
        <f t="shared" si="4"/>
        <v>1.3057584191479408</v>
      </c>
      <c r="Q65" s="5">
        <f t="shared" si="5"/>
        <v>0.22252449930160825</v>
      </c>
      <c r="R65" s="5">
        <f t="shared" si="6"/>
        <v>0.39175589162727315</v>
      </c>
      <c r="S65" s="5">
        <f t="shared" si="7"/>
        <v>0.28194992840772909</v>
      </c>
    </row>
    <row r="66" spans="1:19" ht="18.75" customHeight="1" x14ac:dyDescent="0.3">
      <c r="A66" s="2" t="s">
        <v>2</v>
      </c>
      <c r="B66" s="5" t="s">
        <v>107</v>
      </c>
      <c r="C66" s="5" t="s">
        <v>108</v>
      </c>
      <c r="D66" s="8">
        <v>22.26730195889127</v>
      </c>
      <c r="E66" s="8">
        <v>1.396484172644114</v>
      </c>
      <c r="F66" s="8">
        <v>5.4416694490878568</v>
      </c>
      <c r="G66" s="8">
        <v>2.5577262930924745</v>
      </c>
      <c r="H66" s="8">
        <v>19.907563044925801</v>
      </c>
      <c r="I66" s="8">
        <v>9.3055912697201162</v>
      </c>
      <c r="J66" s="11">
        <v>8</v>
      </c>
      <c r="K66" s="13">
        <f t="shared" si="0"/>
        <v>17.533049538184834</v>
      </c>
      <c r="L66" s="13">
        <f t="shared" si="1"/>
        <v>4.1269633221092583</v>
      </c>
      <c r="M66" s="5"/>
      <c r="N66" s="5">
        <f t="shared" si="2"/>
        <v>1.347667598473175</v>
      </c>
      <c r="O66" s="5">
        <f t="shared" si="3"/>
        <v>0.14503601789432657</v>
      </c>
      <c r="P66" s="5">
        <f t="shared" si="4"/>
        <v>1.2990180997603435</v>
      </c>
      <c r="Q66" s="5">
        <f t="shared" si="5"/>
        <v>0.23508347468825108</v>
      </c>
      <c r="R66" s="5">
        <f t="shared" si="6"/>
        <v>0.39469083452650011</v>
      </c>
      <c r="S66" s="5">
        <f t="shared" si="7"/>
        <v>0.27021808767606098</v>
      </c>
    </row>
    <row r="67" spans="1:19" ht="18.75" customHeight="1" x14ac:dyDescent="0.3">
      <c r="A67" s="2" t="s">
        <v>2</v>
      </c>
      <c r="B67" s="5" t="s">
        <v>109</v>
      </c>
      <c r="C67" s="5" t="s">
        <v>110</v>
      </c>
      <c r="D67" s="8">
        <v>14.347146557169186</v>
      </c>
      <c r="E67" s="8">
        <v>0.45790948424971822</v>
      </c>
      <c r="F67" s="8">
        <v>5.4756897457652016</v>
      </c>
      <c r="G67" s="8">
        <v>1.3486579411847144</v>
      </c>
      <c r="H67" s="8">
        <v>19.093750473247628</v>
      </c>
      <c r="I67" s="8">
        <v>8.9251827212148722</v>
      </c>
      <c r="J67" s="11">
        <v>5</v>
      </c>
      <c r="K67" s="13">
        <f t="shared" ref="K67:K130" si="8">D67-(0.87*F67)</f>
        <v>9.5832964783534607</v>
      </c>
      <c r="L67" s="13">
        <f t="shared" ref="L67:L130" si="9">(D67+E67+H67)/(G67+J67)</f>
        <v>5.3395232234453509</v>
      </c>
      <c r="M67" s="5"/>
      <c r="N67" s="5">
        <f t="shared" ref="N67:N130" si="10">LOG(D67)</f>
        <v>1.1567655346797177</v>
      </c>
      <c r="O67" s="5">
        <f t="shared" ref="O67:O130" si="11">LOG(E67)</f>
        <v>-0.33922036124482663</v>
      </c>
      <c r="P67" s="5">
        <f t="shared" ref="P67:P130" si="12">LOG(H67)</f>
        <v>1.2808912426868424</v>
      </c>
      <c r="Q67" s="5">
        <f t="shared" ref="Q67:Q130" si="13">STANDARDIZE(N67,AVERAGE(N$2:N$136), _xlfn.STDEV.S(N$2:N$136))</f>
        <v>-0.23060367772630086</v>
      </c>
      <c r="R67" s="5">
        <f t="shared" ref="R67:R130" si="14">STANDARDIZE(O67,AVERAGE(O$2:O$136), _xlfn.STDEV.S(O$2:O$136))</f>
        <v>-0.46957869966773014</v>
      </c>
      <c r="S67" s="5">
        <f t="shared" ref="S67:S130" si="15">STANDARDIZE(P67,AVERAGE(P$2:P$136), _xlfn.STDEV.S(P$2:P$136))</f>
        <v>0.23866744624157013</v>
      </c>
    </row>
    <row r="68" spans="1:19" ht="18.75" customHeight="1" x14ac:dyDescent="0.3">
      <c r="A68" s="2" t="s">
        <v>2</v>
      </c>
      <c r="B68" s="5" t="s">
        <v>109</v>
      </c>
      <c r="C68" s="5" t="s">
        <v>110</v>
      </c>
      <c r="D68" s="8">
        <v>13.572939879059074</v>
      </c>
      <c r="E68" s="8">
        <v>0.50263867477883573</v>
      </c>
      <c r="F68" s="8">
        <v>5.7808579307708463</v>
      </c>
      <c r="G68" s="8">
        <v>1.5876461859377176</v>
      </c>
      <c r="H68" s="8">
        <v>20.941620838878784</v>
      </c>
      <c r="I68" s="8">
        <v>9.7889512449254994</v>
      </c>
      <c r="J68" s="11">
        <v>5</v>
      </c>
      <c r="K68" s="13">
        <f t="shared" si="8"/>
        <v>8.5435934792884378</v>
      </c>
      <c r="L68" s="13">
        <f t="shared" si="9"/>
        <v>5.3155859322660586</v>
      </c>
      <c r="M68" s="5"/>
      <c r="N68" s="5">
        <f t="shared" si="10"/>
        <v>1.1326739254024945</v>
      </c>
      <c r="O68" s="5">
        <f t="shared" si="11"/>
        <v>-0.29874409832036336</v>
      </c>
      <c r="P68" s="5">
        <f t="shared" si="12"/>
        <v>1.3210102921536815</v>
      </c>
      <c r="Q68" s="5">
        <f t="shared" si="13"/>
        <v>-0.2893728324355575</v>
      </c>
      <c r="R68" s="5">
        <f t="shared" si="14"/>
        <v>-0.39733927771971955</v>
      </c>
      <c r="S68" s="5">
        <f t="shared" si="15"/>
        <v>0.30849652578295583</v>
      </c>
    </row>
    <row r="69" spans="1:19" ht="18.75" customHeight="1" x14ac:dyDescent="0.3">
      <c r="A69" s="2" t="s">
        <v>2</v>
      </c>
      <c r="B69" s="5" t="s">
        <v>109</v>
      </c>
      <c r="C69" s="5" t="s">
        <v>110</v>
      </c>
      <c r="D69" s="8">
        <v>14.282078097709434</v>
      </c>
      <c r="E69" s="8">
        <v>0.54112495776568181</v>
      </c>
      <c r="F69" s="8">
        <v>5.5944259747851648</v>
      </c>
      <c r="G69" s="8">
        <v>1.4797934887385371</v>
      </c>
      <c r="H69" s="8">
        <v>19.987694641050247</v>
      </c>
      <c r="I69" s="8">
        <v>9.3430479830125286</v>
      </c>
      <c r="J69" s="11">
        <v>3</v>
      </c>
      <c r="K69" s="13">
        <f t="shared" si="8"/>
        <v>9.4149274996463408</v>
      </c>
      <c r="L69" s="13">
        <f t="shared" si="9"/>
        <v>7.7706478622361113</v>
      </c>
      <c r="M69" s="5"/>
      <c r="N69" s="5">
        <f t="shared" si="10"/>
        <v>1.154791403568012</v>
      </c>
      <c r="O69" s="5">
        <f t="shared" si="11"/>
        <v>-0.26670243507508085</v>
      </c>
      <c r="P69" s="5">
        <f t="shared" si="12"/>
        <v>1.3007627059536651</v>
      </c>
      <c r="Q69" s="5">
        <f t="shared" si="13"/>
        <v>-0.23541937996458476</v>
      </c>
      <c r="R69" s="5">
        <f t="shared" si="14"/>
        <v>-0.34015338495556641</v>
      </c>
      <c r="S69" s="5">
        <f t="shared" si="15"/>
        <v>0.27325465624537709</v>
      </c>
    </row>
    <row r="70" spans="1:19" ht="18.75" customHeight="1" x14ac:dyDescent="0.3">
      <c r="A70" s="2" t="s">
        <v>2</v>
      </c>
      <c r="B70" s="5" t="s">
        <v>111</v>
      </c>
      <c r="C70" s="5" t="s">
        <v>112</v>
      </c>
      <c r="D70" s="8">
        <v>13.98344367953413</v>
      </c>
      <c r="E70" s="8">
        <v>0.52484367624478878</v>
      </c>
      <c r="F70" s="8">
        <v>6.4992017597171881</v>
      </c>
      <c r="G70" s="8">
        <v>2.1157075272569896</v>
      </c>
      <c r="H70" s="8">
        <v>24.878052873154225</v>
      </c>
      <c r="I70" s="8">
        <v>11.62899703502721</v>
      </c>
      <c r="J70" s="11">
        <v>3</v>
      </c>
      <c r="K70" s="13">
        <f t="shared" si="8"/>
        <v>8.3291381485801761</v>
      </c>
      <c r="L70" s="13">
        <f t="shared" si="9"/>
        <v>7.6990992974244277</v>
      </c>
      <c r="M70" s="5"/>
      <c r="N70" s="5">
        <f t="shared" si="10"/>
        <v>1.1456141375647482</v>
      </c>
      <c r="O70" s="5">
        <f t="shared" si="11"/>
        <v>-0.27997003117273622</v>
      </c>
      <c r="P70" s="5">
        <f t="shared" si="12"/>
        <v>1.3958163864875881</v>
      </c>
      <c r="Q70" s="5">
        <f t="shared" si="13"/>
        <v>-0.25780643428493355</v>
      </c>
      <c r="R70" s="5">
        <f t="shared" si="14"/>
        <v>-0.36383253425161061</v>
      </c>
      <c r="S70" s="5">
        <f t="shared" si="15"/>
        <v>0.43870002713311712</v>
      </c>
    </row>
    <row r="71" spans="1:19" ht="18.75" customHeight="1" x14ac:dyDescent="0.3">
      <c r="A71" s="2" t="s">
        <v>2</v>
      </c>
      <c r="B71" s="5" t="s">
        <v>113</v>
      </c>
      <c r="C71" s="5" t="s">
        <v>114</v>
      </c>
      <c r="D71" s="8">
        <v>18.879893656028173</v>
      </c>
      <c r="E71" s="8">
        <v>0.71781433510443604</v>
      </c>
      <c r="F71" s="8">
        <v>6.8656570574741567</v>
      </c>
      <c r="G71" s="8">
        <v>3.1612026899453758</v>
      </c>
      <c r="H71" s="8">
        <v>22.118528493490516</v>
      </c>
      <c r="I71" s="8">
        <v>10.339084958997208</v>
      </c>
      <c r="J71" s="11">
        <v>3</v>
      </c>
      <c r="K71" s="13">
        <f t="shared" si="8"/>
        <v>12.906772016025656</v>
      </c>
      <c r="L71" s="13">
        <f t="shared" si="9"/>
        <v>6.7707943698558912</v>
      </c>
      <c r="M71" s="5"/>
      <c r="N71" s="5">
        <f t="shared" si="10"/>
        <v>1.2759995437369327</v>
      </c>
      <c r="O71" s="5">
        <f t="shared" si="11"/>
        <v>-0.14398787284230397</v>
      </c>
      <c r="P71" s="5">
        <f t="shared" si="12"/>
        <v>1.3447562307513459</v>
      </c>
      <c r="Q71" s="5">
        <f t="shared" si="13"/>
        <v>6.0256174940877968E-2</v>
      </c>
      <c r="R71" s="5">
        <f t="shared" si="14"/>
        <v>-0.12114035361810088</v>
      </c>
      <c r="S71" s="5">
        <f t="shared" si="15"/>
        <v>0.3498274410752471</v>
      </c>
    </row>
    <row r="72" spans="1:19" ht="18.75" customHeight="1" x14ac:dyDescent="0.3">
      <c r="A72" s="2" t="s">
        <v>2</v>
      </c>
      <c r="B72" s="5" t="s">
        <v>115</v>
      </c>
      <c r="C72" s="5" t="s">
        <v>116</v>
      </c>
      <c r="D72" s="8">
        <v>75.011978295763413</v>
      </c>
      <c r="E72" s="8">
        <v>3.2809434871980532</v>
      </c>
      <c r="F72" s="8">
        <v>22.011586604218071</v>
      </c>
      <c r="G72" s="8">
        <v>12.570541659472706</v>
      </c>
      <c r="H72" s="8">
        <v>36.62773536843855</v>
      </c>
      <c r="I72" s="8">
        <v>17.121268620622921</v>
      </c>
      <c r="J72" s="11">
        <v>23</v>
      </c>
      <c r="K72" s="13">
        <f t="shared" si="8"/>
        <v>55.861897950093692</v>
      </c>
      <c r="L72" s="13">
        <f t="shared" si="9"/>
        <v>3.2307817590063537</v>
      </c>
      <c r="M72" s="5"/>
      <c r="N72" s="5">
        <f t="shared" si="10"/>
        <v>1.8751306192901132</v>
      </c>
      <c r="O72" s="5">
        <f t="shared" si="11"/>
        <v>0.51599874991990502</v>
      </c>
      <c r="P72" s="5">
        <f t="shared" si="12"/>
        <v>1.5638100677938198</v>
      </c>
      <c r="Q72" s="5">
        <f t="shared" si="13"/>
        <v>1.5217785857163588</v>
      </c>
      <c r="R72" s="5">
        <f t="shared" si="14"/>
        <v>1.0567611787129967</v>
      </c>
      <c r="S72" s="5">
        <f t="shared" si="15"/>
        <v>0.73110087636259202</v>
      </c>
    </row>
    <row r="73" spans="1:19" ht="18.75" customHeight="1" x14ac:dyDescent="0.3">
      <c r="A73" s="2" t="s">
        <v>2</v>
      </c>
      <c r="B73" s="5" t="s">
        <v>115</v>
      </c>
      <c r="C73" s="5" t="s">
        <v>116</v>
      </c>
      <c r="D73" s="8">
        <v>77.874434616533421</v>
      </c>
      <c r="E73" s="8">
        <v>3.3713855125764591</v>
      </c>
      <c r="F73" s="8">
        <v>22.495654270085179</v>
      </c>
      <c r="G73" s="8">
        <v>12.911489892647005</v>
      </c>
      <c r="H73" s="8">
        <v>36.975574062242735</v>
      </c>
      <c r="I73" s="8">
        <v>17.28386233965475</v>
      </c>
      <c r="J73" s="11">
        <v>26</v>
      </c>
      <c r="K73" s="13">
        <f t="shared" si="8"/>
        <v>58.303215401559314</v>
      </c>
      <c r="L73" s="13">
        <f t="shared" si="9"/>
        <v>3.0382129935788598</v>
      </c>
      <c r="M73" s="5"/>
      <c r="N73" s="5">
        <f t="shared" si="10"/>
        <v>1.8913949066166831</v>
      </c>
      <c r="O73" s="5">
        <f t="shared" si="11"/>
        <v>0.52780841624445096</v>
      </c>
      <c r="P73" s="5">
        <f t="shared" si="12"/>
        <v>1.5679149253363793</v>
      </c>
      <c r="Q73" s="5">
        <f t="shared" si="13"/>
        <v>1.5614537442801606</v>
      </c>
      <c r="R73" s="5">
        <f t="shared" si="14"/>
        <v>1.0778383090369148</v>
      </c>
      <c r="S73" s="5">
        <f t="shared" si="15"/>
        <v>0.73824557265162971</v>
      </c>
    </row>
    <row r="74" spans="1:19" ht="18.75" customHeight="1" x14ac:dyDescent="0.3">
      <c r="A74" s="2" t="s">
        <v>2</v>
      </c>
      <c r="B74" s="5" t="s">
        <v>115</v>
      </c>
      <c r="C74" s="5" t="s">
        <v>116</v>
      </c>
      <c r="D74" s="8">
        <v>84.024635034898097</v>
      </c>
      <c r="E74" s="8">
        <v>3.5491176656133949</v>
      </c>
      <c r="F74" s="8">
        <v>23.60416254397634</v>
      </c>
      <c r="G74" s="8">
        <v>13.690678469088891</v>
      </c>
      <c r="H74" s="8">
        <v>36.833658466207737</v>
      </c>
      <c r="I74" s="8">
        <v>17.217525313444142</v>
      </c>
      <c r="J74" s="11">
        <v>25</v>
      </c>
      <c r="K74" s="13">
        <f t="shared" si="8"/>
        <v>63.489013621638676</v>
      </c>
      <c r="L74" s="13">
        <f t="shared" si="9"/>
        <v>3.2154362779167061</v>
      </c>
      <c r="M74" s="5"/>
      <c r="N74" s="5">
        <f t="shared" si="10"/>
        <v>1.92440663476634</v>
      </c>
      <c r="O74" s="5">
        <f t="shared" si="11"/>
        <v>0.5501203979611462</v>
      </c>
      <c r="P74" s="5">
        <f t="shared" si="12"/>
        <v>1.5662448568613774</v>
      </c>
      <c r="Q74" s="5">
        <f t="shared" si="13"/>
        <v>1.6419826677124902</v>
      </c>
      <c r="R74" s="5">
        <f t="shared" si="14"/>
        <v>1.1176592941099832</v>
      </c>
      <c r="S74" s="5">
        <f t="shared" si="15"/>
        <v>0.735338740462675</v>
      </c>
    </row>
    <row r="75" spans="1:19" ht="18.75" customHeight="1" x14ac:dyDescent="0.3">
      <c r="A75" s="2" t="s">
        <v>2</v>
      </c>
      <c r="B75" s="5" t="s">
        <v>115</v>
      </c>
      <c r="C75" s="5" t="s">
        <v>116</v>
      </c>
      <c r="D75" s="8">
        <v>79.526454297533505</v>
      </c>
      <c r="E75" s="8">
        <v>3.5451641020697879</v>
      </c>
      <c r="F75" s="8">
        <v>22.450112337433239</v>
      </c>
      <c r="G75" s="8">
        <v>13.015754659272275</v>
      </c>
      <c r="H75" s="8">
        <v>36.484492985970334</v>
      </c>
      <c r="I75" s="8">
        <v>17.054311401361971</v>
      </c>
      <c r="J75" s="11">
        <v>25</v>
      </c>
      <c r="K75" s="13">
        <f t="shared" si="8"/>
        <v>59.994856563966586</v>
      </c>
      <c r="L75" s="13">
        <f t="shared" si="9"/>
        <v>3.1449095896459642</v>
      </c>
      <c r="M75" s="5"/>
      <c r="N75" s="5">
        <f t="shared" si="10"/>
        <v>1.9005116197802667</v>
      </c>
      <c r="O75" s="5">
        <f t="shared" si="11"/>
        <v>0.54963634303780917</v>
      </c>
      <c r="P75" s="5">
        <f t="shared" si="12"/>
        <v>1.5621083153707802</v>
      </c>
      <c r="Q75" s="5">
        <f t="shared" si="13"/>
        <v>1.5836930857946814</v>
      </c>
      <c r="R75" s="5">
        <f t="shared" si="14"/>
        <v>1.1167953841211038</v>
      </c>
      <c r="S75" s="5">
        <f t="shared" si="15"/>
        <v>0.72813889678213362</v>
      </c>
    </row>
    <row r="76" spans="1:19" ht="18.75" customHeight="1" x14ac:dyDescent="0.3">
      <c r="A76" s="2" t="s">
        <v>2</v>
      </c>
      <c r="B76" s="5" t="s">
        <v>115</v>
      </c>
      <c r="C76" s="5" t="s">
        <v>116</v>
      </c>
      <c r="D76" s="8">
        <v>80.096818927021388</v>
      </c>
      <c r="E76" s="8">
        <v>3.5258007252507428</v>
      </c>
      <c r="F76" s="8">
        <v>22.60011634916377</v>
      </c>
      <c r="G76" s="8">
        <v>12.824434330104214</v>
      </c>
      <c r="H76" s="8">
        <v>35.793176768844233</v>
      </c>
      <c r="I76" s="8">
        <v>16.731162548828554</v>
      </c>
      <c r="J76" s="11">
        <v>25</v>
      </c>
      <c r="K76" s="13">
        <f t="shared" si="8"/>
        <v>60.434717703248907</v>
      </c>
      <c r="L76" s="13">
        <f t="shared" si="9"/>
        <v>3.1571072650800796</v>
      </c>
      <c r="M76" s="5"/>
      <c r="N76" s="5">
        <f t="shared" si="10"/>
        <v>1.9036152682705723</v>
      </c>
      <c r="O76" s="5">
        <f t="shared" si="11"/>
        <v>0.54725776276488369</v>
      </c>
      <c r="P76" s="5">
        <f t="shared" si="12"/>
        <v>1.5538002452453554</v>
      </c>
      <c r="Q76" s="5">
        <f t="shared" si="13"/>
        <v>1.5912641366195162</v>
      </c>
      <c r="R76" s="5">
        <f t="shared" si="14"/>
        <v>1.1125502475507207</v>
      </c>
      <c r="S76" s="5">
        <f t="shared" si="15"/>
        <v>0.71367831266228232</v>
      </c>
    </row>
    <row r="77" spans="1:19" ht="18.75" customHeight="1" x14ac:dyDescent="0.3">
      <c r="A77" s="2" t="s">
        <v>2</v>
      </c>
      <c r="B77" s="5" t="s">
        <v>115</v>
      </c>
      <c r="C77" s="5" t="s">
        <v>116</v>
      </c>
      <c r="D77" s="8">
        <v>83.203441781640379</v>
      </c>
      <c r="E77" s="8">
        <v>3.6041895141849749</v>
      </c>
      <c r="F77" s="8">
        <v>21.263745983764661</v>
      </c>
      <c r="G77" s="8">
        <v>13.247262678508225</v>
      </c>
      <c r="H77" s="8">
        <v>36.170612855500963</v>
      </c>
      <c r="I77" s="8">
        <v>16.907591273175367</v>
      </c>
      <c r="J77" s="11">
        <v>25</v>
      </c>
      <c r="K77" s="13">
        <f t="shared" si="8"/>
        <v>64.703982775765127</v>
      </c>
      <c r="L77" s="13">
        <f t="shared" si="9"/>
        <v>3.2153475971609824</v>
      </c>
      <c r="M77" s="5"/>
      <c r="N77" s="5">
        <f t="shared" si="10"/>
        <v>1.9201412916255576</v>
      </c>
      <c r="O77" s="5">
        <f t="shared" si="11"/>
        <v>0.55680761882225127</v>
      </c>
      <c r="P77" s="5">
        <f t="shared" si="12"/>
        <v>1.5583558672771691</v>
      </c>
      <c r="Q77" s="5">
        <f t="shared" si="13"/>
        <v>1.6315777749531801</v>
      </c>
      <c r="R77" s="5">
        <f t="shared" si="14"/>
        <v>1.129594214345738</v>
      </c>
      <c r="S77" s="5">
        <f t="shared" si="15"/>
        <v>0.72160758559989147</v>
      </c>
    </row>
    <row r="78" spans="1:19" ht="18.75" customHeight="1" x14ac:dyDescent="0.3">
      <c r="A78" s="2" t="s">
        <v>2</v>
      </c>
      <c r="B78" s="5" t="s">
        <v>117</v>
      </c>
      <c r="C78" s="5" t="s">
        <v>118</v>
      </c>
      <c r="D78" s="8">
        <v>29.689467692175846</v>
      </c>
      <c r="E78" s="8">
        <v>0.85045425505962002</v>
      </c>
      <c r="F78" s="8">
        <v>15.587865143073181</v>
      </c>
      <c r="G78" s="8">
        <v>3.8042990063613038</v>
      </c>
      <c r="H78" s="8">
        <v>26.189820978698965</v>
      </c>
      <c r="I78" s="8">
        <v>12.242169918283045</v>
      </c>
      <c r="J78" s="11">
        <v>0</v>
      </c>
      <c r="K78" s="13">
        <f t="shared" si="8"/>
        <v>16.128025017702178</v>
      </c>
      <c r="L78" s="13">
        <f t="shared" si="9"/>
        <v>14.912009500587258</v>
      </c>
      <c r="M78" s="5"/>
      <c r="N78" s="5">
        <f t="shared" si="10"/>
        <v>1.4726024111217062</v>
      </c>
      <c r="O78" s="5">
        <f t="shared" si="11"/>
        <v>-7.0349041615759916E-2</v>
      </c>
      <c r="P78" s="5">
        <f t="shared" si="12"/>
        <v>1.4181325298025171</v>
      </c>
      <c r="Q78" s="5">
        <f t="shared" si="13"/>
        <v>0.53984988728548378</v>
      </c>
      <c r="R78" s="5">
        <f t="shared" si="14"/>
        <v>1.0285480102273158E-2</v>
      </c>
      <c r="S78" s="5">
        <f t="shared" si="15"/>
        <v>0.47754231695065602</v>
      </c>
    </row>
    <row r="79" spans="1:19" ht="18.75" customHeight="1" x14ac:dyDescent="0.3">
      <c r="A79" s="2" t="s">
        <v>2</v>
      </c>
      <c r="B79" s="5" t="s">
        <v>93</v>
      </c>
      <c r="C79" s="5" t="s">
        <v>94</v>
      </c>
      <c r="D79" s="8">
        <v>14.836738031805524</v>
      </c>
      <c r="E79" s="8">
        <v>1.038071813880199</v>
      </c>
      <c r="F79" s="8">
        <v>4.9658239279597902</v>
      </c>
      <c r="G79" s="8">
        <v>1.5355979400807076</v>
      </c>
      <c r="H79" s="8">
        <v>19.579001901438808</v>
      </c>
      <c r="I79" s="8">
        <v>9.1520086488085575</v>
      </c>
      <c r="J79" s="11">
        <v>0</v>
      </c>
      <c r="K79" s="13">
        <f t="shared" si="8"/>
        <v>10.516471214480507</v>
      </c>
      <c r="L79" s="13">
        <f t="shared" si="9"/>
        <v>23.087952140168383</v>
      </c>
      <c r="M79" s="5"/>
      <c r="N79" s="5">
        <f t="shared" si="10"/>
        <v>1.1713384285368973</v>
      </c>
      <c r="O79" s="5">
        <f t="shared" si="11"/>
        <v>1.6227399074156514E-2</v>
      </c>
      <c r="P79" s="5">
        <f t="shared" si="12"/>
        <v>1.291790548562828</v>
      </c>
      <c r="Q79" s="5">
        <f t="shared" si="13"/>
        <v>-0.19505451022158535</v>
      </c>
      <c r="R79" s="5">
        <f t="shared" si="14"/>
        <v>0.16480152426937969</v>
      </c>
      <c r="S79" s="5">
        <f t="shared" si="15"/>
        <v>0.25763819722083203</v>
      </c>
    </row>
    <row r="80" spans="1:19" ht="18.75" customHeight="1" x14ac:dyDescent="0.3">
      <c r="A80" s="2" t="s">
        <v>2</v>
      </c>
      <c r="B80" s="5" t="s">
        <v>113</v>
      </c>
      <c r="C80" s="5" t="s">
        <v>114</v>
      </c>
      <c r="D80" s="8">
        <v>17.334871947152728</v>
      </c>
      <c r="E80" s="8">
        <v>0.70934571394166601</v>
      </c>
      <c r="F80" s="8">
        <v>6.4802732994043213</v>
      </c>
      <c r="G80" s="8">
        <v>3.2567291888286216</v>
      </c>
      <c r="H80" s="8">
        <v>21.263556453397822</v>
      </c>
      <c r="I80" s="8">
        <v>9.9394368285762766</v>
      </c>
      <c r="J80" s="11">
        <v>0</v>
      </c>
      <c r="K80" s="13">
        <f t="shared" si="8"/>
        <v>11.697034176670968</v>
      </c>
      <c r="L80" s="13">
        <f t="shared" si="9"/>
        <v>12.069709157681119</v>
      </c>
      <c r="M80" s="5"/>
      <c r="N80" s="5">
        <f t="shared" si="10"/>
        <v>1.238920637867214</v>
      </c>
      <c r="O80" s="5">
        <f t="shared" si="11"/>
        <v>-0.14914205104548814</v>
      </c>
      <c r="P80" s="5">
        <f t="shared" si="12"/>
        <v>1.3276359045387029</v>
      </c>
      <c r="Q80" s="5">
        <f t="shared" si="13"/>
        <v>-3.0194235840424032E-2</v>
      </c>
      <c r="R80" s="5">
        <f t="shared" si="14"/>
        <v>-0.13033919825229826</v>
      </c>
      <c r="S80" s="5">
        <f t="shared" si="15"/>
        <v>0.32002871361872381</v>
      </c>
    </row>
    <row r="81" spans="1:19" ht="18.75" customHeight="1" x14ac:dyDescent="0.3">
      <c r="A81" s="2" t="s">
        <v>2</v>
      </c>
      <c r="B81" s="5" t="s">
        <v>119</v>
      </c>
      <c r="C81" s="5" t="s">
        <v>120</v>
      </c>
      <c r="D81" s="8">
        <v>28.103555427417625</v>
      </c>
      <c r="E81" s="8">
        <v>0.59214442171447679</v>
      </c>
      <c r="F81" s="8">
        <v>9.896468021887129</v>
      </c>
      <c r="G81" s="8">
        <v>4.9996276550511798</v>
      </c>
      <c r="H81" s="8">
        <v>22.761340333639048</v>
      </c>
      <c r="I81" s="8">
        <v>10.639560925556237</v>
      </c>
      <c r="J81" s="11">
        <v>0</v>
      </c>
      <c r="K81" s="13">
        <f t="shared" si="8"/>
        <v>19.493628248375821</v>
      </c>
      <c r="L81" s="13">
        <f t="shared" si="9"/>
        <v>10.292174484390559</v>
      </c>
      <c r="M81" s="5"/>
      <c r="N81" s="5">
        <f t="shared" si="10"/>
        <v>1.4487612666962073</v>
      </c>
      <c r="O81" s="5">
        <f t="shared" si="11"/>
        <v>-0.2275723576279734</v>
      </c>
      <c r="P81" s="5">
        <f t="shared" si="12"/>
        <v>1.3571978325193488</v>
      </c>
      <c r="Q81" s="5">
        <f t="shared" si="13"/>
        <v>0.48169171739881983</v>
      </c>
      <c r="R81" s="5">
        <f t="shared" si="14"/>
        <v>-0.27031654797199478</v>
      </c>
      <c r="S81" s="5">
        <f t="shared" si="15"/>
        <v>0.37148263009457383</v>
      </c>
    </row>
    <row r="82" spans="1:19" ht="18.75" customHeight="1" x14ac:dyDescent="0.3">
      <c r="A82" s="2" t="s">
        <v>2</v>
      </c>
      <c r="B82" s="5" t="s">
        <v>89</v>
      </c>
      <c r="C82" s="5" t="s">
        <v>90</v>
      </c>
      <c r="D82" s="8">
        <v>20.087653477727301</v>
      </c>
      <c r="E82" s="8">
        <v>1.3490801050136489</v>
      </c>
      <c r="F82" s="8">
        <v>6.3976976531380148</v>
      </c>
      <c r="G82" s="8">
        <v>3.6904937191512568</v>
      </c>
      <c r="H82" s="8">
        <v>13.453637427523878</v>
      </c>
      <c r="I82" s="8">
        <v>6.2887682791217623</v>
      </c>
      <c r="J82" s="11">
        <v>0</v>
      </c>
      <c r="K82" s="13">
        <f t="shared" si="8"/>
        <v>14.521656519497228</v>
      </c>
      <c r="L82" s="13">
        <f t="shared" si="9"/>
        <v>9.454120143656267</v>
      </c>
      <c r="M82" s="5"/>
      <c r="N82" s="5">
        <f t="shared" si="10"/>
        <v>1.3029292079680619</v>
      </c>
      <c r="O82" s="5">
        <f t="shared" si="11"/>
        <v>0.13003773776125421</v>
      </c>
      <c r="P82" s="5">
        <f t="shared" si="12"/>
        <v>1.1288397193667441</v>
      </c>
      <c r="Q82" s="5">
        <f t="shared" si="13"/>
        <v>0.12594849068683467</v>
      </c>
      <c r="R82" s="5">
        <f t="shared" si="14"/>
        <v>0.36792287205305135</v>
      </c>
      <c r="S82" s="5">
        <f t="shared" si="15"/>
        <v>-2.5985332361376085E-2</v>
      </c>
    </row>
    <row r="83" spans="1:19" ht="18.75" customHeight="1" x14ac:dyDescent="0.3">
      <c r="A83" s="2" t="s">
        <v>2</v>
      </c>
      <c r="B83" s="5" t="s">
        <v>121</v>
      </c>
      <c r="C83" s="5" t="s">
        <v>122</v>
      </c>
      <c r="D83" s="8">
        <v>21.788483850726031</v>
      </c>
      <c r="E83" s="8">
        <v>1.4975147815896781</v>
      </c>
      <c r="F83" s="8">
        <v>5.4237020098033142</v>
      </c>
      <c r="G83" s="8">
        <v>2.5459300058611847</v>
      </c>
      <c r="H83" s="8">
        <v>19.951619743743343</v>
      </c>
      <c r="I83" s="8">
        <v>9.3261851330153878</v>
      </c>
      <c r="J83" s="11">
        <v>0</v>
      </c>
      <c r="K83" s="13">
        <f t="shared" si="8"/>
        <v>17.069863102197147</v>
      </c>
      <c r="L83" s="13">
        <f t="shared" si="9"/>
        <v>16.98303499173911</v>
      </c>
      <c r="M83" s="5"/>
      <c r="N83" s="5">
        <f t="shared" si="10"/>
        <v>1.3382270109634578</v>
      </c>
      <c r="O83" s="5">
        <f t="shared" si="11"/>
        <v>0.17537111789350118</v>
      </c>
      <c r="P83" s="5">
        <f t="shared" si="12"/>
        <v>1.2999781590310346</v>
      </c>
      <c r="Q83" s="5">
        <f t="shared" si="13"/>
        <v>0.21205407297744952</v>
      </c>
      <c r="R83" s="5">
        <f t="shared" si="14"/>
        <v>0.44883096334138195</v>
      </c>
      <c r="S83" s="5">
        <f t="shared" si="15"/>
        <v>0.27188911568067375</v>
      </c>
    </row>
    <row r="84" spans="1:19" ht="18.75" customHeight="1" x14ac:dyDescent="0.3">
      <c r="A84" s="2" t="s">
        <v>2</v>
      </c>
      <c r="B84" s="5" t="s">
        <v>119</v>
      </c>
      <c r="C84" s="5" t="s">
        <v>120</v>
      </c>
      <c r="D84" s="8">
        <v>27.958073578284903</v>
      </c>
      <c r="E84" s="8">
        <v>0.59362236842410032</v>
      </c>
      <c r="F84" s="8">
        <v>9.8923308622705708</v>
      </c>
      <c r="G84" s="8">
        <v>4.9662581641171446</v>
      </c>
      <c r="H84" s="8">
        <v>22.637431825851973</v>
      </c>
      <c r="I84" s="8">
        <v>10.581641132676248</v>
      </c>
      <c r="J84" s="11">
        <v>0</v>
      </c>
      <c r="K84" s="13">
        <f t="shared" si="8"/>
        <v>19.351745728109506</v>
      </c>
      <c r="L84" s="13">
        <f t="shared" si="9"/>
        <v>10.307383563427962</v>
      </c>
      <c r="M84" s="5"/>
      <c r="N84" s="5">
        <f t="shared" si="10"/>
        <v>1.4465072434991184</v>
      </c>
      <c r="O84" s="5">
        <f t="shared" si="11"/>
        <v>-0.22648974266816937</v>
      </c>
      <c r="P84" s="5">
        <f t="shared" si="12"/>
        <v>1.3548271554170512</v>
      </c>
      <c r="Q84" s="5">
        <f t="shared" si="13"/>
        <v>0.47619324544272651</v>
      </c>
      <c r="R84" s="5">
        <f t="shared" si="14"/>
        <v>-0.26838436665786353</v>
      </c>
      <c r="S84" s="5">
        <f t="shared" si="15"/>
        <v>0.36735635586466947</v>
      </c>
    </row>
    <row r="85" spans="1:19" ht="18.75" customHeight="1" x14ac:dyDescent="0.3">
      <c r="A85" s="2" t="s">
        <v>2</v>
      </c>
      <c r="B85" s="5" t="s">
        <v>119</v>
      </c>
      <c r="C85" s="5" t="s">
        <v>120</v>
      </c>
      <c r="D85" s="8">
        <v>37.885750381691992</v>
      </c>
      <c r="E85" s="8">
        <v>1.6599108806421241</v>
      </c>
      <c r="F85" s="8">
        <v>11.310766313472669</v>
      </c>
      <c r="G85" s="8">
        <v>8.4483977793326801</v>
      </c>
      <c r="H85" s="8">
        <v>24.626023465556514</v>
      </c>
      <c r="I85" s="8">
        <v>11.511188408739738</v>
      </c>
      <c r="J85" s="11">
        <v>0</v>
      </c>
      <c r="K85" s="13">
        <f t="shared" si="8"/>
        <v>28.045383688970769</v>
      </c>
      <c r="L85" s="13">
        <f t="shared" si="9"/>
        <v>7.5957224557860972</v>
      </c>
      <c r="M85" s="5"/>
      <c r="N85" s="5">
        <f t="shared" si="10"/>
        <v>1.5784758934965153</v>
      </c>
      <c r="O85" s="5">
        <f t="shared" si="11"/>
        <v>0.22008477172419177</v>
      </c>
      <c r="P85" s="5">
        <f t="shared" si="12"/>
        <v>1.3913942889648576</v>
      </c>
      <c r="Q85" s="5">
        <f t="shared" si="13"/>
        <v>0.79811802511284902</v>
      </c>
      <c r="R85" s="5">
        <f t="shared" si="14"/>
        <v>0.52863300712048578</v>
      </c>
      <c r="S85" s="5">
        <f t="shared" si="15"/>
        <v>0.43100315984044241</v>
      </c>
    </row>
    <row r="86" spans="1:19" ht="18.75" customHeight="1" x14ac:dyDescent="0.3">
      <c r="A86" s="2" t="s">
        <v>2</v>
      </c>
      <c r="B86" s="5" t="s">
        <v>123</v>
      </c>
      <c r="C86" s="5" t="s">
        <v>124</v>
      </c>
      <c r="D86" s="8">
        <v>3.7601008332122703</v>
      </c>
      <c r="E86" s="8">
        <v>2.3250594448728048</v>
      </c>
      <c r="F86" s="8">
        <v>6.0839807558281302</v>
      </c>
      <c r="G86" s="8">
        <v>3.229540934034274</v>
      </c>
      <c r="H86" s="8">
        <v>30.472172544535447</v>
      </c>
      <c r="I86" s="8">
        <v>14.243912334217649</v>
      </c>
      <c r="J86" s="11">
        <v>1</v>
      </c>
      <c r="K86" s="13">
        <f t="shared" si="8"/>
        <v>-1.5329624243582032</v>
      </c>
      <c r="L86" s="13">
        <f t="shared" si="9"/>
        <v>8.6433334947655762</v>
      </c>
      <c r="M86" s="5"/>
      <c r="N86" s="5">
        <f t="shared" si="10"/>
        <v>0.57519949139588145</v>
      </c>
      <c r="O86" s="5">
        <f t="shared" si="11"/>
        <v>0.36643406098950265</v>
      </c>
      <c r="P86" s="5">
        <f t="shared" si="12"/>
        <v>1.4839034187933293</v>
      </c>
      <c r="Q86" s="5">
        <f t="shared" si="13"/>
        <v>-1.6492778882411987</v>
      </c>
      <c r="R86" s="5">
        <f t="shared" si="14"/>
        <v>0.78982777400788451</v>
      </c>
      <c r="S86" s="5">
        <f t="shared" si="15"/>
        <v>0.59201962137042419</v>
      </c>
    </row>
    <row r="87" spans="1:19" ht="18.75" customHeight="1" x14ac:dyDescent="0.3">
      <c r="A87" s="2" t="s">
        <v>2</v>
      </c>
      <c r="B87" s="5" t="s">
        <v>123</v>
      </c>
      <c r="C87" s="5" t="s">
        <v>124</v>
      </c>
      <c r="D87" s="8">
        <v>3.4749620553085618</v>
      </c>
      <c r="E87" s="8">
        <v>2.2424469208219571</v>
      </c>
      <c r="F87" s="8">
        <v>5.8741674062150899</v>
      </c>
      <c r="G87" s="8">
        <v>3.0297666118613567</v>
      </c>
      <c r="H87" s="8">
        <v>30.513785964208989</v>
      </c>
      <c r="I87" s="8">
        <v>14.263364111109851</v>
      </c>
      <c r="J87" s="11">
        <v>2</v>
      </c>
      <c r="K87" s="13">
        <f t="shared" si="8"/>
        <v>-1.6355635880985666</v>
      </c>
      <c r="L87" s="13">
        <f t="shared" si="9"/>
        <v>7.2033550930371089</v>
      </c>
      <c r="M87" s="5"/>
      <c r="N87" s="5">
        <f t="shared" si="10"/>
        <v>0.54095006669301593</v>
      </c>
      <c r="O87" s="5">
        <f t="shared" si="11"/>
        <v>0.35072217199842687</v>
      </c>
      <c r="P87" s="5">
        <f t="shared" si="12"/>
        <v>1.4844960955925162</v>
      </c>
      <c r="Q87" s="5">
        <f t="shared" si="13"/>
        <v>-1.7328260529114892</v>
      </c>
      <c r="R87" s="5">
        <f t="shared" si="14"/>
        <v>0.76178620849713574</v>
      </c>
      <c r="S87" s="5">
        <f t="shared" si="15"/>
        <v>0.5930512030230991</v>
      </c>
    </row>
    <row r="88" spans="1:19" ht="18.75" customHeight="1" x14ac:dyDescent="0.3">
      <c r="A88" s="2" t="s">
        <v>2</v>
      </c>
      <c r="B88" s="5" t="s">
        <v>123</v>
      </c>
      <c r="C88" s="5" t="s">
        <v>124</v>
      </c>
      <c r="D88" s="8">
        <v>3.4287300201655735</v>
      </c>
      <c r="E88" s="8">
        <v>2.281863604376372</v>
      </c>
      <c r="F88" s="8">
        <v>5.8899786178955162</v>
      </c>
      <c r="G88" s="8">
        <v>3.0384713950735556</v>
      </c>
      <c r="H88" s="8">
        <v>30.497084072439669</v>
      </c>
      <c r="I88" s="8">
        <v>14.255556978821199</v>
      </c>
      <c r="J88" s="11">
        <v>1</v>
      </c>
      <c r="K88" s="13">
        <f t="shared" si="8"/>
        <v>-1.6955513774035258</v>
      </c>
      <c r="L88" s="13">
        <f t="shared" si="9"/>
        <v>8.965688785402957</v>
      </c>
      <c r="M88" s="5"/>
      <c r="N88" s="5">
        <f t="shared" si="10"/>
        <v>0.53513328990689946</v>
      </c>
      <c r="O88" s="5">
        <f t="shared" si="11"/>
        <v>0.35828968143318701</v>
      </c>
      <c r="P88" s="5">
        <f t="shared" si="12"/>
        <v>1.4842583169930765</v>
      </c>
      <c r="Q88" s="5">
        <f t="shared" si="13"/>
        <v>-1.7470155182526725</v>
      </c>
      <c r="R88" s="5">
        <f t="shared" si="14"/>
        <v>0.77529221097007628</v>
      </c>
      <c r="S88" s="5">
        <f t="shared" si="15"/>
        <v>0.59263733826423359</v>
      </c>
    </row>
    <row r="89" spans="1:19" ht="18.75" customHeight="1" x14ac:dyDescent="0.3">
      <c r="A89" s="2" t="s">
        <v>2</v>
      </c>
      <c r="B89" s="5" t="s">
        <v>123</v>
      </c>
      <c r="C89" s="5" t="s">
        <v>124</v>
      </c>
      <c r="D89" s="8">
        <v>3.4324777670053099</v>
      </c>
      <c r="E89" s="8">
        <v>2.1910998674035458</v>
      </c>
      <c r="F89" s="8">
        <v>5.6674317042495801</v>
      </c>
      <c r="G89" s="8">
        <v>2.9709476324041164</v>
      </c>
      <c r="H89" s="8">
        <v>29.814913075873744</v>
      </c>
      <c r="I89" s="8">
        <v>13.936682968186421</v>
      </c>
      <c r="J89" s="11">
        <v>25</v>
      </c>
      <c r="K89" s="13">
        <f t="shared" si="8"/>
        <v>-1.4981878156918245</v>
      </c>
      <c r="L89" s="13">
        <f t="shared" si="9"/>
        <v>1.2669749761794769</v>
      </c>
      <c r="M89" s="5"/>
      <c r="N89" s="5">
        <f t="shared" si="10"/>
        <v>0.53560773288674435</v>
      </c>
      <c r="O89" s="5">
        <f t="shared" si="11"/>
        <v>0.34066217257387332</v>
      </c>
      <c r="P89" s="5">
        <f t="shared" si="12"/>
        <v>1.4744335475162906</v>
      </c>
      <c r="Q89" s="5">
        <f t="shared" si="13"/>
        <v>-1.74585816041234</v>
      </c>
      <c r="R89" s="5">
        <f t="shared" si="14"/>
        <v>0.74383177074226492</v>
      </c>
      <c r="S89" s="5">
        <f t="shared" si="15"/>
        <v>0.57553686807893345</v>
      </c>
    </row>
    <row r="90" spans="1:19" ht="18.75" customHeight="1" x14ac:dyDescent="0.3">
      <c r="A90" s="2" t="s">
        <v>2</v>
      </c>
      <c r="B90" s="5" t="s">
        <v>123</v>
      </c>
      <c r="C90" s="5" t="s">
        <v>124</v>
      </c>
      <c r="D90" s="8">
        <v>3.4286876887862818</v>
      </c>
      <c r="E90" s="8">
        <v>2.1374773556193229</v>
      </c>
      <c r="F90" s="8">
        <v>5.6727165391062053</v>
      </c>
      <c r="G90" s="8">
        <v>2.9439528954230254</v>
      </c>
      <c r="H90" s="8">
        <v>29.577448686563155</v>
      </c>
      <c r="I90" s="8">
        <v>13.825682614047086</v>
      </c>
      <c r="J90" s="11">
        <v>2</v>
      </c>
      <c r="K90" s="13">
        <f t="shared" si="8"/>
        <v>-1.5065757002361164</v>
      </c>
      <c r="L90" s="13">
        <f t="shared" si="9"/>
        <v>7.1084038368374705</v>
      </c>
      <c r="M90" s="5"/>
      <c r="N90" s="5">
        <f t="shared" si="10"/>
        <v>0.53512792803885567</v>
      </c>
      <c r="O90" s="5">
        <f t="shared" si="11"/>
        <v>0.32990152251989852</v>
      </c>
      <c r="P90" s="5">
        <f t="shared" si="12"/>
        <v>1.470960709581965</v>
      </c>
      <c r="Q90" s="5">
        <f t="shared" si="13"/>
        <v>-1.7470285980120597</v>
      </c>
      <c r="R90" s="5">
        <f t="shared" si="14"/>
        <v>0.72462685696021323</v>
      </c>
      <c r="S90" s="5">
        <f t="shared" si="15"/>
        <v>0.56949223143940364</v>
      </c>
    </row>
    <row r="91" spans="1:19" ht="18.75" customHeight="1" x14ac:dyDescent="0.3">
      <c r="A91" s="2" t="s">
        <v>2</v>
      </c>
      <c r="B91" s="5" t="s">
        <v>123</v>
      </c>
      <c r="C91" s="5" t="s">
        <v>124</v>
      </c>
      <c r="D91" s="8">
        <v>3.4108055153000638</v>
      </c>
      <c r="E91" s="8">
        <v>2.2072555530897109</v>
      </c>
      <c r="F91" s="8">
        <v>5.6617619089940057</v>
      </c>
      <c r="G91" s="8">
        <v>2.9590666752811225</v>
      </c>
      <c r="H91" s="8">
        <v>29.782429024196638</v>
      </c>
      <c r="I91" s="8">
        <v>13.92149862307048</v>
      </c>
      <c r="J91" s="11">
        <v>2</v>
      </c>
      <c r="K91" s="13">
        <f t="shared" si="8"/>
        <v>-1.514927345524721</v>
      </c>
      <c r="L91" s="13">
        <f t="shared" si="9"/>
        <v>7.1385388442230626</v>
      </c>
      <c r="M91" s="5"/>
      <c r="N91" s="5">
        <f t="shared" si="10"/>
        <v>0.53285695656951493</v>
      </c>
      <c r="O91" s="5">
        <f t="shared" si="11"/>
        <v>0.34385261810573403</v>
      </c>
      <c r="P91" s="5">
        <f t="shared" si="12"/>
        <v>1.4739601154707269</v>
      </c>
      <c r="Q91" s="5">
        <f t="shared" si="13"/>
        <v>-1.7525684136419013</v>
      </c>
      <c r="R91" s="5">
        <f t="shared" si="14"/>
        <v>0.74952587203339305</v>
      </c>
      <c r="S91" s="5">
        <f t="shared" si="15"/>
        <v>0.57471283748981306</v>
      </c>
    </row>
    <row r="92" spans="1:19" ht="18.75" customHeight="1" x14ac:dyDescent="0.3">
      <c r="A92" s="2" t="s">
        <v>2</v>
      </c>
      <c r="B92" s="5" t="s">
        <v>117</v>
      </c>
      <c r="C92" s="5" t="s">
        <v>118</v>
      </c>
      <c r="D92" s="8">
        <v>22.616564460505099</v>
      </c>
      <c r="E92" s="8">
        <v>0.72863521290644773</v>
      </c>
      <c r="F92" s="8">
        <v>13.44168044040855</v>
      </c>
      <c r="G92" s="8">
        <v>2.7656083407271055</v>
      </c>
      <c r="H92" s="8">
        <v>26.434629299564428</v>
      </c>
      <c r="I92" s="8">
        <v>12.356603119788396</v>
      </c>
      <c r="J92" s="11">
        <v>3</v>
      </c>
      <c r="K92" s="13">
        <f t="shared" si="8"/>
        <v>10.92230247734966</v>
      </c>
      <c r="L92" s="13">
        <f t="shared" si="9"/>
        <v>8.633924823047936</v>
      </c>
      <c r="M92" s="5"/>
      <c r="N92" s="5">
        <f t="shared" si="10"/>
        <v>1.3544266346671496</v>
      </c>
      <c r="O92" s="5">
        <f t="shared" si="11"/>
        <v>-0.13748984434660413</v>
      </c>
      <c r="P92" s="5">
        <f t="shared" si="12"/>
        <v>1.4221732245469774</v>
      </c>
      <c r="Q92" s="5">
        <f t="shared" si="13"/>
        <v>0.25157149087672159</v>
      </c>
      <c r="R92" s="5">
        <f t="shared" si="14"/>
        <v>-0.10954309170666712</v>
      </c>
      <c r="S92" s="5">
        <f t="shared" si="15"/>
        <v>0.48457533489258392</v>
      </c>
    </row>
    <row r="93" spans="1:19" ht="18.75" customHeight="1" x14ac:dyDescent="0.3">
      <c r="A93" s="2" t="s">
        <v>2</v>
      </c>
      <c r="B93" s="5" t="s">
        <v>117</v>
      </c>
      <c r="C93" s="5" t="s">
        <v>118</v>
      </c>
      <c r="D93" s="8">
        <v>22.506582124794861</v>
      </c>
      <c r="E93" s="8">
        <v>0.71077336819063996</v>
      </c>
      <c r="F93" s="8">
        <v>13.226994368245309</v>
      </c>
      <c r="G93" s="8">
        <v>2.7012904675584029</v>
      </c>
      <c r="H93" s="8">
        <v>26.760172660606138</v>
      </c>
      <c r="I93" s="8">
        <v>12.508775108473733</v>
      </c>
      <c r="J93" s="11">
        <v>3</v>
      </c>
      <c r="K93" s="13">
        <f t="shared" si="8"/>
        <v>10.999097024421442</v>
      </c>
      <c r="L93" s="13">
        <f t="shared" si="9"/>
        <v>8.7660027914688374</v>
      </c>
      <c r="M93" s="5"/>
      <c r="N93" s="5">
        <f t="shared" si="10"/>
        <v>1.3523095475529701</v>
      </c>
      <c r="O93" s="5">
        <f t="shared" si="11"/>
        <v>-0.14826885304530713</v>
      </c>
      <c r="P93" s="5">
        <f t="shared" si="12"/>
        <v>1.4274889112372868</v>
      </c>
      <c r="Q93" s="5">
        <f t="shared" si="13"/>
        <v>0.24640706127326531</v>
      </c>
      <c r="R93" s="5">
        <f t="shared" si="14"/>
        <v>-0.12878077081306172</v>
      </c>
      <c r="S93" s="5">
        <f t="shared" si="15"/>
        <v>0.49382753587061345</v>
      </c>
    </row>
    <row r="94" spans="1:19" ht="18.75" customHeight="1" x14ac:dyDescent="0.3">
      <c r="A94" s="2" t="s">
        <v>2</v>
      </c>
      <c r="B94" s="5" t="s">
        <v>117</v>
      </c>
      <c r="C94" s="5" t="s">
        <v>118</v>
      </c>
      <c r="D94" s="8">
        <v>24.289464162734614</v>
      </c>
      <c r="E94" s="8">
        <v>0.74675474560612221</v>
      </c>
      <c r="F94" s="8">
        <v>13.722481042667111</v>
      </c>
      <c r="G94" s="8">
        <v>2.9910771299800238</v>
      </c>
      <c r="H94" s="8">
        <v>26.243783909617907</v>
      </c>
      <c r="I94" s="8">
        <v>12.267394350711793</v>
      </c>
      <c r="J94" s="11">
        <v>3</v>
      </c>
      <c r="K94" s="13">
        <f t="shared" si="8"/>
        <v>12.350905655614227</v>
      </c>
      <c r="L94" s="13">
        <f t="shared" si="9"/>
        <v>8.5593961996162164</v>
      </c>
      <c r="M94" s="5"/>
      <c r="N94" s="5">
        <f t="shared" si="10"/>
        <v>1.3854179341655919</v>
      </c>
      <c r="O94" s="5">
        <f t="shared" si="11"/>
        <v>-0.12682200878542985</v>
      </c>
      <c r="P94" s="5">
        <f t="shared" si="12"/>
        <v>1.4190264531346866</v>
      </c>
      <c r="Q94" s="5">
        <f t="shared" si="13"/>
        <v>0.32717177369331174</v>
      </c>
      <c r="R94" s="5">
        <f t="shared" si="14"/>
        <v>-9.0503827241619428E-2</v>
      </c>
      <c r="S94" s="5">
        <f t="shared" si="15"/>
        <v>0.47909823226508924</v>
      </c>
    </row>
    <row r="95" spans="1:19" ht="18.75" customHeight="1" x14ac:dyDescent="0.3">
      <c r="A95" s="2" t="s">
        <v>2</v>
      </c>
      <c r="B95" s="5" t="s">
        <v>117</v>
      </c>
      <c r="C95" s="5" t="s">
        <v>118</v>
      </c>
      <c r="D95" s="8">
        <v>26.551632964077932</v>
      </c>
      <c r="E95" s="8">
        <v>0.80679789297182125</v>
      </c>
      <c r="F95" s="8">
        <v>14.34128582651258</v>
      </c>
      <c r="G95" s="8">
        <v>3.3120698331243892</v>
      </c>
      <c r="H95" s="8">
        <v>25.98674294421005</v>
      </c>
      <c r="I95" s="8">
        <v>12.147243121841544</v>
      </c>
      <c r="J95" s="11">
        <v>0</v>
      </c>
      <c r="K95" s="13">
        <f t="shared" si="8"/>
        <v>14.074714295011987</v>
      </c>
      <c r="L95" s="13">
        <f t="shared" si="9"/>
        <v>16.106295002523382</v>
      </c>
      <c r="M95" s="5"/>
      <c r="N95" s="5">
        <f t="shared" si="10"/>
        <v>1.4240912359816957</v>
      </c>
      <c r="O95" s="5">
        <f t="shared" si="11"/>
        <v>-9.3235244658461738E-2</v>
      </c>
      <c r="P95" s="5">
        <f t="shared" si="12"/>
        <v>1.4147518504899375</v>
      </c>
      <c r="Q95" s="5">
        <f t="shared" si="13"/>
        <v>0.42151155944175239</v>
      </c>
      <c r="R95" s="5">
        <f t="shared" si="14"/>
        <v>-3.0560338136306309E-2</v>
      </c>
      <c r="S95" s="5">
        <f t="shared" si="15"/>
        <v>0.47165808669696641</v>
      </c>
    </row>
    <row r="96" spans="1:19" ht="18.75" customHeight="1" x14ac:dyDescent="0.3">
      <c r="A96" s="2" t="s">
        <v>2</v>
      </c>
      <c r="B96" s="5" t="s">
        <v>117</v>
      </c>
      <c r="C96" s="5" t="s">
        <v>118</v>
      </c>
      <c r="D96" s="8">
        <v>22.368517034686736</v>
      </c>
      <c r="E96" s="8">
        <v>0.7044143250506899</v>
      </c>
      <c r="F96" s="8">
        <v>12.852348970033381</v>
      </c>
      <c r="G96" s="8">
        <v>2.6383122194360822</v>
      </c>
      <c r="H96" s="8">
        <v>26.44583298283542</v>
      </c>
      <c r="I96" s="8">
        <v>12.361840169496586</v>
      </c>
      <c r="J96" s="11">
        <v>2</v>
      </c>
      <c r="K96" s="13">
        <f t="shared" si="8"/>
        <v>11.186973430757694</v>
      </c>
      <c r="L96" s="13">
        <f t="shared" si="9"/>
        <v>10.676030849124952</v>
      </c>
      <c r="M96" s="5"/>
      <c r="N96" s="5">
        <f t="shared" si="10"/>
        <v>1.3496371926348054</v>
      </c>
      <c r="O96" s="5">
        <f t="shared" si="11"/>
        <v>-0.15217182075244845</v>
      </c>
      <c r="P96" s="5">
        <f t="shared" si="12"/>
        <v>1.4223572508464604</v>
      </c>
      <c r="Q96" s="5">
        <f t="shared" si="13"/>
        <v>0.23988810947488373</v>
      </c>
      <c r="R96" s="5">
        <f t="shared" si="14"/>
        <v>-0.13574653570029482</v>
      </c>
      <c r="S96" s="5">
        <f t="shared" si="15"/>
        <v>0.48489564126262708</v>
      </c>
    </row>
    <row r="97" spans="1:19" ht="18.75" customHeight="1" x14ac:dyDescent="0.3">
      <c r="A97" s="2" t="s">
        <v>2</v>
      </c>
      <c r="B97" s="5" t="s">
        <v>119</v>
      </c>
      <c r="C97" s="5" t="s">
        <v>120</v>
      </c>
      <c r="D97" s="8">
        <v>33.343575812000751</v>
      </c>
      <c r="E97" s="8">
        <v>0.66362435535969666</v>
      </c>
      <c r="F97" s="8">
        <v>11.182567737916139</v>
      </c>
      <c r="G97" s="8">
        <v>5.9926522581961112</v>
      </c>
      <c r="H97" s="8">
        <v>20.956823129119769</v>
      </c>
      <c r="I97" s="8">
        <v>9.7960574034757446</v>
      </c>
      <c r="J97" s="11">
        <v>5</v>
      </c>
      <c r="K97" s="13">
        <f t="shared" si="8"/>
        <v>23.61474188001371</v>
      </c>
      <c r="L97" s="13">
        <f t="shared" si="9"/>
        <v>5.000069319531061</v>
      </c>
      <c r="M97" s="5"/>
      <c r="N97" s="5">
        <f t="shared" si="10"/>
        <v>1.5230121723410179</v>
      </c>
      <c r="O97" s="5">
        <f t="shared" si="11"/>
        <v>-0.17807768352136491</v>
      </c>
      <c r="P97" s="5">
        <f t="shared" si="12"/>
        <v>1.3213254480606036</v>
      </c>
      <c r="Q97" s="5">
        <f t="shared" si="13"/>
        <v>0.66281963255506504</v>
      </c>
      <c r="R97" s="5">
        <f t="shared" si="14"/>
        <v>-0.1819816477456796</v>
      </c>
      <c r="S97" s="5">
        <f t="shared" si="15"/>
        <v>0.30904506935975695</v>
      </c>
    </row>
    <row r="98" spans="1:19" ht="18.75" customHeight="1" x14ac:dyDescent="0.3">
      <c r="A98" s="2" t="s">
        <v>2</v>
      </c>
      <c r="B98" s="5" t="s">
        <v>119</v>
      </c>
      <c r="C98" s="5" t="s">
        <v>120</v>
      </c>
      <c r="D98" s="8">
        <v>30.600585073357273</v>
      </c>
      <c r="E98" s="8">
        <v>0.63919918202101011</v>
      </c>
      <c r="F98" s="8">
        <v>10.50978511338116</v>
      </c>
      <c r="G98" s="8">
        <v>5.6941877631148241</v>
      </c>
      <c r="H98" s="8">
        <v>22.619743992596188</v>
      </c>
      <c r="I98" s="8">
        <v>10.573373131899164</v>
      </c>
      <c r="J98" s="11">
        <v>5</v>
      </c>
      <c r="K98" s="13">
        <f t="shared" si="8"/>
        <v>21.457072024715664</v>
      </c>
      <c r="L98" s="13">
        <f t="shared" si="9"/>
        <v>5.0363365073634316</v>
      </c>
      <c r="M98" s="5"/>
      <c r="N98" s="5">
        <f t="shared" si="10"/>
        <v>1.4857297301319545</v>
      </c>
      <c r="O98" s="5">
        <f t="shared" si="11"/>
        <v>-0.19436378945750202</v>
      </c>
      <c r="P98" s="5">
        <f t="shared" si="12"/>
        <v>1.3544876853271919</v>
      </c>
      <c r="Q98" s="5">
        <f t="shared" si="13"/>
        <v>0.57187271452602129</v>
      </c>
      <c r="R98" s="5">
        <f t="shared" si="14"/>
        <v>-0.211048038603111</v>
      </c>
      <c r="S98" s="5">
        <f t="shared" si="15"/>
        <v>0.36676549231676053</v>
      </c>
    </row>
    <row r="99" spans="1:19" ht="18.75" customHeight="1" x14ac:dyDescent="0.3">
      <c r="A99" s="2" t="s">
        <v>2</v>
      </c>
      <c r="B99" s="5" t="s">
        <v>119</v>
      </c>
      <c r="C99" s="5" t="s">
        <v>120</v>
      </c>
      <c r="D99" s="8">
        <v>29.999457202715096</v>
      </c>
      <c r="E99" s="8">
        <v>0.63738818087099791</v>
      </c>
      <c r="F99" s="8">
        <v>10.39997588268899</v>
      </c>
      <c r="G99" s="8">
        <v>5.5521149877618523</v>
      </c>
      <c r="H99" s="8">
        <v>22.574922205277801</v>
      </c>
      <c r="I99" s="8">
        <v>10.552421635635053</v>
      </c>
      <c r="J99" s="11">
        <v>5</v>
      </c>
      <c r="K99" s="13">
        <f t="shared" si="8"/>
        <v>20.951478184775674</v>
      </c>
      <c r="L99" s="13">
        <f t="shared" si="9"/>
        <v>5.0427585039186855</v>
      </c>
      <c r="M99" s="5"/>
      <c r="N99" s="5">
        <f t="shared" si="10"/>
        <v>1.4771133968530543</v>
      </c>
      <c r="O99" s="5">
        <f t="shared" si="11"/>
        <v>-0.19559599393743018</v>
      </c>
      <c r="P99" s="5">
        <f t="shared" si="12"/>
        <v>1.3536262623797057</v>
      </c>
      <c r="Q99" s="5">
        <f t="shared" si="13"/>
        <v>0.55085400142689511</v>
      </c>
      <c r="R99" s="5">
        <f t="shared" si="14"/>
        <v>-0.21324719763905947</v>
      </c>
      <c r="S99" s="5">
        <f t="shared" si="15"/>
        <v>0.36526614543994818</v>
      </c>
    </row>
    <row r="100" spans="1:19" ht="18.75" customHeight="1" x14ac:dyDescent="0.3">
      <c r="A100" s="2" t="s">
        <v>2</v>
      </c>
      <c r="B100" s="5" t="s">
        <v>119</v>
      </c>
      <c r="C100" s="5" t="s">
        <v>120</v>
      </c>
      <c r="D100" s="8">
        <v>29.905254573877695</v>
      </c>
      <c r="E100" s="8">
        <v>0.63472131010817689</v>
      </c>
      <c r="F100" s="8">
        <v>10.3165331448266</v>
      </c>
      <c r="G100" s="8">
        <v>5.5347465129728235</v>
      </c>
      <c r="H100" s="8">
        <v>22.450474703780333</v>
      </c>
      <c r="I100" s="8">
        <v>10.494249895535079</v>
      </c>
      <c r="J100" s="11">
        <v>0</v>
      </c>
      <c r="K100" s="13">
        <f t="shared" si="8"/>
        <v>20.929870737878552</v>
      </c>
      <c r="L100" s="13">
        <f t="shared" si="9"/>
        <v>9.5741422779819363</v>
      </c>
      <c r="M100" s="5"/>
      <c r="N100" s="5">
        <f t="shared" si="10"/>
        <v>1.4757475037740324</v>
      </c>
      <c r="O100" s="5">
        <f t="shared" si="11"/>
        <v>-0.1974169204554983</v>
      </c>
      <c r="P100" s="5">
        <f t="shared" si="12"/>
        <v>1.3512255283706442</v>
      </c>
      <c r="Q100" s="5">
        <f t="shared" si="13"/>
        <v>0.54752203714200054</v>
      </c>
      <c r="R100" s="5">
        <f t="shared" si="14"/>
        <v>-0.21649706977573693</v>
      </c>
      <c r="S100" s="5">
        <f t="shared" si="15"/>
        <v>0.36108755575987539</v>
      </c>
    </row>
    <row r="101" spans="1:19" ht="18.75" customHeight="1" x14ac:dyDescent="0.3">
      <c r="A101" s="2" t="s">
        <v>2</v>
      </c>
      <c r="B101" s="5" t="s">
        <v>73</v>
      </c>
      <c r="C101" s="5" t="s">
        <v>125</v>
      </c>
      <c r="D101" s="8">
        <v>25.389757622973729</v>
      </c>
      <c r="E101" s="8">
        <v>1.559524097762252</v>
      </c>
      <c r="F101" s="8">
        <v>3.8380289627204021</v>
      </c>
      <c r="G101" s="8">
        <v>5.9927284947601418</v>
      </c>
      <c r="H101" s="8">
        <v>15.854708171386303</v>
      </c>
      <c r="I101" s="8">
        <v>7.4111247876328132</v>
      </c>
      <c r="J101" s="11">
        <v>9</v>
      </c>
      <c r="K101" s="13">
        <f t="shared" si="8"/>
        <v>22.050672425406979</v>
      </c>
      <c r="L101" s="13">
        <f t="shared" si="9"/>
        <v>2.85498332789005</v>
      </c>
      <c r="M101" s="5"/>
      <c r="N101" s="5">
        <f t="shared" si="10"/>
        <v>1.4046585550089139</v>
      </c>
      <c r="O101" s="5">
        <f t="shared" si="11"/>
        <v>0.19299208986220084</v>
      </c>
      <c r="P101" s="5">
        <f t="shared" si="12"/>
        <v>1.2001582526246657</v>
      </c>
      <c r="Q101" s="5">
        <f t="shared" si="13"/>
        <v>0.37410741049663571</v>
      </c>
      <c r="R101" s="5">
        <f t="shared" si="14"/>
        <v>0.48027973694868115</v>
      </c>
      <c r="S101" s="5">
        <f t="shared" si="15"/>
        <v>9.8147906033485235E-2</v>
      </c>
    </row>
    <row r="102" spans="1:19" ht="18.75" customHeight="1" x14ac:dyDescent="0.3">
      <c r="A102" s="2" t="s">
        <v>2</v>
      </c>
      <c r="B102" s="5" t="s">
        <v>73</v>
      </c>
      <c r="C102" s="5" t="s">
        <v>125</v>
      </c>
      <c r="D102" s="8">
        <v>28.4860378542283</v>
      </c>
      <c r="E102" s="8">
        <v>1.520810033326607</v>
      </c>
      <c r="F102" s="8">
        <v>4.1787853726321051</v>
      </c>
      <c r="G102" s="8">
        <v>6.6863531057758223</v>
      </c>
      <c r="H102" s="8">
        <v>14.854742850808028</v>
      </c>
      <c r="I102" s="8">
        <v>6.9437009981817059</v>
      </c>
      <c r="J102" s="11">
        <v>12</v>
      </c>
      <c r="K102" s="13">
        <f t="shared" si="8"/>
        <v>24.850494580038369</v>
      </c>
      <c r="L102" s="13">
        <f t="shared" si="9"/>
        <v>2.4007675807269493</v>
      </c>
      <c r="M102" s="5"/>
      <c r="N102" s="5">
        <f t="shared" si="10"/>
        <v>1.4546320470734884</v>
      </c>
      <c r="O102" s="5">
        <f t="shared" si="11"/>
        <v>0.18207496906254639</v>
      </c>
      <c r="P102" s="5">
        <f t="shared" si="12"/>
        <v>1.1718651381698597</v>
      </c>
      <c r="Q102" s="5">
        <f t="shared" si="13"/>
        <v>0.49601291928642849</v>
      </c>
      <c r="R102" s="5">
        <f t="shared" si="14"/>
        <v>0.46079556427751805</v>
      </c>
      <c r="S102" s="5">
        <f t="shared" si="15"/>
        <v>4.8902418765119061E-2</v>
      </c>
    </row>
    <row r="103" spans="1:19" ht="18.75" customHeight="1" x14ac:dyDescent="0.3">
      <c r="A103" s="2" t="s">
        <v>2</v>
      </c>
      <c r="B103" s="5" t="s">
        <v>126</v>
      </c>
      <c r="C103" s="5" t="s">
        <v>127</v>
      </c>
      <c r="D103" s="8">
        <v>22.957894863310166</v>
      </c>
      <c r="E103" s="8">
        <v>0.74723053044736643</v>
      </c>
      <c r="F103" s="8">
        <v>10.655720022226451</v>
      </c>
      <c r="G103" s="8">
        <v>1.7542020079378706</v>
      </c>
      <c r="H103" s="8">
        <v>13.077473867722276</v>
      </c>
      <c r="I103" s="8">
        <v>6.1129343847281019</v>
      </c>
      <c r="J103" s="11">
        <v>13</v>
      </c>
      <c r="K103" s="13">
        <f t="shared" si="8"/>
        <v>13.687418443973154</v>
      </c>
      <c r="L103" s="13">
        <f t="shared" si="9"/>
        <v>2.4930253253744592</v>
      </c>
      <c r="M103" s="5"/>
      <c r="N103" s="5">
        <f t="shared" si="10"/>
        <v>1.3609320626822488</v>
      </c>
      <c r="O103" s="5">
        <f t="shared" si="11"/>
        <v>-0.12654539195202036</v>
      </c>
      <c r="P103" s="5">
        <f t="shared" si="12"/>
        <v>1.1165238608642334</v>
      </c>
      <c r="Q103" s="5">
        <f t="shared" si="13"/>
        <v>0.26744085439951232</v>
      </c>
      <c r="R103" s="5">
        <f t="shared" si="14"/>
        <v>-9.0010139368707789E-2</v>
      </c>
      <c r="S103" s="5">
        <f t="shared" si="15"/>
        <v>-4.7421659353697292E-2</v>
      </c>
    </row>
    <row r="104" spans="1:19" ht="18.75" customHeight="1" x14ac:dyDescent="0.3">
      <c r="A104" s="2" t="s">
        <v>2</v>
      </c>
      <c r="B104" s="5" t="s">
        <v>97</v>
      </c>
      <c r="C104" s="5" t="s">
        <v>128</v>
      </c>
      <c r="D104" s="8">
        <v>12.673158509287095</v>
      </c>
      <c r="E104" s="8">
        <v>1.169173214155369</v>
      </c>
      <c r="F104" s="8">
        <v>4.8421785674656208</v>
      </c>
      <c r="G104" s="8">
        <v>1.4518563416717996</v>
      </c>
      <c r="H104" s="8">
        <v>23.919268306826115</v>
      </c>
      <c r="I104" s="8">
        <v>11.180822777342801</v>
      </c>
      <c r="J104" s="11">
        <v>3</v>
      </c>
      <c r="K104" s="13">
        <f t="shared" si="8"/>
        <v>8.4604631555920058</v>
      </c>
      <c r="L104" s="13">
        <f t="shared" si="9"/>
        <v>8.4822144139736597</v>
      </c>
      <c r="M104" s="5"/>
      <c r="N104" s="5">
        <f t="shared" si="10"/>
        <v>1.1028848668332545</v>
      </c>
      <c r="O104" s="5">
        <f t="shared" si="11"/>
        <v>6.7878857080736529E-2</v>
      </c>
      <c r="P104" s="5">
        <f t="shared" si="12"/>
        <v>1.3787478904013177</v>
      </c>
      <c r="Q104" s="5">
        <f t="shared" si="13"/>
        <v>-0.36204036458559552</v>
      </c>
      <c r="R104" s="5">
        <f t="shared" si="14"/>
        <v>0.25698571321317054</v>
      </c>
      <c r="S104" s="5">
        <f t="shared" si="15"/>
        <v>0.4089915124325092</v>
      </c>
    </row>
    <row r="105" spans="1:19" ht="18.75" customHeight="1" x14ac:dyDescent="0.3">
      <c r="A105" s="2" t="s">
        <v>2</v>
      </c>
      <c r="B105" s="5" t="s">
        <v>113</v>
      </c>
      <c r="C105" s="5" t="s">
        <v>114</v>
      </c>
      <c r="D105" s="8">
        <v>17.695677917456258</v>
      </c>
      <c r="E105" s="8">
        <v>0.77755407932192455</v>
      </c>
      <c r="F105" s="8">
        <v>5.1890456559611593</v>
      </c>
      <c r="G105" s="8">
        <v>2.173468799113476</v>
      </c>
      <c r="H105" s="8">
        <v>16.583061027730896</v>
      </c>
      <c r="I105" s="8">
        <v>7.7515860468025295</v>
      </c>
      <c r="J105" s="11">
        <v>5</v>
      </c>
      <c r="K105" s="13">
        <f t="shared" si="8"/>
        <v>13.181208196770051</v>
      </c>
      <c r="L105" s="13">
        <f t="shared" si="9"/>
        <v>4.8869374086970954</v>
      </c>
      <c r="M105" s="5"/>
      <c r="N105" s="5">
        <f t="shared" si="10"/>
        <v>1.2478672050165325</v>
      </c>
      <c r="O105" s="5">
        <f t="shared" si="11"/>
        <v>-0.10926939582609783</v>
      </c>
      <c r="P105" s="5">
        <f t="shared" si="12"/>
        <v>1.2196646989977711</v>
      </c>
      <c r="Q105" s="5">
        <f t="shared" si="13"/>
        <v>-8.3699490995569302E-3</v>
      </c>
      <c r="R105" s="5">
        <f t="shared" si="14"/>
        <v>-5.917705638271812E-2</v>
      </c>
      <c r="S105" s="5">
        <f t="shared" si="15"/>
        <v>0.13209978708398787</v>
      </c>
    </row>
    <row r="106" spans="1:19" ht="18.75" customHeight="1" x14ac:dyDescent="0.3">
      <c r="A106" s="2" t="s">
        <v>2</v>
      </c>
      <c r="B106" s="5" t="s">
        <v>129</v>
      </c>
      <c r="C106" s="5" t="s">
        <v>130</v>
      </c>
      <c r="D106" s="8">
        <v>14.682472176249231</v>
      </c>
      <c r="E106" s="8">
        <v>0.55693482771188718</v>
      </c>
      <c r="F106" s="8">
        <v>6.4310726595140864</v>
      </c>
      <c r="G106" s="8">
        <v>2.1191318892829782</v>
      </c>
      <c r="H106" s="8">
        <v>24.231405791811937</v>
      </c>
      <c r="I106" s="8">
        <v>11.326728323324573</v>
      </c>
      <c r="J106" s="11">
        <v>3</v>
      </c>
      <c r="K106" s="13">
        <f t="shared" si="8"/>
        <v>9.0874389624719747</v>
      </c>
      <c r="L106" s="13">
        <f t="shared" si="9"/>
        <v>7.710450453211827</v>
      </c>
      <c r="M106" s="5"/>
      <c r="N106" s="5">
        <f t="shared" si="10"/>
        <v>1.1667991865139475</v>
      </c>
      <c r="O106" s="5">
        <f t="shared" si="11"/>
        <v>-0.25419562281746516</v>
      </c>
      <c r="P106" s="5">
        <f t="shared" si="12"/>
        <v>1.3843786105847335</v>
      </c>
      <c r="Q106" s="5">
        <f t="shared" si="13"/>
        <v>-0.20612755285812276</v>
      </c>
      <c r="R106" s="5">
        <f t="shared" si="14"/>
        <v>-0.31783203356034173</v>
      </c>
      <c r="S106" s="5">
        <f t="shared" si="15"/>
        <v>0.41879204392037567</v>
      </c>
    </row>
    <row r="107" spans="1:19" ht="18.75" customHeight="1" x14ac:dyDescent="0.3">
      <c r="A107" s="2" t="s">
        <v>2</v>
      </c>
      <c r="B107" s="5" t="s">
        <v>89</v>
      </c>
      <c r="C107" s="5" t="s">
        <v>90</v>
      </c>
      <c r="D107" s="8">
        <v>19.766280723953965</v>
      </c>
      <c r="E107" s="8">
        <v>1.32785121091747</v>
      </c>
      <c r="F107" s="8">
        <v>6.3410152096835004</v>
      </c>
      <c r="G107" s="8">
        <v>3.9714960344674335</v>
      </c>
      <c r="H107" s="8">
        <v>14.237005000515216</v>
      </c>
      <c r="I107" s="8">
        <v>6.6549456174408332</v>
      </c>
      <c r="J107" s="11">
        <v>10</v>
      </c>
      <c r="K107" s="13">
        <f t="shared" si="8"/>
        <v>14.24959749152932</v>
      </c>
      <c r="L107" s="13">
        <f t="shared" si="9"/>
        <v>2.5288012714046775</v>
      </c>
      <c r="M107" s="5"/>
      <c r="N107" s="5">
        <f t="shared" si="10"/>
        <v>1.2959249589940036</v>
      </c>
      <c r="O107" s="5">
        <f t="shared" si="11"/>
        <v>0.12314941396445682</v>
      </c>
      <c r="P107" s="5">
        <f t="shared" si="12"/>
        <v>1.1534186375765731</v>
      </c>
      <c r="Q107" s="5">
        <f t="shared" si="13"/>
        <v>0.10886230159743451</v>
      </c>
      <c r="R107" s="5">
        <f t="shared" si="14"/>
        <v>0.35562903627577108</v>
      </c>
      <c r="S107" s="5">
        <f t="shared" si="15"/>
        <v>1.6795422854023911E-2</v>
      </c>
    </row>
    <row r="108" spans="1:19" ht="18.75" customHeight="1" x14ac:dyDescent="0.3">
      <c r="A108" s="2" t="s">
        <v>2</v>
      </c>
      <c r="B108" s="5" t="s">
        <v>103</v>
      </c>
      <c r="C108" s="5" t="s">
        <v>104</v>
      </c>
      <c r="D108" s="8">
        <v>13.172326853661104</v>
      </c>
      <c r="E108" s="8">
        <v>0.55532353211491337</v>
      </c>
      <c r="F108" s="8">
        <v>5.9825384982960754</v>
      </c>
      <c r="G108" s="8">
        <v>1.4719416519038568</v>
      </c>
      <c r="H108" s="8">
        <v>20.759644992923722</v>
      </c>
      <c r="I108" s="8">
        <v>9.7038884554922653</v>
      </c>
      <c r="J108" s="11">
        <v>5</v>
      </c>
      <c r="K108" s="13">
        <f t="shared" si="8"/>
        <v>7.9675183601435187</v>
      </c>
      <c r="L108" s="13">
        <f t="shared" si="9"/>
        <v>5.3287401576858446</v>
      </c>
      <c r="M108" s="5"/>
      <c r="N108" s="5">
        <f t="shared" si="10"/>
        <v>1.1196624986098849</v>
      </c>
      <c r="O108" s="5">
        <f t="shared" si="11"/>
        <v>-0.2554539226896605</v>
      </c>
      <c r="P108" s="5">
        <f t="shared" si="12"/>
        <v>1.3172199224455658</v>
      </c>
      <c r="Q108" s="5">
        <f t="shared" si="13"/>
        <v>-0.32111295180093247</v>
      </c>
      <c r="R108" s="5">
        <f t="shared" si="14"/>
        <v>-0.32007776596835286</v>
      </c>
      <c r="S108" s="5">
        <f t="shared" si="15"/>
        <v>0.3018992102593655</v>
      </c>
    </row>
    <row r="109" spans="1:19" ht="18.75" customHeight="1" x14ac:dyDescent="0.3">
      <c r="A109" s="2" t="s">
        <v>2</v>
      </c>
      <c r="B109" s="5" t="s">
        <v>89</v>
      </c>
      <c r="C109" s="5" t="s">
        <v>90</v>
      </c>
      <c r="D109" s="8">
        <v>18.883694583211721</v>
      </c>
      <c r="E109" s="8">
        <v>1.5069385796422119</v>
      </c>
      <c r="F109" s="8">
        <v>6.2002764182408923</v>
      </c>
      <c r="G109" s="8">
        <v>4.024539801585119</v>
      </c>
      <c r="H109" s="8">
        <v>15.466393373209712</v>
      </c>
      <c r="I109" s="8">
        <v>7.2296109183731474</v>
      </c>
      <c r="J109" s="11">
        <v>10</v>
      </c>
      <c r="K109" s="13">
        <f t="shared" si="8"/>
        <v>13.489454099342144</v>
      </c>
      <c r="L109" s="13">
        <f t="shared" si="9"/>
        <v>2.556734626829674</v>
      </c>
      <c r="M109" s="5"/>
      <c r="N109" s="5">
        <f t="shared" si="10"/>
        <v>1.2760869677230775</v>
      </c>
      <c r="O109" s="5">
        <f t="shared" si="11"/>
        <v>0.17809555154086837</v>
      </c>
      <c r="P109" s="5">
        <f t="shared" si="12"/>
        <v>1.1893890518553312</v>
      </c>
      <c r="Q109" s="5">
        <f t="shared" si="13"/>
        <v>6.0469437314010575E-2</v>
      </c>
      <c r="R109" s="5">
        <f t="shared" si="14"/>
        <v>0.45369335669495819</v>
      </c>
      <c r="S109" s="5">
        <f t="shared" si="15"/>
        <v>7.9403609069505804E-2</v>
      </c>
    </row>
    <row r="110" spans="1:19" ht="18.75" customHeight="1" x14ac:dyDescent="0.3">
      <c r="A110" s="2" t="s">
        <v>2</v>
      </c>
      <c r="B110" s="5" t="s">
        <v>131</v>
      </c>
      <c r="C110" s="5" t="s">
        <v>132</v>
      </c>
      <c r="D110" s="8">
        <v>17.81994200469099</v>
      </c>
      <c r="E110" s="8">
        <v>0.27464242275389661</v>
      </c>
      <c r="F110" s="8">
        <v>3.3039666164380641</v>
      </c>
      <c r="G110" s="8">
        <v>5.2846839203621343</v>
      </c>
      <c r="H110" s="8">
        <v>13.760687697288933</v>
      </c>
      <c r="I110" s="8">
        <v>6.4322958572207396</v>
      </c>
      <c r="J110" s="11">
        <v>0</v>
      </c>
      <c r="K110" s="13">
        <f t="shared" si="8"/>
        <v>14.945491048389874</v>
      </c>
      <c r="L110" s="13">
        <f t="shared" si="9"/>
        <v>6.0278481371409871</v>
      </c>
      <c r="M110" s="5"/>
      <c r="N110" s="5">
        <f t="shared" si="10"/>
        <v>1.2509062862842641</v>
      </c>
      <c r="O110" s="5">
        <f t="shared" si="11"/>
        <v>-0.56123237844333396</v>
      </c>
      <c r="P110" s="5">
        <f t="shared" si="12"/>
        <v>1.1386401385270186</v>
      </c>
      <c r="Q110" s="5">
        <f t="shared" si="13"/>
        <v>-9.5640378001768714E-4</v>
      </c>
      <c r="R110" s="5">
        <f t="shared" si="14"/>
        <v>-0.86581142050616489</v>
      </c>
      <c r="S110" s="5">
        <f t="shared" si="15"/>
        <v>-8.9272450393573528E-3</v>
      </c>
    </row>
    <row r="111" spans="1:19" ht="18.75" customHeight="1" x14ac:dyDescent="0.3">
      <c r="A111" s="2" t="s">
        <v>2</v>
      </c>
      <c r="B111" s="5" t="s">
        <v>133</v>
      </c>
      <c r="C111" s="5" t="s">
        <v>134</v>
      </c>
      <c r="D111" s="8">
        <v>74.483632571498148</v>
      </c>
      <c r="E111" s="8">
        <v>1.510785469341198</v>
      </c>
      <c r="F111" s="8">
        <v>9.4951238864446736</v>
      </c>
      <c r="G111" s="8">
        <v>15.404542116503865</v>
      </c>
      <c r="H111" s="8">
        <v>14.073759952978767</v>
      </c>
      <c r="I111" s="8">
        <v>6.5786383524203957</v>
      </c>
      <c r="J111" s="11">
        <v>8</v>
      </c>
      <c r="K111" s="13">
        <f t="shared" si="8"/>
        <v>66.222874790291286</v>
      </c>
      <c r="L111" s="13">
        <f t="shared" si="9"/>
        <v>3.8483204476068749</v>
      </c>
      <c r="M111" s="5"/>
      <c r="N111" s="5">
        <f t="shared" si="10"/>
        <v>1.8720608490592983</v>
      </c>
      <c r="O111" s="5">
        <f t="shared" si="11"/>
        <v>0.17920279915304932</v>
      </c>
      <c r="P111" s="5">
        <f t="shared" si="12"/>
        <v>1.1484101392744528</v>
      </c>
      <c r="Q111" s="5">
        <f t="shared" si="13"/>
        <v>1.5142901776344964</v>
      </c>
      <c r="R111" s="5">
        <f t="shared" si="14"/>
        <v>0.45566950077739332</v>
      </c>
      <c r="S111" s="5">
        <f t="shared" si="15"/>
        <v>8.0778976142811595E-3</v>
      </c>
    </row>
    <row r="112" spans="1:19" ht="18.75" customHeight="1" x14ac:dyDescent="0.3">
      <c r="A112" s="2" t="s">
        <v>2</v>
      </c>
      <c r="B112" s="5" t="s">
        <v>133</v>
      </c>
      <c r="C112" s="5" t="s">
        <v>134</v>
      </c>
      <c r="D112" s="8">
        <v>73.426960457748123</v>
      </c>
      <c r="E112" s="8">
        <v>1.5267868907401669</v>
      </c>
      <c r="F112" s="8">
        <v>9.467774283005383</v>
      </c>
      <c r="G112" s="8">
        <v>15.42728164719453</v>
      </c>
      <c r="H112" s="8">
        <v>14.053256705768842</v>
      </c>
      <c r="I112" s="8">
        <v>6.569054314544589</v>
      </c>
      <c r="J112" s="11">
        <v>8</v>
      </c>
      <c r="K112" s="13">
        <f t="shared" si="8"/>
        <v>65.189996831533435</v>
      </c>
      <c r="L112" s="13">
        <f t="shared" si="9"/>
        <v>3.799288598424134</v>
      </c>
      <c r="M112" s="5"/>
      <c r="N112" s="5">
        <f t="shared" si="10"/>
        <v>1.8658555507633194</v>
      </c>
      <c r="O112" s="5">
        <f t="shared" si="11"/>
        <v>0.18377842236453232</v>
      </c>
      <c r="P112" s="5">
        <f t="shared" si="12"/>
        <v>1.1477769794331805</v>
      </c>
      <c r="Q112" s="5">
        <f t="shared" si="13"/>
        <v>1.4991529515830078</v>
      </c>
      <c r="R112" s="5">
        <f t="shared" si="14"/>
        <v>0.46383577779921936</v>
      </c>
      <c r="S112" s="5">
        <f t="shared" si="15"/>
        <v>6.9758533359100816E-3</v>
      </c>
    </row>
    <row r="113" spans="1:19" ht="18.75" customHeight="1" x14ac:dyDescent="0.3">
      <c r="A113" s="2" t="s">
        <v>2</v>
      </c>
      <c r="B113" s="5" t="s">
        <v>135</v>
      </c>
      <c r="C113" s="5" t="s">
        <v>136</v>
      </c>
      <c r="D113" s="8">
        <v>44.728312532605187</v>
      </c>
      <c r="E113" s="8">
        <v>0.2381412158390917</v>
      </c>
      <c r="F113" s="8">
        <v>2.1147830233499629</v>
      </c>
      <c r="G113" s="8">
        <v>13.722797079290205</v>
      </c>
      <c r="H113" s="8">
        <v>1.4465685809013427</v>
      </c>
      <c r="I113" s="8">
        <v>0.67618401745652357</v>
      </c>
      <c r="J113" s="11">
        <v>11</v>
      </c>
      <c r="K113" s="13">
        <f t="shared" si="8"/>
        <v>42.888451302290719</v>
      </c>
      <c r="L113" s="13">
        <f t="shared" si="9"/>
        <v>1.8773370254381487</v>
      </c>
      <c r="M113" s="5"/>
      <c r="N113" s="5">
        <f t="shared" si="10"/>
        <v>1.6505825138310055</v>
      </c>
      <c r="O113" s="5">
        <f t="shared" si="11"/>
        <v>-0.62316543339643382</v>
      </c>
      <c r="P113" s="5">
        <f t="shared" si="12"/>
        <v>0.16033902809874651</v>
      </c>
      <c r="Q113" s="5">
        <f t="shared" si="13"/>
        <v>0.97401516329222593</v>
      </c>
      <c r="R113" s="5">
        <f t="shared" si="14"/>
        <v>-0.97634554016132402</v>
      </c>
      <c r="S113" s="5">
        <f t="shared" si="15"/>
        <v>-1.7117060237835422</v>
      </c>
    </row>
    <row r="114" spans="1:19" ht="18.75" customHeight="1" x14ac:dyDescent="0.3">
      <c r="A114" s="2" t="s">
        <v>2</v>
      </c>
      <c r="B114" s="5" t="s">
        <v>131</v>
      </c>
      <c r="C114" s="5" t="s">
        <v>132</v>
      </c>
      <c r="D114" s="8">
        <v>13.60715470338433</v>
      </c>
      <c r="E114" s="8">
        <v>4.4292522542048047</v>
      </c>
      <c r="F114" s="8">
        <v>37.370765482991267</v>
      </c>
      <c r="G114" s="8">
        <v>4.8340096354236728</v>
      </c>
      <c r="H114" s="8">
        <v>14.518480283699409</v>
      </c>
      <c r="I114" s="8">
        <v>6.786518423812451</v>
      </c>
      <c r="J114" s="11">
        <v>0</v>
      </c>
      <c r="K114" s="13">
        <f t="shared" si="8"/>
        <v>-18.905411266818071</v>
      </c>
      <c r="L114" s="13">
        <f t="shared" si="9"/>
        <v>6.7345515827535793</v>
      </c>
      <c r="M114" s="5"/>
      <c r="N114" s="5">
        <f t="shared" si="10"/>
        <v>1.1337673224256357</v>
      </c>
      <c r="O114" s="5">
        <f t="shared" si="11"/>
        <v>0.64633041487259146</v>
      </c>
      <c r="P114" s="5">
        <f t="shared" si="12"/>
        <v>1.1619211591364542</v>
      </c>
      <c r="Q114" s="5">
        <f t="shared" si="13"/>
        <v>-0.28670559596861128</v>
      </c>
      <c r="R114" s="5">
        <f t="shared" si="14"/>
        <v>1.2893687234182545</v>
      </c>
      <c r="S114" s="5">
        <f t="shared" si="15"/>
        <v>3.1594458778293054E-2</v>
      </c>
    </row>
    <row r="115" spans="1:19" ht="18.75" customHeight="1" x14ac:dyDescent="0.3">
      <c r="A115" s="2" t="s">
        <v>2</v>
      </c>
      <c r="B115" s="5" t="s">
        <v>137</v>
      </c>
      <c r="C115" s="5" t="s">
        <v>138</v>
      </c>
      <c r="D115" s="8">
        <v>49.926122669477643</v>
      </c>
      <c r="E115" s="8">
        <v>1.1024222399120369</v>
      </c>
      <c r="F115" s="8">
        <v>5.9005055472924921</v>
      </c>
      <c r="G115" s="8">
        <v>29.062148944021075</v>
      </c>
      <c r="H115" s="8">
        <v>18.188812367849572</v>
      </c>
      <c r="I115" s="8">
        <v>8.5021784532276055</v>
      </c>
      <c r="J115" s="11">
        <v>0</v>
      </c>
      <c r="K115" s="13">
        <f t="shared" si="8"/>
        <v>44.792682843333175</v>
      </c>
      <c r="L115" s="13">
        <f t="shared" si="9"/>
        <v>2.3817012778567861</v>
      </c>
      <c r="M115" s="5"/>
      <c r="N115" s="5">
        <f t="shared" si="10"/>
        <v>1.698327839465168</v>
      </c>
      <c r="O115" s="5">
        <f t="shared" si="11"/>
        <v>4.2347965969255899E-2</v>
      </c>
      <c r="P115" s="5">
        <f t="shared" si="12"/>
        <v>1.2598043428827248</v>
      </c>
      <c r="Q115" s="5">
        <f t="shared" si="13"/>
        <v>1.0904852752116794</v>
      </c>
      <c r="R115" s="5">
        <f t="shared" si="14"/>
        <v>0.21141982638333012</v>
      </c>
      <c r="S115" s="5">
        <f t="shared" si="15"/>
        <v>0.20196471217205894</v>
      </c>
    </row>
    <row r="116" spans="1:19" ht="18.75" customHeight="1" x14ac:dyDescent="0.3">
      <c r="A116" s="2" t="s">
        <v>2</v>
      </c>
      <c r="B116" s="5" t="s">
        <v>139</v>
      </c>
      <c r="C116" s="5" t="s">
        <v>140</v>
      </c>
      <c r="D116" s="8">
        <v>5.9796482974172678</v>
      </c>
      <c r="E116" s="8">
        <v>0.69822862040037226</v>
      </c>
      <c r="F116" s="8">
        <v>10.69431351838222</v>
      </c>
      <c r="G116" s="8">
        <v>2.5117062350475523</v>
      </c>
      <c r="H116" s="8">
        <v>19.050334639050824</v>
      </c>
      <c r="I116" s="8">
        <v>8.9048884236779173</v>
      </c>
      <c r="J116" s="11">
        <v>4</v>
      </c>
      <c r="K116" s="13">
        <f t="shared" si="8"/>
        <v>-3.3244044635752639</v>
      </c>
      <c r="L116" s="13">
        <f t="shared" si="9"/>
        <v>3.9510706761298766</v>
      </c>
      <c r="M116" s="5"/>
      <c r="N116" s="5">
        <f t="shared" si="10"/>
        <v>0.7766756410147051</v>
      </c>
      <c r="O116" s="5">
        <f t="shared" si="11"/>
        <v>-0.15600235342043403</v>
      </c>
      <c r="P116" s="5">
        <f t="shared" si="12"/>
        <v>1.279902608915404</v>
      </c>
      <c r="Q116" s="5">
        <f t="shared" si="13"/>
        <v>-1.1577962744177352</v>
      </c>
      <c r="R116" s="5">
        <f t="shared" si="14"/>
        <v>-0.14258302320420929</v>
      </c>
      <c r="S116" s="5">
        <f t="shared" si="15"/>
        <v>0.23694668298370339</v>
      </c>
    </row>
    <row r="117" spans="1:19" ht="18.75" customHeight="1" x14ac:dyDescent="0.3">
      <c r="A117" s="2" t="s">
        <v>2</v>
      </c>
      <c r="B117" s="5" t="s">
        <v>139</v>
      </c>
      <c r="C117" s="5" t="s">
        <v>141</v>
      </c>
      <c r="D117" s="8">
        <v>5.9244635060084629</v>
      </c>
      <c r="E117" s="8">
        <v>0.70466939575558207</v>
      </c>
      <c r="F117" s="8">
        <v>10.650753902844871</v>
      </c>
      <c r="G117" s="8">
        <v>2.4963140448869381</v>
      </c>
      <c r="H117" s="8">
        <v>18.907417776879669</v>
      </c>
      <c r="I117" s="8">
        <v>8.838083365624632</v>
      </c>
      <c r="J117" s="11">
        <v>3</v>
      </c>
      <c r="K117" s="13">
        <f t="shared" si="8"/>
        <v>-3.3416923894665747</v>
      </c>
      <c r="L117" s="13">
        <f t="shared" si="9"/>
        <v>4.6461229234889929</v>
      </c>
      <c r="M117" s="5"/>
      <c r="N117" s="5">
        <f t="shared" si="10"/>
        <v>0.77264902861811502</v>
      </c>
      <c r="O117" s="5">
        <f t="shared" si="11"/>
        <v>-0.15201458978142224</v>
      </c>
      <c r="P117" s="5">
        <f t="shared" si="12"/>
        <v>1.2766322204459013</v>
      </c>
      <c r="Q117" s="5">
        <f t="shared" si="13"/>
        <v>-1.1676188065768109</v>
      </c>
      <c r="R117" s="5">
        <f t="shared" si="14"/>
        <v>-0.13546592001004559</v>
      </c>
      <c r="S117" s="5">
        <f t="shared" si="15"/>
        <v>0.23125441909402941</v>
      </c>
    </row>
    <row r="118" spans="1:19" ht="18.75" customHeight="1" x14ac:dyDescent="0.3">
      <c r="A118" s="2" t="s">
        <v>2</v>
      </c>
      <c r="B118" s="5" t="s">
        <v>139</v>
      </c>
      <c r="C118" s="5" t="s">
        <v>141</v>
      </c>
      <c r="D118" s="8">
        <v>5.7596811984278915</v>
      </c>
      <c r="E118" s="8">
        <v>0.68696728992429767</v>
      </c>
      <c r="F118" s="8">
        <v>10.39604066622338</v>
      </c>
      <c r="G118" s="8">
        <v>2.4496072981270363</v>
      </c>
      <c r="H118" s="8">
        <v>19.080148852757326</v>
      </c>
      <c r="I118" s="8">
        <v>8.918824779732887</v>
      </c>
      <c r="J118" s="11">
        <v>3</v>
      </c>
      <c r="K118" s="13">
        <f t="shared" si="8"/>
        <v>-3.2848741811864492</v>
      </c>
      <c r="L118" s="13">
        <f t="shared" si="9"/>
        <v>4.684153544399936</v>
      </c>
      <c r="M118" s="5"/>
      <c r="N118" s="5">
        <f t="shared" si="10"/>
        <v>0.76039844564625636</v>
      </c>
      <c r="O118" s="5">
        <f t="shared" si="11"/>
        <v>-0.16306394146094569</v>
      </c>
      <c r="P118" s="5">
        <f t="shared" si="12"/>
        <v>1.2805817585063863</v>
      </c>
      <c r="Q118" s="5">
        <f t="shared" si="13"/>
        <v>-1.1975029209033874</v>
      </c>
      <c r="R118" s="5">
        <f t="shared" si="14"/>
        <v>-0.15518608982213153</v>
      </c>
      <c r="S118" s="5">
        <f t="shared" si="15"/>
        <v>0.23812877456960715</v>
      </c>
    </row>
    <row r="119" spans="1:19" ht="18.75" customHeight="1" x14ac:dyDescent="0.3">
      <c r="A119" s="2" t="s">
        <v>2</v>
      </c>
      <c r="B119" s="5" t="s">
        <v>142</v>
      </c>
      <c r="C119" s="5" t="s">
        <v>143</v>
      </c>
      <c r="D119" s="8">
        <v>7.8086446763485204</v>
      </c>
      <c r="E119" s="8">
        <v>0.94411180487908319</v>
      </c>
      <c r="F119" s="8">
        <v>2.3843847600800259</v>
      </c>
      <c r="G119" s="8">
        <v>0.64626600728145367</v>
      </c>
      <c r="H119" s="8">
        <v>11.508000104143887</v>
      </c>
      <c r="I119" s="8">
        <v>5.3792995686810183</v>
      </c>
      <c r="J119" s="11">
        <v>0</v>
      </c>
      <c r="K119" s="13">
        <f t="shared" si="8"/>
        <v>5.7342299350788979</v>
      </c>
      <c r="L119" s="13">
        <f t="shared" si="9"/>
        <v>31.350490907914608</v>
      </c>
      <c r="M119" s="5"/>
      <c r="N119" s="5">
        <f t="shared" si="10"/>
        <v>0.89257566119334408</v>
      </c>
      <c r="O119" s="5">
        <f t="shared" si="11"/>
        <v>-2.4976572050632445E-2</v>
      </c>
      <c r="P119" s="5">
        <f t="shared" si="12"/>
        <v>1.0609998571485209</v>
      </c>
      <c r="Q119" s="5">
        <f t="shared" si="13"/>
        <v>-0.87506936571247007</v>
      </c>
      <c r="R119" s="5">
        <f t="shared" si="14"/>
        <v>9.1263335687787869E-2</v>
      </c>
      <c r="S119" s="5">
        <f t="shared" si="15"/>
        <v>-0.14406378132434439</v>
      </c>
    </row>
    <row r="120" spans="1:19" ht="18.75" customHeight="1" x14ac:dyDescent="0.3">
      <c r="A120" s="2" t="s">
        <v>2</v>
      </c>
      <c r="B120" s="5" t="s">
        <v>142</v>
      </c>
      <c r="C120" s="5" t="s">
        <v>143</v>
      </c>
      <c r="D120" s="8">
        <v>8.1147731374968668</v>
      </c>
      <c r="E120" s="8">
        <v>0.94579968908455647</v>
      </c>
      <c r="F120" s="8">
        <v>2.44864531069179</v>
      </c>
      <c r="G120" s="8">
        <v>0.67744575057066525</v>
      </c>
      <c r="H120" s="8">
        <v>12.302404790095821</v>
      </c>
      <c r="I120" s="8">
        <v>5.75063609508239</v>
      </c>
      <c r="J120" s="11">
        <v>0</v>
      </c>
      <c r="K120" s="13">
        <f t="shared" si="8"/>
        <v>5.9844517171950091</v>
      </c>
      <c r="L120" s="13">
        <f t="shared" si="9"/>
        <v>31.534595351261032</v>
      </c>
      <c r="M120" s="5"/>
      <c r="N120" s="5">
        <f t="shared" si="10"/>
        <v>0.90927638287938328</v>
      </c>
      <c r="O120" s="5">
        <f t="shared" si="11"/>
        <v>-2.4200833087439279E-2</v>
      </c>
      <c r="P120" s="5">
        <f t="shared" si="12"/>
        <v>1.0899900126578754</v>
      </c>
      <c r="Q120" s="5">
        <f t="shared" si="13"/>
        <v>-0.83432956766788713</v>
      </c>
      <c r="R120" s="5">
        <f t="shared" si="14"/>
        <v>9.2647824527288758E-2</v>
      </c>
      <c r="S120" s="5">
        <f t="shared" si="15"/>
        <v>-9.3605061542034504E-2</v>
      </c>
    </row>
    <row r="121" spans="1:19" ht="18.75" customHeight="1" x14ac:dyDescent="0.3">
      <c r="A121" s="2" t="s">
        <v>2</v>
      </c>
      <c r="B121" s="5" t="s">
        <v>144</v>
      </c>
      <c r="C121" s="5" t="s">
        <v>145</v>
      </c>
      <c r="D121" s="8">
        <v>3.7310665562197576</v>
      </c>
      <c r="E121" s="8">
        <v>3.7005513270631218</v>
      </c>
      <c r="F121" s="8">
        <v>11.24708089383447</v>
      </c>
      <c r="G121" s="8">
        <v>2.0356506230335043</v>
      </c>
      <c r="H121" s="8">
        <v>78.207697152180117</v>
      </c>
      <c r="I121" s="8">
        <v>36.557405956815067</v>
      </c>
      <c r="J121" s="11">
        <v>0</v>
      </c>
      <c r="K121" s="13">
        <f t="shared" si="8"/>
        <v>-6.0538938214162306</v>
      </c>
      <c r="L121" s="13">
        <f t="shared" si="9"/>
        <v>42.069751098960303</v>
      </c>
      <c r="M121" s="5"/>
      <c r="N121" s="5">
        <f t="shared" si="10"/>
        <v>0.57183299622420247</v>
      </c>
      <c r="O121" s="5">
        <f t="shared" si="11"/>
        <v>0.56826643230050322</v>
      </c>
      <c r="P121" s="5">
        <f t="shared" si="12"/>
        <v>1.8932494981520878</v>
      </c>
      <c r="Q121" s="5">
        <f t="shared" si="13"/>
        <v>-1.6574901281665497</v>
      </c>
      <c r="R121" s="5">
        <f t="shared" si="14"/>
        <v>1.1500451651517398</v>
      </c>
      <c r="S121" s="5">
        <f t="shared" si="15"/>
        <v>1.3045055928818834</v>
      </c>
    </row>
    <row r="122" spans="1:19" ht="18.75" customHeight="1" x14ac:dyDescent="0.3">
      <c r="A122" s="2" t="s">
        <v>2</v>
      </c>
      <c r="B122" s="5" t="s">
        <v>144</v>
      </c>
      <c r="C122" s="5" t="s">
        <v>145</v>
      </c>
      <c r="D122" s="8">
        <v>3.7424485955157514</v>
      </c>
      <c r="E122" s="8">
        <v>3.6979260860556269</v>
      </c>
      <c r="F122" s="8">
        <v>11.34941052684318</v>
      </c>
      <c r="G122" s="8">
        <v>2.0322859078650088</v>
      </c>
      <c r="H122" s="8">
        <v>78.438930552285939</v>
      </c>
      <c r="I122" s="8">
        <v>36.665493697360532</v>
      </c>
      <c r="J122" s="11">
        <v>5</v>
      </c>
      <c r="K122" s="13">
        <f t="shared" si="8"/>
        <v>-6.1315385628378145</v>
      </c>
      <c r="L122" s="13">
        <f t="shared" si="9"/>
        <v>12.21214642849044</v>
      </c>
      <c r="M122" s="5"/>
      <c r="N122" s="5">
        <f t="shared" si="10"/>
        <v>0.57315584379473616</v>
      </c>
      <c r="O122" s="5">
        <f t="shared" si="11"/>
        <v>0.56795822625555403</v>
      </c>
      <c r="P122" s="5">
        <f t="shared" si="12"/>
        <v>1.894531663802387</v>
      </c>
      <c r="Q122" s="5">
        <f t="shared" si="13"/>
        <v>-1.6542631692434295</v>
      </c>
      <c r="R122" s="5">
        <f t="shared" si="14"/>
        <v>1.1494950988926693</v>
      </c>
      <c r="S122" s="5">
        <f t="shared" si="15"/>
        <v>1.3067372620856612</v>
      </c>
    </row>
    <row r="123" spans="1:19" ht="18.75" customHeight="1" x14ac:dyDescent="0.3">
      <c r="A123" s="2" t="s">
        <v>2</v>
      </c>
      <c r="B123" s="5" t="s">
        <v>142</v>
      </c>
      <c r="C123" s="5" t="s">
        <v>143</v>
      </c>
      <c r="D123" s="8">
        <v>8.1762441124706609</v>
      </c>
      <c r="E123" s="8">
        <v>0.93061275488453143</v>
      </c>
      <c r="F123" s="8">
        <v>2.2959514835732611</v>
      </c>
      <c r="G123" s="8">
        <v>0.6906729533125342</v>
      </c>
      <c r="H123" s="8">
        <v>11.346919541234865</v>
      </c>
      <c r="I123" s="8">
        <v>5.304004070354825</v>
      </c>
      <c r="J123" s="11">
        <v>2</v>
      </c>
      <c r="K123" s="13">
        <f t="shared" si="8"/>
        <v>6.1787663217619233</v>
      </c>
      <c r="L123" s="13">
        <f t="shared" si="9"/>
        <v>7.6017326384498203</v>
      </c>
      <c r="M123" s="5"/>
      <c r="N123" s="5">
        <f t="shared" si="10"/>
        <v>0.91255384941445383</v>
      </c>
      <c r="O123" s="5">
        <f t="shared" si="11"/>
        <v>-3.1230999365605413E-2</v>
      </c>
      <c r="P123" s="5">
        <f t="shared" si="12"/>
        <v>1.0548779753773039</v>
      </c>
      <c r="Q123" s="5">
        <f t="shared" si="13"/>
        <v>-0.82633450450554058</v>
      </c>
      <c r="R123" s="5">
        <f t="shared" si="14"/>
        <v>8.0100837443009845E-2</v>
      </c>
      <c r="S123" s="5">
        <f t="shared" si="15"/>
        <v>-0.15471920249773519</v>
      </c>
    </row>
    <row r="124" spans="1:19" ht="18.75" customHeight="1" x14ac:dyDescent="0.3">
      <c r="A124" s="2" t="s">
        <v>2</v>
      </c>
      <c r="B124" s="5" t="s">
        <v>115</v>
      </c>
      <c r="C124" s="5" t="s">
        <v>116</v>
      </c>
      <c r="D124" s="8">
        <v>11.168989827978944</v>
      </c>
      <c r="E124" s="8">
        <v>1.375182797408824</v>
      </c>
      <c r="F124" s="8">
        <v>19.869879615140569</v>
      </c>
      <c r="G124" s="8">
        <v>1.972156914605852</v>
      </c>
      <c r="H124" s="8">
        <v>20.930475031006146</v>
      </c>
      <c r="I124" s="8">
        <v>9.7837412484935129</v>
      </c>
      <c r="J124" s="11">
        <v>7</v>
      </c>
      <c r="K124" s="13">
        <f t="shared" si="8"/>
        <v>-6.1178054371933506</v>
      </c>
      <c r="L124" s="13">
        <f t="shared" si="9"/>
        <v>3.7309476389005458</v>
      </c>
      <c r="M124" s="5"/>
      <c r="N124" s="5">
        <f t="shared" si="10"/>
        <v>1.0480138954098404</v>
      </c>
      <c r="O124" s="5">
        <f t="shared" si="11"/>
        <v>0.13836043098764167</v>
      </c>
      <c r="P124" s="5">
        <f t="shared" si="12"/>
        <v>1.3207790850517103</v>
      </c>
      <c r="Q124" s="5">
        <f t="shared" si="13"/>
        <v>-0.49589280140385966</v>
      </c>
      <c r="R124" s="5">
        <f t="shared" si="14"/>
        <v>0.3827766778218018</v>
      </c>
      <c r="S124" s="5">
        <f t="shared" si="15"/>
        <v>0.30809409902238599</v>
      </c>
    </row>
    <row r="125" spans="1:19" ht="18.75" customHeight="1" x14ac:dyDescent="0.3">
      <c r="A125" s="2" t="s">
        <v>2</v>
      </c>
      <c r="B125" s="5" t="s">
        <v>115</v>
      </c>
      <c r="C125" s="5" t="s">
        <v>116</v>
      </c>
      <c r="D125" s="8">
        <v>10.572253505463696</v>
      </c>
      <c r="E125" s="8">
        <v>1.391824707904431</v>
      </c>
      <c r="F125" s="8">
        <v>20.87543249499781</v>
      </c>
      <c r="G125" s="8">
        <v>1.9236592387666345</v>
      </c>
      <c r="H125" s="8">
        <v>21.404612798992062</v>
      </c>
      <c r="I125" s="8">
        <v>10.00537220676085</v>
      </c>
      <c r="J125" s="11">
        <v>7</v>
      </c>
      <c r="K125" s="13">
        <f t="shared" si="8"/>
        <v>-7.5893727651844003</v>
      </c>
      <c r="L125" s="13">
        <f t="shared" si="9"/>
        <v>3.739350654202275</v>
      </c>
      <c r="M125" s="5"/>
      <c r="N125" s="5">
        <f t="shared" si="10"/>
        <v>1.0241675682606606</v>
      </c>
      <c r="O125" s="5">
        <f t="shared" si="11"/>
        <v>0.14358454189553038</v>
      </c>
      <c r="P125" s="5">
        <f t="shared" si="12"/>
        <v>1.3305073760254045</v>
      </c>
      <c r="Q125" s="5">
        <f t="shared" si="13"/>
        <v>-0.55406361404453441</v>
      </c>
      <c r="R125" s="5">
        <f t="shared" si="14"/>
        <v>0.39210033383427645</v>
      </c>
      <c r="S125" s="5">
        <f t="shared" si="15"/>
        <v>0.3250266438665837</v>
      </c>
    </row>
    <row r="126" spans="1:19" ht="18.75" customHeight="1" x14ac:dyDescent="0.3">
      <c r="A126" s="2" t="s">
        <v>2</v>
      </c>
      <c r="B126" s="5" t="s">
        <v>89</v>
      </c>
      <c r="C126" s="5" t="s">
        <v>146</v>
      </c>
      <c r="D126" s="8">
        <v>7.8532647185529711</v>
      </c>
      <c r="E126" s="8">
        <v>0.79111565612609214</v>
      </c>
      <c r="F126" s="8">
        <v>4.2367025787723493</v>
      </c>
      <c r="G126" s="8">
        <v>5.6656881260930296</v>
      </c>
      <c r="H126" s="8">
        <v>5.9382296009846982</v>
      </c>
      <c r="I126" s="8">
        <v>2.7757660446842878</v>
      </c>
      <c r="J126" s="11">
        <v>4</v>
      </c>
      <c r="K126" s="13">
        <f t="shared" si="8"/>
        <v>4.1673334750210271</v>
      </c>
      <c r="L126" s="13">
        <f t="shared" si="9"/>
        <v>1.5086985825972641</v>
      </c>
      <c r="M126" s="5"/>
      <c r="N126" s="5">
        <f t="shared" si="10"/>
        <v>0.89505023693648822</v>
      </c>
      <c r="O126" s="5">
        <f t="shared" si="11"/>
        <v>-0.1017600207430152</v>
      </c>
      <c r="P126" s="5">
        <f t="shared" si="12"/>
        <v>0.77365698553233053</v>
      </c>
      <c r="Q126" s="5">
        <f t="shared" si="13"/>
        <v>-0.86903287711533417</v>
      </c>
      <c r="R126" s="5">
        <f t="shared" si="14"/>
        <v>-4.5774808348974357E-2</v>
      </c>
      <c r="S126" s="5">
        <f t="shared" si="15"/>
        <v>-0.64419747104004998</v>
      </c>
    </row>
    <row r="127" spans="1:19" ht="18.75" customHeight="1" x14ac:dyDescent="0.3">
      <c r="A127" s="2" t="s">
        <v>2</v>
      </c>
      <c r="B127" s="5" t="s">
        <v>119</v>
      </c>
      <c r="C127" s="5" t="s">
        <v>120</v>
      </c>
      <c r="D127" s="8">
        <v>32.313573289274927</v>
      </c>
      <c r="E127" s="8">
        <v>1.0655498076600201</v>
      </c>
      <c r="F127" s="8">
        <v>10.787139662630031</v>
      </c>
      <c r="G127" s="8">
        <v>3.6874104451081564</v>
      </c>
      <c r="H127" s="8">
        <v>17.753986745453354</v>
      </c>
      <c r="I127" s="8">
        <v>8.2989235642947161</v>
      </c>
      <c r="J127" s="11">
        <v>26</v>
      </c>
      <c r="K127" s="13">
        <f t="shared" si="8"/>
        <v>22.9287617827868</v>
      </c>
      <c r="L127" s="13">
        <f t="shared" si="9"/>
        <v>1.722383632514298</v>
      </c>
      <c r="M127" s="5"/>
      <c r="N127" s="5">
        <f t="shared" si="10"/>
        <v>1.5093849856873298</v>
      </c>
      <c r="O127" s="5">
        <f t="shared" si="11"/>
        <v>2.7573755022848832E-2</v>
      </c>
      <c r="P127" s="5">
        <f t="shared" si="12"/>
        <v>1.2492958913143219</v>
      </c>
      <c r="Q127" s="5">
        <f t="shared" si="13"/>
        <v>0.62957742646218828</v>
      </c>
      <c r="R127" s="5">
        <f t="shared" si="14"/>
        <v>0.18505176813402552</v>
      </c>
      <c r="S127" s="5">
        <f t="shared" si="15"/>
        <v>0.18367426137178935</v>
      </c>
    </row>
    <row r="128" spans="1:19" ht="18.75" customHeight="1" x14ac:dyDescent="0.3">
      <c r="A128" s="2" t="s">
        <v>2</v>
      </c>
      <c r="B128" s="5" t="s">
        <v>147</v>
      </c>
      <c r="C128" s="5" t="s">
        <v>148</v>
      </c>
      <c r="D128" s="8">
        <v>16.600520422989092</v>
      </c>
      <c r="E128" s="8">
        <v>0.73483660756800129</v>
      </c>
      <c r="F128" s="8">
        <v>6.3878458114696306</v>
      </c>
      <c r="G128" s="8">
        <v>3.1608553592518831</v>
      </c>
      <c r="H128" s="8">
        <v>21.158543179956933</v>
      </c>
      <c r="I128" s="8">
        <v>9.8903494240390675</v>
      </c>
      <c r="J128" s="11">
        <v>4</v>
      </c>
      <c r="K128" s="13">
        <f t="shared" si="8"/>
        <v>11.043094567010513</v>
      </c>
      <c r="L128" s="13">
        <f t="shared" si="9"/>
        <v>5.3756008576237466</v>
      </c>
      <c r="M128" s="5"/>
      <c r="N128" s="5">
        <f t="shared" si="10"/>
        <v>1.2201217032984641</v>
      </c>
      <c r="O128" s="5">
        <f t="shared" si="11"/>
        <v>-0.13380921645337807</v>
      </c>
      <c r="P128" s="5">
        <f t="shared" si="12"/>
        <v>1.3254857621019733</v>
      </c>
      <c r="Q128" s="5">
        <f t="shared" si="13"/>
        <v>-7.6052421623162642E-2</v>
      </c>
      <c r="R128" s="5">
        <f t="shared" si="14"/>
        <v>-0.10297414457069828</v>
      </c>
      <c r="S128" s="5">
        <f t="shared" si="15"/>
        <v>0.31628629027532423</v>
      </c>
    </row>
    <row r="129" spans="1:19" ht="18.75" customHeight="1" x14ac:dyDescent="0.3">
      <c r="A129" s="2" t="s">
        <v>2</v>
      </c>
      <c r="B129" s="5" t="s">
        <v>147</v>
      </c>
      <c r="C129" s="5" t="s">
        <v>148</v>
      </c>
      <c r="D129" s="8">
        <v>15.272031664038799</v>
      </c>
      <c r="E129" s="8">
        <v>0.70854189573893844</v>
      </c>
      <c r="F129" s="8">
        <v>6.0357865310597232</v>
      </c>
      <c r="G129" s="8">
        <v>2.9146210770822893</v>
      </c>
      <c r="H129" s="8">
        <v>20.564618066486219</v>
      </c>
      <c r="I129" s="8">
        <v>9.6127250689983192</v>
      </c>
      <c r="J129" s="11">
        <v>3</v>
      </c>
      <c r="K129" s="13">
        <f t="shared" si="8"/>
        <v>10.020897382016841</v>
      </c>
      <c r="L129" s="13">
        <f t="shared" si="9"/>
        <v>6.1787883196554452</v>
      </c>
      <c r="M129" s="5"/>
      <c r="N129" s="5">
        <f t="shared" si="10"/>
        <v>1.1838968158245227</v>
      </c>
      <c r="O129" s="5">
        <f t="shared" si="11"/>
        <v>-0.14963446503502151</v>
      </c>
      <c r="P129" s="5">
        <f t="shared" si="12"/>
        <v>1.3131206480461279</v>
      </c>
      <c r="Q129" s="5">
        <f t="shared" si="13"/>
        <v>-0.16441953698619488</v>
      </c>
      <c r="R129" s="5">
        <f t="shared" si="14"/>
        <v>-0.13121802696307591</v>
      </c>
      <c r="S129" s="5">
        <f t="shared" si="15"/>
        <v>0.29476423169171728</v>
      </c>
    </row>
    <row r="130" spans="1:19" ht="18.75" customHeight="1" x14ac:dyDescent="0.3">
      <c r="A130" s="2" t="s">
        <v>2</v>
      </c>
      <c r="B130" s="5" t="s">
        <v>147</v>
      </c>
      <c r="C130" s="5" t="s">
        <v>148</v>
      </c>
      <c r="D130" s="8">
        <v>17.569921912711081</v>
      </c>
      <c r="E130" s="8">
        <v>0.73377322842721193</v>
      </c>
      <c r="F130" s="8">
        <v>6.4572285906199616</v>
      </c>
      <c r="G130" s="8">
        <v>2.9030111895914326</v>
      </c>
      <c r="H130" s="8">
        <v>20.247531353788215</v>
      </c>
      <c r="I130" s="8">
        <v>9.4645060560147645</v>
      </c>
      <c r="J130" s="11">
        <v>3</v>
      </c>
      <c r="K130" s="13">
        <f t="shared" si="8"/>
        <v>11.952133038871715</v>
      </c>
      <c r="L130" s="13">
        <f t="shared" si="9"/>
        <v>6.5307730676341089</v>
      </c>
      <c r="M130" s="5"/>
      <c r="N130" s="5">
        <f t="shared" si="10"/>
        <v>1.2447698313328563</v>
      </c>
      <c r="O130" s="5">
        <f t="shared" si="11"/>
        <v>-0.13443813744029295</v>
      </c>
      <c r="P130" s="5">
        <f t="shared" si="12"/>
        <v>1.3063720801539924</v>
      </c>
      <c r="Q130" s="5">
        <f t="shared" si="13"/>
        <v>-1.5925693139472036E-2</v>
      </c>
      <c r="R130" s="5">
        <f t="shared" si="14"/>
        <v>-0.10409660216097756</v>
      </c>
      <c r="S130" s="5">
        <f t="shared" si="15"/>
        <v>0.283018034052616</v>
      </c>
    </row>
    <row r="131" spans="1:19" ht="18.75" customHeight="1" x14ac:dyDescent="0.3">
      <c r="A131" s="2" t="s">
        <v>2</v>
      </c>
      <c r="B131" s="5" t="s">
        <v>147</v>
      </c>
      <c r="C131" s="5" t="s">
        <v>148</v>
      </c>
      <c r="D131" s="8">
        <v>16.512620742017532</v>
      </c>
      <c r="E131" s="8">
        <v>0.728064139647565</v>
      </c>
      <c r="F131" s="8">
        <v>6.1016719990685928</v>
      </c>
      <c r="G131" s="8">
        <v>3.1278645678159203</v>
      </c>
      <c r="H131" s="8">
        <v>20.730073574560542</v>
      </c>
      <c r="I131" s="8">
        <v>9.69006559169258</v>
      </c>
      <c r="J131" s="11">
        <v>4</v>
      </c>
      <c r="K131" s="13">
        <f t="shared" ref="K131:K136" si="16">D131-(0.87*F131)</f>
        <v>11.204166102827855</v>
      </c>
      <c r="L131" s="13">
        <f t="shared" ref="L131:L136" si="17">(D131+E131+H131)/(G131+J131)</f>
        <v>5.3270875302082823</v>
      </c>
      <c r="M131" s="5"/>
      <c r="N131" s="5">
        <f t="shared" ref="N131:N136" si="18">LOG(D131)</f>
        <v>1.2178160062410686</v>
      </c>
      <c r="O131" s="5">
        <f t="shared" ref="O131:O136" si="19">LOG(E131)</f>
        <v>-0.13783035932983131</v>
      </c>
      <c r="P131" s="5">
        <f t="shared" ref="P131:P136" si="20">LOG(H131)</f>
        <v>1.3166008434816538</v>
      </c>
      <c r="Q131" s="5">
        <f t="shared" ref="Q131:Q136" si="21">STANDARDIZE(N131,AVERAGE(N$2:N$136), _xlfn.STDEV.S(N$2:N$136))</f>
        <v>-8.1676946972196407E-2</v>
      </c>
      <c r="R131" s="5">
        <f t="shared" ref="R131:R136" si="22">STANDARDIZE(O131,AVERAGE(O$2:O$136), _xlfn.STDEV.S(O$2:O$136))</f>
        <v>-0.11015082087373164</v>
      </c>
      <c r="S131" s="5">
        <f t="shared" ref="S131:S136" si="23">STANDARDIZE(P131,AVERAGE(P$2:P$136), _xlfn.STDEV.S(P$2:P$136))</f>
        <v>0.30082167440575208</v>
      </c>
    </row>
    <row r="132" spans="1:19" ht="18.75" customHeight="1" x14ac:dyDescent="0.3">
      <c r="A132" s="2" t="s">
        <v>2</v>
      </c>
      <c r="B132" s="5" t="s">
        <v>147</v>
      </c>
      <c r="C132" s="5" t="s">
        <v>148</v>
      </c>
      <c r="D132" s="8">
        <v>16.240236406372077</v>
      </c>
      <c r="E132" s="8">
        <v>0.74123612995638144</v>
      </c>
      <c r="F132" s="8">
        <v>6.4089135004558084</v>
      </c>
      <c r="G132" s="8">
        <v>3.085592988282809</v>
      </c>
      <c r="H132" s="8">
        <v>21.118948000889969</v>
      </c>
      <c r="I132" s="8">
        <v>9.8718410535360075</v>
      </c>
      <c r="J132" s="11">
        <v>4</v>
      </c>
      <c r="K132" s="13">
        <f t="shared" si="16"/>
        <v>10.664481660975524</v>
      </c>
      <c r="L132" s="13">
        <f t="shared" si="17"/>
        <v>5.3771675285644722</v>
      </c>
      <c r="M132" s="5"/>
      <c r="N132" s="5">
        <f t="shared" si="18"/>
        <v>1.2105923469024227</v>
      </c>
      <c r="O132" s="5">
        <f t="shared" si="19"/>
        <v>-0.13004342008942082</v>
      </c>
      <c r="P132" s="5">
        <f t="shared" si="20"/>
        <v>1.3246722808699427</v>
      </c>
      <c r="Q132" s="5">
        <f t="shared" si="21"/>
        <v>-9.9298366461230123E-2</v>
      </c>
      <c r="R132" s="5">
        <f t="shared" si="22"/>
        <v>-9.6253194244481907E-2</v>
      </c>
      <c r="S132" s="5">
        <f t="shared" si="23"/>
        <v>0.31487038819360008</v>
      </c>
    </row>
    <row r="133" spans="1:19" ht="18.75" customHeight="1" x14ac:dyDescent="0.3">
      <c r="A133" s="2" t="s">
        <v>2</v>
      </c>
      <c r="B133" s="5" t="s">
        <v>147</v>
      </c>
      <c r="C133" s="5" t="s">
        <v>148</v>
      </c>
      <c r="D133" s="8">
        <v>16.477282259746197</v>
      </c>
      <c r="E133" s="8">
        <v>0.72261268535116818</v>
      </c>
      <c r="F133" s="8">
        <v>6.2303888201300994</v>
      </c>
      <c r="G133" s="8">
        <v>2.9446404571366704</v>
      </c>
      <c r="H133" s="8">
        <v>21.233855949544196</v>
      </c>
      <c r="I133" s="8">
        <v>9.9255536250549383</v>
      </c>
      <c r="J133" s="11">
        <v>2</v>
      </c>
      <c r="K133" s="13">
        <f t="shared" si="16"/>
        <v>11.056843986233011</v>
      </c>
      <c r="L133" s="13">
        <f t="shared" si="17"/>
        <v>7.7728100208316624</v>
      </c>
      <c r="M133" s="5"/>
      <c r="N133" s="5">
        <f t="shared" si="18"/>
        <v>1.216885581333875</v>
      </c>
      <c r="O133" s="5">
        <f t="shared" si="19"/>
        <v>-0.14109441873027628</v>
      </c>
      <c r="P133" s="5">
        <f t="shared" si="20"/>
        <v>1.3270288667778565</v>
      </c>
      <c r="Q133" s="5">
        <f t="shared" si="21"/>
        <v>-8.3946628697771225E-2</v>
      </c>
      <c r="R133" s="5">
        <f t="shared" si="22"/>
        <v>-0.11597630344686721</v>
      </c>
      <c r="S133" s="5">
        <f t="shared" si="23"/>
        <v>0.31897213604148555</v>
      </c>
    </row>
    <row r="134" spans="1:19" ht="18.75" customHeight="1" x14ac:dyDescent="0.3">
      <c r="A134" s="2" t="s">
        <v>2</v>
      </c>
      <c r="B134" s="5" t="s">
        <v>147</v>
      </c>
      <c r="C134" s="5" t="s">
        <v>148</v>
      </c>
      <c r="D134" s="8">
        <v>16.82353021310082</v>
      </c>
      <c r="E134" s="8">
        <v>0.72974491464407265</v>
      </c>
      <c r="F134" s="8">
        <v>6.2409743308406096</v>
      </c>
      <c r="G134" s="8">
        <v>2.965278168588096</v>
      </c>
      <c r="H134" s="8">
        <v>21.18740362220165</v>
      </c>
      <c r="I134" s="8">
        <v>9.9038399491619398</v>
      </c>
      <c r="J134" s="11">
        <v>4</v>
      </c>
      <c r="K134" s="13">
        <f t="shared" si="16"/>
        <v>11.393882545269491</v>
      </c>
      <c r="L134" s="13">
        <f t="shared" si="17"/>
        <v>5.5619715124456413</v>
      </c>
      <c r="M134" s="5"/>
      <c r="N134" s="5">
        <f t="shared" si="18"/>
        <v>1.2259171324370255</v>
      </c>
      <c r="O134" s="5">
        <f t="shared" si="19"/>
        <v>-0.13682892278696832</v>
      </c>
      <c r="P134" s="5">
        <f t="shared" si="20"/>
        <v>1.326077740021909</v>
      </c>
      <c r="Q134" s="5">
        <f t="shared" si="21"/>
        <v>-6.191503180700577E-2</v>
      </c>
      <c r="R134" s="5">
        <f t="shared" si="22"/>
        <v>-0.10836352155933979</v>
      </c>
      <c r="S134" s="5">
        <f t="shared" si="23"/>
        <v>0.31731665549601823</v>
      </c>
    </row>
    <row r="135" spans="1:19" ht="18.75" customHeight="1" x14ac:dyDescent="0.3">
      <c r="A135" s="2" t="s">
        <v>2</v>
      </c>
      <c r="B135" s="5" t="s">
        <v>147</v>
      </c>
      <c r="C135" s="5" t="s">
        <v>148</v>
      </c>
      <c r="D135" s="8">
        <v>16.715501473161467</v>
      </c>
      <c r="E135" s="8">
        <v>0.72322505240196866</v>
      </c>
      <c r="F135" s="8">
        <v>6.1197082114551229</v>
      </c>
      <c r="G135" s="8">
        <v>2.9385793081147602</v>
      </c>
      <c r="H135" s="8">
        <v>21.007436340763572</v>
      </c>
      <c r="I135" s="8">
        <v>9.819716043126526</v>
      </c>
      <c r="J135" s="11">
        <v>4</v>
      </c>
      <c r="K135" s="13">
        <f t="shared" si="16"/>
        <v>11.391355329195509</v>
      </c>
      <c r="L135" s="13">
        <f t="shared" si="17"/>
        <v>5.5409272070096121</v>
      </c>
      <c r="M135" s="5"/>
      <c r="N135" s="5">
        <f t="shared" si="18"/>
        <v>1.2231194101693865</v>
      </c>
      <c r="O135" s="5">
        <f t="shared" si="19"/>
        <v>-0.14072653837963944</v>
      </c>
      <c r="P135" s="5">
        <f t="shared" si="20"/>
        <v>1.3223730561663813</v>
      </c>
      <c r="Q135" s="5">
        <f t="shared" si="21"/>
        <v>-6.8739805149808292E-2</v>
      </c>
      <c r="R135" s="5">
        <f t="shared" si="22"/>
        <v>-0.11531973433806307</v>
      </c>
      <c r="S135" s="5">
        <f t="shared" si="23"/>
        <v>0.31086848020120827</v>
      </c>
    </row>
    <row r="136" spans="1:19" ht="18.75" customHeight="1" x14ac:dyDescent="0.3">
      <c r="A136" s="2" t="s">
        <v>2</v>
      </c>
      <c r="B136" s="5" t="s">
        <v>121</v>
      </c>
      <c r="C136" s="5" t="s">
        <v>122</v>
      </c>
      <c r="D136" s="8">
        <v>14.59185863843787</v>
      </c>
      <c r="E136" s="8">
        <v>0.77247150771930961</v>
      </c>
      <c r="F136" s="8">
        <v>2.836535125700947</v>
      </c>
      <c r="G136" s="8">
        <v>1.40213144637179</v>
      </c>
      <c r="H136" s="8">
        <v>18.08999323052215</v>
      </c>
      <c r="I136" s="8">
        <v>8.4559864356752747</v>
      </c>
      <c r="J136" s="11">
        <v>0</v>
      </c>
      <c r="K136" s="13">
        <f t="shared" si="16"/>
        <v>12.124073079078046</v>
      </c>
      <c r="L136" s="13">
        <f t="shared" si="17"/>
        <v>23.859619911704453</v>
      </c>
      <c r="M136" s="5"/>
      <c r="N136" s="5">
        <f t="shared" si="18"/>
        <v>1.1641106136896753</v>
      </c>
      <c r="O136" s="5">
        <f t="shared" si="19"/>
        <v>-0.11211753037365649</v>
      </c>
      <c r="P136" s="5">
        <f t="shared" si="20"/>
        <v>1.2574384043419904</v>
      </c>
      <c r="Q136" s="5">
        <f t="shared" si="21"/>
        <v>-0.21268606667256276</v>
      </c>
      <c r="R136" s="5">
        <f t="shared" si="22"/>
        <v>-6.4260223119967597E-2</v>
      </c>
      <c r="S136" s="5">
        <f t="shared" si="23"/>
        <v>0.19784668562989147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2023-10-30T07:47:10Z</dcterms:modified>
</cp:coreProperties>
</file>