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<sst xmlns="http://schemas.openxmlformats.org/spreadsheetml/2006/main" count="37" uniqueCount="34">
  <si>
    <t xml:space="preserve">PACCHETTO 1 - SOLUZIONE ES. 5</t>
  </si>
  <si>
    <t xml:space="preserve">I (aliquota fiscale)</t>
  </si>
  <si>
    <t xml:space="preserve">k</t>
  </si>
  <si>
    <t xml:space="preserve">Costo compagna di marketing</t>
  </si>
  <si>
    <t xml:space="preserve">ROS</t>
  </si>
  <si>
    <t xml:space="preserve">ROS = EBIT/Ricavi = (Ricavi - Costo_del_venduto)/Ricavi</t>
  </si>
  <si>
    <t xml:space="preserve">= 1 - Costo_del_venduto/Ricavi</t>
  </si>
  <si>
    <t xml:space="preserve">=&gt; Costo_del_venduto/Ricavi = 1-ROS =</t>
  </si>
  <si>
    <t xml:space="preserve">Il costo al punto (1) è un costo affondato =&gt; non va inserito nel CE differenziale</t>
  </si>
  <si>
    <t xml:space="preserve">Ricavi addizionali (2)</t>
  </si>
  <si>
    <t xml:space="preserve">CdV addizionale</t>
  </si>
  <si>
    <t xml:space="preserve">Ammortamento campagna (3)</t>
  </si>
  <si>
    <t xml:space="preserve">Risultato operativo (EBIT)</t>
  </si>
  <si>
    <t xml:space="preserve">Imposte</t>
  </si>
  <si>
    <t xml:space="preserve">Utile del periodo</t>
  </si>
  <si>
    <t xml:space="preserve">Rettifica ammortamento campagna di marketing (3)</t>
  </si>
  <si>
    <t xml:space="preserve">Costo campagna di marketing (3)</t>
  </si>
  <si>
    <t xml:space="preserve">NCF</t>
  </si>
  <si>
    <t xml:space="preserve">Coeff att</t>
  </si>
  <si>
    <t xml:space="preserve">DNCF</t>
  </si>
  <si>
    <t xml:space="preserve">PB</t>
  </si>
  <si>
    <t xml:space="preserve">NPV</t>
  </si>
  <si>
    <t xml:space="preserve">&lt; 0 =&gt; non effettuo l'investimento</t>
  </si>
  <si>
    <t xml:space="preserve">NPV con Excel</t>
  </si>
  <si>
    <t xml:space="preserve">IRR per iterazioni successive</t>
  </si>
  <si>
    <t xml:space="preserve">=&gt; 7% &lt; IRR &lt; 8% =&gt; IRR &lt; k =&gt; non effettuo l'investimento</t>
  </si>
  <si>
    <t xml:space="preserve">IRR con Excel</t>
  </si>
  <si>
    <t xml:space="preserve">&lt; k =&gt; non effettuo l'investimento</t>
  </si>
  <si>
    <t xml:space="preserve">PBT</t>
  </si>
  <si>
    <t xml:space="preserve">ND</t>
  </si>
  <si>
    <t xml:space="preserve">QUESITO 2: NUOVO COSTO DEL CAPITALE</t>
  </si>
  <si>
    <t xml:space="preserve">&gt; 0 =&gt; conviene effettuare l'investimento</t>
  </si>
  <si>
    <t xml:space="preserve">IRR</t>
  </si>
  <si>
    <t xml:space="preserve">&gt; k (=7%) =&gt; conviene effettuare l'investimento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</si>
</sst>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"/>
    <numFmt numFmtId="167" formatCode="_-* #,##0.00_-;\-* #,##0.00_-;_-* \-??_-;_-@_-"/>
    <numFmt numFmtId="168" formatCode="#,##0.00_ ;\-#,##0.00\ "/>
    <numFmt numFmtId="169" formatCode="#,##0.00&quot; €&quot;;[RED]\-#,##0.00&quot; €&quot;"/>
    <numFmt numFmtId="170" formatCode="0.00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right" vertical="bottom" textRotation="0" wrapText="false" indent="1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3"/>
  <sheetViews>
    <sheetView showFormulas="false" showGridLines="true" showRowColHeaders="true" showZeros="true" rightToLeft="false" tabSelected="true" showOutlineSymbols="true" defaultGridColor="true" view="normal" topLeftCell="AE1" colorId="64" zoomScale="220" zoomScaleNormal="220" zoomScalePageLayoutView="100" workbookViewId="0">
      <selection pane="topLeft" activeCell="AN7" activeCellId="0" sqref="AN7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4.88"/>
    <col collapsed="false" customWidth="true" hidden="false" outlineLevel="0" max="2" min="2" style="1" width="9.21"/>
    <col collapsed="false" customWidth="true" hidden="false" outlineLevel="0" max="8" min="8" style="1" width="8.44"/>
  </cols>
  <sheetData>
    <row r="1" customFormat="false" ht="14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3" customFormat="false" ht="14.25" hidden="false" customHeight="false" outlineLevel="0" collapsed="false">
      <c r="A3" s="3" t="s">
        <v>1</v>
      </c>
      <c r="B3" s="4" t="n">
        <v>0.5</v>
      </c>
    </row>
    <row r="4" customFormat="false" ht="14.25" hidden="false" customHeight="false" outlineLevel="0" collapsed="false">
      <c r="A4" s="3" t="s">
        <v>2</v>
      </c>
      <c r="B4" s="4" t="n">
        <v>0.08</v>
      </c>
    </row>
    <row r="5" customFormat="false" ht="14.25" hidden="false" customHeight="false" outlineLevel="0" collapsed="false">
      <c r="A5" s="3" t="s">
        <v>3</v>
      </c>
      <c r="B5" s="3" t="n">
        <v>440</v>
      </c>
    </row>
    <row r="6" customFormat="false" ht="14.25" hidden="false" customHeight="false" outlineLevel="0" collapsed="false">
      <c r="A6" s="3" t="s">
        <v>4</v>
      </c>
      <c r="B6" s="3" t="n">
        <v>0.6</v>
      </c>
    </row>
    <row r="8" customFormat="false" ht="14.25" hidden="false" customHeight="false" outlineLevel="0" collapsed="false">
      <c r="A8" s="1" t="s">
        <v>5</v>
      </c>
    </row>
    <row r="9" customFormat="false" ht="14.25" hidden="false" customHeight="false" outlineLevel="0" collapsed="false">
      <c r="A9" s="1" t="s">
        <v>6</v>
      </c>
    </row>
    <row r="10" customFormat="false" ht="14.25" hidden="false" customHeight="false" outlineLevel="0" collapsed="false">
      <c r="A10" s="1" t="s">
        <v>7</v>
      </c>
      <c r="C10" s="1" t="n">
        <f aca="false">1-B6</f>
        <v>0.4</v>
      </c>
    </row>
    <row r="12" customFormat="false" ht="14.25" hidden="false" customHeight="false" outlineLevel="0" collapsed="false">
      <c r="A12" s="1" t="s">
        <v>8</v>
      </c>
    </row>
    <row r="14" customFormat="false" ht="14.25" hidden="false" customHeight="false" outlineLevel="0" collapsed="false">
      <c r="B14" s="5" t="n">
        <v>0</v>
      </c>
      <c r="C14" s="6" t="n">
        <v>1</v>
      </c>
      <c r="D14" s="6" t="n">
        <v>2</v>
      </c>
      <c r="E14" s="6" t="n">
        <v>3</v>
      </c>
      <c r="F14" s="7" t="n">
        <v>4</v>
      </c>
    </row>
    <row r="15" customFormat="false" ht="14.25" hidden="false" customHeight="false" outlineLevel="0" collapsed="false">
      <c r="A15" s="8" t="s">
        <v>9</v>
      </c>
      <c r="B15" s="9"/>
      <c r="C15" s="10" t="n">
        <v>259</v>
      </c>
      <c r="D15" s="10" t="n">
        <v>259</v>
      </c>
      <c r="E15" s="10" t="n">
        <v>259</v>
      </c>
      <c r="F15" s="11" t="n">
        <v>259</v>
      </c>
    </row>
    <row r="16" customFormat="false" ht="14.25" hidden="false" customHeight="false" outlineLevel="0" collapsed="false">
      <c r="A16" s="12" t="s">
        <v>10</v>
      </c>
      <c r="B16" s="13"/>
      <c r="C16" s="14" t="n">
        <f aca="false">-$C$10*C15</f>
        <v>-103.6</v>
      </c>
      <c r="D16" s="14" t="n">
        <f aca="false">-$C$10*D15</f>
        <v>-103.6</v>
      </c>
      <c r="E16" s="14" t="n">
        <f aca="false">-$C$10*E15</f>
        <v>-103.6</v>
      </c>
      <c r="F16" s="15" t="n">
        <f aca="false">-$C$10*F15</f>
        <v>-103.6</v>
      </c>
    </row>
    <row r="17" customFormat="false" ht="14.25" hidden="false" customHeight="false" outlineLevel="0" collapsed="false">
      <c r="A17" s="16" t="s">
        <v>11</v>
      </c>
      <c r="B17" s="17"/>
      <c r="C17" s="18" t="n">
        <f aca="false">-$B$5/4</f>
        <v>-110</v>
      </c>
      <c r="D17" s="18" t="n">
        <f aca="false">-$B$5/4</f>
        <v>-110</v>
      </c>
      <c r="E17" s="18" t="n">
        <f aca="false">-$B$5/4</f>
        <v>-110</v>
      </c>
      <c r="F17" s="19" t="n">
        <f aca="false">-$B$5/4</f>
        <v>-110</v>
      </c>
    </row>
    <row r="18" customFormat="false" ht="14.25" hidden="false" customHeight="false" outlineLevel="0" collapsed="false">
      <c r="A18" s="20" t="s">
        <v>12</v>
      </c>
      <c r="B18" s="13"/>
      <c r="C18" s="14" t="n">
        <f aca="false">SUM(C15:C17)</f>
        <v>45.4</v>
      </c>
      <c r="D18" s="14" t="n">
        <f aca="false">SUM(D15:D17)</f>
        <v>45.4</v>
      </c>
      <c r="E18" s="14" t="n">
        <f aca="false">SUM(E15:E17)</f>
        <v>45.4</v>
      </c>
      <c r="F18" s="15" t="n">
        <f aca="false">SUM(F15:F17)</f>
        <v>45.4</v>
      </c>
    </row>
    <row r="19" customFormat="false" ht="14.25" hidden="false" customHeight="false" outlineLevel="0" collapsed="false">
      <c r="A19" s="16" t="s">
        <v>13</v>
      </c>
      <c r="B19" s="17"/>
      <c r="C19" s="18" t="n">
        <f aca="false">-C18*$B$3</f>
        <v>-22.7</v>
      </c>
      <c r="D19" s="18" t="n">
        <f aca="false">-D18*$B$3</f>
        <v>-22.7</v>
      </c>
      <c r="E19" s="18" t="n">
        <f aca="false">-E18*$B$3</f>
        <v>-22.7</v>
      </c>
      <c r="F19" s="19" t="n">
        <f aca="false">-F18*$B$3</f>
        <v>-22.7</v>
      </c>
    </row>
    <row r="20" customFormat="false" ht="14.25" hidden="false" customHeight="false" outlineLevel="0" collapsed="false">
      <c r="A20" s="5" t="s">
        <v>14</v>
      </c>
      <c r="B20" s="9"/>
      <c r="C20" s="10" t="n">
        <f aca="false">SUM(C18:C19)</f>
        <v>22.7</v>
      </c>
      <c r="D20" s="10" t="n">
        <f aca="false">SUM(D18:D19)</f>
        <v>22.7</v>
      </c>
      <c r="E20" s="10" t="n">
        <f aca="false">SUM(E18:E19)</f>
        <v>22.7</v>
      </c>
      <c r="F20" s="11" t="n">
        <f aca="false">SUM(F18:F19)</f>
        <v>22.7</v>
      </c>
    </row>
    <row r="21" customFormat="false" ht="23.85" hidden="false" customHeight="false" outlineLevel="0" collapsed="false">
      <c r="A21" s="21" t="s">
        <v>15</v>
      </c>
      <c r="B21" s="22"/>
      <c r="C21" s="23" t="n">
        <f aca="false">ABS(C17)</f>
        <v>110</v>
      </c>
      <c r="D21" s="23" t="n">
        <f aca="false">ABS(D17)</f>
        <v>110</v>
      </c>
      <c r="E21" s="23" t="n">
        <f aca="false">ABS(E17)</f>
        <v>110</v>
      </c>
      <c r="F21" s="24" t="n">
        <f aca="false">ABS(F17)</f>
        <v>110</v>
      </c>
    </row>
    <row r="22" customFormat="false" ht="23.85" hidden="false" customHeight="false" outlineLevel="0" collapsed="false">
      <c r="A22" s="21" t="s">
        <v>16</v>
      </c>
      <c r="B22" s="23" t="n">
        <v>-440</v>
      </c>
      <c r="C22" s="13"/>
      <c r="D22" s="13"/>
      <c r="E22" s="13"/>
      <c r="F22" s="25"/>
    </row>
    <row r="23" customFormat="false" ht="14.25" hidden="false" customHeight="false" outlineLevel="0" collapsed="false">
      <c r="A23" s="20" t="s">
        <v>17</v>
      </c>
      <c r="B23" s="14" t="n">
        <f aca="false">SUM(B20:B22)</f>
        <v>-440</v>
      </c>
      <c r="C23" s="14" t="n">
        <f aca="false">SUM(C20:C22)</f>
        <v>132.7</v>
      </c>
      <c r="D23" s="14" t="n">
        <f aca="false">SUM(D20:D22)</f>
        <v>132.7</v>
      </c>
      <c r="E23" s="14" t="n">
        <f aca="false">SUM(E20:E22)</f>
        <v>132.7</v>
      </c>
      <c r="F23" s="15" t="n">
        <f aca="false">SUM(F20:F22)</f>
        <v>132.7</v>
      </c>
    </row>
    <row r="24" customFormat="false" ht="14.25" hidden="false" customHeight="false" outlineLevel="0" collapsed="false">
      <c r="A24" s="12" t="s">
        <v>18</v>
      </c>
      <c r="B24" s="14" t="n">
        <f aca="false">1/((1+$B$4)^B14)</f>
        <v>1</v>
      </c>
      <c r="C24" s="14" t="n">
        <f aca="false">1/((1+$B$4)^C14)</f>
        <v>0.925925925925926</v>
      </c>
      <c r="D24" s="14" t="n">
        <f aca="false">1/((1+$B$4)^D14)</f>
        <v>0.857338820301783</v>
      </c>
      <c r="E24" s="14" t="n">
        <f aca="false">1/((1+$B$4)^E14)</f>
        <v>0.79383224102017</v>
      </c>
      <c r="F24" s="15" t="n">
        <f aca="false">1/((1+$B$4)^F14)</f>
        <v>0.735029852796453</v>
      </c>
    </row>
    <row r="25" customFormat="false" ht="14.25" hidden="false" customHeight="false" outlineLevel="0" collapsed="false">
      <c r="A25" s="20" t="s">
        <v>19</v>
      </c>
      <c r="B25" s="14" t="n">
        <f aca="false">B23*B24</f>
        <v>-440</v>
      </c>
      <c r="C25" s="14" t="n">
        <f aca="false">C23*C24</f>
        <v>122.87037037037</v>
      </c>
      <c r="D25" s="14" t="n">
        <f aca="false">D23*D24</f>
        <v>113.768861454047</v>
      </c>
      <c r="E25" s="14" t="n">
        <f aca="false">E23*E24</f>
        <v>105.341538383376</v>
      </c>
      <c r="F25" s="15" t="n">
        <f aca="false">F23*F24</f>
        <v>97.5384614660893</v>
      </c>
    </row>
    <row r="26" customFormat="false" ht="14.25" hidden="false" customHeight="false" outlineLevel="0" collapsed="false">
      <c r="A26" s="26" t="s">
        <v>20</v>
      </c>
      <c r="B26" s="18" t="n">
        <f aca="false">B25</f>
        <v>-440</v>
      </c>
      <c r="C26" s="18" t="n">
        <f aca="false">C25+B26</f>
        <v>-317.12962962963</v>
      </c>
      <c r="D26" s="18" t="n">
        <f aca="false">D25+C26</f>
        <v>-203.360768175583</v>
      </c>
      <c r="E26" s="18" t="n">
        <f aca="false">E25+D26</f>
        <v>-98.0192297922066</v>
      </c>
      <c r="F26" s="19" t="n">
        <f aca="false">F25+E26</f>
        <v>-0.480768326117214</v>
      </c>
      <c r="G26" s="27"/>
    </row>
    <row r="28" customFormat="false" ht="14.25" hidden="false" customHeight="false" outlineLevel="0" collapsed="false">
      <c r="A28" s="28" t="s">
        <v>21</v>
      </c>
      <c r="B28" s="29" t="n">
        <f aca="false">F26</f>
        <v>-0.480768326117214</v>
      </c>
      <c r="C28" s="1" t="s">
        <v>22</v>
      </c>
    </row>
    <row r="29" customFormat="false" ht="14.25" hidden="false" customHeight="false" outlineLevel="0" collapsed="false">
      <c r="A29" s="28" t="s">
        <v>23</v>
      </c>
      <c r="B29" s="30" t="n">
        <f aca="false">NPV(B4,C23:F23)+B23</f>
        <v>-0.480768326117186</v>
      </c>
    </row>
    <row r="30" customFormat="false" ht="14.25" hidden="false" customHeight="false" outlineLevel="0" collapsed="false">
      <c r="A30" s="28"/>
      <c r="B30" s="31"/>
    </row>
    <row r="31" customFormat="false" ht="14.25" hidden="false" customHeight="false" outlineLevel="0" collapsed="false">
      <c r="A31" s="32" t="s">
        <v>24</v>
      </c>
      <c r="B31" s="32"/>
      <c r="C31" s="32"/>
      <c r="D31" s="32"/>
    </row>
    <row r="32" customFormat="false" ht="14.25" hidden="false" customHeight="false" outlineLevel="0" collapsed="false">
      <c r="A32" s="20"/>
      <c r="B32" s="33" t="n">
        <v>0.06</v>
      </c>
      <c r="C32" s="33" t="n">
        <v>0.07</v>
      </c>
      <c r="D32" s="34" t="n">
        <v>0.08</v>
      </c>
    </row>
    <row r="33" customFormat="false" ht="14.25" hidden="false" customHeight="false" outlineLevel="0" collapsed="false">
      <c r="A33" s="20" t="s">
        <v>21</v>
      </c>
      <c r="B33" s="35" t="n">
        <f aca="false">NPV(B32,$C$23:$F$23)+$B$23</f>
        <v>19.8195148052444</v>
      </c>
      <c r="C33" s="35" t="n">
        <f aca="false">NPV(C32,$C$23:$F$23)+$B$23</f>
        <v>9.48293373276283</v>
      </c>
      <c r="D33" s="36" t="n">
        <f aca="false">NPV(D32,$C$23:$F$23)+$B$23</f>
        <v>-0.480768326117186</v>
      </c>
    </row>
    <row r="34" customFormat="false" ht="14.25" hidden="false" customHeight="false" outlineLevel="0" collapsed="false">
      <c r="A34" s="16" t="s">
        <v>25</v>
      </c>
      <c r="B34" s="37"/>
      <c r="C34" s="17"/>
      <c r="D34" s="38"/>
    </row>
    <row r="35" customFormat="false" ht="14.25" hidden="false" customHeight="false" outlineLevel="0" collapsed="false">
      <c r="A35" s="28"/>
      <c r="B35" s="31"/>
    </row>
    <row r="36" customFormat="false" ht="14.25" hidden="false" customHeight="false" outlineLevel="0" collapsed="false">
      <c r="A36" s="27" t="s">
        <v>26</v>
      </c>
      <c r="B36" s="39" t="n">
        <f aca="false">IRR(B23:F23)</f>
        <v>0.079509016062024</v>
      </c>
      <c r="C36" s="1" t="s">
        <v>27</v>
      </c>
    </row>
    <row r="38" customFormat="false" ht="14.25" hidden="false" customHeight="false" outlineLevel="0" collapsed="false">
      <c r="A38" s="28" t="s">
        <v>28</v>
      </c>
      <c r="B38" s="1" t="s">
        <v>29</v>
      </c>
    </row>
    <row r="40" customFormat="false" ht="14.25" hidden="false" customHeight="false" outlineLevel="0" collapsed="false">
      <c r="A40" s="27" t="s">
        <v>30</v>
      </c>
    </row>
    <row r="41" customFormat="false" ht="14.25" hidden="false" customHeight="false" outlineLevel="0" collapsed="false">
      <c r="A41" s="1" t="s">
        <v>2</v>
      </c>
      <c r="B41" s="40" t="n">
        <v>0.07</v>
      </c>
    </row>
    <row r="42" customFormat="false" ht="14.25" hidden="false" customHeight="false" outlineLevel="0" collapsed="false">
      <c r="A42" s="41" t="s">
        <v>21</v>
      </c>
      <c r="B42" s="31" t="n">
        <f aca="false">NPV(B41,C23:F23)+B23</f>
        <v>9.48293373276283</v>
      </c>
      <c r="C42" s="1" t="s">
        <v>31</v>
      </c>
    </row>
    <row r="43" customFormat="false" ht="14.25" hidden="false" customHeight="false" outlineLevel="0" collapsed="false">
      <c r="A43" s="41" t="s">
        <v>32</v>
      </c>
      <c r="B43" s="42" t="n">
        <f aca="false">IRR(B23:F23)</f>
        <v>0.079509016062024</v>
      </c>
      <c r="C43" s="1" t="s">
        <v>33</v>
      </c>
    </row>
  </sheetData>
  <mergeCells count="2">
    <mergeCell ref="A1:J1"/>
    <mergeCell ref="A31:D3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>Raffaele Mancuso</cp:lastModifiedBy>
  <dcterms:modified xsi:type="dcterms:W3CDTF">2024-05-24T12:55:15Z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