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<sst xmlns="http://schemas.openxmlformats.org/spreadsheetml/2006/main" count="35" uniqueCount="33">
  <si>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PACCHETTO 2 - ESERCIZIO 1</t>
  </si>
  <si>
    <t xml:space="preserve">k</t>
  </si>
  <si>
    <t xml:space="preserve">i</t>
  </si>
  <si>
    <t xml:space="preserve">Produzione attuale</t>
  </si>
  <si>
    <t xml:space="preserve">Cessione vecchio impianto (plusvalenza)</t>
  </si>
  <si>
    <t xml:space="preserve">Incremento produzione</t>
  </si>
  <si>
    <t xml:space="preserve">Incremento consumo di energia</t>
  </si>
  <si>
    <t xml:space="preserve">Risparmio Materie Prime</t>
  </si>
  <si>
    <t xml:space="preserve">Costi addestramento</t>
  </si>
  <si>
    <t xml:space="preserve">Ammortamento nuovo impianto</t>
  </si>
  <si>
    <t xml:space="preserve">Risultato operativo (EBIT)</t>
  </si>
  <si>
    <t xml:space="preserve">Variazione imposte</t>
  </si>
  <si>
    <t xml:space="preserve">Utile del periodo</t>
  </si>
  <si>
    <t xml:space="preserve">Rettifica plusvalenza cessione vecchio impianto</t>
  </si>
  <si>
    <t xml:space="preserve">Ricavi vendita vecchio impianto</t>
  </si>
  <si>
    <t xml:space="preserve">Acquisto nuovo impianto</t>
  </si>
  <si>
    <t xml:space="preserve">NCF</t>
  </si>
  <si>
    <t xml:space="preserve">coefficiente di attualizzazione</t>
  </si>
  <si>
    <t xml:space="preserve">DNCF</t>
  </si>
  <si>
    <t xml:space="preserve">CDNCF</t>
  </si>
  <si>
    <t xml:space="preserve">NPV</t>
  </si>
  <si>
    <t xml:space="preserve">&gt; 0 =&gt; accetto l'investimento</t>
  </si>
  <si>
    <t xml:space="preserve">IRR con metodo iterativo</t>
  </si>
  <si>
    <t xml:space="preserve">NPV (k=12%)</t>
  </si>
  <si>
    <t xml:space="preserve">=&gt; 8% &lt; IRR &lt; 12%</t>
  </si>
  <si>
    <t xml:space="preserve">IRR</t>
  </si>
  <si>
    <t xml:space="preserve">&gt; k =&gt; accetto l'investimento</t>
  </si>
  <si>
    <t xml:space="preserve">PBT</t>
  </si>
  <si>
    <t xml:space="preserve">&gt; 4 anni =&gt; rifiuto l'investimento</t>
  </si>
  <si>
    <t xml:space="preserve">PI</t>
  </si>
  <si>
    <t xml:space="preserve">&gt; 1 =&gt; accetto l'investimento</t>
  </si>
  <si>
    <t xml:space="preserve">4 anni &lt; PBT &lt; 5 anni</t>
  </si>
  <si>
    <t xml:space="preserve">PBT &gt; t cut-off (4 anni) =&gt; l’investimento non va intrapreso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</si>
</sst>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%"/>
    <numFmt numFmtId="167" formatCode="_-* #,##0.00_-;\-* #,##0.00_-;_-* \-??_-;_-@_-"/>
    <numFmt numFmtId="168" formatCode="_-* #,##0_-;\-* #,##0_-;_-* \-??_-;_-@_-"/>
    <numFmt numFmtId="169" formatCode="_-* #,##0.00\ _€_-;\-* #,##0.00\ _€_-;_-* \-??\ _€_-;_-@_-"/>
    <numFmt numFmtId="170" formatCode="0_ ;\-0\ "/>
    <numFmt numFmtId="171" formatCode="General"/>
    <numFmt numFmtId="172" formatCode="0.00"/>
    <numFmt numFmtId="173" formatCode="0.0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23" colorId="64" zoomScale="220" zoomScaleNormal="220" zoomScalePageLayoutView="100" workbookViewId="0">
      <selection pane="topLeft" activeCell="B37" activeCellId="0" sqref="B3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12.56"/>
    <col collapsed="false" customWidth="true" hidden="false" outlineLevel="0" max="8" min="8" style="1" width="9.11"/>
    <col collapsed="false" customWidth="true" hidden="false" outlineLevel="0" max="11" min="11" style="0" width="15.88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25" hidden="false" customHeight="false" outlineLevel="0" collapsed="false">
      <c r="B2" s="3"/>
    </row>
    <row r="3" customFormat="false" ht="14.25" hidden="false" customHeight="false" outlineLevel="0" collapsed="false">
      <c r="A3" s="0" t="s">
        <v>1</v>
      </c>
      <c r="B3" s="3" t="n">
        <v>0.08</v>
      </c>
    </row>
    <row r="4" customFormat="false" ht="14.25" hidden="false" customHeight="false" outlineLevel="0" collapsed="false">
      <c r="A4" s="0" t="s">
        <v>2</v>
      </c>
      <c r="B4" s="3" t="n">
        <v>0.45</v>
      </c>
    </row>
    <row r="5" customFormat="false" ht="14.25" hidden="false" customHeight="false" outlineLevel="0" collapsed="false">
      <c r="B5" s="3"/>
    </row>
    <row r="6" customFormat="false" ht="14.25" hidden="false" customHeight="false" outlineLevel="0" collapsed="false">
      <c r="A6" s="0" t="s">
        <v>3</v>
      </c>
      <c r="B6" s="4" t="n">
        <v>1500</v>
      </c>
      <c r="D6" s="5"/>
    </row>
    <row r="8" customFormat="false" ht="14.25" hidden="false" customHeight="false" outlineLevel="0" collapsed="false">
      <c r="B8" s="6" t="n">
        <v>0</v>
      </c>
      <c r="C8" s="7" t="n">
        <v>1</v>
      </c>
      <c r="D8" s="7" t="n">
        <v>2</v>
      </c>
      <c r="E8" s="7" t="n">
        <v>3</v>
      </c>
      <c r="F8" s="7" t="n">
        <v>4</v>
      </c>
      <c r="G8" s="8" t="n">
        <v>5</v>
      </c>
      <c r="H8" s="9"/>
    </row>
    <row r="9" customFormat="false" ht="14.25" hidden="false" customHeight="false" outlineLevel="0" collapsed="false">
      <c r="A9" s="10" t="s">
        <v>4</v>
      </c>
      <c r="B9" s="11" t="n">
        <v>200</v>
      </c>
      <c r="C9" s="11"/>
      <c r="D9" s="11"/>
      <c r="E9" s="11"/>
      <c r="F9" s="11"/>
      <c r="G9" s="12"/>
    </row>
    <row r="10" customFormat="false" ht="14.25" hidden="false" customHeight="false" outlineLevel="0" collapsed="false">
      <c r="A10" s="13" t="s">
        <v>5</v>
      </c>
      <c r="B10" s="14"/>
      <c r="C10" s="15" t="n">
        <f aca="false">$B$6*0.05</f>
        <v>75</v>
      </c>
      <c r="D10" s="15" t="n">
        <f aca="false">$B$6*0.05</f>
        <v>75</v>
      </c>
      <c r="E10" s="15" t="n">
        <f aca="false">$B$6*0.05</f>
        <v>75</v>
      </c>
      <c r="F10" s="15" t="n">
        <f aca="false">$B$6*0.05</f>
        <v>75</v>
      </c>
      <c r="G10" s="16" t="n">
        <f aca="false">$B$6*0.05</f>
        <v>75</v>
      </c>
    </row>
    <row r="11" customFormat="false" ht="14.25" hidden="false" customHeight="false" outlineLevel="0" collapsed="false">
      <c r="A11" s="13" t="s">
        <v>6</v>
      </c>
      <c r="B11" s="14"/>
      <c r="C11" s="14" t="n">
        <v>-50</v>
      </c>
      <c r="D11" s="14" t="n">
        <v>-50</v>
      </c>
      <c r="E11" s="14" t="n">
        <v>-50</v>
      </c>
      <c r="F11" s="14" t="n">
        <v>-50</v>
      </c>
      <c r="G11" s="17" t="n">
        <v>-50</v>
      </c>
    </row>
    <row r="12" customFormat="false" ht="14.25" hidden="false" customHeight="false" outlineLevel="0" collapsed="false">
      <c r="A12" s="13" t="s">
        <v>7</v>
      </c>
      <c r="B12" s="14"/>
      <c r="C12" s="14" t="n">
        <v>20</v>
      </c>
      <c r="D12" s="14" t="n">
        <v>20</v>
      </c>
      <c r="E12" s="14" t="n">
        <v>20</v>
      </c>
      <c r="F12" s="14" t="n">
        <v>20</v>
      </c>
      <c r="G12" s="17" t="n">
        <v>20</v>
      </c>
    </row>
    <row r="13" customFormat="false" ht="14.25" hidden="false" customHeight="false" outlineLevel="0" collapsed="false">
      <c r="A13" s="13" t="s">
        <v>8</v>
      </c>
      <c r="B13" s="14"/>
      <c r="C13" s="14" t="n">
        <v>-1</v>
      </c>
      <c r="D13" s="14" t="n">
        <v>-1</v>
      </c>
      <c r="E13" s="14"/>
      <c r="F13" s="14"/>
      <c r="G13" s="17"/>
    </row>
    <row r="14" customFormat="false" ht="14.25" hidden="false" customHeight="false" outlineLevel="0" collapsed="false">
      <c r="A14" s="18" t="s">
        <v>9</v>
      </c>
      <c r="B14" s="19"/>
      <c r="C14" s="19" t="n">
        <v>-60</v>
      </c>
      <c r="D14" s="19" t="n">
        <v>-60</v>
      </c>
      <c r="E14" s="19" t="n">
        <v>-60</v>
      </c>
      <c r="F14" s="19" t="n">
        <v>-60</v>
      </c>
      <c r="G14" s="20" t="n">
        <v>-60</v>
      </c>
    </row>
    <row r="15" customFormat="false" ht="14.25" hidden="false" customHeight="false" outlineLevel="0" collapsed="false">
      <c r="A15" s="21" t="s">
        <v>10</v>
      </c>
      <c r="B15" s="22" t="n">
        <f aca="false">SUM(B9:B14)</f>
        <v>200</v>
      </c>
      <c r="C15" s="22" t="n">
        <f aca="false">SUM(C9:C14)</f>
        <v>-16</v>
      </c>
      <c r="D15" s="22" t="n">
        <f aca="false">SUM(D9:D14)</f>
        <v>-16</v>
      </c>
      <c r="E15" s="22" t="n">
        <f aca="false">SUM(E9:E14)</f>
        <v>-15</v>
      </c>
      <c r="F15" s="22" t="n">
        <f aca="false">SUM(F9:F14)</f>
        <v>-15</v>
      </c>
      <c r="G15" s="23" t="n">
        <f aca="false">SUM(G9:G14)</f>
        <v>-15</v>
      </c>
    </row>
    <row r="16" customFormat="false" ht="14.25" hidden="false" customHeight="false" outlineLevel="0" collapsed="false">
      <c r="A16" s="18" t="s">
        <v>11</v>
      </c>
      <c r="B16" s="19" t="n">
        <f aca="false">B15*$B$4</f>
        <v>90</v>
      </c>
      <c r="C16" s="19" t="n">
        <f aca="false">C15*$B$4</f>
        <v>-7.2</v>
      </c>
      <c r="D16" s="19" t="n">
        <f aca="false">D15*$B$4</f>
        <v>-7.2</v>
      </c>
      <c r="E16" s="19" t="n">
        <f aca="false">E15*$B$4</f>
        <v>-6.75</v>
      </c>
      <c r="F16" s="19" t="n">
        <f aca="false">F15*$B$4</f>
        <v>-6.75</v>
      </c>
      <c r="G16" s="20" t="n">
        <f aca="false">G15*$B$4</f>
        <v>-6.75</v>
      </c>
    </row>
    <row r="17" customFormat="false" ht="14.25" hidden="false" customHeight="false" outlineLevel="0" collapsed="false">
      <c r="A17" s="21" t="s">
        <v>12</v>
      </c>
      <c r="B17" s="22" t="n">
        <f aca="false">B15-B16</f>
        <v>110</v>
      </c>
      <c r="C17" s="22" t="n">
        <f aca="false">C15-C16</f>
        <v>-8.8</v>
      </c>
      <c r="D17" s="22" t="n">
        <f aca="false">D15-D16</f>
        <v>-8.8</v>
      </c>
      <c r="E17" s="22" t="n">
        <f aca="false">E15-E16</f>
        <v>-8.25</v>
      </c>
      <c r="F17" s="22" t="n">
        <f aca="false">F15-F16</f>
        <v>-8.25</v>
      </c>
      <c r="G17" s="23" t="n">
        <f aca="false">G15-G16</f>
        <v>-8.25</v>
      </c>
    </row>
    <row r="18" customFormat="false" ht="14.25" hidden="false" customHeight="false" outlineLevel="0" collapsed="false">
      <c r="A18" s="13" t="s">
        <v>13</v>
      </c>
      <c r="B18" s="24" t="n">
        <f aca="false">-B9</f>
        <v>-200</v>
      </c>
      <c r="C18" s="25"/>
      <c r="D18" s="25"/>
      <c r="E18" s="25"/>
      <c r="F18" s="25"/>
      <c r="G18" s="26"/>
    </row>
    <row r="19" customFormat="false" ht="14.25" hidden="false" customHeight="false" outlineLevel="0" collapsed="false">
      <c r="A19" s="13" t="s">
        <v>14</v>
      </c>
      <c r="B19" s="24" t="n">
        <f aca="false">B9</f>
        <v>200</v>
      </c>
      <c r="C19" s="25"/>
      <c r="D19" s="25"/>
      <c r="E19" s="25"/>
      <c r="F19" s="25"/>
      <c r="G19" s="26"/>
    </row>
    <row r="20" customFormat="false" ht="14.25" hidden="false" customHeight="false" outlineLevel="0" collapsed="false">
      <c r="A20" s="13" t="s">
        <v>15</v>
      </c>
      <c r="B20" s="14" t="n">
        <v>-300</v>
      </c>
      <c r="C20" s="14"/>
      <c r="D20" s="14"/>
      <c r="E20" s="14"/>
      <c r="F20" s="14"/>
      <c r="G20" s="17"/>
    </row>
    <row r="21" customFormat="false" ht="14.25" hidden="false" customHeight="false" outlineLevel="0" collapsed="false">
      <c r="A21" s="13" t="s">
        <v>9</v>
      </c>
      <c r="B21" s="14"/>
      <c r="C21" s="14" t="n">
        <v>60</v>
      </c>
      <c r="D21" s="14" t="n">
        <v>60</v>
      </c>
      <c r="E21" s="14" t="n">
        <v>60</v>
      </c>
      <c r="F21" s="14" t="n">
        <v>60</v>
      </c>
      <c r="G21" s="17" t="n">
        <v>60</v>
      </c>
    </row>
    <row r="22" customFormat="false" ht="14.25" hidden="false" customHeight="false" outlineLevel="0" collapsed="false">
      <c r="A22" s="21" t="s">
        <v>16</v>
      </c>
      <c r="B22" s="22" t="n">
        <f aca="false">SUM(B17:B21)</f>
        <v>-190</v>
      </c>
      <c r="C22" s="22" t="n">
        <f aca="false">SUM(C17:C21)</f>
        <v>51.2</v>
      </c>
      <c r="D22" s="22" t="n">
        <f aca="false">SUM(D17:D21)</f>
        <v>51.2</v>
      </c>
      <c r="E22" s="22" t="n">
        <f aca="false">SUM(E17:E21)</f>
        <v>51.75</v>
      </c>
      <c r="F22" s="22" t="n">
        <f aca="false">SUM(F17:F21)</f>
        <v>51.75</v>
      </c>
      <c r="G22" s="23" t="n">
        <f aca="false">SUM(G17:G21)</f>
        <v>51.75</v>
      </c>
    </row>
    <row r="23" customFormat="false" ht="14.25" hidden="false" customHeight="false" outlineLevel="0" collapsed="false">
      <c r="A23" s="13" t="s">
        <v>17</v>
      </c>
      <c r="B23" s="14" t="n">
        <f aca="false">1/((1+$B$3)^B8)</f>
        <v>1</v>
      </c>
      <c r="C23" s="27" t="n">
        <f aca="false">1/((1+$B$3)^C8)</f>
        <v>0.925925925925926</v>
      </c>
      <c r="D23" s="27" t="n">
        <f aca="false">1/((1+$B$3)^D8)</f>
        <v>0.857338820301783</v>
      </c>
      <c r="E23" s="27" t="n">
        <f aca="false">1/((1+$B$3)^E8)</f>
        <v>0.79383224102017</v>
      </c>
      <c r="F23" s="27" t="n">
        <f aca="false">1/((1+$B$3)^F8)</f>
        <v>0.735029852796453</v>
      </c>
      <c r="G23" s="28" t="n">
        <f aca="false">1/((1+$B$3)^G8)</f>
        <v>0.680583197033753</v>
      </c>
    </row>
    <row r="24" customFormat="false" ht="14.25" hidden="false" customHeight="false" outlineLevel="0" collapsed="false">
      <c r="A24" s="29" t="s">
        <v>18</v>
      </c>
      <c r="B24" s="24" t="n">
        <f aca="false">B22*B23</f>
        <v>-190</v>
      </c>
      <c r="C24" s="30" t="n">
        <f aca="false">C22*C23</f>
        <v>47.4074074074074</v>
      </c>
      <c r="D24" s="30" t="n">
        <f aca="false">D22*D23</f>
        <v>43.8957475994513</v>
      </c>
      <c r="E24" s="30" t="n">
        <f aca="false">E22*E23</f>
        <v>41.0808184727938</v>
      </c>
      <c r="F24" s="30" t="n">
        <f aca="false">F22*F23</f>
        <v>38.0377948822165</v>
      </c>
      <c r="G24" s="31" t="n">
        <f aca="false">G22*G23</f>
        <v>35.2201804464967</v>
      </c>
    </row>
    <row r="25" customFormat="false" ht="14.25" hidden="false" customHeight="false" outlineLevel="0" collapsed="false">
      <c r="A25" s="32" t="s">
        <v>19</v>
      </c>
      <c r="B25" s="33" t="n">
        <f aca="false">B24</f>
        <v>-190</v>
      </c>
      <c r="C25" s="34" t="n">
        <f aca="false">B25+C24</f>
        <v>-142.592592592593</v>
      </c>
      <c r="D25" s="34" t="n">
        <f aca="false">C25+D24</f>
        <v>-98.6968449931413</v>
      </c>
      <c r="E25" s="34" t="n">
        <f aca="false">D25+E24</f>
        <v>-57.6160265203475</v>
      </c>
      <c r="F25" s="34" t="n">
        <f aca="false">E25+F24</f>
        <v>-19.5782316381311</v>
      </c>
      <c r="G25" s="35" t="n">
        <f aca="false">F25+G24</f>
        <v>15.6419488083656</v>
      </c>
    </row>
    <row r="26" customFormat="false" ht="14.25" hidden="false" customHeight="false" outlineLevel="0" collapsed="false">
      <c r="A26" s="36"/>
    </row>
    <row r="27" customFormat="false" ht="14.25" hidden="false" customHeight="false" outlineLevel="0" collapsed="false">
      <c r="A27" s="37" t="s">
        <v>20</v>
      </c>
      <c r="B27" s="38" t="n">
        <f aca="false">G25</f>
        <v>15.6419488083657</v>
      </c>
      <c r="C27" s="39" t="s">
        <v>21</v>
      </c>
    </row>
    <row r="28" customFormat="false" ht="14.25" hidden="false" customHeight="false" outlineLevel="0" collapsed="false">
      <c r="A28" s="37"/>
      <c r="B28" s="38"/>
    </row>
    <row r="29" customFormat="false" ht="14.25" hidden="false" customHeight="false" outlineLevel="0" collapsed="false">
      <c r="A29" s="37" t="s">
        <v>22</v>
      </c>
      <c r="B29" s="38"/>
    </row>
    <row r="30" customFormat="false" ht="14.25" hidden="false" customHeight="false" outlineLevel="0" collapsed="false">
      <c r="A30" s="37" t="s">
        <v>23</v>
      </c>
      <c r="B30" s="38" t="n">
        <f aca="false">NPV(0.12,$C$22:$G$22)+$B$22</f>
        <v>-4.3823595898705</v>
      </c>
    </row>
    <row r="31" customFormat="false" ht="14.25" hidden="false" customHeight="false" outlineLevel="0" collapsed="false">
      <c r="A31" s="37" t="s">
        <v>24</v>
      </c>
      <c r="B31" s="38"/>
    </row>
    <row r="32" customFormat="false" ht="14.25" hidden="false" customHeight="false" outlineLevel="0" collapsed="false">
      <c r="A32" s="37"/>
      <c r="B32" s="38"/>
    </row>
    <row r="33" customFormat="false" ht="14.25" hidden="false" customHeight="false" outlineLevel="0" collapsed="false">
      <c r="A33" s="37" t="s">
        <v>25</v>
      </c>
      <c r="B33" s="40" t="n">
        <f aca="false">IRR(B22:G22)</f>
        <v>0.110669372798623</v>
      </c>
      <c r="C33" s="39" t="s">
        <v>26</v>
      </c>
    </row>
    <row r="34" customFormat="false" ht="14.25" hidden="false" customHeight="false" outlineLevel="0" collapsed="false">
      <c r="A34" s="37" t="s">
        <v>27</v>
      </c>
      <c r="B34" s="38" t="n">
        <f aca="false">4+ABS(F25)/G24</f>
        <v>4.55588107130435</v>
      </c>
      <c r="C34" s="39" t="s">
        <v>28</v>
      </c>
    </row>
    <row r="35" customFormat="false" ht="14.25" hidden="false" customHeight="false" outlineLevel="0" collapsed="false">
      <c r="A35" s="37" t="s">
        <v>29</v>
      </c>
      <c r="B35" s="38" t="n">
        <f aca="false">SUM(C24:G24)/ABS(B24)</f>
        <v>1.08232604635982</v>
      </c>
      <c r="C35" s="39" t="s">
        <v>30</v>
      </c>
    </row>
    <row r="36" customFormat="false" ht="14.25" hidden="false" customHeight="false" outlineLevel="0" collapsed="false">
      <c r="A36" s="9" t="s">
        <v>27</v>
      </c>
      <c r="B36" s="39" t="s">
        <v>31</v>
      </c>
    </row>
    <row r="37" customFormat="false" ht="14.25" hidden="false" customHeight="false" outlineLevel="0" collapsed="false">
      <c r="A37" s="1"/>
      <c r="B37" s="39" t="s">
        <v>32</v>
      </c>
    </row>
    <row r="39" customFormat="false" ht="14.25" hidden="false" customHeight="false" outlineLevel="0" collapsed="false">
      <c r="A39" s="1"/>
    </row>
    <row r="40" customFormat="false" ht="14.25" hidden="false" customHeight="false" outlineLevel="0" collapsed="false">
      <c r="A40" s="1"/>
    </row>
    <row r="41" customFormat="false" ht="14.25" hidden="false" customHeight="false" outlineLevel="0" collapsed="false">
      <c r="A41" s="1"/>
    </row>
    <row r="42" customFormat="false" ht="14.25" hidden="false" customHeight="false" outlineLevel="0" collapsed="false">
      <c r="A42" s="1"/>
    </row>
    <row r="43" customFormat="false" ht="14.25" hidden="false" customHeight="false" outlineLevel="0" collapsed="false">
      <c r="A43" s="1"/>
    </row>
    <row r="44" customFormat="false" ht="14.25" hidden="false" customHeight="false" outlineLevel="0" collapsed="false">
      <c r="A44" s="1"/>
    </row>
    <row r="45" customFormat="false" ht="14.25" hidden="false" customHeight="false" outlineLevel="0" collapsed="false">
      <c r="A45" s="1"/>
    </row>
    <row r="46" customFormat="false" ht="14.25" hidden="false" customHeight="false" outlineLevel="0" collapsed="false">
      <c r="A46" s="1"/>
    </row>
    <row r="47" customFormat="false" ht="14.25" hidden="false" customHeight="false" outlineLevel="0" collapsed="false">
      <c r="A47" s="1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Raffaele Mancuso</cp:lastModifiedBy>
  <dcterms:modified xsi:type="dcterms:W3CDTF">2024-05-24T13:38:23Z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