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43CD337-F533-438E-97EE-93A5286DE5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B19" i="1"/>
  <c r="C13" i="1"/>
  <c r="D13" i="1"/>
  <c r="D14" i="1" s="1"/>
  <c r="E13" i="1"/>
  <c r="E14" i="1" s="1"/>
  <c r="E15" i="1" s="1"/>
  <c r="E18" i="1" s="1"/>
  <c r="F13" i="1"/>
  <c r="F14" i="1" s="1"/>
  <c r="G13" i="1"/>
  <c r="G14" i="1" s="1"/>
  <c r="G15" i="1" s="1"/>
  <c r="G18" i="1" s="1"/>
  <c r="H13" i="1"/>
  <c r="H14" i="1" s="1"/>
  <c r="B13" i="1"/>
  <c r="B14" i="1" s="1"/>
  <c r="G20" i="1" l="1"/>
  <c r="F15" i="1"/>
  <c r="F18" i="1" s="1"/>
  <c r="F20" i="1" s="1"/>
  <c r="E20" i="1"/>
  <c r="H15" i="1"/>
  <c r="H18" i="1" s="1"/>
  <c r="H20" i="1" s="1"/>
  <c r="C14" i="1"/>
  <c r="C15" i="1" s="1"/>
  <c r="C18" i="1" s="1"/>
  <c r="C20" i="1" s="1"/>
  <c r="B15" i="1"/>
  <c r="B18" i="1" s="1"/>
  <c r="D15" i="1"/>
  <c r="D18" i="1" s="1"/>
  <c r="D20" i="1" s="1"/>
  <c r="B20" i="1" l="1"/>
  <c r="B24" i="1"/>
  <c r="B21" i="1" l="1"/>
  <c r="C21" i="1" s="1"/>
  <c r="D21" i="1" s="1"/>
  <c r="E21" i="1" s="1"/>
  <c r="F21" i="1" s="1"/>
  <c r="G21" i="1" s="1"/>
  <c r="H21" i="1" s="1"/>
  <c r="B26" i="1"/>
  <c r="B23" i="1"/>
</calcChain>
</file>

<file path=xl/sharedStrings.xml><?xml version="1.0" encoding="utf-8"?>
<sst xmlns="http://schemas.openxmlformats.org/spreadsheetml/2006/main" count="29" uniqueCount="28">
  <si>
    <t>Variazione imposte</t>
  </si>
  <si>
    <t>k</t>
  </si>
  <si>
    <t>i</t>
  </si>
  <si>
    <t>Coefficiente di attualizzazione</t>
  </si>
  <si>
    <t>IRR</t>
  </si>
  <si>
    <t>PB time</t>
  </si>
  <si>
    <t>PI</t>
  </si>
  <si>
    <t>NPV</t>
  </si>
  <si>
    <t>N.A.</t>
  </si>
  <si>
    <t>Risultato operativo (EBIT)</t>
  </si>
  <si>
    <t>Utile del periodo</t>
  </si>
  <si>
    <t>NCF</t>
  </si>
  <si>
    <t>DNCF</t>
  </si>
  <si>
    <t>CDNCF</t>
  </si>
  <si>
    <t>PACCHETTO 2 - ESERCIZIO 2</t>
  </si>
  <si>
    <t>Cessione vecchio impianto (1)</t>
  </si>
  <si>
    <t>Acquisto nuovo impianto (2)</t>
  </si>
  <si>
    <t>Ammortamento nuovo impianto (2)</t>
  </si>
  <si>
    <t>Incremento produzione (3)</t>
  </si>
  <si>
    <t>Risparmio consumo di energia (4)</t>
  </si>
  <si>
    <t>Risparmio costi di manutenzione (5)</t>
  </si>
  <si>
    <t>Risparmio costi lavoro interinale (6)</t>
  </si>
  <si>
    <t>NOTE</t>
  </si>
  <si>
    <t>Punto (7): poichè il personale presente rimane nell'impresa (vedi punto 6), i costi al punto (7) non sono differenziali</t>
  </si>
  <si>
    <t>Punto (8): il consulente è un costo affondato, quindi non differenziale</t>
  </si>
  <si>
    <t>&lt; 0 =&gt; non effettuo l'investimento</t>
  </si>
  <si>
    <t>&lt; k =&gt; non effettuo l'investimento</t>
  </si>
  <si>
    <t>&lt; 1 =&gt; non effettuo l'investimento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</si>
</sst>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0" applyNumberFormat="1" applyAlignment="1">
      <alignment horizontal="left" indent="4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ont="1"/>
    <xf numFmtId="9" fontId="0" fillId="0" borderId="0" xfId="1" applyFont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4" workbookViewId="0">
      <selection activeCell="F24" sqref="F24"/>
    </sheetView>
  </sheetViews>
  <sheetFormatPr defaultRowHeight="14.4" x14ac:dyDescent="0.3"/>
  <cols>
    <col min="1" max="1" width="30.5546875" bestFit="1" customWidth="1"/>
    <col min="2" max="2" width="12.21875" bestFit="1" customWidth="1"/>
    <col min="3" max="7" width="9.21875" bestFit="1" customWidth="1"/>
    <col min="8" max="8" width="9" bestFit="1" customWidth="1"/>
  </cols>
  <sheetData>
    <row r="1" spans="1:8" x14ac:dyDescent="0.3">
      <c r="A1" s="13" t="s">
        <v>14</v>
      </c>
      <c r="B1" s="14"/>
      <c r="C1" s="14"/>
      <c r="D1" s="14"/>
      <c r="E1" s="14"/>
      <c r="F1" s="14"/>
      <c r="G1" s="14"/>
      <c r="H1" s="15"/>
    </row>
    <row r="3" spans="1:8" x14ac:dyDescent="0.3">
      <c r="A3" t="s">
        <v>1</v>
      </c>
      <c r="B3" s="17">
        <v>0.08</v>
      </c>
    </row>
    <row r="4" spans="1:8" x14ac:dyDescent="0.3">
      <c r="A4" t="s">
        <v>2</v>
      </c>
      <c r="B4" s="17">
        <v>0.3</v>
      </c>
    </row>
    <row r="6" spans="1:8" x14ac:dyDescent="0.3">
      <c r="B6" s="12">
        <v>0</v>
      </c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2">
        <v>6</v>
      </c>
    </row>
    <row r="7" spans="1:8" x14ac:dyDescent="0.3">
      <c r="A7" s="3" t="s">
        <v>15</v>
      </c>
      <c r="B7" s="4">
        <v>300</v>
      </c>
      <c r="C7" s="4"/>
      <c r="D7" s="4"/>
      <c r="E7" s="4"/>
      <c r="F7" s="4"/>
      <c r="G7" s="4"/>
      <c r="H7" s="5"/>
    </row>
    <row r="8" spans="1:8" x14ac:dyDescent="0.3">
      <c r="A8" s="6" t="s">
        <v>17</v>
      </c>
      <c r="B8" s="7"/>
      <c r="C8" s="7">
        <v>-200</v>
      </c>
      <c r="D8" s="7">
        <v>-200</v>
      </c>
      <c r="E8" s="7">
        <v>-200</v>
      </c>
      <c r="F8" s="7">
        <v>-200</v>
      </c>
      <c r="G8" s="7">
        <v>-200</v>
      </c>
      <c r="H8" s="8">
        <v>-200</v>
      </c>
    </row>
    <row r="9" spans="1:8" x14ac:dyDescent="0.3">
      <c r="A9" s="6" t="s">
        <v>18</v>
      </c>
      <c r="B9" s="7"/>
      <c r="C9" s="7">
        <v>150</v>
      </c>
      <c r="D9" s="7">
        <v>150</v>
      </c>
      <c r="E9" s="7">
        <v>150</v>
      </c>
      <c r="F9" s="7">
        <v>150</v>
      </c>
      <c r="G9" s="7">
        <v>150</v>
      </c>
      <c r="H9" s="8">
        <v>150</v>
      </c>
    </row>
    <row r="10" spans="1:8" x14ac:dyDescent="0.3">
      <c r="A10" s="6" t="s">
        <v>19</v>
      </c>
      <c r="B10" s="7"/>
      <c r="C10" s="7">
        <v>7.5</v>
      </c>
      <c r="D10" s="7">
        <v>7.5</v>
      </c>
      <c r="E10" s="7">
        <v>7.5</v>
      </c>
      <c r="F10" s="7">
        <v>7.5</v>
      </c>
      <c r="G10" s="7">
        <v>7.5</v>
      </c>
      <c r="H10" s="8">
        <v>7.5</v>
      </c>
    </row>
    <row r="11" spans="1:8" x14ac:dyDescent="0.3">
      <c r="A11" s="6" t="s">
        <v>20</v>
      </c>
      <c r="B11" s="7"/>
      <c r="C11" s="7">
        <v>25</v>
      </c>
      <c r="D11" s="7">
        <v>25</v>
      </c>
      <c r="E11" s="7">
        <v>25</v>
      </c>
      <c r="F11" s="7">
        <v>25</v>
      </c>
      <c r="G11" s="7">
        <v>25</v>
      </c>
      <c r="H11" s="8">
        <v>25</v>
      </c>
    </row>
    <row r="12" spans="1:8" x14ac:dyDescent="0.3">
      <c r="A12" s="9" t="s">
        <v>21</v>
      </c>
      <c r="B12" s="10"/>
      <c r="C12" s="10"/>
      <c r="D12" s="10">
        <v>20</v>
      </c>
      <c r="E12" s="10">
        <v>20</v>
      </c>
      <c r="F12" s="10">
        <v>20</v>
      </c>
      <c r="G12" s="10">
        <v>20</v>
      </c>
      <c r="H12" s="11">
        <v>20</v>
      </c>
    </row>
    <row r="13" spans="1:8" x14ac:dyDescent="0.3">
      <c r="A13" s="23" t="s">
        <v>9</v>
      </c>
      <c r="B13" s="7">
        <f>SUM(B7:B12)</f>
        <v>300</v>
      </c>
      <c r="C13" s="7">
        <f>SUM(C7:C12)</f>
        <v>-17.5</v>
      </c>
      <c r="D13" s="7">
        <f>SUM(D7:D12)</f>
        <v>2.5</v>
      </c>
      <c r="E13" s="7">
        <f>SUM(E7:E12)</f>
        <v>2.5</v>
      </c>
      <c r="F13" s="7">
        <f>SUM(F7:F12)</f>
        <v>2.5</v>
      </c>
      <c r="G13" s="7">
        <f>SUM(G7:G12)</f>
        <v>2.5</v>
      </c>
      <c r="H13" s="8">
        <f>SUM(H7:H12)</f>
        <v>2.5</v>
      </c>
    </row>
    <row r="14" spans="1:8" x14ac:dyDescent="0.3">
      <c r="A14" s="9" t="s">
        <v>0</v>
      </c>
      <c r="B14" s="10">
        <f t="shared" ref="B14:H14" si="0">B13*$B$4</f>
        <v>90</v>
      </c>
      <c r="C14" s="10">
        <f t="shared" si="0"/>
        <v>-5.25</v>
      </c>
      <c r="D14" s="10">
        <f t="shared" si="0"/>
        <v>0.75</v>
      </c>
      <c r="E14" s="10">
        <f t="shared" si="0"/>
        <v>0.75</v>
      </c>
      <c r="F14" s="10">
        <f t="shared" si="0"/>
        <v>0.75</v>
      </c>
      <c r="G14" s="10">
        <f t="shared" si="0"/>
        <v>0.75</v>
      </c>
      <c r="H14" s="11">
        <f t="shared" si="0"/>
        <v>0.75</v>
      </c>
    </row>
    <row r="15" spans="1:8" x14ac:dyDescent="0.3">
      <c r="A15" s="12" t="s">
        <v>10</v>
      </c>
      <c r="B15" s="4">
        <f>B13-B14</f>
        <v>210</v>
      </c>
      <c r="C15" s="4">
        <f t="shared" ref="C15:H15" si="1">C13-C14</f>
        <v>-12.25</v>
      </c>
      <c r="D15" s="4">
        <f t="shared" si="1"/>
        <v>1.75</v>
      </c>
      <c r="E15" s="4">
        <f t="shared" si="1"/>
        <v>1.75</v>
      </c>
      <c r="F15" s="4">
        <f t="shared" si="1"/>
        <v>1.75</v>
      </c>
      <c r="G15" s="4">
        <f t="shared" si="1"/>
        <v>1.75</v>
      </c>
      <c r="H15" s="5">
        <f t="shared" si="1"/>
        <v>1.75</v>
      </c>
    </row>
    <row r="16" spans="1:8" x14ac:dyDescent="0.3">
      <c r="A16" s="6" t="s">
        <v>16</v>
      </c>
      <c r="B16" s="7">
        <v>-1200</v>
      </c>
      <c r="C16" s="7"/>
      <c r="D16" s="7"/>
      <c r="E16" s="7"/>
      <c r="F16" s="7"/>
      <c r="G16" s="7"/>
      <c r="H16" s="8"/>
    </row>
    <row r="17" spans="1:8" x14ac:dyDescent="0.3">
      <c r="A17" s="9" t="s">
        <v>17</v>
      </c>
      <c r="B17" s="10"/>
      <c r="C17" s="10">
        <v>200</v>
      </c>
      <c r="D17" s="10">
        <v>200</v>
      </c>
      <c r="E17" s="10">
        <v>200</v>
      </c>
      <c r="F17" s="10">
        <v>200</v>
      </c>
      <c r="G17" s="10">
        <v>200</v>
      </c>
      <c r="H17" s="11">
        <v>200</v>
      </c>
    </row>
    <row r="18" spans="1:8" x14ac:dyDescent="0.3">
      <c r="A18" s="12" t="s">
        <v>11</v>
      </c>
      <c r="B18" s="4">
        <f t="shared" ref="B18:H18" si="2">SUM(B15:B17)</f>
        <v>-990</v>
      </c>
      <c r="C18" s="4">
        <f t="shared" si="2"/>
        <v>187.75</v>
      </c>
      <c r="D18" s="4">
        <f t="shared" si="2"/>
        <v>201.75</v>
      </c>
      <c r="E18" s="4">
        <f t="shared" si="2"/>
        <v>201.75</v>
      </c>
      <c r="F18" s="4">
        <f t="shared" si="2"/>
        <v>201.75</v>
      </c>
      <c r="G18" s="4">
        <f t="shared" si="2"/>
        <v>201.75</v>
      </c>
      <c r="H18" s="5">
        <f t="shared" si="2"/>
        <v>201.75</v>
      </c>
    </row>
    <row r="19" spans="1:8" x14ac:dyDescent="0.3">
      <c r="A19" s="9" t="s">
        <v>3</v>
      </c>
      <c r="B19" s="18">
        <f>1/((1+$B$3)^B6)</f>
        <v>1</v>
      </c>
      <c r="C19" s="18">
        <f>1/((1+$B$3)^C6)</f>
        <v>0.92592592592592582</v>
      </c>
      <c r="D19" s="18">
        <f>1/((1+$B$3)^D6)</f>
        <v>0.85733882030178321</v>
      </c>
      <c r="E19" s="18">
        <f>1/((1+$B$3)^E6)</f>
        <v>0.79383224102016958</v>
      </c>
      <c r="F19" s="18">
        <f>1/((1+$B$3)^F6)</f>
        <v>0.73502985279645328</v>
      </c>
      <c r="G19" s="18">
        <f>1/((1+$B$3)^G6)</f>
        <v>0.68058319703375303</v>
      </c>
      <c r="H19" s="19">
        <f>1/((1+$B$3)^H6)</f>
        <v>0.63016962688310452</v>
      </c>
    </row>
    <row r="20" spans="1:8" x14ac:dyDescent="0.3">
      <c r="A20" s="2" t="s">
        <v>12</v>
      </c>
      <c r="B20" s="20">
        <f>B18*B19</f>
        <v>-990</v>
      </c>
      <c r="C20" s="20">
        <f t="shared" ref="C20:H20" si="3">C18*C19</f>
        <v>173.84259259259258</v>
      </c>
      <c r="D20" s="20">
        <f t="shared" si="3"/>
        <v>172.96810699588477</v>
      </c>
      <c r="E20" s="20">
        <f t="shared" si="3"/>
        <v>160.15565462581921</v>
      </c>
      <c r="F20" s="20">
        <f t="shared" si="3"/>
        <v>148.29227280168445</v>
      </c>
      <c r="G20" s="20">
        <f t="shared" si="3"/>
        <v>137.30766000155967</v>
      </c>
      <c r="H20" s="20">
        <f t="shared" si="3"/>
        <v>127.13672222366634</v>
      </c>
    </row>
    <row r="21" spans="1:8" x14ac:dyDescent="0.3">
      <c r="A21" s="2" t="s">
        <v>13</v>
      </c>
      <c r="B21" s="20">
        <f>B20</f>
        <v>-990</v>
      </c>
      <c r="C21" s="20">
        <f>C20+B21</f>
        <v>-816.15740740740739</v>
      </c>
      <c r="D21" s="20">
        <f t="shared" ref="D21:H21" si="4">D20+C21</f>
        <v>-643.18930041152259</v>
      </c>
      <c r="E21" s="20">
        <f t="shared" si="4"/>
        <v>-483.03364578570336</v>
      </c>
      <c r="F21" s="20">
        <f t="shared" si="4"/>
        <v>-334.74137298401888</v>
      </c>
      <c r="G21" s="20">
        <f t="shared" si="4"/>
        <v>-197.43371298245921</v>
      </c>
      <c r="H21" s="20">
        <f t="shared" si="4"/>
        <v>-70.296990758792873</v>
      </c>
    </row>
    <row r="22" spans="1:8" x14ac:dyDescent="0.3">
      <c r="A22" s="2"/>
    </row>
    <row r="23" spans="1:8" x14ac:dyDescent="0.3">
      <c r="A23" s="16" t="s">
        <v>7</v>
      </c>
      <c r="B23" s="20">
        <f>SUM(B20:H20)</f>
        <v>-70.296990758792873</v>
      </c>
      <c r="C23" t="s">
        <v>25</v>
      </c>
    </row>
    <row r="24" spans="1:8" x14ac:dyDescent="0.3">
      <c r="A24" t="s">
        <v>4</v>
      </c>
      <c r="B24" s="1">
        <f>IRR(B18:H18)</f>
        <v>5.6443860312003657E-2</v>
      </c>
      <c r="C24" t="s">
        <v>26</v>
      </c>
    </row>
    <row r="25" spans="1:8" x14ac:dyDescent="0.3">
      <c r="A25" t="s">
        <v>5</v>
      </c>
      <c r="B25" t="s">
        <v>8</v>
      </c>
    </row>
    <row r="26" spans="1:8" x14ac:dyDescent="0.3">
      <c r="A26" t="s">
        <v>6</v>
      </c>
      <c r="B26" s="20">
        <f>SUM(C20:H20)/ABS(B20)</f>
        <v>0.92899293862748178</v>
      </c>
      <c r="C26" t="s">
        <v>27</v>
      </c>
    </row>
    <row r="28" spans="1:8" x14ac:dyDescent="0.3">
      <c r="A28" s="2" t="s">
        <v>22</v>
      </c>
    </row>
    <row r="29" spans="1:8" x14ac:dyDescent="0.3">
      <c r="A29" t="s">
        <v>23</v>
      </c>
    </row>
    <row r="30" spans="1:8" x14ac:dyDescent="0.3">
      <c r="A30" t="s">
        <v>24</v>
      </c>
    </row>
  </sheetData>
  <mergeCells count="1">
    <mergeCell ref="A1:H1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2020-10-19T16:33:20Z</dcterms:modified>
</cp:coreProperties>
</file>