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B2572BB-BEA9-4E6A-AF10-A740C3067E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C27" i="1"/>
  <c r="D23" i="1"/>
  <c r="E23" i="1"/>
  <c r="D18" i="1"/>
  <c r="E18" i="1"/>
  <c r="F18" i="1"/>
  <c r="C18" i="1"/>
  <c r="C23" i="1" s="1"/>
  <c r="B23" i="1" s="1"/>
  <c r="D13" i="1"/>
  <c r="D21" i="1" s="1"/>
  <c r="E13" i="1"/>
  <c r="E21" i="1" s="1"/>
  <c r="F13" i="1"/>
  <c r="C13" i="1"/>
  <c r="C21" i="1" s="1"/>
  <c r="B21" i="1" s="1"/>
  <c r="D34" i="1" l="1"/>
  <c r="E34" i="1"/>
  <c r="F34" i="1"/>
  <c r="C34" i="1"/>
  <c r="D24" i="1"/>
  <c r="E24" i="1"/>
  <c r="F24" i="1"/>
  <c r="C24" i="1"/>
  <c r="D22" i="1"/>
  <c r="E22" i="1"/>
  <c r="F22" i="1"/>
  <c r="C22" i="1"/>
  <c r="C32" i="1" s="1"/>
  <c r="B5" i="1"/>
  <c r="E29" i="1" s="1"/>
  <c r="F32" i="1" l="1"/>
  <c r="E32" i="1"/>
  <c r="D32" i="1"/>
  <c r="E30" i="1"/>
  <c r="E31" i="1" s="1"/>
  <c r="D29" i="1"/>
  <c r="C29" i="1"/>
  <c r="F29" i="1"/>
  <c r="E33" i="1" l="1"/>
  <c r="E35" i="1" s="1"/>
  <c r="C30" i="1"/>
  <c r="C31" i="1" s="1"/>
  <c r="C33" i="1" s="1"/>
  <c r="C35" i="1" s="1"/>
  <c r="F30" i="1"/>
  <c r="F31" i="1" s="1"/>
  <c r="F33" i="1" s="1"/>
  <c r="F35" i="1" s="1"/>
  <c r="D30" i="1"/>
  <c r="D31" i="1" s="1"/>
  <c r="D33" i="1" s="1"/>
  <c r="D35" i="1" s="1"/>
  <c r="B36" i="1" l="1"/>
</calcChain>
</file>

<file path=xl/sharedStrings.xml><?xml version="1.0" encoding="utf-8"?>
<sst xmlns="http://schemas.openxmlformats.org/spreadsheetml/2006/main" count="32" uniqueCount="30">
  <si>
    <t>Incremento margine operativo</t>
  </si>
  <si>
    <t>prezzo prodotto L</t>
  </si>
  <si>
    <t>CV prodotto L</t>
  </si>
  <si>
    <t>Spese campagna promozionale</t>
  </si>
  <si>
    <t>Variazione imposte</t>
  </si>
  <si>
    <t>Anno</t>
  </si>
  <si>
    <t>Scorte caso base</t>
  </si>
  <si>
    <t>Variazione scorte caso base</t>
  </si>
  <si>
    <t>Scorte nuovo caso</t>
  </si>
  <si>
    <t>Variazione scorte nuovo caso</t>
  </si>
  <si>
    <t>anno 0=anno1; anni 1,2,3=10% del fatturato di budget; anno 4=0</t>
  </si>
  <si>
    <t>10% fatturato nuovo caso; anno4=0</t>
  </si>
  <si>
    <t>Variazione OWC</t>
  </si>
  <si>
    <t>variazione scorte nuovo caso - variazione scorte caso base</t>
  </si>
  <si>
    <t>NCF differenziale</t>
  </si>
  <si>
    <t>Coeff attualizzazione</t>
  </si>
  <si>
    <t>NCF attualizzati</t>
  </si>
  <si>
    <t>k (costo del capitale)</t>
  </si>
  <si>
    <t>ESERCIZIO 3</t>
  </si>
  <si>
    <t>NPV</t>
  </si>
  <si>
    <t>i (aliquota fiscale)</t>
  </si>
  <si>
    <t>m (margine prodotto L)</t>
  </si>
  <si>
    <t>scorte (% del fatturato)</t>
  </si>
  <si>
    <t>=(quantità venduta post-campagna - quantità venduta budget)*margine</t>
  </si>
  <si>
    <t>Previsioni vendita</t>
  </si>
  <si>
    <t>CASO BASE</t>
  </si>
  <si>
    <t>CASO ALTERNATIVO</t>
  </si>
  <si>
    <t>Utile del periodo differenziale</t>
  </si>
  <si>
    <t>Risultato operativo (EBIT) differenziale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</si>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</sst>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5" workbookViewId="0">
      <selection activeCell="H27" sqref="H27"/>
    </sheetView>
  </sheetViews>
  <sheetFormatPr defaultColWidth="9.109375" defaultRowHeight="14.4" x14ac:dyDescent="0.3"/>
  <cols>
    <col min="1" max="1" width="33.77734375" style="1" bestFit="1" customWidth="1"/>
    <col min="2" max="2" width="9.109375" style="1"/>
    <col min="3" max="3" width="12.109375" style="1" customWidth="1"/>
    <col min="4" max="6" width="9.109375" style="1"/>
    <col min="7" max="8" width="28.109375" style="2" customWidth="1"/>
    <col min="9" max="9" width="16.5546875" style="2" bestFit="1" customWidth="1"/>
    <col min="10" max="16384" width="9.109375" style="1"/>
  </cols>
  <sheetData>
    <row r="1" spans="1:9" x14ac:dyDescent="0.3">
      <c r="A1" s="32" t="s">
        <v>18</v>
      </c>
      <c r="B1" s="32"/>
      <c r="C1" s="32"/>
      <c r="D1" s="32"/>
      <c r="E1" s="32"/>
      <c r="F1" s="32"/>
      <c r="G1" s="32"/>
    </row>
    <row r="3" spans="1:9" x14ac:dyDescent="0.3">
      <c r="A3" s="24" t="s">
        <v>1</v>
      </c>
      <c r="B3" s="25">
        <v>0.4</v>
      </c>
      <c r="C3" s="26"/>
    </row>
    <row r="4" spans="1:9" x14ac:dyDescent="0.3">
      <c r="A4" s="24" t="s">
        <v>2</v>
      </c>
      <c r="B4" s="25">
        <v>0.05</v>
      </c>
      <c r="C4" s="26"/>
    </row>
    <row r="5" spans="1:9" s="2" customFormat="1" x14ac:dyDescent="0.3">
      <c r="A5" s="24" t="s">
        <v>21</v>
      </c>
      <c r="B5" s="24">
        <f>B3-B4</f>
        <v>0.35000000000000003</v>
      </c>
      <c r="C5" s="27"/>
    </row>
    <row r="6" spans="1:9" x14ac:dyDescent="0.3">
      <c r="A6" s="24" t="s">
        <v>20</v>
      </c>
      <c r="B6" s="25">
        <v>0.5</v>
      </c>
      <c r="C6" s="26"/>
    </row>
    <row r="7" spans="1:9" x14ac:dyDescent="0.3">
      <c r="A7" s="24" t="s">
        <v>17</v>
      </c>
      <c r="B7" s="25">
        <v>0.16</v>
      </c>
      <c r="C7" s="26"/>
    </row>
    <row r="8" spans="1:9" x14ac:dyDescent="0.3">
      <c r="A8" s="25" t="s">
        <v>22</v>
      </c>
      <c r="B8" s="25">
        <v>0.1</v>
      </c>
      <c r="C8" s="26"/>
      <c r="G8" s="1"/>
      <c r="H8" s="1"/>
      <c r="I8" s="1"/>
    </row>
    <row r="9" spans="1:9" x14ac:dyDescent="0.3">
      <c r="A9" s="26"/>
      <c r="B9" s="26"/>
      <c r="C9" s="26"/>
      <c r="G9" s="1"/>
      <c r="H9" s="1"/>
      <c r="I9" s="1"/>
    </row>
    <row r="10" spans="1:9" x14ac:dyDescent="0.3">
      <c r="A10" s="33" t="s">
        <v>25</v>
      </c>
      <c r="B10" s="34"/>
      <c r="C10" s="34"/>
      <c r="D10" s="34"/>
      <c r="E10" s="34"/>
      <c r="F10" s="35"/>
      <c r="G10" s="1"/>
      <c r="H10" s="1"/>
      <c r="I10" s="1"/>
    </row>
    <row r="11" spans="1:9" x14ac:dyDescent="0.3">
      <c r="A11" s="28"/>
      <c r="B11" s="26"/>
      <c r="C11" s="30">
        <v>1</v>
      </c>
      <c r="D11" s="30">
        <v>2</v>
      </c>
      <c r="E11" s="30">
        <v>3</v>
      </c>
      <c r="F11" s="31">
        <v>4</v>
      </c>
    </row>
    <row r="12" spans="1:9" x14ac:dyDescent="0.3">
      <c r="A12" s="28" t="s">
        <v>24</v>
      </c>
      <c r="B12" s="26"/>
      <c r="C12" s="26">
        <v>130</v>
      </c>
      <c r="D12" s="26">
        <v>120</v>
      </c>
      <c r="E12" s="26">
        <v>80</v>
      </c>
      <c r="F12" s="29">
        <v>80</v>
      </c>
    </row>
    <row r="13" spans="1:9" x14ac:dyDescent="0.3">
      <c r="A13" s="16" t="s">
        <v>29</v>
      </c>
      <c r="B13" s="17"/>
      <c r="C13" s="17">
        <f>C12*$B$3</f>
        <v>52</v>
      </c>
      <c r="D13" s="17">
        <f t="shared" ref="D13:F13" si="0">D12*$B$3</f>
        <v>48</v>
      </c>
      <c r="E13" s="17">
        <f t="shared" si="0"/>
        <v>32</v>
      </c>
      <c r="F13" s="18">
        <f t="shared" si="0"/>
        <v>32</v>
      </c>
    </row>
    <row r="14" spans="1:9" x14ac:dyDescent="0.3">
      <c r="A14" s="26"/>
      <c r="B14" s="26"/>
      <c r="C14" s="26"/>
      <c r="D14" s="26"/>
      <c r="E14" s="26"/>
      <c r="F14" s="26"/>
    </row>
    <row r="15" spans="1:9" x14ac:dyDescent="0.3">
      <c r="A15" s="36" t="s">
        <v>26</v>
      </c>
      <c r="B15" s="37"/>
      <c r="C15" s="37"/>
      <c r="D15" s="37"/>
      <c r="E15" s="37"/>
      <c r="F15" s="38"/>
    </row>
    <row r="16" spans="1:9" x14ac:dyDescent="0.3">
      <c r="A16" s="28"/>
      <c r="B16" s="26"/>
      <c r="C16" s="30">
        <v>1</v>
      </c>
      <c r="D16" s="30">
        <v>2</v>
      </c>
      <c r="E16" s="30">
        <v>3</v>
      </c>
      <c r="F16" s="31">
        <v>4</v>
      </c>
    </row>
    <row r="17" spans="1:9" x14ac:dyDescent="0.3">
      <c r="A17" s="28" t="s">
        <v>24</v>
      </c>
      <c r="B17" s="26"/>
      <c r="C17" s="26">
        <v>130</v>
      </c>
      <c r="D17" s="26">
        <v>130</v>
      </c>
      <c r="E17" s="26">
        <v>130</v>
      </c>
      <c r="F17" s="29">
        <v>130</v>
      </c>
    </row>
    <row r="18" spans="1:9" x14ac:dyDescent="0.3">
      <c r="A18" s="16" t="s">
        <v>29</v>
      </c>
      <c r="B18" s="17"/>
      <c r="C18" s="17">
        <f>C17*$B$3</f>
        <v>52</v>
      </c>
      <c r="D18" s="17">
        <f t="shared" ref="D18:F18" si="1">D17*$B$3</f>
        <v>52</v>
      </c>
      <c r="E18" s="17">
        <f t="shared" si="1"/>
        <v>52</v>
      </c>
      <c r="F18" s="18">
        <f t="shared" si="1"/>
        <v>52</v>
      </c>
    </row>
    <row r="20" spans="1:9" x14ac:dyDescent="0.3">
      <c r="A20" s="19" t="s">
        <v>5</v>
      </c>
      <c r="B20" s="20">
        <v>0</v>
      </c>
      <c r="C20" s="20">
        <v>1</v>
      </c>
      <c r="D20" s="20">
        <v>2</v>
      </c>
      <c r="E20" s="20">
        <v>3</v>
      </c>
      <c r="F20" s="21">
        <v>4</v>
      </c>
      <c r="I20" s="1"/>
    </row>
    <row r="21" spans="1:9" ht="43.2" x14ac:dyDescent="0.3">
      <c r="A21" s="7" t="s">
        <v>6</v>
      </c>
      <c r="B21" s="8">
        <f>C21</f>
        <v>5.2</v>
      </c>
      <c r="C21" s="8">
        <f>C13*$B$8</f>
        <v>5.2</v>
      </c>
      <c r="D21" s="8">
        <f t="shared" ref="D21:E21" si="2">D13*$B$8</f>
        <v>4.8000000000000007</v>
      </c>
      <c r="E21" s="8">
        <f t="shared" si="2"/>
        <v>3.2</v>
      </c>
      <c r="F21" s="39">
        <v>0</v>
      </c>
      <c r="G21" s="2" t="s">
        <v>10</v>
      </c>
      <c r="I21" s="1"/>
    </row>
    <row r="22" spans="1:9" x14ac:dyDescent="0.3">
      <c r="A22" s="9" t="s">
        <v>7</v>
      </c>
      <c r="B22" s="5"/>
      <c r="C22" s="5">
        <f>C21-B21</f>
        <v>0</v>
      </c>
      <c r="D22" s="5">
        <f t="shared" ref="D22:F22" si="3">D21-C21</f>
        <v>-0.39999999999999947</v>
      </c>
      <c r="E22" s="5">
        <f t="shared" si="3"/>
        <v>-1.6000000000000005</v>
      </c>
      <c r="F22" s="10">
        <f t="shared" si="3"/>
        <v>-3.2</v>
      </c>
      <c r="I22" s="1"/>
    </row>
    <row r="23" spans="1:9" ht="28.8" x14ac:dyDescent="0.3">
      <c r="A23" s="9" t="s">
        <v>8</v>
      </c>
      <c r="B23" s="5">
        <f>C23</f>
        <v>5.2</v>
      </c>
      <c r="C23" s="5">
        <f>C18*$B$8</f>
        <v>5.2</v>
      </c>
      <c r="D23" s="5">
        <f t="shared" ref="D23:E23" si="4">D18*$B$8</f>
        <v>5.2</v>
      </c>
      <c r="E23" s="5">
        <f t="shared" si="4"/>
        <v>5.2</v>
      </c>
      <c r="F23" s="10">
        <v>0</v>
      </c>
      <c r="G23" s="2" t="s">
        <v>11</v>
      </c>
      <c r="I23" s="1"/>
    </row>
    <row r="24" spans="1:9" x14ac:dyDescent="0.3">
      <c r="A24" s="11" t="s">
        <v>9</v>
      </c>
      <c r="B24" s="6"/>
      <c r="C24" s="6">
        <f>C23-B23</f>
        <v>0</v>
      </c>
      <c r="D24" s="6">
        <f t="shared" ref="D24:F24" si="5">D23-C23</f>
        <v>0</v>
      </c>
      <c r="E24" s="6">
        <f t="shared" si="5"/>
        <v>0</v>
      </c>
      <c r="F24" s="12">
        <f t="shared" si="5"/>
        <v>-5.2</v>
      </c>
      <c r="I24" s="1"/>
    </row>
    <row r="25" spans="1:9" x14ac:dyDescent="0.3">
      <c r="A25" s="4"/>
      <c r="B25" s="4"/>
      <c r="C25" s="4"/>
      <c r="D25" s="4"/>
      <c r="E25" s="4"/>
      <c r="F25" s="4"/>
      <c r="I25" s="1"/>
    </row>
    <row r="27" spans="1:9" ht="43.2" x14ac:dyDescent="0.3">
      <c r="A27" s="13" t="s">
        <v>0</v>
      </c>
      <c r="B27" s="14"/>
      <c r="C27" s="14">
        <f>(C18-C137)*$B$5</f>
        <v>18.200000000000003</v>
      </c>
      <c r="D27" s="14">
        <f t="shared" ref="D27:F27" si="6">(D18-D137)*$B$5</f>
        <v>18.200000000000003</v>
      </c>
      <c r="E27" s="14">
        <f t="shared" si="6"/>
        <v>18.200000000000003</v>
      </c>
      <c r="F27" s="15">
        <f t="shared" si="6"/>
        <v>18.200000000000003</v>
      </c>
      <c r="G27" s="3" t="s">
        <v>23</v>
      </c>
      <c r="H27" s="3"/>
    </row>
    <row r="28" spans="1:9" x14ac:dyDescent="0.3">
      <c r="A28" s="16" t="s">
        <v>3</v>
      </c>
      <c r="B28" s="17"/>
      <c r="C28" s="17">
        <v>-5</v>
      </c>
      <c r="D28" s="17">
        <v>-18.5</v>
      </c>
      <c r="E28" s="17">
        <v>-5</v>
      </c>
      <c r="F28" s="18">
        <v>0</v>
      </c>
    </row>
    <row r="29" spans="1:9" x14ac:dyDescent="0.3">
      <c r="A29" s="22" t="s">
        <v>28</v>
      </c>
      <c r="B29" s="14"/>
      <c r="C29" s="14">
        <f>SUM(C27:C28)</f>
        <v>13.200000000000003</v>
      </c>
      <c r="D29" s="14">
        <f t="shared" ref="D29:F29" si="7">SUM(D27:D28)</f>
        <v>-0.29999999999999716</v>
      </c>
      <c r="E29" s="14">
        <f t="shared" si="7"/>
        <v>13.200000000000003</v>
      </c>
      <c r="F29" s="15">
        <f t="shared" si="7"/>
        <v>18.200000000000003</v>
      </c>
    </row>
    <row r="30" spans="1:9" x14ac:dyDescent="0.3">
      <c r="A30" s="16" t="s">
        <v>4</v>
      </c>
      <c r="B30" s="17"/>
      <c r="C30" s="17">
        <f>C29*$B$6</f>
        <v>6.6000000000000014</v>
      </c>
      <c r="D30" s="17">
        <f>D29*$B$6</f>
        <v>-0.14999999999999858</v>
      </c>
      <c r="E30" s="17">
        <f>E29*$B$6</f>
        <v>6.6000000000000014</v>
      </c>
      <c r="F30" s="18">
        <f>F29*$B$6</f>
        <v>9.1000000000000014</v>
      </c>
    </row>
    <row r="31" spans="1:9" x14ac:dyDescent="0.3">
      <c r="A31" s="22" t="s">
        <v>27</v>
      </c>
      <c r="B31" s="14"/>
      <c r="C31" s="14">
        <f>C29-C30</f>
        <v>6.6000000000000014</v>
      </c>
      <c r="D31" s="14">
        <f t="shared" ref="D31:F31" si="8">D29-D30</f>
        <v>-0.14999999999999858</v>
      </c>
      <c r="E31" s="14">
        <f t="shared" si="8"/>
        <v>6.6000000000000014</v>
      </c>
      <c r="F31" s="15">
        <f t="shared" si="8"/>
        <v>9.1000000000000014</v>
      </c>
    </row>
    <row r="32" spans="1:9" ht="28.8" x14ac:dyDescent="0.3">
      <c r="A32" s="16" t="s">
        <v>12</v>
      </c>
      <c r="B32" s="17"/>
      <c r="C32" s="17">
        <f>C24-C22</f>
        <v>0</v>
      </c>
      <c r="D32" s="17">
        <f>D24-D22</f>
        <v>0.39999999999999947</v>
      </c>
      <c r="E32" s="17">
        <f>E24-E22</f>
        <v>1.6000000000000005</v>
      </c>
      <c r="F32" s="18">
        <f>F24-F22</f>
        <v>-2</v>
      </c>
      <c r="G32" s="2" t="s">
        <v>13</v>
      </c>
    </row>
    <row r="33" spans="1:6" x14ac:dyDescent="0.3">
      <c r="A33" s="22" t="s">
        <v>14</v>
      </c>
      <c r="B33" s="14"/>
      <c r="C33" s="14">
        <f>C31-C32</f>
        <v>6.6000000000000014</v>
      </c>
      <c r="D33" s="14">
        <f t="shared" ref="D33:F33" si="9">D31-D32</f>
        <v>-0.54999999999999805</v>
      </c>
      <c r="E33" s="14">
        <f t="shared" si="9"/>
        <v>5.0000000000000009</v>
      </c>
      <c r="F33" s="15">
        <f t="shared" si="9"/>
        <v>11.100000000000001</v>
      </c>
    </row>
    <row r="34" spans="1:6" x14ac:dyDescent="0.3">
      <c r="A34" s="16" t="s">
        <v>15</v>
      </c>
      <c r="B34" s="17"/>
      <c r="C34" s="17">
        <f>1/((1+$B$7)^C20)</f>
        <v>0.86206896551724144</v>
      </c>
      <c r="D34" s="17">
        <f>1/((1+$B$7)^D20)</f>
        <v>0.74316290130796681</v>
      </c>
      <c r="E34" s="17">
        <f>1/((1+$B$7)^E20)</f>
        <v>0.64065767354135073</v>
      </c>
      <c r="F34" s="18">
        <f>1/((1+$B$7)^F20)</f>
        <v>0.5522910978804747</v>
      </c>
    </row>
    <row r="35" spans="1:6" x14ac:dyDescent="0.3">
      <c r="A35" s="22" t="s">
        <v>16</v>
      </c>
      <c r="B35" s="14">
        <v>0</v>
      </c>
      <c r="C35" s="14">
        <f>C33*C34</f>
        <v>5.6896551724137945</v>
      </c>
      <c r="D35" s="14">
        <f t="shared" ref="D35:F35" si="10">D33*D34</f>
        <v>-0.40873959571938029</v>
      </c>
      <c r="E35" s="14">
        <f t="shared" si="10"/>
        <v>3.2032883677067541</v>
      </c>
      <c r="F35" s="15">
        <f t="shared" si="10"/>
        <v>6.1304311864732703</v>
      </c>
    </row>
    <row r="36" spans="1:6" x14ac:dyDescent="0.3">
      <c r="A36" s="23" t="s">
        <v>19</v>
      </c>
      <c r="B36" s="17">
        <f>SUM(B35:F35)</f>
        <v>14.614635130874438</v>
      </c>
      <c r="C36" s="17"/>
      <c r="D36" s="17"/>
      <c r="E36" s="17"/>
      <c r="F36" s="18"/>
    </row>
  </sheetData>
  <mergeCells count="3">
    <mergeCell ref="A1:G1"/>
    <mergeCell ref="A10:F10"/>
    <mergeCell ref="A15:F15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2020-10-20T07:51:59Z</dcterms:modified>
</cp:coreProperties>
</file>