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yelink_Christoph\ET_studies_counterbalancing\"/>
    </mc:Choice>
  </mc:AlternateContent>
  <bookViews>
    <workbookView xWindow="0" yWindow="0" windowWidth="28800" windowHeight="14100"/>
  </bookViews>
  <sheets>
    <sheet name="counterbalancing" sheetId="1" r:id="rId1"/>
    <sheet name="full_experiment_structure" sheetId="5" r:id="rId2"/>
    <sheet name="instructions" sheetId="4" r:id="rId3"/>
  </sheets>
  <definedNames>
    <definedName name="_xlnm._FilterDatabase" localSheetId="0" hidden="1">counterbalancing!$N$1:$N$18</definedName>
    <definedName name="_xlnm._FilterDatabase" localSheetId="1" hidden="1">full_experiment_structure!$D$1:$D$37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C30" i="5" l="1"/>
  <c r="C31" i="5"/>
  <c r="C32" i="5"/>
  <c r="C33" i="5"/>
  <c r="C34" i="5"/>
  <c r="C35" i="5"/>
  <c r="C36" i="5"/>
  <c r="C37" i="5"/>
  <c r="C29" i="5"/>
  <c r="C28" i="5"/>
  <c r="M18" i="1"/>
  <c r="M19" i="1"/>
  <c r="M17" i="1"/>
  <c r="M16" i="1"/>
  <c r="M14" i="1"/>
  <c r="M13" i="1"/>
  <c r="M15" i="1" l="1"/>
  <c r="M4" i="1"/>
  <c r="M5" i="1"/>
  <c r="M6" i="1"/>
  <c r="M7" i="1"/>
  <c r="M9" i="1"/>
  <c r="M10" i="1"/>
  <c r="M11" i="1"/>
  <c r="M12" i="1"/>
  <c r="M2" i="1"/>
  <c r="M3" i="1"/>
  <c r="P19" i="1" l="1"/>
  <c r="P14" i="1"/>
  <c r="Q19" i="1"/>
  <c r="Q14" i="1"/>
  <c r="C27" i="5"/>
  <c r="C26" i="5"/>
  <c r="C25" i="5"/>
  <c r="C24" i="5"/>
  <c r="C23" i="5"/>
  <c r="C22" i="5"/>
  <c r="C21" i="5"/>
  <c r="C20" i="5"/>
</calcChain>
</file>

<file path=xl/sharedStrings.xml><?xml version="1.0" encoding="utf-8"?>
<sst xmlns="http://schemas.openxmlformats.org/spreadsheetml/2006/main" count="301" uniqueCount="131">
  <si>
    <t>Name</t>
  </si>
  <si>
    <t>Breed</t>
  </si>
  <si>
    <t>sex</t>
  </si>
  <si>
    <t>neutered</t>
  </si>
  <si>
    <t>birth_date</t>
  </si>
  <si>
    <t>age</t>
  </si>
  <si>
    <t>Ace3</t>
  </si>
  <si>
    <t>Border Collie</t>
  </si>
  <si>
    <t>m</t>
  </si>
  <si>
    <t>no</t>
  </si>
  <si>
    <t>Australian Shepherd</t>
  </si>
  <si>
    <t>Beny</t>
  </si>
  <si>
    <t>Mix</t>
  </si>
  <si>
    <t>yes</t>
  </si>
  <si>
    <t>George4</t>
  </si>
  <si>
    <t>Collie</t>
  </si>
  <si>
    <t>Georgia</t>
  </si>
  <si>
    <t>Labrador Retriever</t>
  </si>
  <si>
    <t>f</t>
  </si>
  <si>
    <t>Hetti</t>
  </si>
  <si>
    <t>Lilly9</t>
  </si>
  <si>
    <t>Maylo</t>
  </si>
  <si>
    <t>Melody</t>
  </si>
  <si>
    <t>Timo2</t>
  </si>
  <si>
    <t>Dog_ID</t>
  </si>
  <si>
    <t>Date1</t>
  </si>
  <si>
    <t>Date2</t>
  </si>
  <si>
    <t>EDF1</t>
  </si>
  <si>
    <t>EDF2</t>
  </si>
  <si>
    <t>Cal_tar2</t>
  </si>
  <si>
    <t>Cal_tar1</t>
  </si>
  <si>
    <t>comment</t>
  </si>
  <si>
    <t>Asta2</t>
  </si>
  <si>
    <t>condition</t>
  </si>
  <si>
    <t>sub_id</t>
  </si>
  <si>
    <t>session</t>
  </si>
  <si>
    <t>id</t>
  </si>
  <si>
    <t>Joker4</t>
  </si>
  <si>
    <t>Zserbo</t>
  </si>
  <si>
    <t>Small Münsterländer</t>
  </si>
  <si>
    <t>condition_first</t>
  </si>
  <si>
    <t>condition_second</t>
  </si>
  <si>
    <t>video_file</t>
  </si>
  <si>
    <t>Lenny4</t>
  </si>
  <si>
    <t>Canarian Warren Hound</t>
  </si>
  <si>
    <t>Amy8</t>
  </si>
  <si>
    <t>Sheila</t>
  </si>
  <si>
    <t>Schnee</t>
  </si>
  <si>
    <t>Nutela</t>
  </si>
  <si>
    <t>The Dog_ID (already assigned, see counterbalancing sheet) should be selected at the start of the experiment. For example Beny is Dog_ID "01". For his first session you would pick 01_1, for his second session 01_2 and so on.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</si>
  <si>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</si>
  <si>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</si>
  <si>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</si>
  <si>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</si>
  <si>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</si>
  <si>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</si>
  <si>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</si>
  <si>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</si>
  <si>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</si>
  <si>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</si>
  <si>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</si>
  <si>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</si>
  <si>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</si>
  <si>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</si>
  <si>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</si>
  <si>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</si>
  <si>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</si>
  <si>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</si>
  <si>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3 m; 2 f</t>
  </si>
  <si>
    <t>each session consists of 1 video (8 s) presented 4 consecutive times. Before each presentation, dogs have to fixate the fixation target</t>
  </si>
  <si>
    <t>ambiguous</t>
  </si>
  <si>
    <t>clear</t>
  </si>
  <si>
    <t>age_amb_first</t>
  </si>
  <si>
    <t>age_clear_first</t>
  </si>
  <si>
    <t>sex_clear_first</t>
  </si>
  <si>
    <t>sex_amb_first</t>
  </si>
  <si>
    <t>4m;3f</t>
  </si>
  <si>
    <t>5m;4 f</t>
  </si>
  <si>
    <t>5 m; 3 f</t>
  </si>
  <si>
    <t>ambiguous_goal_100.mp4</t>
  </si>
  <si>
    <t>clear_goal_100.mp4</t>
  </si>
  <si>
    <t>2 sessions per dog</t>
  </si>
  <si>
    <t>Joker_1</t>
  </si>
  <si>
    <t>w_minion64</t>
  </si>
  <si>
    <t>Hetti_1</t>
  </si>
  <si>
    <t>w_fly32</t>
  </si>
  <si>
    <t>Timo_1</t>
  </si>
  <si>
    <t>w_calibug32</t>
  </si>
  <si>
    <t>Beny_1</t>
  </si>
  <si>
    <t>Ace_1</t>
  </si>
  <si>
    <t>w_minion32</t>
  </si>
  <si>
    <t>Melody_1</t>
  </si>
  <si>
    <t>George_1</t>
  </si>
  <si>
    <t>Asta_1</t>
  </si>
  <si>
    <t>Hetti_2</t>
  </si>
  <si>
    <t>Joker_2</t>
  </si>
  <si>
    <t>Beny_2</t>
  </si>
  <si>
    <t>Ace_2</t>
  </si>
  <si>
    <t>Asta_2</t>
  </si>
  <si>
    <t>Zserbo_1</t>
  </si>
  <si>
    <t>Melody_2</t>
  </si>
  <si>
    <t>w_hand64</t>
  </si>
  <si>
    <t>Maylo_1</t>
  </si>
  <si>
    <t>Lilly_1</t>
  </si>
  <si>
    <t>Georgia1</t>
  </si>
  <si>
    <t>Zserbo_2</t>
  </si>
  <si>
    <t>w_smiley32</t>
  </si>
  <si>
    <t>George_2</t>
  </si>
  <si>
    <t>21.09.2021/30.09.2021</t>
  </si>
  <si>
    <t>Timo_2/Timo_3</t>
  </si>
  <si>
    <t>Session 2 (Timo_2): he did not leave the chin rest throuhgout the whole experiment, but in the 3rd trial he looked somewhere off the screen for a few seconds -&gt; 30.09. Timo_3: 2 trials repeated of Session 2</t>
  </si>
  <si>
    <t>27.09.2021/01.10.2021</t>
  </si>
  <si>
    <t>Maylo_2/Maylo_3</t>
  </si>
  <si>
    <t>Session 2: Maylo_2: window didn't shut down properly after test and file was not saved -&gt; repeated Session 2 on 01.10.2021 (Maylo_3)</t>
  </si>
  <si>
    <t>Georgia2</t>
  </si>
  <si>
    <t>w_mandala32</t>
  </si>
  <si>
    <t>Schnee1</t>
  </si>
  <si>
    <t>w_minion24</t>
  </si>
  <si>
    <t>Lilly_2</t>
  </si>
  <si>
    <t>Lenny_1</t>
  </si>
  <si>
    <t>Schnee_2</t>
  </si>
  <si>
    <t>Lenny_2</t>
  </si>
  <si>
    <t>Amy_1</t>
  </si>
  <si>
    <t>Knopfi_1</t>
  </si>
  <si>
    <t>w_cuckoo32</t>
  </si>
  <si>
    <t>Knopfi</t>
  </si>
  <si>
    <t>Amy_2</t>
  </si>
  <si>
    <t>w_cuckoo64</t>
  </si>
  <si>
    <t>Sheila_1/Sheila_2</t>
  </si>
  <si>
    <t>Session 1: Sheila_1: 2 trials (left chin rest); Sheila_2: 2 trials repeated</t>
  </si>
  <si>
    <t>Knopfi_2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</si>
</sst>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color rgb="FF000000"/>
      <name val="Nunito"/>
    </font>
    <font>
      <sz val="10"/>
      <name val="Nunito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20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Nunito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</borders>
  <cellStyleXfs count="6">
    <xf numFmtId="0" fontId="0" fillId="0" borderId="0"/>
    <xf numFmtId="0" fontId="12" fillId="0" borderId="1" applyNumberFormat="0" applyFill="0" applyAlignment="0" applyProtection="0"/>
    <xf numFmtId="0" fontId="9" fillId="2" borderId="0" applyNumberFormat="0" applyBorder="0" applyAlignment="0" applyProtection="0"/>
    <xf numFmtId="0" fontId="10" fillId="0" borderId="0" applyNumberFormat="0" applyFill="0" applyAlignment="0" applyProtection="0"/>
    <xf numFmtId="0" fontId="13" fillId="0" borderId="0" applyNumberFormat="0" applyFill="0" applyBorder="0" applyAlignment="0" applyProtection="0"/>
    <xf numFmtId="0" fontId="11" fillId="3" borderId="0">
      <alignment horizontal="center" vertical="center" shrinkToFit="1"/>
    </xf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5" fillId="0" borderId="0" xfId="0" applyFont="1" applyAlignme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49" fontId="8" fillId="0" borderId="0" xfId="0" applyNumberFormat="1" applyFont="1"/>
    <xf numFmtId="49" fontId="8" fillId="0" borderId="0" xfId="0" applyNumberFormat="1" applyFont="1" applyFill="1"/>
    <xf numFmtId="49" fontId="0" fillId="0" borderId="0" xfId="0" applyNumberFormat="1"/>
    <xf numFmtId="0" fontId="14" fillId="0" borderId="0" xfId="0" applyFont="1" applyFill="1"/>
    <xf numFmtId="0" fontId="14" fillId="0" borderId="0" xfId="0" applyFont="1" applyFill="1" applyAlignment="1"/>
    <xf numFmtId="14" fontId="14" fillId="0" borderId="0" xfId="0" applyNumberFormat="1" applyFont="1" applyFill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15" fillId="0" borderId="0" xfId="0" applyFont="1" applyFill="1" applyAlignment="1"/>
    <xf numFmtId="14" fontId="15" fillId="0" borderId="0" xfId="0" applyNumberFormat="1" applyFont="1" applyFill="1" applyAlignment="1">
      <alignment horizontal="left"/>
    </xf>
    <xf numFmtId="49" fontId="17" fillId="0" borderId="0" xfId="0" applyNumberFormat="1" applyFont="1" applyFill="1"/>
    <xf numFmtId="14" fontId="16" fillId="0" borderId="0" xfId="0" applyNumberFormat="1" applyFont="1" applyFill="1"/>
    <xf numFmtId="0" fontId="16" fillId="0" borderId="0" xfId="0" applyFont="1" applyFill="1"/>
    <xf numFmtId="0" fontId="18" fillId="0" borderId="0" xfId="0" applyFont="1" applyFill="1" applyAlignment="1"/>
    <xf numFmtId="0" fontId="19" fillId="0" borderId="0" xfId="0" applyFont="1" applyFill="1" applyAlignment="1"/>
    <xf numFmtId="14" fontId="19" fillId="0" borderId="0" xfId="0" applyNumberFormat="1" applyFont="1" applyFill="1" applyAlignment="1">
      <alignment horizontal="left"/>
    </xf>
    <xf numFmtId="0" fontId="16" fillId="0" borderId="0" xfId="0" applyFont="1" applyFill="1" applyAlignment="1"/>
    <xf numFmtId="0" fontId="0" fillId="0" borderId="0" xfId="0" applyFont="1"/>
    <xf numFmtId="14" fontId="0" fillId="0" borderId="0" xfId="0" applyNumberFormat="1" applyFont="1"/>
  </cellXfs>
  <cellStyles count="6">
    <cellStyle name="60% - Accent1 2" xfId="2"/>
    <cellStyle name="Heading 2 2" xfId="1"/>
    <cellStyle name="Heading 3 2" xfId="3"/>
    <cellStyle name="Heading 4 2" xfId="4"/>
    <cellStyle name="Standard" xfId="0" builtinId="0"/>
    <cellStyle name="v42_caution_not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J1" zoomScaleNormal="100" workbookViewId="0">
      <selection activeCell="U18" sqref="U18"/>
    </sheetView>
  </sheetViews>
  <sheetFormatPr baseColWidth="10" defaultColWidth="9.140625" defaultRowHeight="15"/>
  <cols>
    <col min="1" max="1" width="9.140625" style="25"/>
    <col min="2" max="2" width="10.42578125" style="5" bestFit="1" customWidth="1"/>
    <col min="3" max="3" width="10.140625" style="40" bestFit="1" customWidth="1"/>
    <col min="4" max="7" width="10.140625" customWidth="1"/>
    <col min="9" max="9" width="17.28515625" customWidth="1"/>
    <col min="10" max="10" width="5" customWidth="1"/>
    <col min="11" max="11" width="8" customWidth="1"/>
    <col min="12" max="12" width="13.5703125" style="5" customWidth="1"/>
    <col min="13" max="13" width="5" customWidth="1"/>
    <col min="14" max="14" width="14.140625" customWidth="1"/>
    <col min="15" max="15" width="16.5703125" style="10" customWidth="1"/>
    <col min="16" max="16" width="12.85546875" customWidth="1"/>
    <col min="17" max="17" width="12.140625" customWidth="1"/>
    <col min="18" max="18" width="8" customWidth="1"/>
    <col min="19" max="19" width="11.28515625" customWidth="1"/>
    <col min="20" max="20" width="15.5703125" customWidth="1"/>
  </cols>
  <sheetData>
    <row r="1" spans="1:20">
      <c r="A1" s="23" t="s">
        <v>24</v>
      </c>
      <c r="B1" s="5" t="s">
        <v>25</v>
      </c>
      <c r="C1" s="40" t="s">
        <v>26</v>
      </c>
      <c r="D1" t="s">
        <v>27</v>
      </c>
      <c r="E1" t="s">
        <v>28</v>
      </c>
      <c r="F1" t="s">
        <v>30</v>
      </c>
      <c r="G1" t="s">
        <v>29</v>
      </c>
      <c r="H1" s="1" t="s">
        <v>0</v>
      </c>
      <c r="I1" s="1" t="s">
        <v>1</v>
      </c>
      <c r="J1" s="1" t="s">
        <v>2</v>
      </c>
      <c r="K1" s="2" t="s">
        <v>3</v>
      </c>
      <c r="L1" s="9" t="s">
        <v>4</v>
      </c>
      <c r="M1" s="1" t="s">
        <v>5</v>
      </c>
      <c r="N1" s="1" t="s">
        <v>40</v>
      </c>
      <c r="O1" s="1" t="s">
        <v>41</v>
      </c>
      <c r="P1" s="1" t="s">
        <v>73</v>
      </c>
      <c r="Q1" s="1" t="s">
        <v>72</v>
      </c>
      <c r="R1" s="1" t="s">
        <v>74</v>
      </c>
      <c r="S1" s="1" t="s">
        <v>75</v>
      </c>
      <c r="T1" s="1" t="s">
        <v>31</v>
      </c>
    </row>
    <row r="2" spans="1:20" s="13" customFormat="1" ht="14.45" customHeight="1">
      <c r="A2" s="24" t="s">
        <v>50</v>
      </c>
      <c r="B2" s="11">
        <v>44454</v>
      </c>
      <c r="C2" s="11">
        <v>44460</v>
      </c>
      <c r="D2" s="12" t="s">
        <v>88</v>
      </c>
      <c r="E2" s="12" t="s">
        <v>96</v>
      </c>
      <c r="F2" s="13" t="s">
        <v>83</v>
      </c>
      <c r="G2" s="12" t="s">
        <v>90</v>
      </c>
      <c r="H2" s="18" t="s">
        <v>11</v>
      </c>
      <c r="I2" s="18" t="s">
        <v>12</v>
      </c>
      <c r="J2" s="14" t="s">
        <v>8</v>
      </c>
      <c r="K2" s="15" t="s">
        <v>13</v>
      </c>
      <c r="L2" s="16">
        <v>43583</v>
      </c>
      <c r="M2" s="17">
        <f t="shared" ref="M2:M19" si="0">DATEDIF(L2, B2, "m")</f>
        <v>28</v>
      </c>
      <c r="N2" s="17" t="s">
        <v>70</v>
      </c>
      <c r="O2" s="17" t="s">
        <v>71</v>
      </c>
    </row>
    <row r="3" spans="1:20" s="13" customFormat="1" ht="14.45" customHeight="1">
      <c r="A3" s="24" t="s">
        <v>51</v>
      </c>
      <c r="B3" s="11">
        <v>44455</v>
      </c>
      <c r="C3" s="11">
        <v>44469</v>
      </c>
      <c r="D3" s="12" t="s">
        <v>92</v>
      </c>
      <c r="E3" s="12" t="s">
        <v>107</v>
      </c>
      <c r="F3" s="13" t="s">
        <v>87</v>
      </c>
      <c r="G3" s="12" t="s">
        <v>83</v>
      </c>
      <c r="H3" s="18" t="s">
        <v>14</v>
      </c>
      <c r="I3" s="18" t="s">
        <v>15</v>
      </c>
      <c r="J3" s="14" t="s">
        <v>8</v>
      </c>
      <c r="K3" s="15" t="s">
        <v>9</v>
      </c>
      <c r="L3" s="16">
        <v>43567</v>
      </c>
      <c r="M3" s="17">
        <f t="shared" si="0"/>
        <v>29</v>
      </c>
      <c r="N3" s="13" t="s">
        <v>71</v>
      </c>
      <c r="O3" s="13" t="s">
        <v>70</v>
      </c>
    </row>
    <row r="4" spans="1:20" s="13" customFormat="1" ht="14.45" customHeight="1">
      <c r="A4" s="24" t="s">
        <v>52</v>
      </c>
      <c r="B4" s="11">
        <v>44468</v>
      </c>
      <c r="C4" s="11">
        <v>44475</v>
      </c>
      <c r="D4" s="12" t="s">
        <v>104</v>
      </c>
      <c r="E4" s="12" t="s">
        <v>114</v>
      </c>
      <c r="F4" s="13" t="s">
        <v>83</v>
      </c>
      <c r="G4" s="12" t="s">
        <v>115</v>
      </c>
      <c r="H4" s="14" t="s">
        <v>16</v>
      </c>
      <c r="I4" s="14" t="s">
        <v>17</v>
      </c>
      <c r="J4" s="14" t="s">
        <v>18</v>
      </c>
      <c r="K4" s="15" t="s">
        <v>13</v>
      </c>
      <c r="L4" s="16">
        <v>43098</v>
      </c>
      <c r="M4" s="17">
        <f t="shared" si="0"/>
        <v>45</v>
      </c>
      <c r="N4" s="17" t="s">
        <v>71</v>
      </c>
      <c r="O4" s="17" t="s">
        <v>70</v>
      </c>
    </row>
    <row r="5" spans="1:20" s="13" customFormat="1" ht="14.45" customHeight="1">
      <c r="A5" s="24" t="s">
        <v>53</v>
      </c>
      <c r="B5" s="11">
        <v>44454</v>
      </c>
      <c r="C5" s="11" t="s">
        <v>108</v>
      </c>
      <c r="D5" s="12" t="s">
        <v>86</v>
      </c>
      <c r="E5" s="12" t="s">
        <v>109</v>
      </c>
      <c r="F5" s="12" t="s">
        <v>87</v>
      </c>
      <c r="G5" s="12" t="s">
        <v>87</v>
      </c>
      <c r="H5" s="14" t="s">
        <v>23</v>
      </c>
      <c r="I5" s="19" t="s">
        <v>12</v>
      </c>
      <c r="J5" s="14" t="s">
        <v>8</v>
      </c>
      <c r="K5" s="15" t="s">
        <v>13</v>
      </c>
      <c r="L5" s="16">
        <v>43497</v>
      </c>
      <c r="M5" s="17">
        <f t="shared" si="0"/>
        <v>31</v>
      </c>
      <c r="N5" s="17" t="s">
        <v>71</v>
      </c>
      <c r="O5" s="17" t="s">
        <v>70</v>
      </c>
      <c r="T5" s="13" t="s">
        <v>110</v>
      </c>
    </row>
    <row r="6" spans="1:20" s="13" customFormat="1" ht="14.45" customHeight="1">
      <c r="A6" s="24" t="s">
        <v>54</v>
      </c>
      <c r="B6" s="11">
        <v>44455</v>
      </c>
      <c r="C6" s="11">
        <v>44463</v>
      </c>
      <c r="D6" s="12" t="s">
        <v>91</v>
      </c>
      <c r="E6" s="12" t="s">
        <v>100</v>
      </c>
      <c r="F6" s="13" t="s">
        <v>83</v>
      </c>
      <c r="G6" s="12" t="s">
        <v>101</v>
      </c>
      <c r="H6" s="18" t="s">
        <v>22</v>
      </c>
      <c r="I6" s="18" t="s">
        <v>17</v>
      </c>
      <c r="J6" s="14" t="s">
        <v>18</v>
      </c>
      <c r="K6" s="15" t="s">
        <v>13</v>
      </c>
      <c r="L6" s="16">
        <v>43326</v>
      </c>
      <c r="M6" s="17">
        <f t="shared" si="0"/>
        <v>37</v>
      </c>
      <c r="N6" s="27" t="s">
        <v>70</v>
      </c>
      <c r="O6" s="26" t="s">
        <v>71</v>
      </c>
    </row>
    <row r="7" spans="1:20" s="13" customFormat="1" ht="15" customHeight="1">
      <c r="A7" s="24" t="s">
        <v>55</v>
      </c>
      <c r="B7" s="11">
        <v>44454</v>
      </c>
      <c r="C7" s="11">
        <v>44460</v>
      </c>
      <c r="D7" s="12" t="s">
        <v>84</v>
      </c>
      <c r="E7" s="12" t="s">
        <v>94</v>
      </c>
      <c r="F7" s="13" t="s">
        <v>85</v>
      </c>
      <c r="G7" s="12" t="s">
        <v>85</v>
      </c>
      <c r="H7" s="14" t="s">
        <v>19</v>
      </c>
      <c r="I7" s="19" t="s">
        <v>12</v>
      </c>
      <c r="J7" s="14" t="s">
        <v>18</v>
      </c>
      <c r="K7" s="15" t="s">
        <v>9</v>
      </c>
      <c r="L7" s="16">
        <v>43475</v>
      </c>
      <c r="M7" s="17">
        <f t="shared" si="0"/>
        <v>32</v>
      </c>
      <c r="N7" s="17" t="s">
        <v>71</v>
      </c>
      <c r="O7" s="17" t="s">
        <v>70</v>
      </c>
    </row>
    <row r="8" spans="1:20" s="13" customFormat="1">
      <c r="A8" s="24" t="s">
        <v>56</v>
      </c>
      <c r="B8" s="11">
        <v>44466</v>
      </c>
      <c r="C8" s="11">
        <v>44473</v>
      </c>
      <c r="D8" s="12" t="s">
        <v>103</v>
      </c>
      <c r="E8" s="12" t="s">
        <v>118</v>
      </c>
      <c r="F8" s="13" t="s">
        <v>85</v>
      </c>
      <c r="G8" s="12" t="s">
        <v>90</v>
      </c>
      <c r="H8" s="18" t="s">
        <v>20</v>
      </c>
      <c r="I8" s="18" t="s">
        <v>12</v>
      </c>
      <c r="J8" s="14" t="s">
        <v>18</v>
      </c>
      <c r="K8" s="15" t="s">
        <v>13</v>
      </c>
      <c r="L8" s="16">
        <v>42985</v>
      </c>
      <c r="M8" s="17">
        <f t="shared" si="0"/>
        <v>48</v>
      </c>
      <c r="N8" s="17" t="s">
        <v>70</v>
      </c>
      <c r="O8" s="17" t="s">
        <v>71</v>
      </c>
    </row>
    <row r="9" spans="1:20" s="13" customFormat="1" ht="14.45" customHeight="1">
      <c r="A9" s="24" t="s">
        <v>57</v>
      </c>
      <c r="B9" s="11">
        <v>44463</v>
      </c>
      <c r="C9" s="11" t="s">
        <v>111</v>
      </c>
      <c r="D9" s="12" t="s">
        <v>102</v>
      </c>
      <c r="E9" s="12" t="s">
        <v>112</v>
      </c>
      <c r="F9" s="13" t="s">
        <v>83</v>
      </c>
      <c r="G9" s="12" t="s">
        <v>83</v>
      </c>
      <c r="H9" s="14" t="s">
        <v>21</v>
      </c>
      <c r="I9" s="19" t="s">
        <v>12</v>
      </c>
      <c r="J9" s="14" t="s">
        <v>8</v>
      </c>
      <c r="K9" s="15" t="s">
        <v>13</v>
      </c>
      <c r="L9" s="16">
        <v>42321</v>
      </c>
      <c r="M9" s="17">
        <f t="shared" si="0"/>
        <v>70</v>
      </c>
      <c r="N9" s="17" t="s">
        <v>71</v>
      </c>
      <c r="O9" s="17" t="s">
        <v>70</v>
      </c>
      <c r="T9" s="13" t="s">
        <v>113</v>
      </c>
    </row>
    <row r="10" spans="1:20" s="13" customFormat="1">
      <c r="A10" s="24" t="s">
        <v>58</v>
      </c>
      <c r="B10" s="11">
        <v>44456</v>
      </c>
      <c r="C10" s="11">
        <v>44462</v>
      </c>
      <c r="D10" s="12" t="s">
        <v>93</v>
      </c>
      <c r="E10" s="12" t="s">
        <v>98</v>
      </c>
      <c r="F10" s="13" t="s">
        <v>87</v>
      </c>
      <c r="G10" s="12" t="s">
        <v>90</v>
      </c>
      <c r="H10" s="14" t="s">
        <v>32</v>
      </c>
      <c r="I10" s="20" t="s">
        <v>7</v>
      </c>
      <c r="J10" s="14" t="s">
        <v>18</v>
      </c>
      <c r="K10" s="21" t="s">
        <v>9</v>
      </c>
      <c r="L10" s="22">
        <v>43378</v>
      </c>
      <c r="M10" s="17">
        <f t="shared" si="0"/>
        <v>35</v>
      </c>
      <c r="N10" s="17" t="s">
        <v>70</v>
      </c>
      <c r="O10" s="17" t="s">
        <v>71</v>
      </c>
    </row>
    <row r="11" spans="1:20">
      <c r="A11" s="24" t="s">
        <v>59</v>
      </c>
      <c r="B11" s="11">
        <v>44453</v>
      </c>
      <c r="C11" s="41">
        <v>44460</v>
      </c>
      <c r="D11" t="s">
        <v>82</v>
      </c>
      <c r="E11" t="s">
        <v>95</v>
      </c>
      <c r="F11" t="s">
        <v>83</v>
      </c>
      <c r="G11" t="s">
        <v>83</v>
      </c>
      <c r="H11" s="3" t="s">
        <v>37</v>
      </c>
      <c r="I11" s="6" t="s">
        <v>10</v>
      </c>
      <c r="J11" s="3" t="s">
        <v>8</v>
      </c>
      <c r="K11" s="7" t="s">
        <v>9</v>
      </c>
      <c r="L11" s="8">
        <v>42600</v>
      </c>
      <c r="M11" s="4">
        <f t="shared" si="0"/>
        <v>60</v>
      </c>
      <c r="N11" s="26" t="s">
        <v>71</v>
      </c>
      <c r="O11" s="27" t="s">
        <v>70</v>
      </c>
    </row>
    <row r="12" spans="1:20">
      <c r="A12" s="24" t="s">
        <v>60</v>
      </c>
      <c r="B12" s="11">
        <v>44462</v>
      </c>
      <c r="C12" s="41">
        <v>44469</v>
      </c>
      <c r="D12" s="12" t="s">
        <v>99</v>
      </c>
      <c r="E12" s="12" t="s">
        <v>105</v>
      </c>
      <c r="F12" t="s">
        <v>90</v>
      </c>
      <c r="G12" s="12" t="s">
        <v>106</v>
      </c>
      <c r="H12" s="3" t="s">
        <v>38</v>
      </c>
      <c r="I12" s="6" t="s">
        <v>39</v>
      </c>
      <c r="J12" t="s">
        <v>8</v>
      </c>
      <c r="K12" t="s">
        <v>13</v>
      </c>
      <c r="L12" s="8">
        <v>43823</v>
      </c>
      <c r="M12" s="4">
        <f t="shared" si="0"/>
        <v>20</v>
      </c>
      <c r="N12" s="17" t="s">
        <v>70</v>
      </c>
      <c r="O12" s="17" t="s">
        <v>71</v>
      </c>
    </row>
    <row r="13" spans="1:20" ht="14.45" customHeight="1">
      <c r="A13" s="24" t="s">
        <v>61</v>
      </c>
      <c r="B13" s="11">
        <v>44489</v>
      </c>
      <c r="C13" s="41">
        <v>44497</v>
      </c>
      <c r="D13" s="12" t="s">
        <v>119</v>
      </c>
      <c r="E13" s="12" t="s">
        <v>121</v>
      </c>
      <c r="F13" t="s">
        <v>83</v>
      </c>
      <c r="G13" s="12" t="s">
        <v>83</v>
      </c>
      <c r="H13" s="3" t="s">
        <v>43</v>
      </c>
      <c r="I13" s="6" t="s">
        <v>44</v>
      </c>
      <c r="J13" s="3" t="s">
        <v>8</v>
      </c>
      <c r="K13" t="s">
        <v>13</v>
      </c>
      <c r="L13" s="8">
        <v>41835</v>
      </c>
      <c r="M13" s="4">
        <f t="shared" si="0"/>
        <v>87</v>
      </c>
      <c r="N13" s="27" t="s">
        <v>71</v>
      </c>
      <c r="O13" s="27" t="s">
        <v>70</v>
      </c>
    </row>
    <row r="14" spans="1:20">
      <c r="A14" s="24" t="s">
        <v>62</v>
      </c>
      <c r="B14" s="11">
        <v>44506</v>
      </c>
      <c r="C14" s="41">
        <v>44527</v>
      </c>
      <c r="D14" s="12" t="s">
        <v>122</v>
      </c>
      <c r="E14" s="12" t="s">
        <v>126</v>
      </c>
      <c r="F14" t="s">
        <v>83</v>
      </c>
      <c r="G14" s="12" t="s">
        <v>127</v>
      </c>
      <c r="H14" s="3" t="s">
        <v>45</v>
      </c>
      <c r="I14" s="6" t="s">
        <v>7</v>
      </c>
      <c r="J14" s="3" t="s">
        <v>18</v>
      </c>
      <c r="K14" t="s">
        <v>9</v>
      </c>
      <c r="L14" s="8">
        <v>40249</v>
      </c>
      <c r="M14" s="4">
        <f t="shared" si="0"/>
        <v>139</v>
      </c>
      <c r="N14" s="17" t="s">
        <v>70</v>
      </c>
      <c r="O14" s="17" t="s">
        <v>71</v>
      </c>
      <c r="P14" s="26">
        <f>SUM(M3,M7,M13,M4,M5,M11,M9)/7</f>
        <v>50.571428571428569</v>
      </c>
      <c r="Q14" s="26">
        <f>SUM(M8,M6,M2,M10,M12,M14)/6</f>
        <v>51.166666666666664</v>
      </c>
      <c r="R14" s="26" t="s">
        <v>76</v>
      </c>
      <c r="S14" s="26" t="s">
        <v>68</v>
      </c>
    </row>
    <row r="15" spans="1:20" s="26" customFormat="1">
      <c r="A15" s="24" t="s">
        <v>63</v>
      </c>
      <c r="B15" s="28">
        <v>44455</v>
      </c>
      <c r="C15" s="28">
        <v>44462</v>
      </c>
      <c r="D15" s="28" t="s">
        <v>89</v>
      </c>
      <c r="E15" s="28" t="s">
        <v>97</v>
      </c>
      <c r="F15" s="26" t="s">
        <v>90</v>
      </c>
      <c r="G15" s="26" t="s">
        <v>90</v>
      </c>
      <c r="H15" s="19" t="s">
        <v>6</v>
      </c>
      <c r="I15" s="19" t="s">
        <v>7</v>
      </c>
      <c r="J15" s="19" t="s">
        <v>8</v>
      </c>
      <c r="K15" s="29" t="s">
        <v>13</v>
      </c>
      <c r="L15" s="30">
        <v>43539</v>
      </c>
      <c r="M15" s="27">
        <f t="shared" si="0"/>
        <v>30</v>
      </c>
      <c r="N15" s="27" t="s">
        <v>70</v>
      </c>
      <c r="O15" s="27" t="s">
        <v>71</v>
      </c>
    </row>
    <row r="16" spans="1:20" s="26" customFormat="1">
      <c r="A16" s="24" t="s">
        <v>64</v>
      </c>
      <c r="B16" s="28">
        <v>44530</v>
      </c>
      <c r="D16" s="26" t="s">
        <v>128</v>
      </c>
      <c r="F16" s="26" t="s">
        <v>127</v>
      </c>
      <c r="H16" s="19" t="s">
        <v>46</v>
      </c>
      <c r="I16" s="31" t="s">
        <v>12</v>
      </c>
      <c r="J16" s="19" t="s">
        <v>18</v>
      </c>
      <c r="K16" s="26" t="s">
        <v>9</v>
      </c>
      <c r="L16" s="32">
        <v>41244</v>
      </c>
      <c r="M16" s="27">
        <f t="shared" si="0"/>
        <v>107</v>
      </c>
      <c r="N16" s="27" t="s">
        <v>70</v>
      </c>
      <c r="O16" s="27" t="s">
        <v>71</v>
      </c>
      <c r="T16" s="26" t="s">
        <v>129</v>
      </c>
    </row>
    <row r="17" spans="1:19" s="26" customFormat="1">
      <c r="A17" s="24" t="s">
        <v>65</v>
      </c>
      <c r="B17" s="28">
        <v>44482</v>
      </c>
      <c r="C17" s="28">
        <v>44490</v>
      </c>
      <c r="D17" s="26" t="s">
        <v>116</v>
      </c>
      <c r="E17" s="26" t="s">
        <v>120</v>
      </c>
      <c r="F17" s="26" t="s">
        <v>117</v>
      </c>
      <c r="G17" s="26" t="s">
        <v>117</v>
      </c>
      <c r="H17" s="19" t="s">
        <v>47</v>
      </c>
      <c r="I17" s="31" t="s">
        <v>12</v>
      </c>
      <c r="J17" s="19" t="s">
        <v>8</v>
      </c>
      <c r="K17" s="26" t="s">
        <v>13</v>
      </c>
      <c r="L17" s="32">
        <v>41896</v>
      </c>
      <c r="M17" s="27">
        <f t="shared" si="0"/>
        <v>84</v>
      </c>
      <c r="N17" s="27" t="s">
        <v>71</v>
      </c>
      <c r="O17" s="27" t="s">
        <v>70</v>
      </c>
    </row>
    <row r="18" spans="1:19" s="26" customFormat="1">
      <c r="A18" s="24" t="s">
        <v>66</v>
      </c>
      <c r="B18" s="28">
        <v>44524</v>
      </c>
      <c r="C18" s="28">
        <v>44531</v>
      </c>
      <c r="D18" s="26" t="s">
        <v>123</v>
      </c>
      <c r="E18" s="26" t="s">
        <v>130</v>
      </c>
      <c r="F18" s="26" t="s">
        <v>124</v>
      </c>
      <c r="G18" s="26" t="s">
        <v>124</v>
      </c>
      <c r="H18" s="19" t="s">
        <v>125</v>
      </c>
      <c r="I18" s="31" t="s">
        <v>10</v>
      </c>
      <c r="J18" s="19" t="s">
        <v>8</v>
      </c>
      <c r="K18" s="26" t="s">
        <v>13</v>
      </c>
      <c r="L18" s="32">
        <v>42639</v>
      </c>
      <c r="M18" s="27">
        <f t="shared" si="0"/>
        <v>61</v>
      </c>
      <c r="N18" s="27" t="s">
        <v>70</v>
      </c>
      <c r="O18" s="27" t="s">
        <v>71</v>
      </c>
    </row>
    <row r="19" spans="1:19" s="35" customFormat="1">
      <c r="A19" s="33" t="s">
        <v>67</v>
      </c>
      <c r="B19" s="34">
        <v>44417</v>
      </c>
      <c r="H19" s="36" t="s">
        <v>48</v>
      </c>
      <c r="I19" s="37" t="s">
        <v>7</v>
      </c>
      <c r="J19" s="36" t="s">
        <v>18</v>
      </c>
      <c r="K19" s="35" t="s">
        <v>9</v>
      </c>
      <c r="L19" s="38">
        <v>42851</v>
      </c>
      <c r="M19" s="39">
        <f t="shared" si="0"/>
        <v>51</v>
      </c>
      <c r="N19" s="39" t="s">
        <v>71</v>
      </c>
      <c r="O19" s="39" t="s">
        <v>70</v>
      </c>
      <c r="P19" s="35">
        <f>SUM(M13,M3,M7,M4,M5,M9,M19,M17,M11)/8</f>
        <v>61.125</v>
      </c>
      <c r="Q19" s="35">
        <f>SUM(M6,M2,M8,M10,M12,M14,M15,M16,M18)/9</f>
        <v>56.111111111111114</v>
      </c>
      <c r="R19" s="35" t="s">
        <v>77</v>
      </c>
      <c r="S19" s="35" t="s">
        <v>78</v>
      </c>
    </row>
    <row r="21" spans="1:19">
      <c r="I21" s="13"/>
      <c r="J21" s="19"/>
    </row>
  </sheetData>
  <pageMargins left="0.7" right="0.7" top="0.75" bottom="0.75" header="0.3" footer="0.3"/>
  <pageSetup paperSize="9" orientation="portrait" horizontalDpi="300" verticalDpi="300" r:id="rId1"/>
  <ignoredErrors>
    <ignoredError sqref="A2:A3 A4: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9.140625" defaultRowHeight="15"/>
  <cols>
    <col min="4" max="4" width="13.5703125" customWidth="1"/>
    <col min="5" max="5" width="21.140625" customWidth="1"/>
  </cols>
  <sheetData>
    <row r="1" spans="1:5">
      <c r="A1" t="s">
        <v>34</v>
      </c>
      <c r="B1" t="s">
        <v>35</v>
      </c>
      <c r="C1" t="s">
        <v>36</v>
      </c>
      <c r="D1" t="s">
        <v>33</v>
      </c>
      <c r="E1" t="s">
        <v>42</v>
      </c>
    </row>
    <row r="2" spans="1:5">
      <c r="A2">
        <v>1</v>
      </c>
      <c r="B2">
        <v>1</v>
      </c>
      <c r="C2" t="str">
        <f>"0"&amp;A2&amp;"-"&amp;B2</f>
        <v>01-1</v>
      </c>
      <c r="D2" t="s">
        <v>70</v>
      </c>
      <c r="E2" s="10" t="s">
        <v>79</v>
      </c>
    </row>
    <row r="3" spans="1:5">
      <c r="A3">
        <v>1</v>
      </c>
      <c r="B3">
        <v>2</v>
      </c>
      <c r="C3" s="10" t="str">
        <f t="shared" ref="C3:C19" si="0">"0"&amp;A3&amp;"-"&amp;B3</f>
        <v>01-2</v>
      </c>
      <c r="D3" t="s">
        <v>71</v>
      </c>
      <c r="E3" s="10" t="s">
        <v>80</v>
      </c>
    </row>
    <row r="4" spans="1:5">
      <c r="A4">
        <v>2</v>
      </c>
      <c r="B4">
        <v>1</v>
      </c>
      <c r="C4" s="10" t="str">
        <f t="shared" si="0"/>
        <v>02-1</v>
      </c>
      <c r="D4" t="s">
        <v>71</v>
      </c>
      <c r="E4" s="10" t="s">
        <v>80</v>
      </c>
    </row>
    <row r="5" spans="1:5">
      <c r="A5">
        <v>2</v>
      </c>
      <c r="B5">
        <v>2</v>
      </c>
      <c r="C5" s="10" t="str">
        <f t="shared" si="0"/>
        <v>02-2</v>
      </c>
      <c r="D5" t="s">
        <v>70</v>
      </c>
      <c r="E5" s="10" t="s">
        <v>79</v>
      </c>
    </row>
    <row r="6" spans="1:5">
      <c r="A6">
        <v>3</v>
      </c>
      <c r="B6">
        <v>1</v>
      </c>
      <c r="C6" s="10" t="str">
        <f t="shared" si="0"/>
        <v>03-1</v>
      </c>
      <c r="D6" t="s">
        <v>71</v>
      </c>
      <c r="E6" s="10" t="s">
        <v>80</v>
      </c>
    </row>
    <row r="7" spans="1:5">
      <c r="A7">
        <v>3</v>
      </c>
      <c r="B7">
        <v>2</v>
      </c>
      <c r="C7" s="10" t="str">
        <f t="shared" si="0"/>
        <v>03-2</v>
      </c>
      <c r="D7" t="s">
        <v>70</v>
      </c>
      <c r="E7" s="10" t="s">
        <v>79</v>
      </c>
    </row>
    <row r="8" spans="1:5">
      <c r="A8">
        <v>4</v>
      </c>
      <c r="B8">
        <v>1</v>
      </c>
      <c r="C8" s="10" t="str">
        <f t="shared" si="0"/>
        <v>04-1</v>
      </c>
      <c r="D8" t="s">
        <v>71</v>
      </c>
      <c r="E8" s="10" t="s">
        <v>80</v>
      </c>
    </row>
    <row r="9" spans="1:5">
      <c r="A9">
        <v>4</v>
      </c>
      <c r="B9">
        <v>2</v>
      </c>
      <c r="C9" s="10" t="str">
        <f t="shared" si="0"/>
        <v>04-2</v>
      </c>
      <c r="D9" t="s">
        <v>70</v>
      </c>
      <c r="E9" s="10" t="s">
        <v>79</v>
      </c>
    </row>
    <row r="10" spans="1:5">
      <c r="A10">
        <v>5</v>
      </c>
      <c r="B10">
        <v>1</v>
      </c>
      <c r="C10" s="10" t="str">
        <f t="shared" si="0"/>
        <v>05-1</v>
      </c>
      <c r="D10" t="s">
        <v>70</v>
      </c>
      <c r="E10" s="10" t="s">
        <v>79</v>
      </c>
    </row>
    <row r="11" spans="1:5">
      <c r="A11">
        <v>5</v>
      </c>
      <c r="B11">
        <v>2</v>
      </c>
      <c r="C11" s="10" t="str">
        <f t="shared" si="0"/>
        <v>05-2</v>
      </c>
      <c r="D11" t="s">
        <v>71</v>
      </c>
      <c r="E11" s="10" t="s">
        <v>80</v>
      </c>
    </row>
    <row r="12" spans="1:5">
      <c r="A12">
        <v>6</v>
      </c>
      <c r="B12">
        <v>1</v>
      </c>
      <c r="C12" s="10" t="str">
        <f t="shared" si="0"/>
        <v>06-1</v>
      </c>
      <c r="D12" t="s">
        <v>71</v>
      </c>
      <c r="E12" s="10" t="s">
        <v>80</v>
      </c>
    </row>
    <row r="13" spans="1:5">
      <c r="A13">
        <v>6</v>
      </c>
      <c r="B13">
        <v>2</v>
      </c>
      <c r="C13" s="10" t="str">
        <f t="shared" si="0"/>
        <v>06-2</v>
      </c>
      <c r="D13" t="s">
        <v>70</v>
      </c>
      <c r="E13" s="10" t="s">
        <v>79</v>
      </c>
    </row>
    <row r="14" spans="1:5">
      <c r="A14">
        <v>7</v>
      </c>
      <c r="B14">
        <v>1</v>
      </c>
      <c r="C14" s="10" t="str">
        <f t="shared" si="0"/>
        <v>07-1</v>
      </c>
      <c r="D14" t="s">
        <v>70</v>
      </c>
      <c r="E14" s="10" t="s">
        <v>79</v>
      </c>
    </row>
    <row r="15" spans="1:5">
      <c r="A15">
        <v>7</v>
      </c>
      <c r="B15">
        <v>2</v>
      </c>
      <c r="C15" s="10" t="str">
        <f t="shared" si="0"/>
        <v>07-2</v>
      </c>
      <c r="D15" t="s">
        <v>71</v>
      </c>
      <c r="E15" s="10" t="s">
        <v>80</v>
      </c>
    </row>
    <row r="16" spans="1:5">
      <c r="A16">
        <v>8</v>
      </c>
      <c r="B16">
        <v>1</v>
      </c>
      <c r="C16" s="10" t="str">
        <f t="shared" si="0"/>
        <v>08-1</v>
      </c>
      <c r="D16" t="s">
        <v>71</v>
      </c>
      <c r="E16" s="10" t="s">
        <v>80</v>
      </c>
    </row>
    <row r="17" spans="1:5">
      <c r="A17">
        <v>8</v>
      </c>
      <c r="B17">
        <v>2</v>
      </c>
      <c r="C17" s="10" t="str">
        <f t="shared" si="0"/>
        <v>08-2</v>
      </c>
      <c r="D17" t="s">
        <v>70</v>
      </c>
      <c r="E17" s="10" t="s">
        <v>79</v>
      </c>
    </row>
    <row r="18" spans="1:5">
      <c r="A18">
        <v>9</v>
      </c>
      <c r="B18">
        <v>1</v>
      </c>
      <c r="C18" s="10" t="str">
        <f t="shared" si="0"/>
        <v>09-1</v>
      </c>
      <c r="D18" t="s">
        <v>70</v>
      </c>
      <c r="E18" s="10" t="s">
        <v>79</v>
      </c>
    </row>
    <row r="19" spans="1:5">
      <c r="A19">
        <v>9</v>
      </c>
      <c r="B19">
        <v>2</v>
      </c>
      <c r="C19" s="10" t="str">
        <f t="shared" si="0"/>
        <v>09-2</v>
      </c>
      <c r="D19" t="s">
        <v>71</v>
      </c>
      <c r="E19" s="10" t="s">
        <v>80</v>
      </c>
    </row>
    <row r="20" spans="1:5">
      <c r="A20">
        <v>10</v>
      </c>
      <c r="B20">
        <v>1</v>
      </c>
      <c r="C20" t="str">
        <f t="shared" ref="C20:C37" si="1">A20&amp;"-"&amp;B20</f>
        <v>10-1</v>
      </c>
      <c r="D20" t="s">
        <v>71</v>
      </c>
      <c r="E20" s="10" t="s">
        <v>80</v>
      </c>
    </row>
    <row r="21" spans="1:5">
      <c r="A21">
        <v>10</v>
      </c>
      <c r="B21">
        <v>2</v>
      </c>
      <c r="C21" t="str">
        <f t="shared" si="1"/>
        <v>10-2</v>
      </c>
      <c r="D21" t="s">
        <v>70</v>
      </c>
      <c r="E21" s="10" t="s">
        <v>79</v>
      </c>
    </row>
    <row r="22" spans="1:5">
      <c r="A22">
        <v>11</v>
      </c>
      <c r="B22">
        <v>1</v>
      </c>
      <c r="C22" t="str">
        <f t="shared" si="1"/>
        <v>11-1</v>
      </c>
      <c r="D22" t="s">
        <v>70</v>
      </c>
      <c r="E22" s="10" t="s">
        <v>79</v>
      </c>
    </row>
    <row r="23" spans="1:5">
      <c r="A23">
        <v>11</v>
      </c>
      <c r="B23">
        <v>2</v>
      </c>
      <c r="C23" t="str">
        <f t="shared" si="1"/>
        <v>11-2</v>
      </c>
      <c r="D23" t="s">
        <v>71</v>
      </c>
      <c r="E23" s="10" t="s">
        <v>80</v>
      </c>
    </row>
    <row r="24" spans="1:5">
      <c r="A24">
        <v>12</v>
      </c>
      <c r="B24">
        <v>1</v>
      </c>
      <c r="C24" t="str">
        <f t="shared" si="1"/>
        <v>12-1</v>
      </c>
      <c r="D24" t="s">
        <v>71</v>
      </c>
      <c r="E24" s="10" t="s">
        <v>80</v>
      </c>
    </row>
    <row r="25" spans="1:5">
      <c r="A25">
        <v>12</v>
      </c>
      <c r="B25">
        <v>2</v>
      </c>
      <c r="C25" t="str">
        <f t="shared" si="1"/>
        <v>12-2</v>
      </c>
      <c r="D25" t="s">
        <v>70</v>
      </c>
      <c r="E25" s="10" t="s">
        <v>79</v>
      </c>
    </row>
    <row r="26" spans="1:5">
      <c r="A26">
        <v>13</v>
      </c>
      <c r="B26">
        <v>1</v>
      </c>
      <c r="C26" t="str">
        <f t="shared" si="1"/>
        <v>13-1</v>
      </c>
      <c r="D26" t="s">
        <v>70</v>
      </c>
      <c r="E26" s="10" t="s">
        <v>79</v>
      </c>
    </row>
    <row r="27" spans="1:5">
      <c r="A27">
        <v>13</v>
      </c>
      <c r="B27">
        <v>2</v>
      </c>
      <c r="C27" t="str">
        <f t="shared" si="1"/>
        <v>13-2</v>
      </c>
      <c r="D27" t="s">
        <v>71</v>
      </c>
      <c r="E27" s="10" t="s">
        <v>80</v>
      </c>
    </row>
    <row r="28" spans="1:5">
      <c r="A28">
        <v>14</v>
      </c>
      <c r="B28">
        <v>1</v>
      </c>
      <c r="C28" t="str">
        <f t="shared" si="1"/>
        <v>14-1</v>
      </c>
      <c r="D28" t="s">
        <v>70</v>
      </c>
      <c r="E28" s="10" t="s">
        <v>79</v>
      </c>
    </row>
    <row r="29" spans="1:5">
      <c r="A29" s="10">
        <v>14</v>
      </c>
      <c r="B29">
        <v>2</v>
      </c>
      <c r="C29" t="str">
        <f t="shared" si="1"/>
        <v>14-2</v>
      </c>
      <c r="D29" t="s">
        <v>71</v>
      </c>
      <c r="E29" s="10" t="s">
        <v>80</v>
      </c>
    </row>
    <row r="30" spans="1:5">
      <c r="A30">
        <v>15</v>
      </c>
      <c r="B30" s="10">
        <v>1</v>
      </c>
      <c r="C30" s="10" t="str">
        <f t="shared" si="1"/>
        <v>15-1</v>
      </c>
      <c r="D30" s="10" t="s">
        <v>70</v>
      </c>
      <c r="E30" s="10" t="s">
        <v>79</v>
      </c>
    </row>
    <row r="31" spans="1:5">
      <c r="A31">
        <v>15</v>
      </c>
      <c r="B31" s="10">
        <v>2</v>
      </c>
      <c r="C31" s="10" t="str">
        <f t="shared" si="1"/>
        <v>15-2</v>
      </c>
      <c r="D31" t="s">
        <v>71</v>
      </c>
      <c r="E31" s="10" t="s">
        <v>80</v>
      </c>
    </row>
    <row r="32" spans="1:5">
      <c r="A32">
        <v>16</v>
      </c>
      <c r="B32" s="10">
        <v>1</v>
      </c>
      <c r="C32" s="10" t="str">
        <f t="shared" si="1"/>
        <v>16-1</v>
      </c>
      <c r="D32" t="s">
        <v>71</v>
      </c>
      <c r="E32" s="10" t="s">
        <v>80</v>
      </c>
    </row>
    <row r="33" spans="1:5">
      <c r="A33">
        <v>16</v>
      </c>
      <c r="B33" s="10">
        <v>2</v>
      </c>
      <c r="C33" s="10" t="str">
        <f t="shared" si="1"/>
        <v>16-2</v>
      </c>
      <c r="D33" s="10" t="s">
        <v>70</v>
      </c>
      <c r="E33" s="10" t="s">
        <v>79</v>
      </c>
    </row>
    <row r="34" spans="1:5">
      <c r="A34">
        <v>17</v>
      </c>
      <c r="B34" s="10">
        <v>1</v>
      </c>
      <c r="C34" s="10" t="str">
        <f t="shared" si="1"/>
        <v>17-1</v>
      </c>
      <c r="D34" t="s">
        <v>70</v>
      </c>
      <c r="E34" s="10" t="s">
        <v>79</v>
      </c>
    </row>
    <row r="35" spans="1:5">
      <c r="A35">
        <v>17</v>
      </c>
      <c r="B35" s="10">
        <v>2</v>
      </c>
      <c r="C35" s="10" t="str">
        <f t="shared" si="1"/>
        <v>17-2</v>
      </c>
      <c r="D35" s="10" t="s">
        <v>71</v>
      </c>
      <c r="E35" s="10" t="s">
        <v>80</v>
      </c>
    </row>
    <row r="36" spans="1:5">
      <c r="A36">
        <v>18</v>
      </c>
      <c r="B36" s="10">
        <v>1</v>
      </c>
      <c r="C36" s="10" t="str">
        <f t="shared" si="1"/>
        <v>18-1</v>
      </c>
      <c r="D36" t="s">
        <v>71</v>
      </c>
      <c r="E36" s="10" t="s">
        <v>80</v>
      </c>
    </row>
    <row r="37" spans="1:5">
      <c r="A37">
        <v>18</v>
      </c>
      <c r="B37" s="10">
        <v>2</v>
      </c>
      <c r="C37" s="10" t="str">
        <f t="shared" si="1"/>
        <v>18-2</v>
      </c>
      <c r="D37" t="s">
        <v>70</v>
      </c>
      <c r="E37" s="10" t="s">
        <v>79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0.7109375" defaultRowHeight="15"/>
  <cols>
    <col min="1" max="1" width="114.85546875" customWidth="1"/>
  </cols>
  <sheetData>
    <row r="1" spans="1:1">
      <c r="A1" t="s">
        <v>81</v>
      </c>
    </row>
    <row r="2" spans="1:1">
      <c r="A2" t="s">
        <v>69</v>
      </c>
    </row>
    <row r="3" spans="1:1">
      <c r="A3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counterbalancing</vt:lpstr>
      <vt:lpstr>full_experiment_structure</vt:lpstr>
      <vt:lpstr>instructions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Umek Marion</cp:lastModifiedBy>
  <dcterms:created xsi:type="dcterms:W3CDTF">2020-07-07T09:53:47Z</dcterms:created>
  <dcterms:modified xsi:type="dcterms:W3CDTF">2021-12-01T14:43:48Z</dcterms:modified>
</cp:coreProperties>
</file>