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yelink_Christoph\ET_studies_counterbalancing\"/>
    </mc:Choice>
  </mc:AlternateContent>
  <bookViews>
    <workbookView xWindow="0" yWindow="0" windowWidth="15300" windowHeight="7050"/>
  </bookViews>
  <sheets>
    <sheet name="counterbalancing" sheetId="1" r:id="rId1"/>
    <sheet name="full_experiment_structure" sheetId="5" r:id="rId2"/>
    <sheet name="instructions" sheetId="4" r:id="rId3"/>
  </sheets>
  <definedNames>
    <definedName name="_xlnm._FilterDatabase" localSheetId="0" hidden="1">counterbalancing!$T$1:$T$31</definedName>
    <definedName name="_xlnm._FilterDatabase" localSheetId="1" hidden="1">full_experiment_structure!$D$1:$D$241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8" i="1"/>
  <c r="S39" i="1" l="1"/>
  <c r="S38" i="1" l="1"/>
  <c r="S37" i="1" l="1"/>
  <c r="S36" i="1" l="1"/>
  <c r="S35" i="1" l="1"/>
  <c r="S34" i="1"/>
  <c r="S33" i="1"/>
  <c r="S32" i="1"/>
  <c r="F235" i="5" l="1"/>
  <c r="F233" i="5"/>
  <c r="F225" i="5"/>
  <c r="F213" i="5"/>
  <c r="F203" i="5"/>
  <c r="F239" i="5"/>
  <c r="F229" i="5"/>
  <c r="F221" i="5"/>
  <c r="F217" i="5"/>
  <c r="F241" i="5"/>
  <c r="F237" i="5"/>
  <c r="F231" i="5"/>
  <c r="F227" i="5"/>
  <c r="F223" i="5"/>
  <c r="F219" i="5"/>
  <c r="F215" i="5"/>
  <c r="F211" i="5"/>
  <c r="A231" i="5"/>
  <c r="A232" i="5"/>
  <c r="A233" i="5"/>
  <c r="A234" i="5"/>
  <c r="A238" i="5"/>
  <c r="A239" i="5"/>
  <c r="A240" i="5"/>
  <c r="A241" i="5"/>
  <c r="A230" i="5"/>
  <c r="A226" i="5"/>
  <c r="A227" i="5"/>
  <c r="A228" i="5"/>
  <c r="A229" i="5"/>
  <c r="A235" i="5"/>
  <c r="A236" i="5"/>
  <c r="A237" i="5"/>
  <c r="A216" i="5"/>
  <c r="A217" i="5"/>
  <c r="A215" i="5"/>
  <c r="A214" i="5"/>
  <c r="A218" i="5"/>
  <c r="A221" i="5"/>
  <c r="A220" i="5"/>
  <c r="A219" i="5"/>
  <c r="A225" i="5"/>
  <c r="A224" i="5"/>
  <c r="A223" i="5"/>
  <c r="A210" i="5"/>
  <c r="A209" i="5"/>
  <c r="A211" i="5"/>
  <c r="A212" i="5"/>
  <c r="A213" i="5"/>
  <c r="A222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57" i="5"/>
  <c r="F59" i="5"/>
  <c r="F61" i="5"/>
  <c r="F63" i="5"/>
  <c r="F65" i="5"/>
  <c r="F67" i="5"/>
  <c r="F69" i="5"/>
  <c r="F71" i="5"/>
  <c r="F73" i="5"/>
  <c r="F75" i="5"/>
  <c r="F77" i="5"/>
  <c r="F79" i="5"/>
  <c r="F81" i="5"/>
  <c r="F83" i="5"/>
  <c r="F85" i="5"/>
  <c r="F87" i="5"/>
  <c r="F89" i="5"/>
  <c r="F91" i="5"/>
  <c r="F93" i="5"/>
  <c r="F95" i="5"/>
  <c r="F97" i="5"/>
  <c r="F99" i="5"/>
  <c r="F101" i="5"/>
  <c r="F103" i="5"/>
  <c r="F105" i="5"/>
  <c r="F107" i="5"/>
  <c r="F109" i="5"/>
  <c r="F111" i="5"/>
  <c r="F113" i="5"/>
  <c r="F115" i="5"/>
  <c r="F117" i="5"/>
  <c r="F119" i="5"/>
  <c r="F121" i="5"/>
  <c r="F123" i="5"/>
  <c r="F125" i="5"/>
  <c r="F127" i="5"/>
  <c r="F129" i="5"/>
  <c r="F131" i="5"/>
  <c r="F133" i="5"/>
  <c r="F135" i="5"/>
  <c r="F137" i="5"/>
  <c r="F139" i="5"/>
  <c r="F141" i="5"/>
  <c r="F143" i="5"/>
  <c r="F145" i="5"/>
  <c r="F147" i="5"/>
  <c r="F149" i="5"/>
  <c r="F151" i="5"/>
  <c r="F153" i="5"/>
  <c r="F155" i="5"/>
  <c r="F157" i="5"/>
  <c r="F159" i="5"/>
  <c r="F161" i="5"/>
  <c r="F163" i="5"/>
  <c r="F165" i="5"/>
  <c r="F167" i="5"/>
  <c r="F169" i="5"/>
  <c r="F171" i="5"/>
  <c r="F173" i="5"/>
  <c r="F175" i="5"/>
  <c r="F177" i="5"/>
  <c r="F179" i="5"/>
  <c r="F181" i="5"/>
  <c r="F183" i="5"/>
  <c r="F185" i="5"/>
  <c r="F187" i="5"/>
  <c r="F189" i="5"/>
  <c r="F191" i="5"/>
  <c r="F193" i="5"/>
  <c r="F195" i="5"/>
  <c r="F197" i="5"/>
  <c r="F199" i="5"/>
  <c r="F201" i="5"/>
  <c r="F205" i="5"/>
  <c r="F207" i="5"/>
  <c r="F209" i="5"/>
  <c r="F11" i="5"/>
  <c r="T3" i="1"/>
  <c r="T2" i="1"/>
  <c r="S23" i="1"/>
  <c r="S24" i="1"/>
  <c r="S25" i="1"/>
  <c r="S26" i="1"/>
  <c r="T1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20" i="1"/>
  <c r="T21" i="1"/>
  <c r="S27" i="1"/>
  <c r="A203" i="5" l="1"/>
  <c r="A204" i="5"/>
  <c r="A205" i="5"/>
  <c r="A206" i="5"/>
  <c r="A207" i="5"/>
  <c r="A208" i="5"/>
  <c r="A202" i="5"/>
  <c r="S22" i="1"/>
  <c r="A76" i="5" l="1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75" i="5"/>
  <c r="A74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10" i="5"/>
  <c r="A17" i="5"/>
  <c r="A16" i="5"/>
  <c r="A15" i="5"/>
  <c r="A14" i="5"/>
  <c r="A13" i="5"/>
  <c r="A12" i="5"/>
  <c r="A11" i="5"/>
  <c r="A6" i="5"/>
  <c r="S19" i="1"/>
  <c r="S31" i="1"/>
  <c r="S20" i="1"/>
  <c r="S21" i="1"/>
  <c r="S13" i="1" l="1"/>
  <c r="S29" i="1"/>
  <c r="S14" i="1"/>
  <c r="S30" i="1"/>
  <c r="S15" i="1"/>
  <c r="S16" i="1"/>
  <c r="A4" i="5"/>
  <c r="A5" i="5"/>
  <c r="A7" i="5"/>
  <c r="A8" i="5"/>
  <c r="A9" i="5"/>
  <c r="A2" i="5"/>
  <c r="S7" i="1" l="1"/>
  <c r="A3" i="5" l="1"/>
  <c r="S28" i="1" l="1"/>
  <c r="S12" i="1" l="1"/>
  <c r="S3" i="1"/>
  <c r="S4" i="1"/>
  <c r="S5" i="1"/>
  <c r="S6" i="1"/>
  <c r="S8" i="1"/>
  <c r="S9" i="1"/>
  <c r="S10" i="1"/>
  <c r="S11" i="1"/>
  <c r="S2" i="1"/>
  <c r="W21" i="1" l="1"/>
  <c r="W31" i="1"/>
  <c r="V31" i="1"/>
  <c r="V21" i="1"/>
</calcChain>
</file>

<file path=xl/sharedStrings.xml><?xml version="1.0" encoding="utf-8"?>
<sst xmlns="http://schemas.openxmlformats.org/spreadsheetml/2006/main" count="1131" uniqueCount="326">
  <si>
    <t>Name</t>
  </si>
  <si>
    <t>Breed</t>
  </si>
  <si>
    <t>sex</t>
  </si>
  <si>
    <t>neutered</t>
  </si>
  <si>
    <t>birth_date</t>
  </si>
  <si>
    <t>age</t>
  </si>
  <si>
    <t>Ace3</t>
  </si>
  <si>
    <t>m</t>
  </si>
  <si>
    <t>no</t>
  </si>
  <si>
    <t>yes</t>
  </si>
  <si>
    <t>George4</t>
  </si>
  <si>
    <t>Georgia</t>
  </si>
  <si>
    <t>f</t>
  </si>
  <si>
    <t>Hetti</t>
  </si>
  <si>
    <t>Lilly9</t>
  </si>
  <si>
    <t>Maylo</t>
  </si>
  <si>
    <t>Melody</t>
  </si>
  <si>
    <t>Timo2</t>
  </si>
  <si>
    <t>Dog_ID</t>
  </si>
  <si>
    <t>Date1</t>
  </si>
  <si>
    <t>Date2</t>
  </si>
  <si>
    <t>EDF1</t>
  </si>
  <si>
    <t>EDF2</t>
  </si>
  <si>
    <t>Cal_tar2</t>
  </si>
  <si>
    <t>Cal_tar1</t>
  </si>
  <si>
    <t>Asta2</t>
  </si>
  <si>
    <t>Date3</t>
  </si>
  <si>
    <t>EDF3</t>
  </si>
  <si>
    <t>Cal_tar3</t>
  </si>
  <si>
    <t>condition</t>
  </si>
  <si>
    <t>sub_id</t>
  </si>
  <si>
    <t>Joker4</t>
  </si>
  <si>
    <t>Zserbo</t>
  </si>
  <si>
    <t>condition_first</t>
  </si>
  <si>
    <t>video_file</t>
  </si>
  <si>
    <t>Lenny4</t>
  </si>
  <si>
    <t>Amy8</t>
  </si>
  <si>
    <t>Sheila</t>
  </si>
  <si>
    <t>Gismo4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</si>
  <si>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</si>
  <si>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</si>
  <si>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</si>
  <si>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</si>
  <si>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</si>
  <si>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</si>
  <si>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</si>
  <si>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</si>
  <si>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</si>
  <si>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</si>
  <si>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</si>
  <si>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</si>
  <si>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</si>
  <si>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</si>
  <si>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</si>
  <si>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</si>
  <si>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</si>
  <si>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</si>
  <si>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Velvet3</t>
  </si>
  <si>
    <t>labrador_retriever</t>
  </si>
  <si>
    <t>mix</t>
  </si>
  <si>
    <t>collie</t>
  </si>
  <si>
    <t>Knopfi</t>
  </si>
  <si>
    <t>19</t>
  </si>
  <si>
    <t>australian_shepherd</t>
  </si>
  <si>
    <t>flat_coated_retriever</t>
  </si>
  <si>
    <t>20</t>
  </si>
  <si>
    <t>border_collie</t>
  </si>
  <si>
    <t>canarian_warren_hound</t>
  </si>
  <si>
    <t>Juna</t>
  </si>
  <si>
    <t>21</t>
  </si>
  <si>
    <t>dog_session</t>
  </si>
  <si>
    <t>session_number</t>
  </si>
  <si>
    <t>fam</t>
  </si>
  <si>
    <t>trial_type</t>
  </si>
  <si>
    <t>trial_number</t>
  </si>
  <si>
    <t>EDF4</t>
  </si>
  <si>
    <t>Cal_tar4</t>
  </si>
  <si>
    <t>Date4</t>
  </si>
  <si>
    <t>notes</t>
  </si>
  <si>
    <t>4 sessions per dog</t>
  </si>
  <si>
    <t>CB</t>
  </si>
  <si>
    <t>Milo7</t>
  </si>
  <si>
    <t>Edgar3</t>
  </si>
  <si>
    <t>Mia11</t>
  </si>
  <si>
    <t>22</t>
  </si>
  <si>
    <t>23</t>
  </si>
  <si>
    <t>24</t>
  </si>
  <si>
    <t>25</t>
  </si>
  <si>
    <t>26</t>
  </si>
  <si>
    <t>Ignaz</t>
  </si>
  <si>
    <t>fox_terrier</t>
  </si>
  <si>
    <t xml:space="preserve">Please repeat the session if a dog leaves the chinrest before the moment in which, in the last video, the agent (me or the black robot) has touched the object for the first time </t>
  </si>
  <si>
    <t>Mailo</t>
  </si>
  <si>
    <t>Jimi</t>
  </si>
  <si>
    <t>small_muensterlaender</t>
  </si>
  <si>
    <t>CA</t>
  </si>
  <si>
    <t>GG</t>
  </si>
  <si>
    <t>CG</t>
  </si>
  <si>
    <t>GA</t>
  </si>
  <si>
    <t>congruent</t>
  </si>
  <si>
    <t>incongruent</t>
  </si>
  <si>
    <t>Alaska2</t>
  </si>
  <si>
    <t>sandros_leisha_dog</t>
  </si>
  <si>
    <t>Danny1</t>
  </si>
  <si>
    <t>Sahibu</t>
  </si>
  <si>
    <t>Georgie</t>
  </si>
  <si>
    <t>27</t>
  </si>
  <si>
    <t>Filou9</t>
  </si>
  <si>
    <t>hungarian_vizsla</t>
  </si>
  <si>
    <t>28</t>
  </si>
  <si>
    <t>29</t>
  </si>
  <si>
    <t>30</t>
  </si>
  <si>
    <t>type_first_condition</t>
  </si>
  <si>
    <t>age_incong_first</t>
  </si>
  <si>
    <t>age_cong_first</t>
  </si>
  <si>
    <t>sex_incong_first</t>
  </si>
  <si>
    <t>5 m; 5 f</t>
  </si>
  <si>
    <t>sex_cong_first</t>
  </si>
  <si>
    <t>6 m; 4 f</t>
  </si>
  <si>
    <t>fam_100.mp4</t>
  </si>
  <si>
    <t>incong</t>
  </si>
  <si>
    <t>cong</t>
  </si>
  <si>
    <t>GA_100.mp4</t>
  </si>
  <si>
    <t>CA_100.mp4</t>
  </si>
  <si>
    <t>CG_100.mp4</t>
  </si>
  <si>
    <t>order</t>
  </si>
  <si>
    <t>GA-CA-CG-GG</t>
  </si>
  <si>
    <t>CG-CA-GA-GG</t>
  </si>
  <si>
    <t>CG-GG-GA-CA</t>
  </si>
  <si>
    <t>GA-GG-CG-CA</t>
  </si>
  <si>
    <t>CA-GA-GG-CG</t>
  </si>
  <si>
    <t>CA-CG-GG-GA</t>
  </si>
  <si>
    <t>GG-CG-CA-GA</t>
  </si>
  <si>
    <t>GG-GA-CA-CG</t>
  </si>
  <si>
    <t>GG_100.mp4</t>
  </si>
  <si>
    <t>stimulus_duration</t>
  </si>
  <si>
    <t>9 m; 6 f</t>
  </si>
  <si>
    <t>each session consists of 2 videos (10 s+ 19 s). Dogs have to fixate the fixation target before each video. Calibration is only possible at the beginning, before the first video</t>
  </si>
  <si>
    <t>The Dog_ID (already assigned, see counterbalancing sheet) should be selected at the start of the experiment. For example George4 is Dog_ID "01". For his first session you would pick 01_1, for his second session 01_2 and so on.</t>
  </si>
  <si>
    <t>Maylo_1</t>
  </si>
  <si>
    <t>w_fly64</t>
  </si>
  <si>
    <t>Timo_1</t>
  </si>
  <si>
    <t>w_mouse64</t>
  </si>
  <si>
    <t>w_minion64</t>
  </si>
  <si>
    <t>Lilly_1</t>
  </si>
  <si>
    <t>George_1</t>
  </si>
  <si>
    <t>w_cuckoo64</t>
  </si>
  <si>
    <t>Mia_1</t>
  </si>
  <si>
    <t>Maylo_2</t>
  </si>
  <si>
    <t>Melody_1/Melody_2</t>
  </si>
  <si>
    <t>w_cuckoo64/w_fly64</t>
  </si>
  <si>
    <t>Georgia1</t>
  </si>
  <si>
    <t>Asta_1</t>
  </si>
  <si>
    <t>Mailo_2</t>
  </si>
  <si>
    <t>Timo_2</t>
  </si>
  <si>
    <t>Timo_3</t>
  </si>
  <si>
    <t>Mailo_3</t>
  </si>
  <si>
    <t>Joker_1</t>
  </si>
  <si>
    <t>Maylo_3</t>
  </si>
  <si>
    <t>Mia_2</t>
  </si>
  <si>
    <t>Ace_1</t>
  </si>
  <si>
    <t>Milo_1</t>
  </si>
  <si>
    <t>Lilly_2</t>
  </si>
  <si>
    <t>Timo_4</t>
  </si>
  <si>
    <t>Mailo_4</t>
  </si>
  <si>
    <t>Mia_3</t>
  </si>
  <si>
    <t>Melody_3</t>
  </si>
  <si>
    <t>Georgia2</t>
  </si>
  <si>
    <t>Maylo_4</t>
  </si>
  <si>
    <t>w_smiley64</t>
  </si>
  <si>
    <t>Hetti_1</t>
  </si>
  <si>
    <t>Lilly_3</t>
  </si>
  <si>
    <t>w_starjumps64</t>
  </si>
  <si>
    <t>Georgia3</t>
  </si>
  <si>
    <t>w_mandala64</t>
  </si>
  <si>
    <t>Melody_4</t>
  </si>
  <si>
    <t>Session 1: Melody_1: she left the chin rest during the 2nd video, so I repeated the session in Melody_2, where she could stay until the end; Session 3: she moved her head up in between the two videos, Eye-tracker lost pupil, I told her "rest" and she went back into position and looked at the fixation trigger</t>
  </si>
  <si>
    <t>Joker_2</t>
  </si>
  <si>
    <t>George_2</t>
  </si>
  <si>
    <t>w_calibug64</t>
  </si>
  <si>
    <t>Mia_4</t>
  </si>
  <si>
    <t>w_mignon64</t>
  </si>
  <si>
    <t>Sahibu_1</t>
  </si>
  <si>
    <t>Ace_2</t>
  </si>
  <si>
    <t>Asta_2</t>
  </si>
  <si>
    <t>Hetti_2</t>
  </si>
  <si>
    <t>Kelly2</t>
  </si>
  <si>
    <t>Zuzu</t>
  </si>
  <si>
    <t>Henry9</t>
  </si>
  <si>
    <t>Henry7</t>
  </si>
  <si>
    <t>Zserbo_1</t>
  </si>
  <si>
    <t>Amy_1</t>
  </si>
  <si>
    <t>Amy_2</t>
  </si>
  <si>
    <t>Melody_5</t>
  </si>
  <si>
    <t>Hetti_3</t>
  </si>
  <si>
    <t>Sahibu_2: unfortunately big vaibrations quickly after starting the test, so he left…</t>
  </si>
  <si>
    <t>Lilly_4</t>
  </si>
  <si>
    <t>Asta_3</t>
  </si>
  <si>
    <t>George_3</t>
  </si>
  <si>
    <t>Amy_3</t>
  </si>
  <si>
    <t>Joker_3</t>
  </si>
  <si>
    <t>Hetti_4</t>
  </si>
  <si>
    <t>Sahibu_2/Sahibu_3</t>
  </si>
  <si>
    <t>w_fly64/w_minion</t>
  </si>
  <si>
    <t>Juna_1</t>
  </si>
  <si>
    <t>Milo_2</t>
  </si>
  <si>
    <t>Sheila_1</t>
  </si>
  <si>
    <t>Edgar_1</t>
  </si>
  <si>
    <t>Kelly_1</t>
  </si>
  <si>
    <t>Edgar_2</t>
  </si>
  <si>
    <t>Amy_4</t>
  </si>
  <si>
    <t>Zserbo_2</t>
  </si>
  <si>
    <t>Joker_4</t>
  </si>
  <si>
    <t>George_4</t>
  </si>
  <si>
    <t>Ace_3</t>
  </si>
  <si>
    <t>Georgia4</t>
  </si>
  <si>
    <t>Juna_2</t>
  </si>
  <si>
    <t>Kelly_2</t>
  </si>
  <si>
    <t>Milo_3</t>
  </si>
  <si>
    <t>Sahibu_4</t>
  </si>
  <si>
    <t>22.02.2023/08.03.2023</t>
  </si>
  <si>
    <t>Sheila_2</t>
  </si>
  <si>
    <t>Ace_4</t>
  </si>
  <si>
    <t>Session 2+4: he left the chin rest in the very end of the second video (after Paula moved and stood still)</t>
  </si>
  <si>
    <t>Zuzu_1</t>
  </si>
  <si>
    <t>Zuzu_2</t>
  </si>
  <si>
    <t>Kelly_3</t>
  </si>
  <si>
    <t>Asta_4</t>
  </si>
  <si>
    <t>Zserbo_3</t>
  </si>
  <si>
    <t>Juna_3</t>
  </si>
  <si>
    <t>Sheila_3</t>
  </si>
  <si>
    <t>Jimi_1</t>
  </si>
  <si>
    <t>Sahibu_5</t>
  </si>
  <si>
    <t>Knopfi_1</t>
  </si>
  <si>
    <t>Knopfi_2</t>
  </si>
  <si>
    <t>Juna_4</t>
  </si>
  <si>
    <t>Jimi_2</t>
  </si>
  <si>
    <t>Edgar_3</t>
  </si>
  <si>
    <t>Milo_4</t>
  </si>
  <si>
    <t>Ignaz_1</t>
  </si>
  <si>
    <t>Zuzu_3</t>
  </si>
  <si>
    <t>Sheila_4</t>
  </si>
  <si>
    <t>Jimi_3</t>
  </si>
  <si>
    <t>Kelly_4</t>
  </si>
  <si>
    <t>Zuzu_4</t>
  </si>
  <si>
    <t>Jimi_4</t>
  </si>
  <si>
    <t>Henry7_1</t>
  </si>
  <si>
    <t>Ignaz_2</t>
  </si>
  <si>
    <t>Edgar_4</t>
  </si>
  <si>
    <t>Knopf_3</t>
  </si>
  <si>
    <t>Henry7_2</t>
  </si>
  <si>
    <t>Henry7_3</t>
  </si>
  <si>
    <t>Ignaz_3</t>
  </si>
  <si>
    <t>Alaska_1</t>
  </si>
  <si>
    <t>Zserbo_4</t>
  </si>
  <si>
    <t>Knopfi_4</t>
  </si>
  <si>
    <t>Henry7_4</t>
  </si>
  <si>
    <t>Ignaz_4</t>
  </si>
  <si>
    <t>Danny_1</t>
  </si>
  <si>
    <t>Danny_2</t>
  </si>
  <si>
    <t>Danny_3</t>
  </si>
  <si>
    <t>Danny_4</t>
  </si>
  <si>
    <t>Lenny_1</t>
  </si>
  <si>
    <t>w_cuckoo65</t>
  </si>
  <si>
    <t>Filou_1</t>
  </si>
  <si>
    <t>Lenny_2</t>
  </si>
  <si>
    <t>Lenny_3</t>
  </si>
  <si>
    <t>Filou_2</t>
  </si>
  <si>
    <t>CB_1</t>
  </si>
  <si>
    <t>CB_2</t>
  </si>
  <si>
    <t>Filou_3</t>
  </si>
  <si>
    <t>CB_3</t>
  </si>
  <si>
    <t>CB_4</t>
  </si>
  <si>
    <t>Henry9_1</t>
  </si>
  <si>
    <t>Henry9_2</t>
  </si>
  <si>
    <t>Alaska_2</t>
  </si>
  <si>
    <t>Henry9_3</t>
  </si>
  <si>
    <t>w_hand64</t>
  </si>
  <si>
    <t>Alaska_3</t>
  </si>
  <si>
    <t>Filou_4</t>
  </si>
  <si>
    <t>Henry9_4</t>
  </si>
  <si>
    <t>Alaska_4</t>
  </si>
  <si>
    <t>Kalea</t>
  </si>
  <si>
    <t>Kalea_1</t>
  </si>
  <si>
    <t>Mexx2</t>
  </si>
  <si>
    <t>Mexx_1</t>
  </si>
  <si>
    <t>Mexx_2</t>
  </si>
  <si>
    <t>Kalea_2</t>
  </si>
  <si>
    <t>Mathild1</t>
  </si>
  <si>
    <t>Mathilda3</t>
  </si>
  <si>
    <t>Floki</t>
  </si>
  <si>
    <t>Floki_1</t>
  </si>
  <si>
    <t>Mexx_3</t>
  </si>
  <si>
    <t>Mathild2</t>
  </si>
  <si>
    <t>Beny_1</t>
  </si>
  <si>
    <t>Beny</t>
  </si>
  <si>
    <t>Kalea_3</t>
  </si>
  <si>
    <t>Kalea_4</t>
  </si>
  <si>
    <t>Mathild3</t>
  </si>
  <si>
    <t>Beny_2</t>
  </si>
  <si>
    <t>Beny_3</t>
  </si>
  <si>
    <t>Mexx_4</t>
  </si>
  <si>
    <t>Mathild4</t>
  </si>
  <si>
    <t>Nala_1</t>
  </si>
  <si>
    <t>Nala13</t>
  </si>
  <si>
    <t>Nala_2/Nala_3</t>
  </si>
  <si>
    <t>Nala_2: she left the chin rest after fixation trigger; Nala_3: she left the chin rest after the first video, got back on chin rest and stayed till the end (position was not perfectly the same I guess)</t>
  </si>
  <si>
    <t>Beny_4</t>
  </si>
  <si>
    <t>Nala_4</t>
  </si>
  <si>
    <t>Ori_1</t>
  </si>
  <si>
    <t>Ori</t>
  </si>
  <si>
    <t>duck tolling retriever</t>
  </si>
  <si>
    <t>Ori_2</t>
  </si>
  <si>
    <t>Ori_3</t>
  </si>
  <si>
    <t>Vilma_1</t>
  </si>
  <si>
    <t>Vilma</t>
  </si>
  <si>
    <t>Magyar Vizsla</t>
  </si>
  <si>
    <t>Ori_4</t>
  </si>
  <si>
    <t>Unfortunately the owner decided to give the dog away, so Floki is not avaiable anymore</t>
  </si>
  <si>
    <t>drop out</t>
  </si>
  <si>
    <t>Nala_5</t>
  </si>
  <si>
    <t>Vilma_2</t>
  </si>
  <si>
    <t>Vilma_3</t>
  </si>
  <si>
    <t>Vilma_4</t>
  </si>
  <si>
    <t>Mailo_1/Mailo_5</t>
  </si>
  <si>
    <t>Mailo_5: CA, collected as last session on 12.12.2024. Ignore his first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</si>
</sst>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0"/>
      <color theme="1"/>
      <name val="Nunito"/>
    </font>
    <font>
      <sz val="10"/>
      <color theme="1"/>
      <name val="Nunito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20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</borders>
  <cellStyleXfs count="6">
    <xf numFmtId="0" fontId="0" fillId="0" borderId="0"/>
    <xf numFmtId="0" fontId="9" fillId="0" borderId="1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8" fillId="3" borderId="0">
      <alignment horizontal="center" vertical="center" shrinkToFit="1"/>
    </xf>
  </cellStyleXfs>
  <cellXfs count="5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/>
    <xf numFmtId="14" fontId="0" fillId="0" borderId="0" xfId="0" applyNumberFormat="1" applyFont="1" applyFill="1"/>
    <xf numFmtId="14" fontId="0" fillId="0" borderId="0" xfId="0" applyNumberFormat="1" applyFill="1"/>
    <xf numFmtId="0" fontId="0" fillId="0" borderId="0" xfId="0" applyFill="1"/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3" fillId="0" borderId="0" xfId="0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49" fontId="5" fillId="0" borderId="0" xfId="0" applyNumberFormat="1" applyFont="1"/>
    <xf numFmtId="49" fontId="5" fillId="0" borderId="0" xfId="0" applyNumberFormat="1" applyFont="1" applyFill="1"/>
    <xf numFmtId="49" fontId="0" fillId="0" borderId="0" xfId="0" applyNumberFormat="1"/>
    <xf numFmtId="0" fontId="0" fillId="4" borderId="0" xfId="0" applyFill="1"/>
    <xf numFmtId="49" fontId="5" fillId="4" borderId="0" xfId="0" applyNumberFormat="1" applyFont="1" applyFill="1"/>
    <xf numFmtId="14" fontId="0" fillId="4" borderId="0" xfId="0" applyNumberFormat="1" applyFont="1" applyFill="1"/>
    <xf numFmtId="14" fontId="3" fillId="4" borderId="0" xfId="0" applyNumberFormat="1" applyFont="1" applyFill="1" applyAlignment="1">
      <alignment horizontal="left"/>
    </xf>
    <xf numFmtId="0" fontId="0" fillId="4" borderId="0" xfId="0" applyFont="1" applyFill="1" applyAlignment="1"/>
    <xf numFmtId="0" fontId="0" fillId="0" borderId="0" xfId="0" applyFont="1"/>
    <xf numFmtId="0" fontId="0" fillId="4" borderId="0" xfId="0" applyFont="1" applyFill="1"/>
    <xf numFmtId="16" fontId="0" fillId="0" borderId="0" xfId="0" applyNumberFormat="1"/>
    <xf numFmtId="0" fontId="0" fillId="0" borderId="0" xfId="0" applyFont="1" applyFill="1"/>
    <xf numFmtId="14" fontId="0" fillId="0" borderId="0" xfId="0" applyNumberFormat="1" applyFont="1"/>
    <xf numFmtId="14" fontId="3" fillId="0" borderId="0" xfId="0" applyNumberFormat="1" applyFont="1" applyFill="1" applyAlignment="1">
      <alignment horizontal="left"/>
    </xf>
    <xf numFmtId="14" fontId="0" fillId="4" borderId="0" xfId="0" applyNumberFormat="1" applyFill="1"/>
    <xf numFmtId="0" fontId="2" fillId="4" borderId="0" xfId="0" applyFont="1" applyFill="1" applyAlignment="1"/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11" fillId="0" borderId="0" xfId="0" applyNumberFormat="1" applyFont="1"/>
    <xf numFmtId="0" fontId="11" fillId="0" borderId="0" xfId="0" applyFont="1"/>
    <xf numFmtId="0" fontId="11" fillId="0" borderId="0" xfId="0" applyFont="1" applyFill="1"/>
    <xf numFmtId="14" fontId="11" fillId="0" borderId="0" xfId="0" applyNumberFormat="1" applyFont="1" applyAlignment="1">
      <alignment horizontal="left"/>
    </xf>
    <xf numFmtId="49" fontId="12" fillId="4" borderId="0" xfId="0" applyNumberFormat="1" applyFont="1" applyFill="1"/>
    <xf numFmtId="14" fontId="11" fillId="4" borderId="0" xfId="0" applyNumberFormat="1" applyFont="1" applyFill="1"/>
    <xf numFmtId="0" fontId="11" fillId="4" borderId="0" xfId="0" applyFont="1" applyFill="1"/>
    <xf numFmtId="14" fontId="13" fillId="4" borderId="0" xfId="0" applyNumberFormat="1" applyFont="1" applyFill="1" applyAlignment="1">
      <alignment horizontal="left"/>
    </xf>
    <xf numFmtId="0" fontId="11" fillId="4" borderId="0" xfId="0" applyFont="1" applyFill="1" applyAlignment="1"/>
    <xf numFmtId="49" fontId="12" fillId="0" borderId="0" xfId="0" applyNumberFormat="1" applyFont="1" applyFill="1"/>
    <xf numFmtId="14" fontId="11" fillId="0" borderId="0" xfId="0" applyNumberFormat="1" applyFont="1" applyFill="1"/>
    <xf numFmtId="14" fontId="13" fillId="0" borderId="0" xfId="0" applyNumberFormat="1" applyFont="1" applyFill="1" applyAlignment="1">
      <alignment horizontal="left"/>
    </xf>
    <xf numFmtId="0" fontId="11" fillId="0" borderId="0" xfId="0" applyFont="1" applyFill="1" applyAlignment="1"/>
    <xf numFmtId="49" fontId="12" fillId="0" borderId="0" xfId="0" applyNumberFormat="1" applyFont="1"/>
    <xf numFmtId="0" fontId="14" fillId="0" borderId="0" xfId="0" applyFont="1" applyFill="1"/>
  </cellXfs>
  <cellStyles count="6">
    <cellStyle name="60% - Accent1 2" xfId="2"/>
    <cellStyle name="Heading 2 2" xfId="1"/>
    <cellStyle name="Heading 3 2" xfId="3"/>
    <cellStyle name="Heading 4 2" xfId="4"/>
    <cellStyle name="Standard" xfId="0" builtinId="0"/>
    <cellStyle name="v42_caution_not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tabSelected="1" topLeftCell="G1" zoomScaleNormal="100" workbookViewId="0">
      <pane ySplit="1" topLeftCell="A2" activePane="bottomLeft" state="frozen"/>
      <selection activeCell="P1" sqref="P1"/>
      <selection pane="bottomLeft" activeCell="AA17" sqref="AA17"/>
    </sheetView>
  </sheetViews>
  <sheetFormatPr baseColWidth="10" defaultColWidth="9.140625" defaultRowHeight="15"/>
  <cols>
    <col min="1" max="1" width="9.140625" style="21"/>
    <col min="2" max="2" width="10.42578125" style="5" bestFit="1" customWidth="1"/>
    <col min="3" max="5" width="10.140625" style="27" bestFit="1" customWidth="1"/>
    <col min="6" max="8" width="10.140625" customWidth="1"/>
    <col min="9" max="9" width="10.140625" style="9" customWidth="1"/>
    <col min="10" max="11" width="10.140625" customWidth="1"/>
    <col min="12" max="12" width="10.140625" style="9" customWidth="1"/>
    <col min="13" max="13" width="10.140625" customWidth="1"/>
    <col min="15" max="15" width="17.28515625" customWidth="1"/>
    <col min="16" max="16" width="5" customWidth="1"/>
    <col min="17" max="17" width="8" customWidth="1"/>
    <col min="18" max="18" width="13.5703125" style="5" customWidth="1"/>
    <col min="19" max="19" width="5.42578125" customWidth="1"/>
    <col min="20" max="20" width="19" style="9" customWidth="1"/>
    <col min="21" max="21" width="22.7109375" style="9" customWidth="1"/>
    <col min="22" max="22" width="17.5703125" customWidth="1"/>
    <col min="23" max="23" width="12.140625" customWidth="1"/>
    <col min="24" max="24" width="12.42578125" style="9" customWidth="1"/>
    <col min="25" max="25" width="12.42578125" customWidth="1"/>
    <col min="26" max="26" width="12.42578125" style="9" customWidth="1"/>
    <col min="28" max="28" width="11.5703125" customWidth="1"/>
  </cols>
  <sheetData>
    <row r="1" spans="1:28">
      <c r="A1" s="19" t="s">
        <v>18</v>
      </c>
      <c r="B1" s="5" t="s">
        <v>19</v>
      </c>
      <c r="C1" s="27" t="s">
        <v>20</v>
      </c>
      <c r="D1" s="27" t="s">
        <v>26</v>
      </c>
      <c r="E1" s="27" t="s">
        <v>77</v>
      </c>
      <c r="F1" t="s">
        <v>21</v>
      </c>
      <c r="G1" t="s">
        <v>22</v>
      </c>
      <c r="H1" t="s">
        <v>27</v>
      </c>
      <c r="I1" s="9" t="s">
        <v>75</v>
      </c>
      <c r="J1" t="s">
        <v>24</v>
      </c>
      <c r="K1" t="s">
        <v>23</v>
      </c>
      <c r="L1" s="9" t="s">
        <v>28</v>
      </c>
      <c r="M1" t="s">
        <v>76</v>
      </c>
      <c r="N1" s="1" t="s">
        <v>0</v>
      </c>
      <c r="O1" s="1" t="s">
        <v>1</v>
      </c>
      <c r="P1" s="1" t="s">
        <v>2</v>
      </c>
      <c r="Q1" s="2" t="s">
        <v>3</v>
      </c>
      <c r="R1" s="8" t="s">
        <v>4</v>
      </c>
      <c r="S1" s="1" t="s">
        <v>5</v>
      </c>
      <c r="T1" s="1" t="s">
        <v>112</v>
      </c>
      <c r="U1" s="1" t="s">
        <v>33</v>
      </c>
      <c r="V1" s="1" t="s">
        <v>113</v>
      </c>
      <c r="W1" s="1" t="s">
        <v>114</v>
      </c>
      <c r="X1" s="1" t="s">
        <v>115</v>
      </c>
      <c r="Y1" s="1" t="s">
        <v>117</v>
      </c>
      <c r="Z1" s="1" t="s">
        <v>125</v>
      </c>
      <c r="AA1" s="1" t="s">
        <v>78</v>
      </c>
      <c r="AB1" s="1"/>
    </row>
    <row r="2" spans="1:28" s="12" customFormat="1" ht="14.45" customHeight="1">
      <c r="A2" s="20" t="s">
        <v>39</v>
      </c>
      <c r="B2" s="10">
        <v>44949</v>
      </c>
      <c r="C2" s="10">
        <v>44978</v>
      </c>
      <c r="D2" s="10">
        <v>44991</v>
      </c>
      <c r="E2" s="10">
        <v>44999</v>
      </c>
      <c r="F2" s="11" t="s">
        <v>145</v>
      </c>
      <c r="G2" s="11" t="s">
        <v>178</v>
      </c>
      <c r="H2" s="11" t="s">
        <v>198</v>
      </c>
      <c r="I2" s="11" t="s">
        <v>213</v>
      </c>
      <c r="J2" s="12" t="s">
        <v>146</v>
      </c>
      <c r="K2" s="11" t="s">
        <v>179</v>
      </c>
      <c r="L2" s="11" t="s">
        <v>146</v>
      </c>
      <c r="M2" s="11" t="s">
        <v>146</v>
      </c>
      <c r="N2" s="27" t="s">
        <v>10</v>
      </c>
      <c r="O2" s="27" t="s">
        <v>60</v>
      </c>
      <c r="P2" s="13" t="s">
        <v>7</v>
      </c>
      <c r="Q2" s="14" t="s">
        <v>8</v>
      </c>
      <c r="R2" s="15">
        <v>43567</v>
      </c>
      <c r="S2" s="16">
        <f t="shared" ref="S2:S26" si="0">DATEDIF(R2, B2, "m")</f>
        <v>45</v>
      </c>
      <c r="T2" s="16" t="str">
        <f t="shared" ref="T2:T21" si="1">IF(OR(U2="CA", U2="GG"),"congruent", "incongruent")</f>
        <v>incongruent</v>
      </c>
      <c r="U2" s="12" t="s">
        <v>98</v>
      </c>
      <c r="Z2" s="12" t="s">
        <v>126</v>
      </c>
    </row>
    <row r="3" spans="1:28" s="12" customFormat="1" ht="14.45" customHeight="1">
      <c r="A3" s="20" t="s">
        <v>40</v>
      </c>
      <c r="B3" s="10">
        <v>44951</v>
      </c>
      <c r="C3" s="10">
        <v>44970</v>
      </c>
      <c r="D3" s="10">
        <v>44977</v>
      </c>
      <c r="E3" s="10">
        <v>45001</v>
      </c>
      <c r="F3" s="11" t="s">
        <v>151</v>
      </c>
      <c r="G3" s="11" t="s">
        <v>167</v>
      </c>
      <c r="H3" s="11" t="s">
        <v>173</v>
      </c>
      <c r="I3" s="11" t="s">
        <v>215</v>
      </c>
      <c r="J3" s="12" t="s">
        <v>146</v>
      </c>
      <c r="K3" s="11" t="s">
        <v>143</v>
      </c>
      <c r="L3" s="11" t="s">
        <v>174</v>
      </c>
      <c r="M3" s="11" t="s">
        <v>146</v>
      </c>
      <c r="N3" s="27" t="s">
        <v>11</v>
      </c>
      <c r="O3" s="27" t="s">
        <v>58</v>
      </c>
      <c r="P3" s="13" t="s">
        <v>12</v>
      </c>
      <c r="Q3" s="14" t="s">
        <v>9</v>
      </c>
      <c r="R3" s="15">
        <v>43098</v>
      </c>
      <c r="S3" s="16">
        <f t="shared" si="0"/>
        <v>60</v>
      </c>
      <c r="T3" s="16" t="str">
        <f>IF(OR(U3="CA", U3="GG"),"congruent", "incongruent")</f>
        <v>incongruent</v>
      </c>
      <c r="U3" s="12" t="s">
        <v>97</v>
      </c>
      <c r="Z3" s="12" t="s">
        <v>127</v>
      </c>
    </row>
    <row r="4" spans="1:28" s="12" customFormat="1" ht="14.45" customHeight="1">
      <c r="A4" s="20" t="s">
        <v>41</v>
      </c>
      <c r="B4" s="10">
        <v>44945</v>
      </c>
      <c r="C4" s="10">
        <v>44952</v>
      </c>
      <c r="D4" s="10">
        <v>44956</v>
      </c>
      <c r="E4" s="10">
        <v>44964</v>
      </c>
      <c r="F4" s="11" t="s">
        <v>141</v>
      </c>
      <c r="G4" s="11" t="s">
        <v>154</v>
      </c>
      <c r="H4" s="11" t="s">
        <v>155</v>
      </c>
      <c r="I4" s="11" t="s">
        <v>163</v>
      </c>
      <c r="J4" s="11" t="s">
        <v>142</v>
      </c>
      <c r="K4" s="11" t="s">
        <v>143</v>
      </c>
      <c r="L4" s="11" t="s">
        <v>146</v>
      </c>
      <c r="M4" s="11" t="s">
        <v>146</v>
      </c>
      <c r="N4" s="27" t="s">
        <v>17</v>
      </c>
      <c r="O4" s="27" t="s">
        <v>59</v>
      </c>
      <c r="P4" s="13" t="s">
        <v>7</v>
      </c>
      <c r="Q4" s="14" t="s">
        <v>9</v>
      </c>
      <c r="R4" s="15">
        <v>43497</v>
      </c>
      <c r="S4" s="16">
        <f t="shared" si="0"/>
        <v>47</v>
      </c>
      <c r="T4" s="16" t="str">
        <f>IF(OR(U4="CA", U4="GG"),"congruent", "incongruent")</f>
        <v>congruent</v>
      </c>
      <c r="U4" s="12" t="s">
        <v>95</v>
      </c>
      <c r="Z4" s="12" t="s">
        <v>130</v>
      </c>
    </row>
    <row r="5" spans="1:28" s="12" customFormat="1" ht="14.45" customHeight="1">
      <c r="A5" s="20" t="s">
        <v>42</v>
      </c>
      <c r="B5" s="10">
        <v>44950</v>
      </c>
      <c r="C5" s="10">
        <v>44967</v>
      </c>
      <c r="D5" s="10">
        <v>44978</v>
      </c>
      <c r="E5" s="10">
        <v>44984</v>
      </c>
      <c r="F5" s="11" t="s">
        <v>149</v>
      </c>
      <c r="G5" s="11" t="s">
        <v>166</v>
      </c>
      <c r="H5" s="11" t="s">
        <v>175</v>
      </c>
      <c r="I5" s="11" t="s">
        <v>193</v>
      </c>
      <c r="J5" s="12" t="s">
        <v>150</v>
      </c>
      <c r="K5" s="11" t="s">
        <v>143</v>
      </c>
      <c r="L5" s="11" t="s">
        <v>143</v>
      </c>
      <c r="M5" s="12" t="s">
        <v>140</v>
      </c>
      <c r="N5" s="27" t="s">
        <v>16</v>
      </c>
      <c r="O5" s="27" t="s">
        <v>58</v>
      </c>
      <c r="P5" s="13" t="s">
        <v>12</v>
      </c>
      <c r="Q5" s="14" t="s">
        <v>9</v>
      </c>
      <c r="R5" s="15">
        <v>43326</v>
      </c>
      <c r="S5" s="16">
        <f t="shared" si="0"/>
        <v>53</v>
      </c>
      <c r="T5" s="16" t="str">
        <f t="shared" si="1"/>
        <v>congruent</v>
      </c>
      <c r="U5" s="12" t="s">
        <v>96</v>
      </c>
      <c r="Z5" s="12" t="s">
        <v>132</v>
      </c>
      <c r="AA5" s="12" t="s">
        <v>176</v>
      </c>
    </row>
    <row r="6" spans="1:28" s="12" customFormat="1" ht="15" customHeight="1">
      <c r="A6" s="20" t="s">
        <v>43</v>
      </c>
      <c r="B6" s="10">
        <v>44971</v>
      </c>
      <c r="C6" s="10">
        <v>44980</v>
      </c>
      <c r="D6" s="10">
        <v>44984</v>
      </c>
      <c r="E6" s="10">
        <v>44992</v>
      </c>
      <c r="F6" s="11" t="s">
        <v>170</v>
      </c>
      <c r="G6" s="11" t="s">
        <v>185</v>
      </c>
      <c r="H6" s="11" t="s">
        <v>194</v>
      </c>
      <c r="I6" s="11" t="s">
        <v>201</v>
      </c>
      <c r="J6" s="12" t="s">
        <v>146</v>
      </c>
      <c r="K6" s="11" t="s">
        <v>146</v>
      </c>
      <c r="L6" s="11" t="s">
        <v>140</v>
      </c>
      <c r="M6" s="11" t="s">
        <v>140</v>
      </c>
      <c r="N6" s="27" t="s">
        <v>13</v>
      </c>
      <c r="O6" s="27" t="s">
        <v>59</v>
      </c>
      <c r="P6" s="13" t="s">
        <v>12</v>
      </c>
      <c r="Q6" s="14" t="s">
        <v>8</v>
      </c>
      <c r="R6" s="15">
        <v>43475</v>
      </c>
      <c r="S6" s="16">
        <f t="shared" si="0"/>
        <v>49</v>
      </c>
      <c r="T6" s="16" t="str">
        <f t="shared" si="1"/>
        <v>incongruent</v>
      </c>
      <c r="U6" s="12" t="s">
        <v>98</v>
      </c>
      <c r="Z6" s="12" t="s">
        <v>126</v>
      </c>
    </row>
    <row r="7" spans="1:28" s="12" customFormat="1">
      <c r="A7" s="20" t="s">
        <v>44</v>
      </c>
      <c r="B7" s="10">
        <v>44946</v>
      </c>
      <c r="C7" s="10">
        <v>44960</v>
      </c>
      <c r="D7" s="10">
        <v>44973</v>
      </c>
      <c r="E7" s="10">
        <v>44991</v>
      </c>
      <c r="F7" s="11" t="s">
        <v>144</v>
      </c>
      <c r="G7" s="11" t="s">
        <v>162</v>
      </c>
      <c r="H7" s="11" t="s">
        <v>171</v>
      </c>
      <c r="I7" s="11" t="s">
        <v>196</v>
      </c>
      <c r="J7" s="12" t="s">
        <v>140</v>
      </c>
      <c r="K7" s="11" t="s">
        <v>143</v>
      </c>
      <c r="L7" s="11" t="s">
        <v>172</v>
      </c>
      <c r="M7" s="11" t="s">
        <v>143</v>
      </c>
      <c r="N7" s="27" t="s">
        <v>14</v>
      </c>
      <c r="O7" s="27" t="s">
        <v>59</v>
      </c>
      <c r="P7" s="13" t="s">
        <v>12</v>
      </c>
      <c r="Q7" s="14" t="s">
        <v>9</v>
      </c>
      <c r="R7" s="15">
        <v>42985</v>
      </c>
      <c r="S7" s="16">
        <f t="shared" si="0"/>
        <v>64</v>
      </c>
      <c r="T7" s="16" t="str">
        <f t="shared" si="1"/>
        <v>incongruent</v>
      </c>
      <c r="U7" s="12" t="s">
        <v>98</v>
      </c>
      <c r="Z7" s="12" t="s">
        <v>129</v>
      </c>
    </row>
    <row r="8" spans="1:28" s="12" customFormat="1" ht="14.45" customHeight="1">
      <c r="A8" s="20" t="s">
        <v>45</v>
      </c>
      <c r="B8" s="10">
        <v>44945</v>
      </c>
      <c r="C8" s="10">
        <v>44950</v>
      </c>
      <c r="D8" s="10">
        <v>44957</v>
      </c>
      <c r="E8" s="10">
        <v>44971</v>
      </c>
      <c r="F8" s="11" t="s">
        <v>139</v>
      </c>
      <c r="G8" s="11" t="s">
        <v>148</v>
      </c>
      <c r="H8" s="11" t="s">
        <v>158</v>
      </c>
      <c r="I8" s="11" t="s">
        <v>168</v>
      </c>
      <c r="J8" s="12" t="s">
        <v>140</v>
      </c>
      <c r="K8" s="11" t="s">
        <v>143</v>
      </c>
      <c r="L8" s="11" t="s">
        <v>143</v>
      </c>
      <c r="M8" s="11" t="s">
        <v>169</v>
      </c>
      <c r="N8" s="27" t="s">
        <v>15</v>
      </c>
      <c r="O8" s="27" t="s">
        <v>59</v>
      </c>
      <c r="P8" s="13" t="s">
        <v>7</v>
      </c>
      <c r="Q8" s="14" t="s">
        <v>9</v>
      </c>
      <c r="R8" s="15">
        <v>42321</v>
      </c>
      <c r="S8" s="16">
        <f t="shared" si="0"/>
        <v>86</v>
      </c>
      <c r="T8" s="16" t="str">
        <f t="shared" si="1"/>
        <v>incongruent</v>
      </c>
      <c r="U8" s="12" t="s">
        <v>98</v>
      </c>
      <c r="Z8" s="12" t="s">
        <v>129</v>
      </c>
    </row>
    <row r="9" spans="1:28" s="12" customFormat="1">
      <c r="A9" s="20" t="s">
        <v>46</v>
      </c>
      <c r="B9" s="10">
        <v>44951</v>
      </c>
      <c r="C9" s="10">
        <v>44979</v>
      </c>
      <c r="D9" s="10">
        <v>44991</v>
      </c>
      <c r="E9" s="10">
        <v>45013</v>
      </c>
      <c r="F9" s="11" t="s">
        <v>152</v>
      </c>
      <c r="G9" s="11" t="s">
        <v>184</v>
      </c>
      <c r="H9" s="11" t="s">
        <v>197</v>
      </c>
      <c r="I9" s="11" t="s">
        <v>227</v>
      </c>
      <c r="J9" s="12" t="s">
        <v>146</v>
      </c>
      <c r="K9" s="11" t="s">
        <v>142</v>
      </c>
      <c r="L9" s="11" t="s">
        <v>172</v>
      </c>
      <c r="M9" s="11" t="s">
        <v>143</v>
      </c>
      <c r="N9" s="27" t="s">
        <v>25</v>
      </c>
      <c r="O9" s="27" t="s">
        <v>66</v>
      </c>
      <c r="P9" s="13" t="s">
        <v>12</v>
      </c>
      <c r="Q9" s="17" t="s">
        <v>8</v>
      </c>
      <c r="R9" s="18">
        <v>43378</v>
      </c>
      <c r="S9" s="16">
        <f t="shared" si="0"/>
        <v>51</v>
      </c>
      <c r="T9" s="16" t="str">
        <f t="shared" si="1"/>
        <v>congruent</v>
      </c>
      <c r="U9" s="12" t="s">
        <v>95</v>
      </c>
      <c r="Z9" s="12" t="s">
        <v>130</v>
      </c>
    </row>
    <row r="10" spans="1:28">
      <c r="A10" s="20" t="s">
        <v>47</v>
      </c>
      <c r="B10" s="10">
        <v>44957</v>
      </c>
      <c r="C10" s="31">
        <v>44978</v>
      </c>
      <c r="D10" s="31">
        <v>44992</v>
      </c>
      <c r="E10" s="31">
        <v>44999</v>
      </c>
      <c r="F10" s="11" t="s">
        <v>157</v>
      </c>
      <c r="G10" s="11" t="s">
        <v>177</v>
      </c>
      <c r="H10" s="11" t="s">
        <v>200</v>
      </c>
      <c r="I10" s="11" t="s">
        <v>212</v>
      </c>
      <c r="J10" s="12" t="s">
        <v>143</v>
      </c>
      <c r="K10" s="11" t="s">
        <v>140</v>
      </c>
      <c r="L10" s="11" t="s">
        <v>140</v>
      </c>
      <c r="M10" s="11" t="s">
        <v>140</v>
      </c>
      <c r="N10" s="27" t="s">
        <v>31</v>
      </c>
      <c r="O10" s="27" t="s">
        <v>63</v>
      </c>
      <c r="P10" s="3" t="s">
        <v>7</v>
      </c>
      <c r="Q10" s="6" t="s">
        <v>8</v>
      </c>
      <c r="R10" s="7">
        <v>42600</v>
      </c>
      <c r="S10" s="4">
        <f t="shared" si="0"/>
        <v>77</v>
      </c>
      <c r="T10" s="16" t="str">
        <f t="shared" si="1"/>
        <v>congruent</v>
      </c>
      <c r="U10" s="12" t="s">
        <v>96</v>
      </c>
      <c r="Z10" s="12" t="s">
        <v>133</v>
      </c>
      <c r="AA10" s="12"/>
    </row>
    <row r="11" spans="1:28">
      <c r="A11" s="20" t="s">
        <v>48</v>
      </c>
      <c r="B11" s="10">
        <v>44980</v>
      </c>
      <c r="C11" s="31">
        <v>44998</v>
      </c>
      <c r="D11" s="31">
        <v>45015</v>
      </c>
      <c r="E11" s="31">
        <v>45070</v>
      </c>
      <c r="F11" s="11" t="s">
        <v>190</v>
      </c>
      <c r="G11" s="11" t="s">
        <v>211</v>
      </c>
      <c r="H11" s="11" t="s">
        <v>228</v>
      </c>
      <c r="I11" s="11" t="s">
        <v>254</v>
      </c>
      <c r="J11" s="12" t="s">
        <v>142</v>
      </c>
      <c r="K11" s="11" t="s">
        <v>143</v>
      </c>
      <c r="L11" s="11" t="s">
        <v>143</v>
      </c>
      <c r="M11" s="11" t="s">
        <v>143</v>
      </c>
      <c r="N11" s="27" t="s">
        <v>32</v>
      </c>
      <c r="O11" s="27" t="s">
        <v>94</v>
      </c>
      <c r="P11" t="s">
        <v>7</v>
      </c>
      <c r="Q11" t="s">
        <v>9</v>
      </c>
      <c r="R11" s="7">
        <v>43823</v>
      </c>
      <c r="S11" s="4">
        <f t="shared" si="0"/>
        <v>37</v>
      </c>
      <c r="T11" s="16" t="str">
        <f t="shared" si="1"/>
        <v>congruent</v>
      </c>
      <c r="U11" s="12" t="s">
        <v>96</v>
      </c>
      <c r="Z11" s="12" t="s">
        <v>133</v>
      </c>
    </row>
    <row r="12" spans="1:28" s="27" customFormat="1">
      <c r="A12" s="20" t="s">
        <v>49</v>
      </c>
      <c r="B12" s="10">
        <v>44959</v>
      </c>
      <c r="C12" s="31">
        <v>44980</v>
      </c>
      <c r="D12" s="31">
        <v>45001</v>
      </c>
      <c r="E12" s="31">
        <v>45012</v>
      </c>
      <c r="F12" s="10" t="s">
        <v>160</v>
      </c>
      <c r="G12" s="10" t="s">
        <v>183</v>
      </c>
      <c r="H12" s="10" t="s">
        <v>214</v>
      </c>
      <c r="I12" s="10" t="s">
        <v>222</v>
      </c>
      <c r="J12" s="27" t="s">
        <v>143</v>
      </c>
      <c r="K12" s="10" t="s">
        <v>142</v>
      </c>
      <c r="L12" s="10" t="s">
        <v>140</v>
      </c>
      <c r="M12" s="10" t="s">
        <v>140</v>
      </c>
      <c r="N12" s="27" t="s">
        <v>6</v>
      </c>
      <c r="O12" s="27" t="s">
        <v>66</v>
      </c>
      <c r="P12" s="27" t="s">
        <v>7</v>
      </c>
      <c r="Q12" s="27" t="s">
        <v>9</v>
      </c>
      <c r="R12" s="7">
        <v>43539</v>
      </c>
      <c r="S12" s="27">
        <f t="shared" si="0"/>
        <v>46</v>
      </c>
      <c r="T12" s="16" t="str">
        <f t="shared" si="1"/>
        <v>incongruent</v>
      </c>
      <c r="U12" s="12" t="s">
        <v>97</v>
      </c>
      <c r="Z12" s="27" t="s">
        <v>128</v>
      </c>
      <c r="AA12" s="27" t="s">
        <v>223</v>
      </c>
    </row>
    <row r="13" spans="1:28" s="27" customFormat="1">
      <c r="A13" s="20" t="s">
        <v>50</v>
      </c>
      <c r="B13" s="10">
        <v>45021</v>
      </c>
      <c r="C13" s="31">
        <v>45030</v>
      </c>
      <c r="D13" s="31">
        <v>45211</v>
      </c>
      <c r="E13" s="31">
        <v>45071</v>
      </c>
      <c r="F13" s="10" t="s">
        <v>233</v>
      </c>
      <c r="G13" s="10" t="s">
        <v>234</v>
      </c>
      <c r="H13" s="10" t="s">
        <v>249</v>
      </c>
      <c r="I13" s="10" t="s">
        <v>255</v>
      </c>
      <c r="J13" s="27" t="s">
        <v>146</v>
      </c>
      <c r="K13" s="10" t="s">
        <v>146</v>
      </c>
      <c r="L13" s="10" t="s">
        <v>143</v>
      </c>
      <c r="M13" s="10" t="s">
        <v>143</v>
      </c>
      <c r="N13" s="27" t="s">
        <v>61</v>
      </c>
      <c r="O13" s="27" t="s">
        <v>63</v>
      </c>
      <c r="P13" s="27" t="s">
        <v>7</v>
      </c>
      <c r="Q13" s="27" t="s">
        <v>9</v>
      </c>
      <c r="R13" s="7">
        <v>42639</v>
      </c>
      <c r="S13" s="27">
        <f t="shared" si="0"/>
        <v>78</v>
      </c>
      <c r="T13" s="16" t="str">
        <f t="shared" si="1"/>
        <v>incongruent</v>
      </c>
      <c r="U13" s="12" t="s">
        <v>97</v>
      </c>
      <c r="Z13" s="12" t="s">
        <v>127</v>
      </c>
    </row>
    <row r="14" spans="1:28" s="27" customFormat="1">
      <c r="A14" s="20" t="s">
        <v>51</v>
      </c>
      <c r="B14" s="10">
        <v>44993</v>
      </c>
      <c r="C14" s="31">
        <v>45005</v>
      </c>
      <c r="D14" s="31">
        <v>45015</v>
      </c>
      <c r="E14" s="31">
        <v>45033</v>
      </c>
      <c r="F14" s="10" t="s">
        <v>204</v>
      </c>
      <c r="G14" s="10" t="s">
        <v>216</v>
      </c>
      <c r="H14" s="10" t="s">
        <v>229</v>
      </c>
      <c r="I14" s="10" t="s">
        <v>235</v>
      </c>
      <c r="J14" s="27" t="s">
        <v>146</v>
      </c>
      <c r="K14" s="10" t="s">
        <v>140</v>
      </c>
      <c r="L14" s="10" t="s">
        <v>140</v>
      </c>
      <c r="M14" s="10" t="s">
        <v>146</v>
      </c>
      <c r="N14" s="27" t="s">
        <v>68</v>
      </c>
      <c r="O14" s="27" t="s">
        <v>64</v>
      </c>
      <c r="P14" s="27" t="s">
        <v>12</v>
      </c>
      <c r="Q14" s="27" t="s">
        <v>8</v>
      </c>
      <c r="R14" s="7">
        <v>42406</v>
      </c>
      <c r="S14" s="27">
        <f t="shared" si="0"/>
        <v>85</v>
      </c>
      <c r="T14" s="16" t="str">
        <f t="shared" si="1"/>
        <v>incongruent</v>
      </c>
      <c r="U14" s="12" t="s">
        <v>97</v>
      </c>
      <c r="Z14" s="12" t="s">
        <v>127</v>
      </c>
    </row>
    <row r="15" spans="1:28" s="40" customFormat="1" ht="14.45" customHeight="1">
      <c r="A15" s="47" t="s">
        <v>52</v>
      </c>
      <c r="B15" s="48">
        <v>45131</v>
      </c>
      <c r="C15" s="48">
        <v>45142</v>
      </c>
      <c r="D15" s="48">
        <v>45145</v>
      </c>
      <c r="E15" s="48"/>
      <c r="F15" s="48" t="s">
        <v>262</v>
      </c>
      <c r="G15" s="48" t="s">
        <v>265</v>
      </c>
      <c r="H15" s="48" t="s">
        <v>266</v>
      </c>
      <c r="J15" s="40" t="s">
        <v>263</v>
      </c>
      <c r="K15" s="48" t="s">
        <v>143</v>
      </c>
      <c r="L15" s="48" t="s">
        <v>146</v>
      </c>
      <c r="N15" s="40" t="s">
        <v>35</v>
      </c>
      <c r="O15" s="40" t="s">
        <v>67</v>
      </c>
      <c r="P15" s="40" t="s">
        <v>7</v>
      </c>
      <c r="Q15" s="40" t="s">
        <v>9</v>
      </c>
      <c r="R15" s="49">
        <v>41835</v>
      </c>
      <c r="S15" s="40">
        <f t="shared" si="0"/>
        <v>108</v>
      </c>
      <c r="T15" s="50" t="str">
        <f t="shared" si="1"/>
        <v>congruent</v>
      </c>
      <c r="U15" s="40" t="s">
        <v>95</v>
      </c>
      <c r="Z15" s="40" t="s">
        <v>131</v>
      </c>
      <c r="AA15" s="40" t="s">
        <v>319</v>
      </c>
    </row>
    <row r="16" spans="1:28" s="30" customFormat="1">
      <c r="A16" s="20" t="s">
        <v>53</v>
      </c>
      <c r="B16" s="10">
        <v>44966</v>
      </c>
      <c r="C16" s="10">
        <v>44981</v>
      </c>
      <c r="D16" s="10">
        <v>44991</v>
      </c>
      <c r="E16" s="10">
        <v>44998</v>
      </c>
      <c r="F16" s="30" t="s">
        <v>191</v>
      </c>
      <c r="G16" s="30" t="s">
        <v>192</v>
      </c>
      <c r="H16" s="30" t="s">
        <v>199</v>
      </c>
      <c r="I16" s="30" t="s">
        <v>210</v>
      </c>
      <c r="J16" s="30" t="s">
        <v>146</v>
      </c>
      <c r="K16" s="30" t="s">
        <v>181</v>
      </c>
      <c r="L16" s="30" t="s">
        <v>143</v>
      </c>
      <c r="M16" s="30" t="s">
        <v>143</v>
      </c>
      <c r="N16" s="30" t="s">
        <v>36</v>
      </c>
      <c r="O16" s="30" t="s">
        <v>66</v>
      </c>
      <c r="P16" s="30" t="s">
        <v>12</v>
      </c>
      <c r="Q16" s="30" t="s">
        <v>8</v>
      </c>
      <c r="R16" s="32">
        <v>40249</v>
      </c>
      <c r="S16" s="30">
        <f t="shared" si="0"/>
        <v>154</v>
      </c>
      <c r="T16" s="16" t="str">
        <f t="shared" si="1"/>
        <v>congruent</v>
      </c>
      <c r="U16" s="30" t="s">
        <v>95</v>
      </c>
      <c r="Z16" s="30" t="s">
        <v>131</v>
      </c>
    </row>
    <row r="17" spans="1:27" s="30" customFormat="1">
      <c r="A17" s="20" t="s">
        <v>54</v>
      </c>
      <c r="B17" s="10">
        <v>44945</v>
      </c>
      <c r="C17" s="10">
        <v>44952</v>
      </c>
      <c r="D17" s="10">
        <v>44956</v>
      </c>
      <c r="E17" s="10">
        <v>44964</v>
      </c>
      <c r="F17" s="30" t="s">
        <v>324</v>
      </c>
      <c r="G17" s="30" t="s">
        <v>153</v>
      </c>
      <c r="H17" s="30" t="s">
        <v>156</v>
      </c>
      <c r="I17" s="30" t="s">
        <v>164</v>
      </c>
      <c r="J17" s="30" t="s">
        <v>143</v>
      </c>
      <c r="K17" s="30" t="s">
        <v>143</v>
      </c>
      <c r="L17" s="30" t="s">
        <v>146</v>
      </c>
      <c r="M17" s="30" t="s">
        <v>143</v>
      </c>
      <c r="N17" s="30" t="s">
        <v>92</v>
      </c>
      <c r="O17" s="30" t="s">
        <v>59</v>
      </c>
      <c r="P17" s="30" t="s">
        <v>7</v>
      </c>
      <c r="Q17" s="30" t="s">
        <v>9</v>
      </c>
      <c r="R17" s="32">
        <v>42194</v>
      </c>
      <c r="S17" s="52">
        <f t="shared" si="0"/>
        <v>90</v>
      </c>
      <c r="T17" s="16" t="str">
        <f t="shared" si="1"/>
        <v>incongruent</v>
      </c>
      <c r="U17" s="12" t="s">
        <v>98</v>
      </c>
      <c r="Z17" s="12" t="s">
        <v>129</v>
      </c>
      <c r="AA17" s="30" t="s">
        <v>325</v>
      </c>
    </row>
    <row r="18" spans="1:27" s="12" customFormat="1">
      <c r="A18" s="20" t="s">
        <v>55</v>
      </c>
      <c r="B18" s="10">
        <v>45070</v>
      </c>
      <c r="C18" s="10">
        <v>45203</v>
      </c>
      <c r="D18" s="10">
        <v>45209</v>
      </c>
      <c r="E18" s="10">
        <v>45238</v>
      </c>
      <c r="F18" s="30" t="s">
        <v>253</v>
      </c>
      <c r="G18" s="10" t="s">
        <v>275</v>
      </c>
      <c r="H18" s="10" t="s">
        <v>278</v>
      </c>
      <c r="I18" s="10" t="s">
        <v>281</v>
      </c>
      <c r="J18" s="30" t="s">
        <v>143</v>
      </c>
      <c r="K18" s="10" t="s">
        <v>142</v>
      </c>
      <c r="L18" s="10" t="s">
        <v>142</v>
      </c>
      <c r="M18" s="10" t="s">
        <v>143</v>
      </c>
      <c r="N18" s="30" t="s">
        <v>101</v>
      </c>
      <c r="O18" s="12" t="s">
        <v>102</v>
      </c>
      <c r="P18" s="12" t="s">
        <v>12</v>
      </c>
      <c r="Q18" s="12" t="s">
        <v>8</v>
      </c>
      <c r="R18" s="32">
        <v>43758</v>
      </c>
      <c r="S18" s="30">
        <f t="shared" si="0"/>
        <v>43</v>
      </c>
      <c r="T18" s="16" t="str">
        <f t="shared" si="1"/>
        <v>incongruent</v>
      </c>
      <c r="U18" s="12" t="s">
        <v>97</v>
      </c>
      <c r="Z18" s="27" t="s">
        <v>128</v>
      </c>
    </row>
    <row r="19" spans="1:27" s="12" customFormat="1">
      <c r="A19" s="20" t="s">
        <v>56</v>
      </c>
      <c r="B19" s="10">
        <v>44949</v>
      </c>
      <c r="C19" s="10">
        <v>44958</v>
      </c>
      <c r="D19" s="10">
        <v>44965</v>
      </c>
      <c r="E19" s="10">
        <v>44979</v>
      </c>
      <c r="F19" s="12" t="s">
        <v>147</v>
      </c>
      <c r="G19" s="12" t="s">
        <v>159</v>
      </c>
      <c r="H19" s="12" t="s">
        <v>165</v>
      </c>
      <c r="I19" s="12" t="s">
        <v>180</v>
      </c>
      <c r="J19" s="12" t="s">
        <v>140</v>
      </c>
      <c r="K19" s="12" t="s">
        <v>140</v>
      </c>
      <c r="L19" s="12" t="s">
        <v>140</v>
      </c>
      <c r="M19" s="12" t="s">
        <v>181</v>
      </c>
      <c r="N19" s="12" t="s">
        <v>83</v>
      </c>
      <c r="O19" s="12" t="s">
        <v>59</v>
      </c>
      <c r="P19" s="12" t="s">
        <v>12</v>
      </c>
      <c r="Q19" s="12" t="s">
        <v>8</v>
      </c>
      <c r="R19" s="32">
        <v>43374</v>
      </c>
      <c r="S19" s="30">
        <f t="shared" si="0"/>
        <v>51</v>
      </c>
      <c r="T19" s="16" t="str">
        <f>IF(OR(U19="CA", U19="GG"),"congruent", "incongruent")</f>
        <v>congruent</v>
      </c>
      <c r="U19" s="12" t="s">
        <v>96</v>
      </c>
      <c r="Z19" s="12" t="s">
        <v>133</v>
      </c>
    </row>
    <row r="20" spans="1:27" s="12" customFormat="1">
      <c r="A20" s="20" t="s">
        <v>62</v>
      </c>
      <c r="B20" s="10">
        <v>44959</v>
      </c>
      <c r="C20" s="10">
        <v>44994</v>
      </c>
      <c r="D20" s="10">
        <v>45006</v>
      </c>
      <c r="E20" s="10">
        <v>45034</v>
      </c>
      <c r="F20" s="12" t="s">
        <v>161</v>
      </c>
      <c r="G20" s="12" t="s">
        <v>205</v>
      </c>
      <c r="H20" s="12" t="s">
        <v>218</v>
      </c>
      <c r="I20" s="12" t="s">
        <v>238</v>
      </c>
      <c r="J20" s="12" t="s">
        <v>143</v>
      </c>
      <c r="K20" s="12" t="s">
        <v>142</v>
      </c>
      <c r="L20" s="12" t="s">
        <v>143</v>
      </c>
      <c r="M20" s="12" t="s">
        <v>142</v>
      </c>
      <c r="N20" s="12" t="s">
        <v>81</v>
      </c>
      <c r="O20" s="12" t="s">
        <v>63</v>
      </c>
      <c r="P20" s="12" t="s">
        <v>7</v>
      </c>
      <c r="Q20" s="12" t="s">
        <v>8</v>
      </c>
      <c r="R20" s="32">
        <v>43575</v>
      </c>
      <c r="S20" s="30">
        <f t="shared" si="0"/>
        <v>45</v>
      </c>
      <c r="T20" s="16" t="str">
        <f t="shared" si="1"/>
        <v>congruent</v>
      </c>
      <c r="U20" s="12" t="s">
        <v>96</v>
      </c>
      <c r="Z20" s="12" t="s">
        <v>132</v>
      </c>
    </row>
    <row r="21" spans="1:27" s="12" customFormat="1">
      <c r="A21" s="20" t="s">
        <v>65</v>
      </c>
      <c r="B21" s="10">
        <v>44992</v>
      </c>
      <c r="C21" s="10">
        <v>44998</v>
      </c>
      <c r="D21" s="10">
        <v>45034</v>
      </c>
      <c r="E21" s="10">
        <v>45057</v>
      </c>
      <c r="F21" s="12" t="s">
        <v>207</v>
      </c>
      <c r="G21" s="12" t="s">
        <v>209</v>
      </c>
      <c r="H21" s="12" t="s">
        <v>237</v>
      </c>
      <c r="I21" s="12" t="s">
        <v>248</v>
      </c>
      <c r="J21" s="12" t="s">
        <v>140</v>
      </c>
      <c r="K21" s="12" t="s">
        <v>140</v>
      </c>
      <c r="L21" s="12" t="s">
        <v>140</v>
      </c>
      <c r="M21" s="12" t="s">
        <v>143</v>
      </c>
      <c r="N21" s="12" t="s">
        <v>82</v>
      </c>
      <c r="O21" s="12" t="s">
        <v>59</v>
      </c>
      <c r="P21" s="12" t="s">
        <v>7</v>
      </c>
      <c r="Q21" s="12" t="s">
        <v>9</v>
      </c>
      <c r="R21" s="32">
        <v>43617</v>
      </c>
      <c r="S21" s="30">
        <f t="shared" si="0"/>
        <v>45</v>
      </c>
      <c r="T21" s="16" t="str">
        <f t="shared" si="1"/>
        <v>congruent</v>
      </c>
      <c r="U21" s="12" t="s">
        <v>95</v>
      </c>
      <c r="V21" s="12">
        <f>AVERAGE(S2,S3,S6,S7,S8,S12,S13,S14,S17,S18)</f>
        <v>64.599999999999994</v>
      </c>
      <c r="W21" s="12">
        <f>AVERAGE(S4,S5,S9,S10,S11,S15,S16,S20,S21,S19)</f>
        <v>66.8</v>
      </c>
      <c r="X21" s="12" t="s">
        <v>116</v>
      </c>
      <c r="Y21" s="12" t="s">
        <v>118</v>
      </c>
      <c r="Z21" s="30" t="s">
        <v>131</v>
      </c>
    </row>
    <row r="22" spans="1:27" s="22" customFormat="1">
      <c r="A22" s="23" t="s">
        <v>69</v>
      </c>
      <c r="B22" s="24">
        <v>45035</v>
      </c>
      <c r="C22" s="24">
        <v>45056</v>
      </c>
      <c r="D22" s="24">
        <v>45070</v>
      </c>
      <c r="E22" s="24">
        <v>45077</v>
      </c>
      <c r="F22" s="22" t="s">
        <v>239</v>
      </c>
      <c r="G22" s="22" t="s">
        <v>247</v>
      </c>
      <c r="H22" s="22" t="s">
        <v>252</v>
      </c>
      <c r="I22" s="22" t="s">
        <v>257</v>
      </c>
      <c r="J22" s="22" t="s">
        <v>146</v>
      </c>
      <c r="K22" s="22" t="s">
        <v>146</v>
      </c>
      <c r="L22" s="22" t="s">
        <v>143</v>
      </c>
      <c r="M22" s="22" t="s">
        <v>143</v>
      </c>
      <c r="N22" s="22" t="s">
        <v>89</v>
      </c>
      <c r="O22" s="22" t="s">
        <v>90</v>
      </c>
      <c r="P22" s="22" t="s">
        <v>7</v>
      </c>
      <c r="Q22" s="22" t="s">
        <v>8</v>
      </c>
      <c r="R22" s="25">
        <v>44201</v>
      </c>
      <c r="S22" s="22">
        <f t="shared" si="0"/>
        <v>27</v>
      </c>
      <c r="T22" s="26" t="s">
        <v>99</v>
      </c>
      <c r="U22" s="22" t="s">
        <v>95</v>
      </c>
      <c r="V22" s="28"/>
      <c r="W22" s="28"/>
      <c r="Z22" s="22" t="s">
        <v>130</v>
      </c>
    </row>
    <row r="23" spans="1:27" s="22" customFormat="1">
      <c r="A23" s="23" t="s">
        <v>84</v>
      </c>
      <c r="B23" s="24">
        <v>45086</v>
      </c>
      <c r="C23" s="24">
        <v>45107</v>
      </c>
      <c r="D23" s="24">
        <v>45114</v>
      </c>
      <c r="E23" s="24">
        <v>45121</v>
      </c>
      <c r="F23" s="22" t="s">
        <v>258</v>
      </c>
      <c r="G23" s="22" t="s">
        <v>259</v>
      </c>
      <c r="H23" s="22" t="s">
        <v>260</v>
      </c>
      <c r="I23" s="22" t="s">
        <v>261</v>
      </c>
      <c r="J23" s="22" t="s">
        <v>143</v>
      </c>
      <c r="K23" s="22" t="s">
        <v>143</v>
      </c>
      <c r="L23" s="22" t="s">
        <v>140</v>
      </c>
      <c r="M23" s="22" t="s">
        <v>143</v>
      </c>
      <c r="N23" s="22" t="s">
        <v>103</v>
      </c>
      <c r="O23" s="22" t="s">
        <v>108</v>
      </c>
      <c r="P23" s="22" t="s">
        <v>7</v>
      </c>
      <c r="Q23" s="22" t="s">
        <v>8</v>
      </c>
      <c r="R23" s="25">
        <v>44247</v>
      </c>
      <c r="S23" s="26">
        <f t="shared" si="0"/>
        <v>27</v>
      </c>
      <c r="T23" s="22" t="s">
        <v>100</v>
      </c>
      <c r="U23" s="22" t="s">
        <v>98</v>
      </c>
      <c r="Z23" s="22" t="s">
        <v>129</v>
      </c>
    </row>
    <row r="24" spans="1:27" s="22" customFormat="1">
      <c r="A24" s="23" t="s">
        <v>85</v>
      </c>
      <c r="B24" s="24">
        <v>44965</v>
      </c>
      <c r="C24" s="24" t="s">
        <v>220</v>
      </c>
      <c r="D24" s="28"/>
      <c r="E24" s="24">
        <v>45009</v>
      </c>
      <c r="F24" s="22" t="s">
        <v>182</v>
      </c>
      <c r="G24" s="22" t="s">
        <v>202</v>
      </c>
      <c r="H24" s="22" t="s">
        <v>219</v>
      </c>
      <c r="I24" s="22" t="s">
        <v>232</v>
      </c>
      <c r="J24" s="22" t="s">
        <v>143</v>
      </c>
      <c r="K24" s="22" t="s">
        <v>203</v>
      </c>
      <c r="L24" s="22" t="s">
        <v>143</v>
      </c>
      <c r="M24" s="22" t="s">
        <v>140</v>
      </c>
      <c r="N24" s="22" t="s">
        <v>104</v>
      </c>
      <c r="O24" s="22" t="s">
        <v>59</v>
      </c>
      <c r="P24" s="22" t="s">
        <v>7</v>
      </c>
      <c r="Q24" s="22" t="s">
        <v>8</v>
      </c>
      <c r="R24" s="25">
        <v>41719</v>
      </c>
      <c r="S24" s="26">
        <f t="shared" si="0"/>
        <v>106</v>
      </c>
      <c r="T24" s="22" t="s">
        <v>100</v>
      </c>
      <c r="U24" s="22" t="s">
        <v>97</v>
      </c>
      <c r="Z24" s="28" t="s">
        <v>128</v>
      </c>
      <c r="AA24" s="22" t="s">
        <v>195</v>
      </c>
    </row>
    <row r="25" spans="1:27" s="22" customFormat="1">
      <c r="A25" s="23" t="s">
        <v>86</v>
      </c>
      <c r="B25" s="24">
        <v>45142</v>
      </c>
      <c r="C25" s="24">
        <v>45149</v>
      </c>
      <c r="D25" s="24">
        <v>45168</v>
      </c>
      <c r="E25" s="24">
        <v>45175</v>
      </c>
      <c r="F25" s="22" t="s">
        <v>264</v>
      </c>
      <c r="G25" s="22" t="s">
        <v>267</v>
      </c>
      <c r="H25" s="22" t="s">
        <v>270</v>
      </c>
      <c r="I25" s="22" t="s">
        <v>279</v>
      </c>
      <c r="J25" s="22" t="s">
        <v>143</v>
      </c>
      <c r="K25" s="22" t="s">
        <v>143</v>
      </c>
      <c r="L25" s="22" t="s">
        <v>143</v>
      </c>
      <c r="M25" s="22" t="s">
        <v>143</v>
      </c>
      <c r="N25" s="22" t="s">
        <v>107</v>
      </c>
      <c r="O25" s="22" t="s">
        <v>59</v>
      </c>
      <c r="P25" s="22" t="s">
        <v>7</v>
      </c>
      <c r="Q25" s="22" t="s">
        <v>8</v>
      </c>
      <c r="R25" s="25">
        <v>44349</v>
      </c>
      <c r="S25" s="26">
        <f t="shared" si="0"/>
        <v>26</v>
      </c>
      <c r="T25" s="22" t="s">
        <v>99</v>
      </c>
      <c r="U25" s="22" t="s">
        <v>96</v>
      </c>
      <c r="Z25" s="22" t="s">
        <v>133</v>
      </c>
    </row>
    <row r="26" spans="1:27" s="44" customFormat="1">
      <c r="A26" s="42" t="s">
        <v>87</v>
      </c>
      <c r="B26" s="43"/>
      <c r="N26" s="44" t="s">
        <v>105</v>
      </c>
      <c r="O26" s="44" t="s">
        <v>58</v>
      </c>
      <c r="P26" s="44" t="s">
        <v>7</v>
      </c>
      <c r="Q26" s="44" t="s">
        <v>9</v>
      </c>
      <c r="R26" s="45">
        <v>43251</v>
      </c>
      <c r="S26" s="46" t="e">
        <f t="shared" si="0"/>
        <v>#NUM!</v>
      </c>
      <c r="T26" s="44" t="s">
        <v>100</v>
      </c>
      <c r="U26" s="44" t="s">
        <v>97</v>
      </c>
      <c r="Z26" s="44" t="s">
        <v>127</v>
      </c>
    </row>
    <row r="27" spans="1:27" s="22" customFormat="1" ht="14.45" customHeight="1">
      <c r="A27" s="23" t="s">
        <v>88</v>
      </c>
      <c r="B27" s="24">
        <v>45019</v>
      </c>
      <c r="C27" s="24">
        <v>45033</v>
      </c>
      <c r="D27" s="24">
        <v>45042</v>
      </c>
      <c r="E27" s="24">
        <v>45051</v>
      </c>
      <c r="F27" s="33" t="s">
        <v>231</v>
      </c>
      <c r="G27" s="33" t="s">
        <v>236</v>
      </c>
      <c r="H27" s="33" t="s">
        <v>242</v>
      </c>
      <c r="I27" s="33" t="s">
        <v>245</v>
      </c>
      <c r="J27" s="22" t="s">
        <v>143</v>
      </c>
      <c r="K27" s="22" t="s">
        <v>143</v>
      </c>
      <c r="L27" s="22" t="s">
        <v>146</v>
      </c>
      <c r="M27" s="22" t="s">
        <v>146</v>
      </c>
      <c r="N27" s="28" t="s">
        <v>93</v>
      </c>
      <c r="O27" s="28" t="s">
        <v>59</v>
      </c>
      <c r="P27" s="34" t="s">
        <v>7</v>
      </c>
      <c r="Q27" s="35" t="s">
        <v>9</v>
      </c>
      <c r="R27" s="36">
        <v>40458</v>
      </c>
      <c r="S27" s="26">
        <f t="shared" ref="S27:S39" si="2">DATEDIF(R27, B27, "m")</f>
        <v>149</v>
      </c>
      <c r="T27" s="26" t="s">
        <v>100</v>
      </c>
      <c r="U27" s="22" t="s">
        <v>98</v>
      </c>
      <c r="Z27" s="22" t="s">
        <v>126</v>
      </c>
    </row>
    <row r="28" spans="1:27" s="28" customFormat="1">
      <c r="A28" s="23" t="s">
        <v>106</v>
      </c>
      <c r="B28" s="24">
        <v>44995</v>
      </c>
      <c r="C28" s="24">
        <v>45009</v>
      </c>
      <c r="D28" s="24">
        <v>45016</v>
      </c>
      <c r="E28" s="24">
        <v>45037</v>
      </c>
      <c r="F28" s="28" t="s">
        <v>206</v>
      </c>
      <c r="G28" s="28" t="s">
        <v>221</v>
      </c>
      <c r="H28" s="28" t="s">
        <v>230</v>
      </c>
      <c r="I28" s="28" t="s">
        <v>241</v>
      </c>
      <c r="J28" s="28" t="s">
        <v>143</v>
      </c>
      <c r="K28" s="28" t="s">
        <v>143</v>
      </c>
      <c r="L28" s="28" t="s">
        <v>143</v>
      </c>
      <c r="M28" s="28" t="s">
        <v>143</v>
      </c>
      <c r="N28" s="28" t="s">
        <v>37</v>
      </c>
      <c r="O28" s="28" t="s">
        <v>59</v>
      </c>
      <c r="P28" s="28" t="s">
        <v>12</v>
      </c>
      <c r="Q28" s="28" t="s">
        <v>8</v>
      </c>
      <c r="R28" s="25">
        <v>41244</v>
      </c>
      <c r="S28" s="28">
        <f t="shared" si="2"/>
        <v>123</v>
      </c>
      <c r="T28" s="26" t="s">
        <v>99</v>
      </c>
      <c r="U28" s="22" t="s">
        <v>95</v>
      </c>
      <c r="Z28" s="22" t="s">
        <v>130</v>
      </c>
    </row>
    <row r="29" spans="1:27" s="44" customFormat="1">
      <c r="A29" s="42" t="s">
        <v>109</v>
      </c>
      <c r="B29" s="43"/>
      <c r="N29" s="44" t="s">
        <v>38</v>
      </c>
      <c r="O29" s="44" t="s">
        <v>59</v>
      </c>
      <c r="P29" s="44" t="s">
        <v>7</v>
      </c>
      <c r="Q29" s="44" t="s">
        <v>8</v>
      </c>
      <c r="R29" s="45">
        <v>42020</v>
      </c>
      <c r="S29" s="44" t="e">
        <f t="shared" si="2"/>
        <v>#NUM!</v>
      </c>
      <c r="T29" s="46" t="s">
        <v>99</v>
      </c>
      <c r="U29" s="44" t="s">
        <v>95</v>
      </c>
      <c r="Z29" s="44" t="s">
        <v>131</v>
      </c>
    </row>
    <row r="30" spans="1:27" s="44" customFormat="1">
      <c r="A30" s="42" t="s">
        <v>110</v>
      </c>
      <c r="B30" s="43"/>
      <c r="N30" s="44" t="s">
        <v>57</v>
      </c>
      <c r="O30" s="46" t="s">
        <v>58</v>
      </c>
      <c r="P30" s="44" t="s">
        <v>12</v>
      </c>
      <c r="Q30" s="44" t="s">
        <v>9</v>
      </c>
      <c r="R30" s="45">
        <v>42113</v>
      </c>
      <c r="S30" s="44" t="e">
        <f t="shared" si="2"/>
        <v>#NUM!</v>
      </c>
      <c r="T30" s="46" t="s">
        <v>99</v>
      </c>
      <c r="U30" s="44" t="s">
        <v>96</v>
      </c>
      <c r="Z30" s="44" t="s">
        <v>132</v>
      </c>
    </row>
    <row r="31" spans="1:27" s="22" customFormat="1">
      <c r="A31" s="23" t="s">
        <v>111</v>
      </c>
      <c r="B31" s="24">
        <v>45163</v>
      </c>
      <c r="C31" s="24">
        <v>45168</v>
      </c>
      <c r="D31" s="24">
        <v>45177</v>
      </c>
      <c r="E31" s="24">
        <v>45184</v>
      </c>
      <c r="F31" s="22" t="s">
        <v>268</v>
      </c>
      <c r="G31" s="22" t="s">
        <v>269</v>
      </c>
      <c r="H31" s="22" t="s">
        <v>271</v>
      </c>
      <c r="I31" s="22" t="s">
        <v>272</v>
      </c>
      <c r="J31" s="22" t="s">
        <v>142</v>
      </c>
      <c r="K31" s="22" t="s">
        <v>143</v>
      </c>
      <c r="L31" s="22" t="s">
        <v>142</v>
      </c>
      <c r="M31" s="22" t="s">
        <v>142</v>
      </c>
      <c r="N31" s="22" t="s">
        <v>80</v>
      </c>
      <c r="O31" s="22" t="s">
        <v>66</v>
      </c>
      <c r="P31" s="22" t="s">
        <v>12</v>
      </c>
      <c r="Q31" s="22" t="s">
        <v>9</v>
      </c>
      <c r="R31" s="25">
        <v>42783</v>
      </c>
      <c r="S31" s="28">
        <f t="shared" si="2"/>
        <v>78</v>
      </c>
      <c r="T31" s="26" t="s">
        <v>100</v>
      </c>
      <c r="U31" s="22" t="s">
        <v>98</v>
      </c>
      <c r="V31" s="22" t="e">
        <f>AVERAGE(S2,S3,S6,S7,S8,S12,S13,S14,S17,S18,S26,S23,S24,S27,S31)</f>
        <v>#NUM!</v>
      </c>
      <c r="W31" s="22" t="e">
        <f>AVERAGE(S4,S5,S9,S10,S11,S15,S16,S20,S21,S19,S25,S22,S28,S29,S30)</f>
        <v>#NUM!</v>
      </c>
      <c r="X31" s="22" t="s">
        <v>136</v>
      </c>
      <c r="Y31" s="22" t="s">
        <v>136</v>
      </c>
      <c r="Z31" s="22" t="s">
        <v>126</v>
      </c>
    </row>
    <row r="32" spans="1:27">
      <c r="A32" s="19" t="s">
        <v>56</v>
      </c>
      <c r="B32" s="5">
        <v>44998</v>
      </c>
      <c r="C32" s="31">
        <v>45006</v>
      </c>
      <c r="D32" s="31">
        <v>45013</v>
      </c>
      <c r="E32" s="31">
        <v>45036</v>
      </c>
      <c r="F32" t="s">
        <v>208</v>
      </c>
      <c r="G32" t="s">
        <v>217</v>
      </c>
      <c r="H32" t="s">
        <v>226</v>
      </c>
      <c r="I32" s="9" t="s">
        <v>243</v>
      </c>
      <c r="J32" t="s">
        <v>140</v>
      </c>
      <c r="K32" t="s">
        <v>143</v>
      </c>
      <c r="L32" s="9" t="s">
        <v>146</v>
      </c>
      <c r="M32" t="s">
        <v>140</v>
      </c>
      <c r="N32" s="12" t="s">
        <v>186</v>
      </c>
      <c r="O32" s="12" t="s">
        <v>63</v>
      </c>
      <c r="P32" s="12" t="s">
        <v>12</v>
      </c>
      <c r="Q32" s="12" t="s">
        <v>8</v>
      </c>
      <c r="R32" s="32">
        <v>44633</v>
      </c>
      <c r="S32" s="30">
        <f t="shared" si="2"/>
        <v>12</v>
      </c>
      <c r="T32" s="16" t="s">
        <v>99</v>
      </c>
      <c r="U32" s="12" t="s">
        <v>96</v>
      </c>
      <c r="Z32" s="12" t="s">
        <v>133</v>
      </c>
    </row>
    <row r="33" spans="1:27">
      <c r="A33" s="19" t="s">
        <v>41</v>
      </c>
      <c r="B33" s="5">
        <v>45005</v>
      </c>
      <c r="C33" s="31">
        <v>45013</v>
      </c>
      <c r="D33" s="31">
        <v>45036</v>
      </c>
      <c r="E33" s="31">
        <v>45043</v>
      </c>
      <c r="F33" t="s">
        <v>224</v>
      </c>
      <c r="G33" t="s">
        <v>225</v>
      </c>
      <c r="H33" t="s">
        <v>240</v>
      </c>
      <c r="I33" s="9" t="s">
        <v>244</v>
      </c>
      <c r="J33" t="s">
        <v>140</v>
      </c>
      <c r="K33" t="s">
        <v>140</v>
      </c>
      <c r="L33" s="9" t="s">
        <v>140</v>
      </c>
      <c r="M33" t="s">
        <v>140</v>
      </c>
      <c r="N33" s="12" t="s">
        <v>187</v>
      </c>
      <c r="O33" s="12" t="s">
        <v>59</v>
      </c>
      <c r="P33" s="12" t="s">
        <v>12</v>
      </c>
      <c r="Q33" s="12" t="s">
        <v>9</v>
      </c>
      <c r="R33" s="32">
        <v>44141</v>
      </c>
      <c r="S33" s="30">
        <f t="shared" si="2"/>
        <v>28</v>
      </c>
      <c r="T33" s="16" t="s">
        <v>99</v>
      </c>
      <c r="U33" s="12" t="s">
        <v>95</v>
      </c>
      <c r="Z33" s="12" t="s">
        <v>130</v>
      </c>
    </row>
    <row r="34" spans="1:27">
      <c r="A34" s="19" t="s">
        <v>39</v>
      </c>
      <c r="B34" s="5">
        <v>45189</v>
      </c>
      <c r="C34" s="31">
        <v>45196</v>
      </c>
      <c r="D34" s="31">
        <v>45204</v>
      </c>
      <c r="E34" s="31">
        <v>45222</v>
      </c>
      <c r="F34" s="22" t="s">
        <v>273</v>
      </c>
      <c r="G34" s="22" t="s">
        <v>274</v>
      </c>
      <c r="H34" s="22" t="s">
        <v>276</v>
      </c>
      <c r="I34" s="22" t="s">
        <v>280</v>
      </c>
      <c r="J34" s="22" t="s">
        <v>140</v>
      </c>
      <c r="K34" s="22" t="s">
        <v>172</v>
      </c>
      <c r="L34" s="22" t="s">
        <v>277</v>
      </c>
      <c r="M34" s="22" t="s">
        <v>143</v>
      </c>
      <c r="N34" s="12" t="s">
        <v>188</v>
      </c>
      <c r="O34" s="12" t="s">
        <v>59</v>
      </c>
      <c r="P34" s="12" t="s">
        <v>7</v>
      </c>
      <c r="Q34" s="12" t="s">
        <v>8</v>
      </c>
      <c r="R34" s="32">
        <v>44713</v>
      </c>
      <c r="S34" s="30">
        <f t="shared" si="2"/>
        <v>15</v>
      </c>
      <c r="T34" s="16" t="s">
        <v>100</v>
      </c>
      <c r="U34" s="12" t="s">
        <v>98</v>
      </c>
      <c r="Z34" s="12" t="s">
        <v>126</v>
      </c>
    </row>
    <row r="35" spans="1:27">
      <c r="A35" s="19" t="s">
        <v>40</v>
      </c>
      <c r="B35" s="5">
        <v>45051</v>
      </c>
      <c r="C35" s="31">
        <v>45062</v>
      </c>
      <c r="D35" s="31">
        <v>45069</v>
      </c>
      <c r="E35" s="31">
        <v>45077</v>
      </c>
      <c r="F35" t="s">
        <v>246</v>
      </c>
      <c r="G35" t="s">
        <v>250</v>
      </c>
      <c r="H35" t="s">
        <v>251</v>
      </c>
      <c r="I35" s="9" t="s">
        <v>256</v>
      </c>
      <c r="J35" t="s">
        <v>140</v>
      </c>
      <c r="K35" t="s">
        <v>140</v>
      </c>
      <c r="L35" s="9" t="s">
        <v>140</v>
      </c>
      <c r="M35" t="s">
        <v>140</v>
      </c>
      <c r="N35" s="12" t="s">
        <v>189</v>
      </c>
      <c r="O35" s="12" t="s">
        <v>59</v>
      </c>
      <c r="P35" s="12" t="s">
        <v>7</v>
      </c>
      <c r="Q35" s="12" t="s">
        <v>9</v>
      </c>
      <c r="R35" s="32">
        <v>43938</v>
      </c>
      <c r="S35" s="30">
        <f t="shared" si="2"/>
        <v>36</v>
      </c>
      <c r="T35" s="16" t="s">
        <v>100</v>
      </c>
      <c r="U35" s="12" t="s">
        <v>97</v>
      </c>
      <c r="Z35" s="12" t="s">
        <v>127</v>
      </c>
    </row>
    <row r="36" spans="1:27">
      <c r="A36" s="19" t="s">
        <v>87</v>
      </c>
      <c r="B36" s="5">
        <v>45252</v>
      </c>
      <c r="C36" s="31">
        <v>45273</v>
      </c>
      <c r="D36" s="31">
        <v>45294</v>
      </c>
      <c r="E36" s="31">
        <v>45308</v>
      </c>
      <c r="F36" t="s">
        <v>283</v>
      </c>
      <c r="G36" t="s">
        <v>287</v>
      </c>
      <c r="H36" t="s">
        <v>296</v>
      </c>
      <c r="I36" s="9" t="s">
        <v>297</v>
      </c>
      <c r="J36" t="s">
        <v>143</v>
      </c>
      <c r="K36" t="s">
        <v>146</v>
      </c>
      <c r="L36" s="9" t="s">
        <v>143</v>
      </c>
      <c r="M36" t="s">
        <v>146</v>
      </c>
      <c r="N36" s="12" t="s">
        <v>282</v>
      </c>
      <c r="O36" s="12" t="s">
        <v>58</v>
      </c>
      <c r="P36" s="12" t="s">
        <v>12</v>
      </c>
      <c r="Q36" s="12" t="s">
        <v>8</v>
      </c>
      <c r="R36" s="32">
        <v>44061</v>
      </c>
      <c r="S36" s="30">
        <f t="shared" si="2"/>
        <v>39</v>
      </c>
    </row>
    <row r="37" spans="1:27">
      <c r="A37" s="19" t="s">
        <v>109</v>
      </c>
      <c r="B37" s="5">
        <v>45254</v>
      </c>
      <c r="C37" s="31">
        <v>45261</v>
      </c>
      <c r="D37" s="31">
        <v>45303</v>
      </c>
      <c r="E37" s="31">
        <v>45324</v>
      </c>
      <c r="F37" t="s">
        <v>285</v>
      </c>
      <c r="G37" t="s">
        <v>286</v>
      </c>
      <c r="H37" t="s">
        <v>292</v>
      </c>
      <c r="I37" s="9" t="s">
        <v>301</v>
      </c>
      <c r="J37" t="s">
        <v>142</v>
      </c>
      <c r="K37" t="s">
        <v>142</v>
      </c>
      <c r="L37" s="9" t="s">
        <v>142</v>
      </c>
      <c r="M37" t="s">
        <v>142</v>
      </c>
      <c r="N37" s="12" t="s">
        <v>284</v>
      </c>
      <c r="O37" s="12" t="s">
        <v>63</v>
      </c>
      <c r="P37" s="12" t="s">
        <v>7</v>
      </c>
      <c r="Q37" s="12" t="s">
        <v>8</v>
      </c>
      <c r="R37" s="37">
        <v>40907</v>
      </c>
      <c r="S37" s="30">
        <f t="shared" si="2"/>
        <v>142</v>
      </c>
    </row>
    <row r="38" spans="1:27">
      <c r="A38" s="19" t="s">
        <v>56</v>
      </c>
      <c r="B38" s="5">
        <v>45300</v>
      </c>
      <c r="C38" s="31">
        <v>45307</v>
      </c>
      <c r="D38" s="31">
        <v>45314</v>
      </c>
      <c r="E38" s="31">
        <v>45330</v>
      </c>
      <c r="F38" t="s">
        <v>288</v>
      </c>
      <c r="G38" t="s">
        <v>293</v>
      </c>
      <c r="H38" t="s">
        <v>298</v>
      </c>
      <c r="I38" s="9" t="s">
        <v>302</v>
      </c>
      <c r="J38" t="s">
        <v>143</v>
      </c>
      <c r="K38" t="s">
        <v>143</v>
      </c>
      <c r="L38" s="9" t="s">
        <v>143</v>
      </c>
      <c r="M38" t="s">
        <v>143</v>
      </c>
      <c r="N38" s="12" t="s">
        <v>289</v>
      </c>
      <c r="O38" s="12" t="s">
        <v>59</v>
      </c>
      <c r="P38" t="s">
        <v>12</v>
      </c>
      <c r="Q38" s="12" t="s">
        <v>8</v>
      </c>
      <c r="R38" s="5">
        <v>44612</v>
      </c>
      <c r="S38" s="30">
        <f t="shared" si="2"/>
        <v>22</v>
      </c>
    </row>
    <row r="39" spans="1:27" s="39" customFormat="1">
      <c r="A39" s="51" t="s">
        <v>110</v>
      </c>
      <c r="B39" s="38">
        <v>45303</v>
      </c>
      <c r="F39" s="39" t="s">
        <v>291</v>
      </c>
      <c r="J39" s="39" t="s">
        <v>143</v>
      </c>
      <c r="N39" s="40" t="s">
        <v>290</v>
      </c>
      <c r="O39" s="40" t="s">
        <v>63</v>
      </c>
      <c r="P39" s="39" t="s">
        <v>7</v>
      </c>
      <c r="Q39" s="40" t="s">
        <v>8</v>
      </c>
      <c r="R39" s="41">
        <v>44500</v>
      </c>
      <c r="S39" s="40">
        <f t="shared" si="2"/>
        <v>26</v>
      </c>
      <c r="AA39" s="39" t="s">
        <v>318</v>
      </c>
    </row>
    <row r="40" spans="1:27">
      <c r="A40" s="19" t="s">
        <v>42</v>
      </c>
      <c r="B40" s="5">
        <v>45307</v>
      </c>
      <c r="C40" s="31">
        <v>45314</v>
      </c>
      <c r="D40" s="31">
        <v>45321</v>
      </c>
      <c r="E40" s="31">
        <v>45335</v>
      </c>
      <c r="F40" t="s">
        <v>294</v>
      </c>
      <c r="G40" t="s">
        <v>299</v>
      </c>
      <c r="H40" t="s">
        <v>300</v>
      </c>
      <c r="I40" s="9" t="s">
        <v>307</v>
      </c>
      <c r="J40" t="s">
        <v>143</v>
      </c>
      <c r="K40" t="s">
        <v>143</v>
      </c>
      <c r="L40" s="9" t="s">
        <v>143</v>
      </c>
      <c r="M40" t="s">
        <v>143</v>
      </c>
      <c r="N40" s="12" t="s">
        <v>295</v>
      </c>
      <c r="O40" s="12" t="s">
        <v>59</v>
      </c>
      <c r="P40" t="s">
        <v>7</v>
      </c>
      <c r="Q40" s="12" t="s">
        <v>9</v>
      </c>
      <c r="R40" s="5">
        <v>43583</v>
      </c>
    </row>
    <row r="41" spans="1:27">
      <c r="A41" s="19" t="s">
        <v>110</v>
      </c>
      <c r="B41" s="5">
        <v>45323</v>
      </c>
      <c r="C41" s="31">
        <v>45334</v>
      </c>
      <c r="D41" s="31">
        <v>45355</v>
      </c>
      <c r="E41" s="31">
        <v>45362</v>
      </c>
      <c r="F41" t="s">
        <v>303</v>
      </c>
      <c r="G41" t="s">
        <v>305</v>
      </c>
      <c r="H41" t="s">
        <v>308</v>
      </c>
      <c r="I41" s="9" t="s">
        <v>320</v>
      </c>
      <c r="J41" t="s">
        <v>140</v>
      </c>
      <c r="K41" t="s">
        <v>140</v>
      </c>
      <c r="L41" s="9" t="s">
        <v>143</v>
      </c>
      <c r="M41" t="s">
        <v>143</v>
      </c>
      <c r="N41" s="12" t="s">
        <v>304</v>
      </c>
      <c r="O41" s="12" t="s">
        <v>59</v>
      </c>
      <c r="P41" t="s">
        <v>12</v>
      </c>
      <c r="Q41" s="12" t="s">
        <v>8</v>
      </c>
      <c r="R41" s="5">
        <v>43952</v>
      </c>
      <c r="AA41" t="s">
        <v>306</v>
      </c>
    </row>
    <row r="42" spans="1:27">
      <c r="A42" s="19" t="s">
        <v>49</v>
      </c>
      <c r="B42" s="5">
        <v>45411</v>
      </c>
      <c r="C42" s="31">
        <v>45418</v>
      </c>
      <c r="D42" s="31">
        <v>45425</v>
      </c>
      <c r="E42" s="31">
        <v>45439</v>
      </c>
      <c r="F42" t="s">
        <v>309</v>
      </c>
      <c r="G42" t="s">
        <v>312</v>
      </c>
      <c r="H42" t="s">
        <v>313</v>
      </c>
      <c r="I42" s="9" t="s">
        <v>317</v>
      </c>
      <c r="J42" t="s">
        <v>143</v>
      </c>
      <c r="K42" t="s">
        <v>143</v>
      </c>
      <c r="L42" s="9" t="s">
        <v>143</v>
      </c>
      <c r="M42" t="s">
        <v>143</v>
      </c>
      <c r="N42" s="12" t="s">
        <v>310</v>
      </c>
      <c r="O42" s="12" t="s">
        <v>311</v>
      </c>
      <c r="P42" t="s">
        <v>12</v>
      </c>
      <c r="Q42" s="12" t="s">
        <v>8</v>
      </c>
      <c r="R42" s="5">
        <v>43162</v>
      </c>
    </row>
    <row r="43" spans="1:27">
      <c r="A43" s="19" t="s">
        <v>49</v>
      </c>
      <c r="B43" s="5">
        <v>45433</v>
      </c>
      <c r="C43" s="31">
        <v>45475</v>
      </c>
      <c r="D43" s="31">
        <v>45497</v>
      </c>
      <c r="E43" s="31">
        <v>45525</v>
      </c>
      <c r="F43" t="s">
        <v>314</v>
      </c>
      <c r="G43" t="s">
        <v>321</v>
      </c>
      <c r="H43" t="s">
        <v>322</v>
      </c>
      <c r="I43" s="9" t="s">
        <v>323</v>
      </c>
      <c r="J43" t="s">
        <v>140</v>
      </c>
      <c r="K43" t="s">
        <v>140</v>
      </c>
      <c r="L43" s="9" t="s">
        <v>140</v>
      </c>
      <c r="M43" t="s">
        <v>140</v>
      </c>
      <c r="N43" s="9" t="s">
        <v>315</v>
      </c>
      <c r="O43" s="9" t="s">
        <v>316</v>
      </c>
      <c r="P43" s="9" t="s">
        <v>12</v>
      </c>
      <c r="Q43" s="9" t="s">
        <v>8</v>
      </c>
      <c r="R43" s="5">
        <v>44247</v>
      </c>
    </row>
    <row r="44" spans="1:27">
      <c r="A44" s="19"/>
    </row>
    <row r="48" spans="1:27">
      <c r="H48" s="27"/>
    </row>
  </sheetData>
  <autoFilter ref="T1:T31"/>
  <pageMargins left="0.7" right="0.7" top="0.75" bottom="0.75" header="0.3" footer="0.3"/>
  <pageSetup paperSize="9" orientation="portrait" horizontalDpi="300" verticalDpi="300" r:id="rId1"/>
  <ignoredErrors>
    <ignoredError sqref="A11 A2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2"/>
  <sheetViews>
    <sheetView workbookViewId="0">
      <pane ySplit="1" topLeftCell="A101" activePane="bottomLeft" state="frozen"/>
      <selection pane="bottomLeft" activeCell="D123" sqref="D123"/>
    </sheetView>
  </sheetViews>
  <sheetFormatPr baseColWidth="10" defaultColWidth="9.140625" defaultRowHeight="15"/>
  <cols>
    <col min="1" max="1" width="11.42578125" customWidth="1"/>
    <col min="3" max="3" width="14.5703125" customWidth="1"/>
    <col min="4" max="4" width="13.42578125" style="9" customWidth="1"/>
    <col min="5" max="5" width="11.42578125" style="9" customWidth="1"/>
    <col min="6" max="6" width="20.140625" style="12" customWidth="1"/>
    <col min="7" max="7" width="27.140625" customWidth="1"/>
  </cols>
  <sheetData>
    <row r="1" spans="1:8">
      <c r="A1" t="s">
        <v>70</v>
      </c>
      <c r="B1" t="s">
        <v>30</v>
      </c>
      <c r="C1" t="s">
        <v>71</v>
      </c>
      <c r="D1" s="9" t="s">
        <v>29</v>
      </c>
      <c r="E1" s="9" t="s">
        <v>74</v>
      </c>
      <c r="F1" s="12" t="s">
        <v>73</v>
      </c>
      <c r="G1" t="s">
        <v>34</v>
      </c>
      <c r="H1" t="s">
        <v>135</v>
      </c>
    </row>
    <row r="2" spans="1:8" s="9" customFormat="1">
      <c r="A2" s="9" t="str">
        <f t="shared" ref="A2:A9" si="0">"0"&amp;B2&amp;"-"&amp;C2</f>
        <v>01-1</v>
      </c>
      <c r="B2" s="9">
        <v>1</v>
      </c>
      <c r="C2" s="9">
        <v>1</v>
      </c>
      <c r="D2" s="9" t="s">
        <v>72</v>
      </c>
      <c r="E2" s="9">
        <v>1</v>
      </c>
      <c r="F2" s="12"/>
      <c r="G2" s="9" t="s">
        <v>119</v>
      </c>
      <c r="H2" s="9">
        <v>10000</v>
      </c>
    </row>
    <row r="3" spans="1:8">
      <c r="A3" t="str">
        <f t="shared" si="0"/>
        <v>01-1</v>
      </c>
      <c r="B3">
        <v>1</v>
      </c>
      <c r="C3">
        <v>1</v>
      </c>
      <c r="D3" s="9" t="s">
        <v>98</v>
      </c>
      <c r="E3" s="9">
        <v>1</v>
      </c>
      <c r="F3" s="12" t="s">
        <v>120</v>
      </c>
      <c r="G3" t="s">
        <v>122</v>
      </c>
      <c r="H3" s="9">
        <v>19000</v>
      </c>
    </row>
    <row r="4" spans="1:8" s="9" customFormat="1">
      <c r="A4" s="9" t="str">
        <f t="shared" si="0"/>
        <v>01-2</v>
      </c>
      <c r="B4" s="9">
        <v>1</v>
      </c>
      <c r="C4" s="9">
        <v>2</v>
      </c>
      <c r="D4" s="9" t="s">
        <v>72</v>
      </c>
      <c r="E4" s="9">
        <v>1</v>
      </c>
      <c r="F4" s="12"/>
      <c r="G4" s="9" t="s">
        <v>119</v>
      </c>
      <c r="H4" s="9">
        <v>10000</v>
      </c>
    </row>
    <row r="5" spans="1:8">
      <c r="A5" s="9" t="str">
        <f t="shared" si="0"/>
        <v>01-2</v>
      </c>
      <c r="B5">
        <v>1</v>
      </c>
      <c r="C5">
        <v>2</v>
      </c>
      <c r="D5" s="9" t="s">
        <v>95</v>
      </c>
      <c r="E5" s="9">
        <v>2</v>
      </c>
      <c r="F5" s="12" t="s">
        <v>121</v>
      </c>
      <c r="G5" t="s">
        <v>123</v>
      </c>
      <c r="H5" s="9">
        <v>19000</v>
      </c>
    </row>
    <row r="6" spans="1:8" s="9" customFormat="1">
      <c r="A6" s="9" t="str">
        <f t="shared" si="0"/>
        <v>01-3</v>
      </c>
      <c r="B6" s="9">
        <v>1</v>
      </c>
      <c r="C6" s="9">
        <v>3</v>
      </c>
      <c r="D6" s="9" t="s">
        <v>72</v>
      </c>
      <c r="E6" s="9">
        <v>1</v>
      </c>
      <c r="F6" s="12"/>
      <c r="G6" s="9" t="s">
        <v>119</v>
      </c>
      <c r="H6" s="9">
        <v>10000</v>
      </c>
    </row>
    <row r="7" spans="1:8" s="9" customFormat="1">
      <c r="A7" s="9" t="str">
        <f t="shared" si="0"/>
        <v>01-3</v>
      </c>
      <c r="B7" s="9">
        <v>1</v>
      </c>
      <c r="C7" s="9">
        <v>3</v>
      </c>
      <c r="D7" s="9" t="s">
        <v>97</v>
      </c>
      <c r="E7" s="9">
        <v>3</v>
      </c>
      <c r="F7" s="12" t="s">
        <v>120</v>
      </c>
      <c r="G7" t="s">
        <v>124</v>
      </c>
      <c r="H7" s="9">
        <v>19000</v>
      </c>
    </row>
    <row r="8" spans="1:8" s="9" customFormat="1">
      <c r="A8" s="9" t="str">
        <f t="shared" si="0"/>
        <v>01-4</v>
      </c>
      <c r="B8" s="9">
        <v>1</v>
      </c>
      <c r="C8" s="9">
        <v>4</v>
      </c>
      <c r="D8" s="9" t="s">
        <v>72</v>
      </c>
      <c r="E8" s="9">
        <v>1</v>
      </c>
      <c r="F8" s="12"/>
      <c r="G8" s="9" t="s">
        <v>119</v>
      </c>
      <c r="H8" s="9">
        <v>10000</v>
      </c>
    </row>
    <row r="9" spans="1:8" s="9" customFormat="1">
      <c r="A9" s="9" t="str">
        <f t="shared" si="0"/>
        <v>01-4</v>
      </c>
      <c r="B9" s="9">
        <v>1</v>
      </c>
      <c r="C9" s="9">
        <v>4</v>
      </c>
      <c r="D9" s="9" t="s">
        <v>96</v>
      </c>
      <c r="E9" s="9">
        <v>4</v>
      </c>
      <c r="F9" s="12" t="s">
        <v>121</v>
      </c>
      <c r="G9" t="s">
        <v>134</v>
      </c>
      <c r="H9" s="9">
        <v>19000</v>
      </c>
    </row>
    <row r="10" spans="1:8" s="9" customFormat="1">
      <c r="A10" s="9" t="str">
        <f>"0"&amp;B10&amp;"-"&amp;C10</f>
        <v>02-1</v>
      </c>
      <c r="B10" s="9">
        <v>2</v>
      </c>
      <c r="C10" s="9">
        <v>1</v>
      </c>
      <c r="D10" s="9" t="s">
        <v>72</v>
      </c>
      <c r="E10" s="9">
        <v>1</v>
      </c>
      <c r="F10" s="12"/>
      <c r="G10" s="9" t="s">
        <v>119</v>
      </c>
      <c r="H10" s="9">
        <v>10000</v>
      </c>
    </row>
    <row r="11" spans="1:8">
      <c r="A11" s="9" t="str">
        <f t="shared" ref="A11:A73" si="1">"0"&amp;B11&amp;"-"&amp;C11</f>
        <v>02-1</v>
      </c>
      <c r="B11" s="9">
        <v>2</v>
      </c>
      <c r="C11" s="9">
        <v>1</v>
      </c>
      <c r="D11" s="9" t="s">
        <v>97</v>
      </c>
      <c r="E11" s="9">
        <v>1</v>
      </c>
      <c r="F11" s="12" t="str">
        <f>IF(OR(D11="CA", D11="GG"),"cong", "incong")</f>
        <v>incong</v>
      </c>
      <c r="G11" s="9" t="s">
        <v>124</v>
      </c>
      <c r="H11" s="9">
        <v>19000</v>
      </c>
    </row>
    <row r="12" spans="1:8">
      <c r="A12" s="9" t="str">
        <f t="shared" si="1"/>
        <v>02-2</v>
      </c>
      <c r="B12" s="9">
        <v>2</v>
      </c>
      <c r="C12" s="9">
        <v>2</v>
      </c>
      <c r="D12" s="9" t="s">
        <v>72</v>
      </c>
      <c r="E12" s="9">
        <v>1</v>
      </c>
      <c r="G12" s="9" t="s">
        <v>119</v>
      </c>
      <c r="H12" s="9">
        <v>10000</v>
      </c>
    </row>
    <row r="13" spans="1:8">
      <c r="A13" s="9" t="str">
        <f t="shared" si="1"/>
        <v>02-2</v>
      </c>
      <c r="B13" s="9">
        <v>2</v>
      </c>
      <c r="C13" s="9">
        <v>2</v>
      </c>
      <c r="D13" s="9" t="s">
        <v>95</v>
      </c>
      <c r="E13" s="9">
        <v>2</v>
      </c>
      <c r="F13" s="12" t="str">
        <f t="shared" ref="F13:F75" si="2">IF(OR(D13="CA", D13="GG"),"cong", "incong")</f>
        <v>cong</v>
      </c>
      <c r="G13" s="9" t="s">
        <v>123</v>
      </c>
      <c r="H13" s="9">
        <v>19000</v>
      </c>
    </row>
    <row r="14" spans="1:8">
      <c r="A14" s="9" t="str">
        <f t="shared" si="1"/>
        <v>02-3</v>
      </c>
      <c r="B14" s="9">
        <v>2</v>
      </c>
      <c r="C14" s="9">
        <v>3</v>
      </c>
      <c r="D14" s="9" t="s">
        <v>72</v>
      </c>
      <c r="E14" s="9">
        <v>1</v>
      </c>
      <c r="G14" s="9" t="s">
        <v>119</v>
      </c>
      <c r="H14" s="9">
        <v>10000</v>
      </c>
    </row>
    <row r="15" spans="1:8">
      <c r="A15" s="9" t="str">
        <f t="shared" si="1"/>
        <v>02-3</v>
      </c>
      <c r="B15" s="9">
        <v>2</v>
      </c>
      <c r="C15" s="9">
        <v>3</v>
      </c>
      <c r="D15" s="9" t="s">
        <v>98</v>
      </c>
      <c r="E15" s="9">
        <v>3</v>
      </c>
      <c r="F15" s="12" t="str">
        <f t="shared" si="2"/>
        <v>incong</v>
      </c>
      <c r="G15" s="9" t="s">
        <v>122</v>
      </c>
      <c r="H15" s="9">
        <v>19000</v>
      </c>
    </row>
    <row r="16" spans="1:8">
      <c r="A16" s="9" t="str">
        <f t="shared" si="1"/>
        <v>02-4</v>
      </c>
      <c r="B16" s="9">
        <v>2</v>
      </c>
      <c r="C16" s="9">
        <v>4</v>
      </c>
      <c r="D16" s="9" t="s">
        <v>72</v>
      </c>
      <c r="E16" s="9">
        <v>1</v>
      </c>
      <c r="G16" s="9" t="s">
        <v>119</v>
      </c>
      <c r="H16" s="9">
        <v>10000</v>
      </c>
    </row>
    <row r="17" spans="1:8">
      <c r="A17" s="9" t="str">
        <f t="shared" si="1"/>
        <v>02-4</v>
      </c>
      <c r="B17" s="9">
        <v>2</v>
      </c>
      <c r="C17" s="9">
        <v>4</v>
      </c>
      <c r="D17" s="9" t="s">
        <v>96</v>
      </c>
      <c r="E17" s="9">
        <v>4</v>
      </c>
      <c r="F17" s="12" t="str">
        <f t="shared" si="2"/>
        <v>cong</v>
      </c>
      <c r="G17" s="9" t="s">
        <v>134</v>
      </c>
      <c r="H17" s="9">
        <v>19000</v>
      </c>
    </row>
    <row r="18" spans="1:8">
      <c r="A18" s="9" t="str">
        <f t="shared" si="1"/>
        <v>03-1</v>
      </c>
      <c r="B18" s="9">
        <v>3</v>
      </c>
      <c r="C18" s="9">
        <v>1</v>
      </c>
      <c r="D18" s="9" t="s">
        <v>72</v>
      </c>
      <c r="E18" s="9">
        <v>1</v>
      </c>
      <c r="G18" s="9" t="s">
        <v>119</v>
      </c>
      <c r="H18" s="9">
        <v>10000</v>
      </c>
    </row>
    <row r="19" spans="1:8">
      <c r="A19" s="9" t="str">
        <f t="shared" si="1"/>
        <v>03-1</v>
      </c>
      <c r="B19" s="9">
        <v>3</v>
      </c>
      <c r="C19" s="9">
        <v>1</v>
      </c>
      <c r="D19" s="9" t="s">
        <v>95</v>
      </c>
      <c r="E19" s="9">
        <v>1</v>
      </c>
      <c r="F19" s="12" t="str">
        <f t="shared" si="2"/>
        <v>cong</v>
      </c>
      <c r="G19" s="9" t="s">
        <v>123</v>
      </c>
      <c r="H19" s="9">
        <v>19000</v>
      </c>
    </row>
    <row r="20" spans="1:8">
      <c r="A20" s="9" t="str">
        <f t="shared" si="1"/>
        <v>03-2</v>
      </c>
      <c r="B20" s="9">
        <v>3</v>
      </c>
      <c r="C20" s="9">
        <v>2</v>
      </c>
      <c r="D20" s="9" t="s">
        <v>72</v>
      </c>
      <c r="E20" s="9">
        <v>1</v>
      </c>
      <c r="G20" s="9" t="s">
        <v>119</v>
      </c>
      <c r="H20" s="9">
        <v>10000</v>
      </c>
    </row>
    <row r="21" spans="1:8">
      <c r="A21" s="9" t="str">
        <f t="shared" si="1"/>
        <v>03-2</v>
      </c>
      <c r="B21" s="9">
        <v>3</v>
      </c>
      <c r="C21" s="9">
        <v>2</v>
      </c>
      <c r="D21" s="9" t="s">
        <v>98</v>
      </c>
      <c r="E21" s="9">
        <v>2</v>
      </c>
      <c r="F21" s="12" t="str">
        <f t="shared" si="2"/>
        <v>incong</v>
      </c>
      <c r="G21" s="9" t="s">
        <v>122</v>
      </c>
      <c r="H21" s="9">
        <v>19000</v>
      </c>
    </row>
    <row r="22" spans="1:8">
      <c r="A22" s="9" t="str">
        <f t="shared" si="1"/>
        <v>03-3</v>
      </c>
      <c r="B22" s="9">
        <v>3</v>
      </c>
      <c r="C22" s="9">
        <v>3</v>
      </c>
      <c r="D22" s="9" t="s">
        <v>72</v>
      </c>
      <c r="E22" s="9">
        <v>1</v>
      </c>
      <c r="G22" s="9" t="s">
        <v>119</v>
      </c>
      <c r="H22" s="9">
        <v>10000</v>
      </c>
    </row>
    <row r="23" spans="1:8">
      <c r="A23" s="9" t="str">
        <f t="shared" si="1"/>
        <v>03-3</v>
      </c>
      <c r="B23" s="9">
        <v>3</v>
      </c>
      <c r="C23" s="9">
        <v>3</v>
      </c>
      <c r="D23" s="9" t="s">
        <v>96</v>
      </c>
      <c r="E23" s="9">
        <v>3</v>
      </c>
      <c r="F23" s="12" t="str">
        <f t="shared" si="2"/>
        <v>cong</v>
      </c>
      <c r="G23" s="9" t="s">
        <v>134</v>
      </c>
      <c r="H23" s="9">
        <v>19000</v>
      </c>
    </row>
    <row r="24" spans="1:8">
      <c r="A24" s="9" t="str">
        <f t="shared" si="1"/>
        <v>03-4</v>
      </c>
      <c r="B24" s="9">
        <v>3</v>
      </c>
      <c r="C24" s="9">
        <v>4</v>
      </c>
      <c r="D24" s="9" t="s">
        <v>72</v>
      </c>
      <c r="E24" s="9">
        <v>1</v>
      </c>
      <c r="G24" s="9" t="s">
        <v>119</v>
      </c>
      <c r="H24" s="9">
        <v>10000</v>
      </c>
    </row>
    <row r="25" spans="1:8">
      <c r="A25" s="9" t="str">
        <f t="shared" si="1"/>
        <v>03-4</v>
      </c>
      <c r="B25" s="9">
        <v>3</v>
      </c>
      <c r="C25" s="9">
        <v>4</v>
      </c>
      <c r="D25" s="9" t="s">
        <v>97</v>
      </c>
      <c r="E25" s="9">
        <v>4</v>
      </c>
      <c r="F25" s="12" t="str">
        <f t="shared" si="2"/>
        <v>incong</v>
      </c>
      <c r="G25" s="9" t="s">
        <v>124</v>
      </c>
      <c r="H25" s="9">
        <v>19000</v>
      </c>
    </row>
    <row r="26" spans="1:8">
      <c r="A26" s="9" t="str">
        <f t="shared" si="1"/>
        <v>04-1</v>
      </c>
      <c r="B26">
        <v>4</v>
      </c>
      <c r="C26" s="9">
        <v>1</v>
      </c>
      <c r="D26" s="9" t="s">
        <v>72</v>
      </c>
      <c r="E26" s="9">
        <v>1</v>
      </c>
      <c r="G26" s="9" t="s">
        <v>119</v>
      </c>
      <c r="H26" s="9">
        <v>10000</v>
      </c>
    </row>
    <row r="27" spans="1:8">
      <c r="A27" s="9" t="str">
        <f t="shared" si="1"/>
        <v>04-1</v>
      </c>
      <c r="B27" s="9">
        <v>4</v>
      </c>
      <c r="C27" s="9">
        <v>1</v>
      </c>
      <c r="D27" s="9" t="s">
        <v>96</v>
      </c>
      <c r="E27" s="9">
        <v>1</v>
      </c>
      <c r="F27" s="12" t="str">
        <f t="shared" si="2"/>
        <v>cong</v>
      </c>
      <c r="G27" s="9" t="s">
        <v>134</v>
      </c>
      <c r="H27" s="9">
        <v>19000</v>
      </c>
    </row>
    <row r="28" spans="1:8">
      <c r="A28" s="9" t="str">
        <f t="shared" si="1"/>
        <v>04-2</v>
      </c>
      <c r="B28" s="9">
        <v>4</v>
      </c>
      <c r="C28" s="9">
        <v>2</v>
      </c>
      <c r="D28" s="9" t="s">
        <v>72</v>
      </c>
      <c r="E28" s="9">
        <v>1</v>
      </c>
      <c r="G28" s="9" t="s">
        <v>119</v>
      </c>
      <c r="H28" s="9">
        <v>10000</v>
      </c>
    </row>
    <row r="29" spans="1:8">
      <c r="A29" s="9" t="str">
        <f t="shared" si="1"/>
        <v>04-2</v>
      </c>
      <c r="B29" s="9">
        <v>4</v>
      </c>
      <c r="C29" s="9">
        <v>2</v>
      </c>
      <c r="D29" s="9" t="s">
        <v>97</v>
      </c>
      <c r="E29" s="9">
        <v>2</v>
      </c>
      <c r="F29" s="12" t="str">
        <f t="shared" si="2"/>
        <v>incong</v>
      </c>
      <c r="G29" s="9" t="s">
        <v>124</v>
      </c>
      <c r="H29" s="9">
        <v>19000</v>
      </c>
    </row>
    <row r="30" spans="1:8">
      <c r="A30" s="9" t="str">
        <f t="shared" si="1"/>
        <v>04-3</v>
      </c>
      <c r="B30" s="9">
        <v>4</v>
      </c>
      <c r="C30" s="9">
        <v>3</v>
      </c>
      <c r="D30" s="9" t="s">
        <v>72</v>
      </c>
      <c r="E30" s="9">
        <v>1</v>
      </c>
      <c r="G30" s="9" t="s">
        <v>119</v>
      </c>
      <c r="H30" s="9">
        <v>10000</v>
      </c>
    </row>
    <row r="31" spans="1:8">
      <c r="A31" s="9" t="str">
        <f t="shared" si="1"/>
        <v>04-3</v>
      </c>
      <c r="B31" s="9">
        <v>4</v>
      </c>
      <c r="C31" s="9">
        <v>3</v>
      </c>
      <c r="D31" s="9" t="s">
        <v>95</v>
      </c>
      <c r="E31" s="9">
        <v>3</v>
      </c>
      <c r="F31" s="12" t="str">
        <f t="shared" si="2"/>
        <v>cong</v>
      </c>
      <c r="G31" s="9" t="s">
        <v>123</v>
      </c>
      <c r="H31" s="9">
        <v>19000</v>
      </c>
    </row>
    <row r="32" spans="1:8">
      <c r="A32" s="9" t="str">
        <f t="shared" si="1"/>
        <v>04-4</v>
      </c>
      <c r="B32" s="9">
        <v>4</v>
      </c>
      <c r="C32" s="9">
        <v>4</v>
      </c>
      <c r="D32" s="9" t="s">
        <v>72</v>
      </c>
      <c r="E32" s="9">
        <v>1</v>
      </c>
      <c r="G32" s="9" t="s">
        <v>119</v>
      </c>
      <c r="H32" s="9">
        <v>10000</v>
      </c>
    </row>
    <row r="33" spans="1:8">
      <c r="A33" s="9" t="str">
        <f t="shared" si="1"/>
        <v>04-4</v>
      </c>
      <c r="B33" s="9">
        <v>4</v>
      </c>
      <c r="C33" s="9">
        <v>4</v>
      </c>
      <c r="D33" s="9" t="s">
        <v>98</v>
      </c>
      <c r="E33" s="9">
        <v>4</v>
      </c>
      <c r="F33" s="12" t="str">
        <f t="shared" si="2"/>
        <v>incong</v>
      </c>
      <c r="G33" s="9" t="s">
        <v>122</v>
      </c>
      <c r="H33" s="9">
        <v>19000</v>
      </c>
    </row>
    <row r="34" spans="1:8">
      <c r="A34" s="9" t="str">
        <f t="shared" si="1"/>
        <v>05-1</v>
      </c>
      <c r="B34">
        <v>5</v>
      </c>
      <c r="C34" s="9">
        <v>1</v>
      </c>
      <c r="D34" s="9" t="s">
        <v>72</v>
      </c>
      <c r="E34" s="9">
        <v>1</v>
      </c>
      <c r="G34" s="9" t="s">
        <v>119</v>
      </c>
      <c r="H34" s="9">
        <v>10000</v>
      </c>
    </row>
    <row r="35" spans="1:8">
      <c r="A35" s="9" t="str">
        <f t="shared" si="1"/>
        <v>05-1</v>
      </c>
      <c r="B35" s="9">
        <v>5</v>
      </c>
      <c r="C35" s="9">
        <v>1</v>
      </c>
      <c r="D35" s="9" t="s">
        <v>98</v>
      </c>
      <c r="E35" s="9">
        <v>1</v>
      </c>
      <c r="F35" s="12" t="str">
        <f t="shared" si="2"/>
        <v>incong</v>
      </c>
      <c r="G35" s="9" t="s">
        <v>122</v>
      </c>
      <c r="H35" s="9">
        <v>19000</v>
      </c>
    </row>
    <row r="36" spans="1:8">
      <c r="A36" s="9" t="str">
        <f t="shared" si="1"/>
        <v>05-2</v>
      </c>
      <c r="B36" s="9">
        <v>5</v>
      </c>
      <c r="C36" s="9">
        <v>2</v>
      </c>
      <c r="D36" s="9" t="s">
        <v>72</v>
      </c>
      <c r="E36" s="9">
        <v>1</v>
      </c>
      <c r="G36" s="9" t="s">
        <v>119</v>
      </c>
      <c r="H36" s="9">
        <v>10000</v>
      </c>
    </row>
    <row r="37" spans="1:8">
      <c r="A37" s="9" t="str">
        <f t="shared" si="1"/>
        <v>05-2</v>
      </c>
      <c r="B37" s="9">
        <v>5</v>
      </c>
      <c r="C37" s="9">
        <v>2</v>
      </c>
      <c r="D37" s="9" t="s">
        <v>95</v>
      </c>
      <c r="E37" s="9">
        <v>2</v>
      </c>
      <c r="F37" s="12" t="str">
        <f t="shared" si="2"/>
        <v>cong</v>
      </c>
      <c r="G37" s="9" t="s">
        <v>123</v>
      </c>
      <c r="H37" s="9">
        <v>19000</v>
      </c>
    </row>
    <row r="38" spans="1:8">
      <c r="A38" s="9" t="str">
        <f t="shared" si="1"/>
        <v>05-3</v>
      </c>
      <c r="B38" s="9">
        <v>5</v>
      </c>
      <c r="C38" s="9">
        <v>3</v>
      </c>
      <c r="D38" s="9" t="s">
        <v>72</v>
      </c>
      <c r="E38" s="9">
        <v>1</v>
      </c>
      <c r="G38" s="9" t="s">
        <v>119</v>
      </c>
      <c r="H38" s="9">
        <v>10000</v>
      </c>
    </row>
    <row r="39" spans="1:8">
      <c r="A39" s="9" t="str">
        <f t="shared" si="1"/>
        <v>05-3</v>
      </c>
      <c r="B39" s="9">
        <v>5</v>
      </c>
      <c r="C39" s="9">
        <v>3</v>
      </c>
      <c r="D39" s="9" t="s">
        <v>97</v>
      </c>
      <c r="E39" s="9">
        <v>3</v>
      </c>
      <c r="F39" s="12" t="str">
        <f t="shared" si="2"/>
        <v>incong</v>
      </c>
      <c r="G39" s="9" t="s">
        <v>124</v>
      </c>
      <c r="H39" s="9">
        <v>19000</v>
      </c>
    </row>
    <row r="40" spans="1:8">
      <c r="A40" s="9" t="str">
        <f t="shared" si="1"/>
        <v>05-4</v>
      </c>
      <c r="B40" s="9">
        <v>5</v>
      </c>
      <c r="C40" s="9">
        <v>4</v>
      </c>
      <c r="D40" s="9" t="s">
        <v>72</v>
      </c>
      <c r="E40" s="9">
        <v>1</v>
      </c>
      <c r="G40" s="9" t="s">
        <v>119</v>
      </c>
      <c r="H40" s="9">
        <v>10000</v>
      </c>
    </row>
    <row r="41" spans="1:8">
      <c r="A41" s="9" t="str">
        <f t="shared" si="1"/>
        <v>05-4</v>
      </c>
      <c r="B41" s="9">
        <v>5</v>
      </c>
      <c r="C41" s="9">
        <v>4</v>
      </c>
      <c r="D41" s="9" t="s">
        <v>96</v>
      </c>
      <c r="E41" s="9">
        <v>4</v>
      </c>
      <c r="F41" s="12" t="str">
        <f t="shared" si="2"/>
        <v>cong</v>
      </c>
      <c r="G41" s="9" t="s">
        <v>134</v>
      </c>
      <c r="H41" s="9">
        <v>19000</v>
      </c>
    </row>
    <row r="42" spans="1:8">
      <c r="A42" s="9" t="str">
        <f t="shared" si="1"/>
        <v>06-1</v>
      </c>
      <c r="B42" s="9">
        <v>6</v>
      </c>
      <c r="C42" s="9">
        <v>1</v>
      </c>
      <c r="D42" s="9" t="s">
        <v>72</v>
      </c>
      <c r="E42" s="9">
        <v>1</v>
      </c>
      <c r="G42" s="9" t="s">
        <v>119</v>
      </c>
      <c r="H42" s="9">
        <v>10000</v>
      </c>
    </row>
    <row r="43" spans="1:8">
      <c r="A43" s="9" t="str">
        <f t="shared" si="1"/>
        <v>06-1</v>
      </c>
      <c r="B43" s="9">
        <v>6</v>
      </c>
      <c r="C43" s="9">
        <v>1</v>
      </c>
      <c r="D43" s="9" t="s">
        <v>98</v>
      </c>
      <c r="E43" s="9">
        <v>1</v>
      </c>
      <c r="F43" s="12" t="str">
        <f t="shared" si="2"/>
        <v>incong</v>
      </c>
      <c r="G43" s="9" t="s">
        <v>122</v>
      </c>
      <c r="H43" s="9">
        <v>19000</v>
      </c>
    </row>
    <row r="44" spans="1:8">
      <c r="A44" s="9" t="str">
        <f t="shared" si="1"/>
        <v>06-2</v>
      </c>
      <c r="B44" s="9">
        <v>6</v>
      </c>
      <c r="C44" s="9">
        <v>2</v>
      </c>
      <c r="D44" s="9" t="s">
        <v>72</v>
      </c>
      <c r="E44" s="9">
        <v>1</v>
      </c>
      <c r="G44" s="9" t="s">
        <v>119</v>
      </c>
      <c r="H44" s="9">
        <v>10000</v>
      </c>
    </row>
    <row r="45" spans="1:8">
      <c r="A45" s="9" t="str">
        <f t="shared" si="1"/>
        <v>06-2</v>
      </c>
      <c r="B45" s="9">
        <v>6</v>
      </c>
      <c r="C45" s="9">
        <v>2</v>
      </c>
      <c r="D45" s="9" t="s">
        <v>96</v>
      </c>
      <c r="E45" s="9">
        <v>2</v>
      </c>
      <c r="F45" s="12" t="str">
        <f t="shared" si="2"/>
        <v>cong</v>
      </c>
      <c r="G45" s="9" t="s">
        <v>134</v>
      </c>
      <c r="H45" s="9">
        <v>19000</v>
      </c>
    </row>
    <row r="46" spans="1:8">
      <c r="A46" s="9" t="str">
        <f t="shared" si="1"/>
        <v>06-3</v>
      </c>
      <c r="B46" s="9">
        <v>6</v>
      </c>
      <c r="C46" s="9">
        <v>3</v>
      </c>
      <c r="D46" s="9" t="s">
        <v>72</v>
      </c>
      <c r="E46" s="9">
        <v>1</v>
      </c>
      <c r="G46" s="9" t="s">
        <v>119</v>
      </c>
      <c r="H46" s="9">
        <v>10000</v>
      </c>
    </row>
    <row r="47" spans="1:8">
      <c r="A47" s="9" t="str">
        <f t="shared" si="1"/>
        <v>06-3</v>
      </c>
      <c r="B47" s="9">
        <v>6</v>
      </c>
      <c r="C47" s="9">
        <v>3</v>
      </c>
      <c r="D47" s="9" t="s">
        <v>97</v>
      </c>
      <c r="E47" s="9">
        <v>3</v>
      </c>
      <c r="F47" s="12" t="str">
        <f t="shared" si="2"/>
        <v>incong</v>
      </c>
      <c r="G47" s="9" t="s">
        <v>124</v>
      </c>
      <c r="H47" s="9">
        <v>19000</v>
      </c>
    </row>
    <row r="48" spans="1:8">
      <c r="A48" s="9" t="str">
        <f t="shared" si="1"/>
        <v>06-4</v>
      </c>
      <c r="B48" s="9">
        <v>6</v>
      </c>
      <c r="C48" s="9">
        <v>4</v>
      </c>
      <c r="D48" s="9" t="s">
        <v>72</v>
      </c>
      <c r="E48" s="9">
        <v>1</v>
      </c>
      <c r="G48" s="9" t="s">
        <v>119</v>
      </c>
      <c r="H48" s="9">
        <v>10000</v>
      </c>
    </row>
    <row r="49" spans="1:13">
      <c r="A49" s="9" t="str">
        <f t="shared" si="1"/>
        <v>06-4</v>
      </c>
      <c r="B49" s="9">
        <v>6</v>
      </c>
      <c r="C49" s="9">
        <v>4</v>
      </c>
      <c r="D49" s="9" t="s">
        <v>95</v>
      </c>
      <c r="E49" s="9">
        <v>4</v>
      </c>
      <c r="F49" s="12" t="str">
        <f t="shared" si="2"/>
        <v>cong</v>
      </c>
      <c r="G49" s="9" t="s">
        <v>123</v>
      </c>
      <c r="H49" s="9">
        <v>19000</v>
      </c>
    </row>
    <row r="50" spans="1:13">
      <c r="A50" s="9" t="str">
        <f t="shared" si="1"/>
        <v>07-1</v>
      </c>
      <c r="B50">
        <v>7</v>
      </c>
      <c r="C50" s="9">
        <v>1</v>
      </c>
      <c r="D50" s="9" t="s">
        <v>72</v>
      </c>
      <c r="E50" s="9">
        <v>1</v>
      </c>
      <c r="G50" s="9" t="s">
        <v>119</v>
      </c>
      <c r="H50" s="9">
        <v>10000</v>
      </c>
    </row>
    <row r="51" spans="1:13">
      <c r="A51" s="9" t="str">
        <f t="shared" si="1"/>
        <v>07-1</v>
      </c>
      <c r="B51" s="9">
        <v>7</v>
      </c>
      <c r="C51" s="9">
        <v>1</v>
      </c>
      <c r="D51" s="9" t="s">
        <v>98</v>
      </c>
      <c r="E51" s="9">
        <v>1</v>
      </c>
      <c r="F51" s="12" t="str">
        <f t="shared" si="2"/>
        <v>incong</v>
      </c>
      <c r="G51" s="9" t="s">
        <v>122</v>
      </c>
      <c r="H51" s="9">
        <v>19000</v>
      </c>
      <c r="I51" s="29"/>
      <c r="J51" s="9"/>
      <c r="K51" s="9"/>
      <c r="L51" s="9"/>
      <c r="M51" s="12"/>
    </row>
    <row r="52" spans="1:13">
      <c r="A52" s="9" t="str">
        <f t="shared" si="1"/>
        <v>07-2</v>
      </c>
      <c r="B52" s="9">
        <v>7</v>
      </c>
      <c r="C52" s="9">
        <v>2</v>
      </c>
      <c r="D52" s="9" t="s">
        <v>72</v>
      </c>
      <c r="E52" s="9">
        <v>1</v>
      </c>
      <c r="G52" s="9" t="s">
        <v>119</v>
      </c>
      <c r="H52" s="9">
        <v>10000</v>
      </c>
      <c r="I52" s="9"/>
      <c r="J52" s="9"/>
      <c r="K52" s="9"/>
      <c r="L52" s="9"/>
      <c r="M52" s="9"/>
    </row>
    <row r="53" spans="1:13">
      <c r="A53" s="9" t="str">
        <f t="shared" si="1"/>
        <v>07-2</v>
      </c>
      <c r="B53" s="9">
        <v>7</v>
      </c>
      <c r="C53" s="9">
        <v>2</v>
      </c>
      <c r="D53" s="9" t="s">
        <v>96</v>
      </c>
      <c r="E53" s="9">
        <v>2</v>
      </c>
      <c r="F53" s="12" t="str">
        <f t="shared" si="2"/>
        <v>cong</v>
      </c>
      <c r="G53" s="9" t="s">
        <v>134</v>
      </c>
      <c r="H53" s="9">
        <v>19000</v>
      </c>
      <c r="I53" s="29"/>
      <c r="J53" s="9"/>
      <c r="K53" s="9"/>
      <c r="L53" s="9"/>
      <c r="M53" s="9"/>
    </row>
    <row r="54" spans="1:13">
      <c r="A54" s="9" t="str">
        <f t="shared" si="1"/>
        <v>07-3</v>
      </c>
      <c r="B54" s="9">
        <v>7</v>
      </c>
      <c r="C54" s="9">
        <v>3</v>
      </c>
      <c r="D54" s="9" t="s">
        <v>72</v>
      </c>
      <c r="E54" s="9">
        <v>1</v>
      </c>
      <c r="G54" s="9" t="s">
        <v>119</v>
      </c>
      <c r="H54" s="9">
        <v>10000</v>
      </c>
      <c r="I54" s="9"/>
      <c r="J54" s="9"/>
      <c r="K54" s="9"/>
      <c r="L54" s="9"/>
      <c r="M54" s="9"/>
    </row>
    <row r="55" spans="1:13">
      <c r="A55" s="9" t="str">
        <f t="shared" si="1"/>
        <v>07-3</v>
      </c>
      <c r="B55" s="9">
        <v>7</v>
      </c>
      <c r="C55" s="9">
        <v>3</v>
      </c>
      <c r="D55" s="9" t="s">
        <v>97</v>
      </c>
      <c r="E55" s="9">
        <v>3</v>
      </c>
      <c r="F55" s="12" t="str">
        <f t="shared" si="2"/>
        <v>incong</v>
      </c>
      <c r="G55" s="9" t="s">
        <v>124</v>
      </c>
      <c r="H55" s="9">
        <v>19000</v>
      </c>
      <c r="I55" s="29"/>
      <c r="J55" s="9"/>
      <c r="K55" s="9"/>
      <c r="L55" s="9"/>
      <c r="M55" s="9"/>
    </row>
    <row r="56" spans="1:13">
      <c r="A56" s="9" t="str">
        <f t="shared" si="1"/>
        <v>07-4</v>
      </c>
      <c r="B56" s="9">
        <v>7</v>
      </c>
      <c r="C56" s="9">
        <v>4</v>
      </c>
      <c r="D56" s="9" t="s">
        <v>72</v>
      </c>
      <c r="E56" s="9">
        <v>1</v>
      </c>
      <c r="G56" s="9" t="s">
        <v>119</v>
      </c>
      <c r="H56" s="9">
        <v>10000</v>
      </c>
      <c r="I56" s="9"/>
      <c r="J56" s="9"/>
      <c r="K56" s="9"/>
      <c r="L56" s="9"/>
      <c r="M56" s="9"/>
    </row>
    <row r="57" spans="1:13">
      <c r="A57" s="9" t="str">
        <f t="shared" si="1"/>
        <v>07-4</v>
      </c>
      <c r="B57" s="9">
        <v>7</v>
      </c>
      <c r="C57" s="9">
        <v>4</v>
      </c>
      <c r="D57" s="9" t="s">
        <v>95</v>
      </c>
      <c r="E57" s="9">
        <v>4</v>
      </c>
      <c r="F57" s="12" t="str">
        <f t="shared" si="2"/>
        <v>cong</v>
      </c>
      <c r="G57" s="9" t="s">
        <v>123</v>
      </c>
      <c r="H57" s="9">
        <v>19000</v>
      </c>
      <c r="I57" s="29"/>
      <c r="J57" s="9"/>
      <c r="K57" s="9"/>
      <c r="L57" s="9"/>
      <c r="M57" s="9"/>
    </row>
    <row r="58" spans="1:13">
      <c r="A58" s="9" t="str">
        <f t="shared" si="1"/>
        <v>08-1</v>
      </c>
      <c r="B58">
        <v>8</v>
      </c>
      <c r="C58" s="9">
        <v>1</v>
      </c>
      <c r="D58" s="9" t="s">
        <v>72</v>
      </c>
      <c r="E58" s="9">
        <v>1</v>
      </c>
      <c r="G58" s="9" t="s">
        <v>119</v>
      </c>
      <c r="H58" s="9">
        <v>10000</v>
      </c>
      <c r="I58" s="9"/>
      <c r="J58" s="9"/>
      <c r="K58" s="9"/>
      <c r="L58" s="9"/>
      <c r="M58" s="9"/>
    </row>
    <row r="59" spans="1:13">
      <c r="A59" s="9" t="str">
        <f t="shared" si="1"/>
        <v>08-1</v>
      </c>
      <c r="B59" s="9">
        <v>8</v>
      </c>
      <c r="C59" s="9">
        <v>1</v>
      </c>
      <c r="D59" s="9" t="s">
        <v>95</v>
      </c>
      <c r="E59" s="9">
        <v>1</v>
      </c>
      <c r="F59" s="12" t="str">
        <f t="shared" si="2"/>
        <v>cong</v>
      </c>
      <c r="G59" s="9" t="s">
        <v>123</v>
      </c>
      <c r="H59" s="9">
        <v>19000</v>
      </c>
    </row>
    <row r="60" spans="1:13">
      <c r="A60" s="9" t="str">
        <f t="shared" si="1"/>
        <v>08-2</v>
      </c>
      <c r="B60" s="9">
        <v>8</v>
      </c>
      <c r="C60" s="9">
        <v>2</v>
      </c>
      <c r="D60" s="9" t="s">
        <v>72</v>
      </c>
      <c r="E60" s="9">
        <v>1</v>
      </c>
      <c r="G60" s="9" t="s">
        <v>119</v>
      </c>
      <c r="H60" s="9">
        <v>10000</v>
      </c>
    </row>
    <row r="61" spans="1:13">
      <c r="A61" s="9" t="str">
        <f t="shared" si="1"/>
        <v>08-2</v>
      </c>
      <c r="B61" s="9">
        <v>8</v>
      </c>
      <c r="C61" s="9">
        <v>2</v>
      </c>
      <c r="D61" s="9" t="s">
        <v>98</v>
      </c>
      <c r="E61" s="9">
        <v>2</v>
      </c>
      <c r="F61" s="12" t="str">
        <f t="shared" si="2"/>
        <v>incong</v>
      </c>
      <c r="G61" s="9" t="s">
        <v>122</v>
      </c>
      <c r="H61" s="9">
        <v>19000</v>
      </c>
    </row>
    <row r="62" spans="1:13">
      <c r="A62" s="9" t="str">
        <f t="shared" si="1"/>
        <v>08-3</v>
      </c>
      <c r="B62" s="9">
        <v>8</v>
      </c>
      <c r="C62" s="9">
        <v>3</v>
      </c>
      <c r="D62" s="9" t="s">
        <v>72</v>
      </c>
      <c r="E62" s="9">
        <v>1</v>
      </c>
      <c r="G62" s="9" t="s">
        <v>119</v>
      </c>
      <c r="H62" s="9">
        <v>10000</v>
      </c>
    </row>
    <row r="63" spans="1:13">
      <c r="A63" s="9" t="str">
        <f t="shared" si="1"/>
        <v>08-3</v>
      </c>
      <c r="B63" s="9">
        <v>8</v>
      </c>
      <c r="C63" s="9">
        <v>3</v>
      </c>
      <c r="D63" s="9" t="s">
        <v>96</v>
      </c>
      <c r="E63" s="9">
        <v>3</v>
      </c>
      <c r="F63" s="12" t="str">
        <f t="shared" si="2"/>
        <v>cong</v>
      </c>
      <c r="G63" s="9" t="s">
        <v>134</v>
      </c>
      <c r="H63" s="9">
        <v>19000</v>
      </c>
    </row>
    <row r="64" spans="1:13">
      <c r="A64" s="9" t="str">
        <f t="shared" si="1"/>
        <v>08-4</v>
      </c>
      <c r="B64" s="9">
        <v>8</v>
      </c>
      <c r="C64" s="9">
        <v>4</v>
      </c>
      <c r="D64" s="9" t="s">
        <v>72</v>
      </c>
      <c r="E64" s="9">
        <v>1</v>
      </c>
      <c r="G64" s="9" t="s">
        <v>119</v>
      </c>
      <c r="H64" s="9">
        <v>10000</v>
      </c>
    </row>
    <row r="65" spans="1:8">
      <c r="A65" s="9" t="str">
        <f t="shared" si="1"/>
        <v>08-4</v>
      </c>
      <c r="B65" s="9">
        <v>8</v>
      </c>
      <c r="C65" s="9">
        <v>4</v>
      </c>
      <c r="D65" s="9" t="s">
        <v>97</v>
      </c>
      <c r="E65" s="9">
        <v>4</v>
      </c>
      <c r="F65" s="12" t="str">
        <f t="shared" si="2"/>
        <v>incong</v>
      </c>
      <c r="G65" s="9" t="s">
        <v>124</v>
      </c>
      <c r="H65" s="9">
        <v>19000</v>
      </c>
    </row>
    <row r="66" spans="1:8">
      <c r="A66" s="9" t="str">
        <f t="shared" si="1"/>
        <v>09-1</v>
      </c>
      <c r="B66">
        <v>9</v>
      </c>
      <c r="C66" s="9">
        <v>1</v>
      </c>
      <c r="D66" s="9" t="s">
        <v>72</v>
      </c>
      <c r="E66" s="9">
        <v>1</v>
      </c>
      <c r="G66" s="9" t="s">
        <v>119</v>
      </c>
      <c r="H66" s="9">
        <v>10000</v>
      </c>
    </row>
    <row r="67" spans="1:8">
      <c r="A67" s="9" t="str">
        <f t="shared" si="1"/>
        <v>09-1</v>
      </c>
      <c r="B67" s="9">
        <v>9</v>
      </c>
      <c r="C67" s="9">
        <v>1</v>
      </c>
      <c r="D67" s="9" t="s">
        <v>96</v>
      </c>
      <c r="E67" s="9">
        <v>1</v>
      </c>
      <c r="F67" s="12" t="str">
        <f t="shared" si="2"/>
        <v>cong</v>
      </c>
      <c r="G67" s="9" t="s">
        <v>134</v>
      </c>
      <c r="H67" s="9">
        <v>19000</v>
      </c>
    </row>
    <row r="68" spans="1:8">
      <c r="A68" s="9" t="str">
        <f t="shared" si="1"/>
        <v>09-2</v>
      </c>
      <c r="B68" s="9">
        <v>9</v>
      </c>
      <c r="C68" s="9">
        <v>2</v>
      </c>
      <c r="D68" s="9" t="s">
        <v>72</v>
      </c>
      <c r="E68" s="9">
        <v>1</v>
      </c>
      <c r="G68" s="9" t="s">
        <v>119</v>
      </c>
      <c r="H68" s="9">
        <v>10000</v>
      </c>
    </row>
    <row r="69" spans="1:8">
      <c r="A69" s="9" t="str">
        <f t="shared" si="1"/>
        <v>09-2</v>
      </c>
      <c r="B69" s="9">
        <v>9</v>
      </c>
      <c r="C69" s="9">
        <v>2</v>
      </c>
      <c r="D69" s="9" t="s">
        <v>98</v>
      </c>
      <c r="E69" s="9">
        <v>2</v>
      </c>
      <c r="F69" s="12" t="str">
        <f t="shared" si="2"/>
        <v>incong</v>
      </c>
      <c r="G69" s="9" t="s">
        <v>122</v>
      </c>
      <c r="H69" s="9">
        <v>19000</v>
      </c>
    </row>
    <row r="70" spans="1:8">
      <c r="A70" s="9" t="str">
        <f t="shared" si="1"/>
        <v>09-3</v>
      </c>
      <c r="B70" s="9">
        <v>9</v>
      </c>
      <c r="C70" s="9">
        <v>3</v>
      </c>
      <c r="D70" s="9" t="s">
        <v>72</v>
      </c>
      <c r="E70" s="9">
        <v>1</v>
      </c>
      <c r="G70" s="9" t="s">
        <v>119</v>
      </c>
      <c r="H70" s="9">
        <v>10000</v>
      </c>
    </row>
    <row r="71" spans="1:8">
      <c r="A71" s="9" t="str">
        <f t="shared" si="1"/>
        <v>09-3</v>
      </c>
      <c r="B71" s="9">
        <v>9</v>
      </c>
      <c r="C71" s="9">
        <v>3</v>
      </c>
      <c r="D71" s="9" t="s">
        <v>95</v>
      </c>
      <c r="E71" s="9">
        <v>3</v>
      </c>
      <c r="F71" s="12" t="str">
        <f t="shared" si="2"/>
        <v>cong</v>
      </c>
      <c r="G71" s="9" t="s">
        <v>123</v>
      </c>
      <c r="H71" s="9">
        <v>19000</v>
      </c>
    </row>
    <row r="72" spans="1:8">
      <c r="A72" s="9" t="str">
        <f t="shared" si="1"/>
        <v>09-4</v>
      </c>
      <c r="B72" s="9">
        <v>9</v>
      </c>
      <c r="C72" s="9">
        <v>4</v>
      </c>
      <c r="D72" s="9" t="s">
        <v>72</v>
      </c>
      <c r="E72" s="9">
        <v>1</v>
      </c>
      <c r="G72" s="9" t="s">
        <v>119</v>
      </c>
      <c r="H72" s="9">
        <v>10000</v>
      </c>
    </row>
    <row r="73" spans="1:8">
      <c r="A73" s="9" t="str">
        <f t="shared" si="1"/>
        <v>09-4</v>
      </c>
      <c r="B73" s="9">
        <v>9</v>
      </c>
      <c r="C73" s="9">
        <v>4</v>
      </c>
      <c r="D73" s="9" t="s">
        <v>97</v>
      </c>
      <c r="E73" s="9">
        <v>4</v>
      </c>
      <c r="F73" s="12" t="str">
        <f t="shared" si="2"/>
        <v>incong</v>
      </c>
      <c r="G73" s="9" t="s">
        <v>124</v>
      </c>
      <c r="H73" s="9">
        <v>19000</v>
      </c>
    </row>
    <row r="74" spans="1:8">
      <c r="A74" s="9" t="str">
        <f>B74&amp;"-"&amp;C74</f>
        <v>10-1</v>
      </c>
      <c r="B74">
        <v>10</v>
      </c>
      <c r="C74" s="9">
        <v>1</v>
      </c>
      <c r="D74" s="9" t="s">
        <v>72</v>
      </c>
      <c r="E74" s="9">
        <v>1</v>
      </c>
      <c r="G74" s="9" t="s">
        <v>119</v>
      </c>
      <c r="H74" s="9">
        <v>10000</v>
      </c>
    </row>
    <row r="75" spans="1:8">
      <c r="A75" s="9" t="str">
        <f>B75&amp;"-"&amp;C75</f>
        <v>10-1</v>
      </c>
      <c r="B75" s="9">
        <v>10</v>
      </c>
      <c r="C75" s="9">
        <v>1</v>
      </c>
      <c r="D75" s="9" t="s">
        <v>96</v>
      </c>
      <c r="E75" s="9">
        <v>1</v>
      </c>
      <c r="F75" s="12" t="str">
        <f t="shared" si="2"/>
        <v>cong</v>
      </c>
      <c r="G75" s="9" t="s">
        <v>134</v>
      </c>
      <c r="H75" s="9">
        <v>19000</v>
      </c>
    </row>
    <row r="76" spans="1:8">
      <c r="A76" s="9" t="str">
        <f t="shared" ref="A76:A139" si="3">B76&amp;"-"&amp;C76</f>
        <v>10-2</v>
      </c>
      <c r="B76" s="9">
        <v>10</v>
      </c>
      <c r="C76" s="9">
        <v>2</v>
      </c>
      <c r="D76" s="9" t="s">
        <v>72</v>
      </c>
      <c r="E76" s="9">
        <v>1</v>
      </c>
      <c r="G76" s="9" t="s">
        <v>119</v>
      </c>
      <c r="H76" s="9">
        <v>10000</v>
      </c>
    </row>
    <row r="77" spans="1:8">
      <c r="A77" s="9" t="str">
        <f t="shared" si="3"/>
        <v>10-2</v>
      </c>
      <c r="B77" s="9">
        <v>10</v>
      </c>
      <c r="C77" s="9">
        <v>2</v>
      </c>
      <c r="D77" s="9" t="s">
        <v>98</v>
      </c>
      <c r="E77" s="9">
        <v>2</v>
      </c>
      <c r="F77" s="12" t="str">
        <f t="shared" ref="F77:F139" si="4">IF(OR(D77="CA", D77="GG"),"cong", "incong")</f>
        <v>incong</v>
      </c>
      <c r="G77" s="9" t="s">
        <v>122</v>
      </c>
      <c r="H77" s="9">
        <v>19000</v>
      </c>
    </row>
    <row r="78" spans="1:8">
      <c r="A78" s="9" t="str">
        <f t="shared" si="3"/>
        <v>10-3</v>
      </c>
      <c r="B78" s="9">
        <v>10</v>
      </c>
      <c r="C78" s="9">
        <v>3</v>
      </c>
      <c r="D78" s="9" t="s">
        <v>72</v>
      </c>
      <c r="E78" s="9">
        <v>1</v>
      </c>
      <c r="G78" s="9" t="s">
        <v>119</v>
      </c>
      <c r="H78" s="9">
        <v>10000</v>
      </c>
    </row>
    <row r="79" spans="1:8">
      <c r="A79" s="9" t="str">
        <f t="shared" si="3"/>
        <v>10-3</v>
      </c>
      <c r="B79" s="9">
        <v>10</v>
      </c>
      <c r="C79" s="9">
        <v>3</v>
      </c>
      <c r="D79" s="9" t="s">
        <v>95</v>
      </c>
      <c r="E79" s="9">
        <v>3</v>
      </c>
      <c r="F79" s="12" t="str">
        <f t="shared" si="4"/>
        <v>cong</v>
      </c>
      <c r="G79" s="9" t="s">
        <v>123</v>
      </c>
      <c r="H79" s="9">
        <v>19000</v>
      </c>
    </row>
    <row r="80" spans="1:8">
      <c r="A80" s="9" t="str">
        <f t="shared" si="3"/>
        <v>10-4</v>
      </c>
      <c r="B80" s="9">
        <v>10</v>
      </c>
      <c r="C80" s="9">
        <v>4</v>
      </c>
      <c r="D80" s="9" t="s">
        <v>72</v>
      </c>
      <c r="E80" s="9">
        <v>1</v>
      </c>
      <c r="G80" s="9" t="s">
        <v>119</v>
      </c>
      <c r="H80" s="9">
        <v>10000</v>
      </c>
    </row>
    <row r="81" spans="1:8">
      <c r="A81" s="9" t="str">
        <f t="shared" si="3"/>
        <v>10-4</v>
      </c>
      <c r="B81" s="9">
        <v>10</v>
      </c>
      <c r="C81" s="9">
        <v>4</v>
      </c>
      <c r="D81" s="9" t="s">
        <v>97</v>
      </c>
      <c r="E81" s="9">
        <v>4</v>
      </c>
      <c r="F81" s="12" t="str">
        <f t="shared" si="4"/>
        <v>incong</v>
      </c>
      <c r="G81" s="9" t="s">
        <v>124</v>
      </c>
      <c r="H81" s="9">
        <v>19000</v>
      </c>
    </row>
    <row r="82" spans="1:8">
      <c r="A82" s="9" t="str">
        <f t="shared" si="3"/>
        <v>11-1</v>
      </c>
      <c r="B82">
        <v>11</v>
      </c>
      <c r="C82" s="9">
        <v>1</v>
      </c>
      <c r="D82" s="9" t="s">
        <v>72</v>
      </c>
      <c r="E82" s="9">
        <v>1</v>
      </c>
      <c r="G82" s="9" t="s">
        <v>119</v>
      </c>
      <c r="H82" s="9">
        <v>10000</v>
      </c>
    </row>
    <row r="83" spans="1:8">
      <c r="A83" s="9" t="str">
        <f t="shared" si="3"/>
        <v>11-1</v>
      </c>
      <c r="B83" s="9">
        <v>11</v>
      </c>
      <c r="C83" s="9">
        <v>1</v>
      </c>
      <c r="D83" s="9" t="s">
        <v>97</v>
      </c>
      <c r="E83" s="9">
        <v>1</v>
      </c>
      <c r="F83" s="12" t="str">
        <f t="shared" si="4"/>
        <v>incong</v>
      </c>
      <c r="G83" s="9" t="s">
        <v>124</v>
      </c>
      <c r="H83" s="9">
        <v>19000</v>
      </c>
    </row>
    <row r="84" spans="1:8">
      <c r="A84" s="9" t="str">
        <f t="shared" si="3"/>
        <v>11-2</v>
      </c>
      <c r="B84" s="9">
        <v>11</v>
      </c>
      <c r="C84" s="9">
        <v>2</v>
      </c>
      <c r="D84" s="9" t="s">
        <v>72</v>
      </c>
      <c r="E84" s="9">
        <v>1</v>
      </c>
      <c r="G84" s="9" t="s">
        <v>119</v>
      </c>
      <c r="H84" s="9">
        <v>10000</v>
      </c>
    </row>
    <row r="85" spans="1:8">
      <c r="A85" s="9" t="str">
        <f t="shared" si="3"/>
        <v>11-2</v>
      </c>
      <c r="B85" s="9">
        <v>11</v>
      </c>
      <c r="C85" s="9">
        <v>2</v>
      </c>
      <c r="D85" s="9" t="s">
        <v>96</v>
      </c>
      <c r="E85" s="9">
        <v>2</v>
      </c>
      <c r="F85" s="12" t="str">
        <f t="shared" si="4"/>
        <v>cong</v>
      </c>
      <c r="G85" s="9" t="s">
        <v>134</v>
      </c>
      <c r="H85" s="9">
        <v>19000</v>
      </c>
    </row>
    <row r="86" spans="1:8">
      <c r="A86" s="9" t="str">
        <f t="shared" si="3"/>
        <v>11-3</v>
      </c>
      <c r="B86" s="9">
        <v>11</v>
      </c>
      <c r="C86" s="9">
        <v>3</v>
      </c>
      <c r="D86" s="9" t="s">
        <v>72</v>
      </c>
      <c r="E86" s="9">
        <v>1</v>
      </c>
      <c r="G86" s="9" t="s">
        <v>119</v>
      </c>
      <c r="H86" s="9">
        <v>10000</v>
      </c>
    </row>
    <row r="87" spans="1:8">
      <c r="A87" s="9" t="str">
        <f t="shared" si="3"/>
        <v>11-3</v>
      </c>
      <c r="B87" s="9">
        <v>11</v>
      </c>
      <c r="C87" s="9">
        <v>3</v>
      </c>
      <c r="D87" s="9" t="s">
        <v>98</v>
      </c>
      <c r="E87" s="9">
        <v>3</v>
      </c>
      <c r="F87" s="12" t="str">
        <f t="shared" si="4"/>
        <v>incong</v>
      </c>
      <c r="G87" s="9" t="s">
        <v>122</v>
      </c>
      <c r="H87" s="9">
        <v>19000</v>
      </c>
    </row>
    <row r="88" spans="1:8">
      <c r="A88" s="9" t="str">
        <f t="shared" si="3"/>
        <v>11-4</v>
      </c>
      <c r="B88" s="9">
        <v>11</v>
      </c>
      <c r="C88" s="9">
        <v>4</v>
      </c>
      <c r="D88" s="9" t="s">
        <v>72</v>
      </c>
      <c r="E88" s="9">
        <v>1</v>
      </c>
      <c r="G88" s="9" t="s">
        <v>119</v>
      </c>
      <c r="H88" s="9">
        <v>10000</v>
      </c>
    </row>
    <row r="89" spans="1:8">
      <c r="A89" s="9" t="str">
        <f t="shared" si="3"/>
        <v>11-4</v>
      </c>
      <c r="B89" s="9">
        <v>11</v>
      </c>
      <c r="C89" s="9">
        <v>4</v>
      </c>
      <c r="D89" s="9" t="s">
        <v>95</v>
      </c>
      <c r="E89" s="9">
        <v>4</v>
      </c>
      <c r="F89" s="12" t="str">
        <f t="shared" si="4"/>
        <v>cong</v>
      </c>
      <c r="G89" s="9" t="s">
        <v>123</v>
      </c>
      <c r="H89" s="9">
        <v>19000</v>
      </c>
    </row>
    <row r="90" spans="1:8">
      <c r="A90" s="9" t="str">
        <f t="shared" si="3"/>
        <v>12-1</v>
      </c>
      <c r="B90">
        <v>12</v>
      </c>
      <c r="C90" s="9">
        <v>1</v>
      </c>
      <c r="D90" s="9" t="s">
        <v>72</v>
      </c>
      <c r="E90" s="9">
        <v>1</v>
      </c>
      <c r="G90" s="9" t="s">
        <v>119</v>
      </c>
      <c r="H90" s="9">
        <v>10000</v>
      </c>
    </row>
    <row r="91" spans="1:8">
      <c r="A91" s="9" t="str">
        <f t="shared" si="3"/>
        <v>12-1</v>
      </c>
      <c r="B91" s="9">
        <v>12</v>
      </c>
      <c r="C91" s="9">
        <v>1</v>
      </c>
      <c r="D91" s="9" t="s">
        <v>97</v>
      </c>
      <c r="E91" s="9">
        <v>1</v>
      </c>
      <c r="F91" s="12" t="str">
        <f t="shared" si="4"/>
        <v>incong</v>
      </c>
      <c r="G91" s="9" t="s">
        <v>124</v>
      </c>
      <c r="H91" s="9">
        <v>19000</v>
      </c>
    </row>
    <row r="92" spans="1:8">
      <c r="A92" s="9" t="str">
        <f t="shared" si="3"/>
        <v>12-2</v>
      </c>
      <c r="B92" s="9">
        <v>12</v>
      </c>
      <c r="C92" s="9">
        <v>2</v>
      </c>
      <c r="D92" s="9" t="s">
        <v>72</v>
      </c>
      <c r="E92" s="9">
        <v>1</v>
      </c>
      <c r="G92" s="9" t="s">
        <v>119</v>
      </c>
      <c r="H92" s="9">
        <v>10000</v>
      </c>
    </row>
    <row r="93" spans="1:8">
      <c r="A93" s="9" t="str">
        <f t="shared" si="3"/>
        <v>12-2</v>
      </c>
      <c r="B93" s="9">
        <v>12</v>
      </c>
      <c r="C93" s="9">
        <v>2</v>
      </c>
      <c r="D93" s="9" t="s">
        <v>95</v>
      </c>
      <c r="E93" s="9">
        <v>2</v>
      </c>
      <c r="F93" s="12" t="str">
        <f t="shared" si="4"/>
        <v>cong</v>
      </c>
      <c r="G93" s="9" t="s">
        <v>123</v>
      </c>
      <c r="H93" s="9">
        <v>19000</v>
      </c>
    </row>
    <row r="94" spans="1:8">
      <c r="A94" s="9" t="str">
        <f t="shared" si="3"/>
        <v>12-3</v>
      </c>
      <c r="B94" s="9">
        <v>12</v>
      </c>
      <c r="C94" s="9">
        <v>3</v>
      </c>
      <c r="D94" s="9" t="s">
        <v>72</v>
      </c>
      <c r="E94" s="9">
        <v>1</v>
      </c>
      <c r="G94" s="9" t="s">
        <v>119</v>
      </c>
      <c r="H94" s="9">
        <v>10000</v>
      </c>
    </row>
    <row r="95" spans="1:8">
      <c r="A95" s="9" t="str">
        <f t="shared" si="3"/>
        <v>12-3</v>
      </c>
      <c r="B95" s="9">
        <v>12</v>
      </c>
      <c r="C95" s="9">
        <v>3</v>
      </c>
      <c r="D95" s="9" t="s">
        <v>98</v>
      </c>
      <c r="E95" s="9">
        <v>3</v>
      </c>
      <c r="F95" s="12" t="str">
        <f t="shared" si="4"/>
        <v>incong</v>
      </c>
      <c r="G95" s="9" t="s">
        <v>122</v>
      </c>
      <c r="H95" s="9">
        <v>19000</v>
      </c>
    </row>
    <row r="96" spans="1:8">
      <c r="A96" s="9" t="str">
        <f t="shared" si="3"/>
        <v>12-4</v>
      </c>
      <c r="B96" s="9">
        <v>12</v>
      </c>
      <c r="C96" s="9">
        <v>4</v>
      </c>
      <c r="D96" s="9" t="s">
        <v>72</v>
      </c>
      <c r="E96" s="9">
        <v>1</v>
      </c>
      <c r="G96" s="9" t="s">
        <v>119</v>
      </c>
      <c r="H96" s="9">
        <v>10000</v>
      </c>
    </row>
    <row r="97" spans="1:8">
      <c r="A97" s="9" t="str">
        <f t="shared" si="3"/>
        <v>12-4</v>
      </c>
      <c r="B97" s="9">
        <v>12</v>
      </c>
      <c r="C97" s="9">
        <v>4</v>
      </c>
      <c r="D97" s="9" t="s">
        <v>96</v>
      </c>
      <c r="E97" s="9">
        <v>4</v>
      </c>
      <c r="F97" s="12" t="str">
        <f t="shared" si="4"/>
        <v>cong</v>
      </c>
      <c r="G97" s="9" t="s">
        <v>134</v>
      </c>
      <c r="H97" s="9">
        <v>19000</v>
      </c>
    </row>
    <row r="98" spans="1:8">
      <c r="A98" s="9" t="str">
        <f t="shared" si="3"/>
        <v>13-1</v>
      </c>
      <c r="B98">
        <v>13</v>
      </c>
      <c r="C98" s="9">
        <v>1</v>
      </c>
      <c r="D98" s="9" t="s">
        <v>72</v>
      </c>
      <c r="E98" s="9">
        <v>1</v>
      </c>
      <c r="G98" s="9" t="s">
        <v>119</v>
      </c>
      <c r="H98" s="9">
        <v>10000</v>
      </c>
    </row>
    <row r="99" spans="1:8">
      <c r="A99" s="9" t="str">
        <f t="shared" si="3"/>
        <v>13-1</v>
      </c>
      <c r="B99" s="9">
        <v>13</v>
      </c>
      <c r="C99" s="9">
        <v>1</v>
      </c>
      <c r="D99" s="9" t="s">
        <v>97</v>
      </c>
      <c r="E99" s="9">
        <v>1</v>
      </c>
      <c r="F99" s="12" t="str">
        <f t="shared" si="4"/>
        <v>incong</v>
      </c>
      <c r="G99" s="9" t="s">
        <v>124</v>
      </c>
      <c r="H99" s="9">
        <v>19000</v>
      </c>
    </row>
    <row r="100" spans="1:8">
      <c r="A100" s="9" t="str">
        <f t="shared" si="3"/>
        <v>13-2</v>
      </c>
      <c r="B100" s="9">
        <v>13</v>
      </c>
      <c r="C100" s="9">
        <v>2</v>
      </c>
      <c r="D100" s="9" t="s">
        <v>72</v>
      </c>
      <c r="E100" s="9">
        <v>1</v>
      </c>
      <c r="G100" s="9" t="s">
        <v>119</v>
      </c>
      <c r="H100" s="9">
        <v>10000</v>
      </c>
    </row>
    <row r="101" spans="1:8">
      <c r="A101" s="9" t="str">
        <f t="shared" si="3"/>
        <v>13-2</v>
      </c>
      <c r="B101" s="9">
        <v>13</v>
      </c>
      <c r="C101" s="9">
        <v>2</v>
      </c>
      <c r="D101" s="9" t="s">
        <v>95</v>
      </c>
      <c r="E101" s="9">
        <v>2</v>
      </c>
      <c r="F101" s="12" t="str">
        <f t="shared" si="4"/>
        <v>cong</v>
      </c>
      <c r="G101" s="9" t="s">
        <v>123</v>
      </c>
      <c r="H101" s="9">
        <v>19000</v>
      </c>
    </row>
    <row r="102" spans="1:8">
      <c r="A102" s="9" t="str">
        <f t="shared" si="3"/>
        <v>13-3</v>
      </c>
      <c r="B102" s="9">
        <v>13</v>
      </c>
      <c r="C102" s="9">
        <v>3</v>
      </c>
      <c r="D102" s="9" t="s">
        <v>72</v>
      </c>
      <c r="E102" s="9">
        <v>1</v>
      </c>
      <c r="G102" s="9" t="s">
        <v>119</v>
      </c>
      <c r="H102" s="9">
        <v>10000</v>
      </c>
    </row>
    <row r="103" spans="1:8">
      <c r="A103" s="9" t="str">
        <f t="shared" si="3"/>
        <v>13-3</v>
      </c>
      <c r="B103" s="9">
        <v>13</v>
      </c>
      <c r="C103" s="9">
        <v>3</v>
      </c>
      <c r="D103" s="9" t="s">
        <v>98</v>
      </c>
      <c r="E103" s="9">
        <v>3</v>
      </c>
      <c r="F103" s="12" t="str">
        <f t="shared" si="4"/>
        <v>incong</v>
      </c>
      <c r="G103" s="9" t="s">
        <v>122</v>
      </c>
      <c r="H103" s="9">
        <v>19000</v>
      </c>
    </row>
    <row r="104" spans="1:8">
      <c r="A104" s="9" t="str">
        <f t="shared" si="3"/>
        <v>13-4</v>
      </c>
      <c r="B104" s="9">
        <v>13</v>
      </c>
      <c r="C104" s="9">
        <v>4</v>
      </c>
      <c r="D104" s="9" t="s">
        <v>72</v>
      </c>
      <c r="E104" s="9">
        <v>1</v>
      </c>
      <c r="G104" s="9" t="s">
        <v>119</v>
      </c>
      <c r="H104" s="9">
        <v>10000</v>
      </c>
    </row>
    <row r="105" spans="1:8">
      <c r="A105" s="9" t="str">
        <f t="shared" si="3"/>
        <v>13-4</v>
      </c>
      <c r="B105" s="9">
        <v>13</v>
      </c>
      <c r="C105" s="9">
        <v>4</v>
      </c>
      <c r="D105" s="9" t="s">
        <v>96</v>
      </c>
      <c r="E105" s="9">
        <v>4</v>
      </c>
      <c r="F105" s="12" t="str">
        <f t="shared" si="4"/>
        <v>cong</v>
      </c>
      <c r="G105" s="9" t="s">
        <v>134</v>
      </c>
      <c r="H105" s="9">
        <v>19000</v>
      </c>
    </row>
    <row r="106" spans="1:8">
      <c r="A106" s="9" t="str">
        <f t="shared" si="3"/>
        <v>14-1</v>
      </c>
      <c r="B106">
        <v>14</v>
      </c>
      <c r="C106" s="9">
        <v>1</v>
      </c>
      <c r="D106" s="9" t="s">
        <v>72</v>
      </c>
      <c r="E106" s="9">
        <v>1</v>
      </c>
      <c r="G106" s="9" t="s">
        <v>119</v>
      </c>
      <c r="H106" s="9">
        <v>10000</v>
      </c>
    </row>
    <row r="107" spans="1:8">
      <c r="A107" s="9" t="str">
        <f t="shared" si="3"/>
        <v>14-1</v>
      </c>
      <c r="B107" s="9">
        <v>14</v>
      </c>
      <c r="C107" s="9">
        <v>1</v>
      </c>
      <c r="D107" s="9" t="s">
        <v>95</v>
      </c>
      <c r="E107" s="9">
        <v>1</v>
      </c>
      <c r="F107" s="12" t="str">
        <f t="shared" si="4"/>
        <v>cong</v>
      </c>
      <c r="G107" s="9" t="s">
        <v>123</v>
      </c>
      <c r="H107" s="9">
        <v>19000</v>
      </c>
    </row>
    <row r="108" spans="1:8">
      <c r="A108" s="9" t="str">
        <f t="shared" si="3"/>
        <v>14-2</v>
      </c>
      <c r="B108" s="9">
        <v>14</v>
      </c>
      <c r="C108" s="9">
        <v>2</v>
      </c>
      <c r="D108" s="9" t="s">
        <v>72</v>
      </c>
      <c r="E108" s="9">
        <v>1</v>
      </c>
      <c r="G108" s="9" t="s">
        <v>119</v>
      </c>
      <c r="H108" s="9">
        <v>10000</v>
      </c>
    </row>
    <row r="109" spans="1:8">
      <c r="A109" s="9" t="str">
        <f t="shared" si="3"/>
        <v>14-2</v>
      </c>
      <c r="B109" s="9">
        <v>14</v>
      </c>
      <c r="C109" s="9">
        <v>2</v>
      </c>
      <c r="D109" s="9" t="s">
        <v>97</v>
      </c>
      <c r="E109" s="9">
        <v>2</v>
      </c>
      <c r="F109" s="12" t="str">
        <f t="shared" si="4"/>
        <v>incong</v>
      </c>
      <c r="G109" s="9" t="s">
        <v>124</v>
      </c>
      <c r="H109" s="9">
        <v>19000</v>
      </c>
    </row>
    <row r="110" spans="1:8">
      <c r="A110" s="9" t="str">
        <f t="shared" si="3"/>
        <v>14-3</v>
      </c>
      <c r="B110" s="9">
        <v>14</v>
      </c>
      <c r="C110" s="9">
        <v>3</v>
      </c>
      <c r="D110" s="9" t="s">
        <v>72</v>
      </c>
      <c r="E110" s="9">
        <v>1</v>
      </c>
      <c r="G110" s="9" t="s">
        <v>119</v>
      </c>
      <c r="H110" s="9">
        <v>10000</v>
      </c>
    </row>
    <row r="111" spans="1:8">
      <c r="A111" s="9" t="str">
        <f t="shared" si="3"/>
        <v>14-3</v>
      </c>
      <c r="B111" s="9">
        <v>14</v>
      </c>
      <c r="C111" s="9">
        <v>3</v>
      </c>
      <c r="D111" s="9" t="s">
        <v>96</v>
      </c>
      <c r="E111" s="9">
        <v>3</v>
      </c>
      <c r="F111" s="12" t="str">
        <f t="shared" si="4"/>
        <v>cong</v>
      </c>
      <c r="G111" s="9" t="s">
        <v>134</v>
      </c>
      <c r="H111" s="9">
        <v>19000</v>
      </c>
    </row>
    <row r="112" spans="1:8">
      <c r="A112" s="9" t="str">
        <f t="shared" si="3"/>
        <v>14-4</v>
      </c>
      <c r="B112" s="9">
        <v>14</v>
      </c>
      <c r="C112" s="9">
        <v>4</v>
      </c>
      <c r="D112" s="9" t="s">
        <v>72</v>
      </c>
      <c r="E112" s="9">
        <v>1</v>
      </c>
      <c r="G112" s="9" t="s">
        <v>119</v>
      </c>
      <c r="H112" s="9">
        <v>10000</v>
      </c>
    </row>
    <row r="113" spans="1:8">
      <c r="A113" s="9" t="str">
        <f t="shared" si="3"/>
        <v>14-4</v>
      </c>
      <c r="B113" s="9">
        <v>14</v>
      </c>
      <c r="C113" s="9">
        <v>4</v>
      </c>
      <c r="D113" s="9" t="s">
        <v>98</v>
      </c>
      <c r="E113" s="9">
        <v>4</v>
      </c>
      <c r="F113" s="12" t="str">
        <f t="shared" si="4"/>
        <v>incong</v>
      </c>
      <c r="G113" s="9" t="s">
        <v>122</v>
      </c>
      <c r="H113" s="9">
        <v>19000</v>
      </c>
    </row>
    <row r="114" spans="1:8">
      <c r="A114" s="9" t="str">
        <f t="shared" si="3"/>
        <v>15-1</v>
      </c>
      <c r="B114">
        <v>15</v>
      </c>
      <c r="C114" s="9">
        <v>1</v>
      </c>
      <c r="D114" s="9" t="s">
        <v>72</v>
      </c>
      <c r="E114" s="9">
        <v>1</v>
      </c>
      <c r="G114" s="9" t="s">
        <v>119</v>
      </c>
      <c r="H114" s="9">
        <v>10000</v>
      </c>
    </row>
    <row r="115" spans="1:8">
      <c r="A115" s="9" t="str">
        <f t="shared" si="3"/>
        <v>15-1</v>
      </c>
      <c r="B115" s="9">
        <v>15</v>
      </c>
      <c r="C115" s="9">
        <v>1</v>
      </c>
      <c r="D115" s="9" t="s">
        <v>95</v>
      </c>
      <c r="E115" s="9">
        <v>1</v>
      </c>
      <c r="F115" s="12" t="str">
        <f t="shared" si="4"/>
        <v>cong</v>
      </c>
      <c r="G115" s="9" t="s">
        <v>123</v>
      </c>
      <c r="H115" s="9">
        <v>19000</v>
      </c>
    </row>
    <row r="116" spans="1:8">
      <c r="A116" s="9" t="str">
        <f t="shared" si="3"/>
        <v>15-2</v>
      </c>
      <c r="B116" s="9">
        <v>15</v>
      </c>
      <c r="C116" s="9">
        <v>2</v>
      </c>
      <c r="D116" s="9" t="s">
        <v>72</v>
      </c>
      <c r="E116" s="9">
        <v>1</v>
      </c>
      <c r="G116" s="9" t="s">
        <v>119</v>
      </c>
      <c r="H116" s="9">
        <v>10000</v>
      </c>
    </row>
    <row r="117" spans="1:8">
      <c r="A117" s="9" t="str">
        <f t="shared" si="3"/>
        <v>15-2</v>
      </c>
      <c r="B117" s="9">
        <v>15</v>
      </c>
      <c r="C117" s="9">
        <v>2</v>
      </c>
      <c r="D117" s="9" t="s">
        <v>97</v>
      </c>
      <c r="E117" s="9">
        <v>2</v>
      </c>
      <c r="F117" s="12" t="str">
        <f t="shared" si="4"/>
        <v>incong</v>
      </c>
      <c r="G117" s="9" t="s">
        <v>124</v>
      </c>
      <c r="H117" s="9">
        <v>19000</v>
      </c>
    </row>
    <row r="118" spans="1:8">
      <c r="A118" s="9" t="str">
        <f t="shared" si="3"/>
        <v>15-3</v>
      </c>
      <c r="B118" s="9">
        <v>15</v>
      </c>
      <c r="C118" s="9">
        <v>3</v>
      </c>
      <c r="D118" s="9" t="s">
        <v>72</v>
      </c>
      <c r="E118" s="9">
        <v>1</v>
      </c>
      <c r="G118" s="9" t="s">
        <v>119</v>
      </c>
      <c r="H118" s="9">
        <v>10000</v>
      </c>
    </row>
    <row r="119" spans="1:8">
      <c r="A119" s="9" t="str">
        <f t="shared" si="3"/>
        <v>15-3</v>
      </c>
      <c r="B119" s="9">
        <v>15</v>
      </c>
      <c r="C119" s="9">
        <v>3</v>
      </c>
      <c r="D119" s="9" t="s">
        <v>96</v>
      </c>
      <c r="E119" s="9">
        <v>3</v>
      </c>
      <c r="F119" s="12" t="str">
        <f t="shared" si="4"/>
        <v>cong</v>
      </c>
      <c r="G119" s="9" t="s">
        <v>134</v>
      </c>
      <c r="H119" s="9">
        <v>19000</v>
      </c>
    </row>
    <row r="120" spans="1:8">
      <c r="A120" s="9" t="str">
        <f t="shared" si="3"/>
        <v>15-4</v>
      </c>
      <c r="B120" s="9">
        <v>15</v>
      </c>
      <c r="C120" s="9">
        <v>4</v>
      </c>
      <c r="D120" s="9" t="s">
        <v>72</v>
      </c>
      <c r="E120" s="9">
        <v>1</v>
      </c>
      <c r="G120" s="9" t="s">
        <v>119</v>
      </c>
      <c r="H120" s="9">
        <v>10000</v>
      </c>
    </row>
    <row r="121" spans="1:8">
      <c r="A121" s="9" t="str">
        <f t="shared" si="3"/>
        <v>15-4</v>
      </c>
      <c r="B121" s="9">
        <v>15</v>
      </c>
      <c r="C121" s="9">
        <v>4</v>
      </c>
      <c r="D121" s="9" t="s">
        <v>98</v>
      </c>
      <c r="E121" s="9">
        <v>4</v>
      </c>
      <c r="F121" s="12" t="str">
        <f t="shared" si="4"/>
        <v>incong</v>
      </c>
      <c r="G121" s="9" t="s">
        <v>122</v>
      </c>
      <c r="H121" s="9">
        <v>19000</v>
      </c>
    </row>
    <row r="122" spans="1:8">
      <c r="A122" s="9" t="str">
        <f t="shared" si="3"/>
        <v>16-1</v>
      </c>
      <c r="B122">
        <v>16</v>
      </c>
      <c r="C122" s="9">
        <v>1</v>
      </c>
      <c r="D122" s="9" t="s">
        <v>72</v>
      </c>
      <c r="E122" s="9">
        <v>1</v>
      </c>
      <c r="G122" s="9" t="s">
        <v>119</v>
      </c>
      <c r="H122" s="9">
        <v>10000</v>
      </c>
    </row>
    <row r="123" spans="1:8">
      <c r="A123" s="9" t="str">
        <f t="shared" si="3"/>
        <v>16-1</v>
      </c>
      <c r="B123" s="9">
        <v>16</v>
      </c>
      <c r="C123" s="9">
        <v>1</v>
      </c>
      <c r="D123" s="9" t="s">
        <v>98</v>
      </c>
      <c r="E123" s="9">
        <v>1</v>
      </c>
      <c r="F123" s="12" t="str">
        <f t="shared" si="4"/>
        <v>incong</v>
      </c>
      <c r="G123" s="9" t="s">
        <v>122</v>
      </c>
      <c r="H123" s="9">
        <v>19000</v>
      </c>
    </row>
    <row r="124" spans="1:8">
      <c r="A124" s="9" t="str">
        <f t="shared" si="3"/>
        <v>16-2</v>
      </c>
      <c r="B124" s="9">
        <v>16</v>
      </c>
      <c r="C124" s="9">
        <v>2</v>
      </c>
      <c r="D124" s="9" t="s">
        <v>72</v>
      </c>
      <c r="E124" s="9">
        <v>1</v>
      </c>
      <c r="G124" s="9" t="s">
        <v>119</v>
      </c>
      <c r="H124" s="9">
        <v>10000</v>
      </c>
    </row>
    <row r="125" spans="1:8">
      <c r="A125" s="9" t="str">
        <f t="shared" si="3"/>
        <v>16-2</v>
      </c>
      <c r="B125" s="9">
        <v>16</v>
      </c>
      <c r="C125" s="9">
        <v>2</v>
      </c>
      <c r="D125" s="9" t="s">
        <v>96</v>
      </c>
      <c r="E125" s="9">
        <v>2</v>
      </c>
      <c r="F125" s="12" t="str">
        <f t="shared" si="4"/>
        <v>cong</v>
      </c>
      <c r="G125" s="9" t="s">
        <v>134</v>
      </c>
      <c r="H125" s="9">
        <v>19000</v>
      </c>
    </row>
    <row r="126" spans="1:8">
      <c r="A126" s="9" t="str">
        <f t="shared" si="3"/>
        <v>16-3</v>
      </c>
      <c r="B126" s="9">
        <v>16</v>
      </c>
      <c r="C126" s="9">
        <v>3</v>
      </c>
      <c r="D126" s="9" t="s">
        <v>72</v>
      </c>
      <c r="E126" s="9">
        <v>1</v>
      </c>
      <c r="G126" s="9" t="s">
        <v>119</v>
      </c>
      <c r="H126" s="9">
        <v>10000</v>
      </c>
    </row>
    <row r="127" spans="1:8">
      <c r="A127" s="9" t="str">
        <f t="shared" si="3"/>
        <v>16-3</v>
      </c>
      <c r="B127" s="9">
        <v>16</v>
      </c>
      <c r="C127" s="9">
        <v>3</v>
      </c>
      <c r="D127" s="9" t="s">
        <v>97</v>
      </c>
      <c r="E127" s="9">
        <v>3</v>
      </c>
      <c r="F127" s="12" t="str">
        <f t="shared" si="4"/>
        <v>incong</v>
      </c>
      <c r="G127" s="9" t="s">
        <v>124</v>
      </c>
      <c r="H127" s="9">
        <v>19000</v>
      </c>
    </row>
    <row r="128" spans="1:8">
      <c r="A128" s="9" t="str">
        <f t="shared" si="3"/>
        <v>16-4</v>
      </c>
      <c r="B128" s="9">
        <v>16</v>
      </c>
      <c r="C128" s="9">
        <v>4</v>
      </c>
      <c r="D128" s="9" t="s">
        <v>72</v>
      </c>
      <c r="E128" s="9">
        <v>1</v>
      </c>
      <c r="G128" s="9" t="s">
        <v>119</v>
      </c>
      <c r="H128" s="9">
        <v>10000</v>
      </c>
    </row>
    <row r="129" spans="1:8">
      <c r="A129" s="9" t="str">
        <f t="shared" si="3"/>
        <v>16-4</v>
      </c>
      <c r="B129" s="9">
        <v>16</v>
      </c>
      <c r="C129" s="9">
        <v>4</v>
      </c>
      <c r="D129" s="9" t="s">
        <v>98</v>
      </c>
      <c r="E129" s="9">
        <v>4</v>
      </c>
      <c r="F129" s="12" t="str">
        <f t="shared" si="4"/>
        <v>incong</v>
      </c>
      <c r="G129" s="9" t="s">
        <v>122</v>
      </c>
      <c r="H129" s="9">
        <v>19000</v>
      </c>
    </row>
    <row r="130" spans="1:8">
      <c r="A130" s="9" t="str">
        <f t="shared" si="3"/>
        <v>17-1</v>
      </c>
      <c r="B130">
        <v>17</v>
      </c>
      <c r="C130" s="9">
        <v>1</v>
      </c>
      <c r="D130" s="9" t="s">
        <v>72</v>
      </c>
      <c r="E130" s="9">
        <v>1</v>
      </c>
      <c r="G130" s="9" t="s">
        <v>119</v>
      </c>
      <c r="H130" s="9">
        <v>10000</v>
      </c>
    </row>
    <row r="131" spans="1:8">
      <c r="A131" s="9" t="str">
        <f t="shared" si="3"/>
        <v>17-1</v>
      </c>
      <c r="B131" s="9">
        <v>17</v>
      </c>
      <c r="C131" s="9">
        <v>1</v>
      </c>
      <c r="D131" s="9" t="s">
        <v>97</v>
      </c>
      <c r="E131" s="9">
        <v>1</v>
      </c>
      <c r="F131" s="12" t="str">
        <f t="shared" si="4"/>
        <v>incong</v>
      </c>
      <c r="G131" s="9" t="s">
        <v>124</v>
      </c>
      <c r="H131" s="9">
        <v>19000</v>
      </c>
    </row>
    <row r="132" spans="1:8">
      <c r="A132" s="9" t="str">
        <f t="shared" si="3"/>
        <v>17-2</v>
      </c>
      <c r="B132" s="9">
        <v>17</v>
      </c>
      <c r="C132" s="9">
        <v>2</v>
      </c>
      <c r="D132" s="9" t="s">
        <v>72</v>
      </c>
      <c r="E132" s="9">
        <v>1</v>
      </c>
      <c r="G132" s="9" t="s">
        <v>119</v>
      </c>
      <c r="H132" s="9">
        <v>10000</v>
      </c>
    </row>
    <row r="133" spans="1:8">
      <c r="A133" s="9" t="str">
        <f t="shared" si="3"/>
        <v>17-2</v>
      </c>
      <c r="B133" s="9">
        <v>17</v>
      </c>
      <c r="C133" s="9">
        <v>2</v>
      </c>
      <c r="D133" s="9" t="s">
        <v>96</v>
      </c>
      <c r="E133" s="9">
        <v>2</v>
      </c>
      <c r="F133" s="12" t="str">
        <f t="shared" si="4"/>
        <v>cong</v>
      </c>
      <c r="G133" s="9" t="s">
        <v>134</v>
      </c>
      <c r="H133" s="9">
        <v>19000</v>
      </c>
    </row>
    <row r="134" spans="1:8">
      <c r="A134" s="9" t="str">
        <f t="shared" si="3"/>
        <v>17-3</v>
      </c>
      <c r="B134" s="9">
        <v>17</v>
      </c>
      <c r="C134" s="9">
        <v>3</v>
      </c>
      <c r="D134" s="9" t="s">
        <v>72</v>
      </c>
      <c r="E134" s="9">
        <v>1</v>
      </c>
      <c r="G134" s="9" t="s">
        <v>119</v>
      </c>
      <c r="H134" s="9">
        <v>10000</v>
      </c>
    </row>
    <row r="135" spans="1:8">
      <c r="A135" s="9" t="str">
        <f t="shared" si="3"/>
        <v>17-3</v>
      </c>
      <c r="B135" s="9">
        <v>17</v>
      </c>
      <c r="C135" s="9">
        <v>3</v>
      </c>
      <c r="D135" s="9" t="s">
        <v>98</v>
      </c>
      <c r="E135" s="9">
        <v>3</v>
      </c>
      <c r="F135" s="12" t="str">
        <f t="shared" si="4"/>
        <v>incong</v>
      </c>
      <c r="G135" s="9" t="s">
        <v>122</v>
      </c>
      <c r="H135" s="9">
        <v>19000</v>
      </c>
    </row>
    <row r="136" spans="1:8">
      <c r="A136" s="9" t="str">
        <f t="shared" si="3"/>
        <v>17-4</v>
      </c>
      <c r="B136" s="9">
        <v>17</v>
      </c>
      <c r="C136" s="9">
        <v>4</v>
      </c>
      <c r="D136" s="9" t="s">
        <v>72</v>
      </c>
      <c r="E136" s="9">
        <v>1</v>
      </c>
      <c r="G136" s="9" t="s">
        <v>119</v>
      </c>
      <c r="H136" s="9">
        <v>10000</v>
      </c>
    </row>
    <row r="137" spans="1:8">
      <c r="A137" s="9" t="str">
        <f t="shared" si="3"/>
        <v>17-4</v>
      </c>
      <c r="B137" s="9">
        <v>17</v>
      </c>
      <c r="C137" s="9">
        <v>4</v>
      </c>
      <c r="D137" s="9" t="s">
        <v>95</v>
      </c>
      <c r="E137" s="9">
        <v>4</v>
      </c>
      <c r="F137" s="12" t="str">
        <f t="shared" si="4"/>
        <v>cong</v>
      </c>
      <c r="G137" s="9" t="s">
        <v>123</v>
      </c>
      <c r="H137" s="9">
        <v>19000</v>
      </c>
    </row>
    <row r="138" spans="1:8">
      <c r="A138" s="9" t="str">
        <f t="shared" si="3"/>
        <v>18-1</v>
      </c>
      <c r="B138">
        <v>18</v>
      </c>
      <c r="C138" s="9">
        <v>1</v>
      </c>
      <c r="D138" s="9" t="s">
        <v>72</v>
      </c>
      <c r="E138" s="9">
        <v>1</v>
      </c>
      <c r="G138" s="9" t="s">
        <v>119</v>
      </c>
      <c r="H138" s="9">
        <v>10000</v>
      </c>
    </row>
    <row r="139" spans="1:8">
      <c r="A139" s="9" t="str">
        <f t="shared" si="3"/>
        <v>18-1</v>
      </c>
      <c r="B139" s="9">
        <v>18</v>
      </c>
      <c r="C139" s="9">
        <v>1</v>
      </c>
      <c r="D139" s="9" t="s">
        <v>96</v>
      </c>
      <c r="E139" s="9">
        <v>1</v>
      </c>
      <c r="F139" s="12" t="str">
        <f t="shared" si="4"/>
        <v>cong</v>
      </c>
      <c r="G139" s="9" t="s">
        <v>134</v>
      </c>
      <c r="H139" s="9">
        <v>19000</v>
      </c>
    </row>
    <row r="140" spans="1:8">
      <c r="A140" s="9" t="str">
        <f t="shared" ref="A140:A203" si="5">B140&amp;"-"&amp;C140</f>
        <v>18-2</v>
      </c>
      <c r="B140" s="9">
        <v>18</v>
      </c>
      <c r="C140" s="9">
        <v>2</v>
      </c>
      <c r="D140" s="9" t="s">
        <v>72</v>
      </c>
      <c r="E140" s="9">
        <v>1</v>
      </c>
      <c r="G140" s="9" t="s">
        <v>119</v>
      </c>
      <c r="H140" s="9">
        <v>10000</v>
      </c>
    </row>
    <row r="141" spans="1:8">
      <c r="A141" s="9" t="str">
        <f t="shared" si="5"/>
        <v>18-2</v>
      </c>
      <c r="B141" s="9">
        <v>18</v>
      </c>
      <c r="C141" s="9">
        <v>2</v>
      </c>
      <c r="D141" s="9" t="s">
        <v>98</v>
      </c>
      <c r="E141" s="9">
        <v>2</v>
      </c>
      <c r="F141" s="12" t="str">
        <f t="shared" ref="F141:F201" si="6">IF(OR(D141="CA", D141="GG"),"cong", "incong")</f>
        <v>incong</v>
      </c>
      <c r="G141" s="9" t="s">
        <v>122</v>
      </c>
      <c r="H141" s="9">
        <v>19000</v>
      </c>
    </row>
    <row r="142" spans="1:8">
      <c r="A142" s="9" t="str">
        <f t="shared" si="5"/>
        <v>18-3</v>
      </c>
      <c r="B142" s="9">
        <v>18</v>
      </c>
      <c r="C142" s="9">
        <v>3</v>
      </c>
      <c r="D142" s="9" t="s">
        <v>72</v>
      </c>
      <c r="E142" s="9">
        <v>1</v>
      </c>
      <c r="G142" s="9" t="s">
        <v>119</v>
      </c>
      <c r="H142" s="9">
        <v>10000</v>
      </c>
    </row>
    <row r="143" spans="1:8">
      <c r="A143" s="9" t="str">
        <f t="shared" si="5"/>
        <v>18-3</v>
      </c>
      <c r="B143" s="9">
        <v>18</v>
      </c>
      <c r="C143" s="9">
        <v>3</v>
      </c>
      <c r="D143" s="9" t="s">
        <v>95</v>
      </c>
      <c r="E143" s="9">
        <v>3</v>
      </c>
      <c r="F143" s="12" t="str">
        <f t="shared" si="6"/>
        <v>cong</v>
      </c>
      <c r="G143" s="9" t="s">
        <v>123</v>
      </c>
      <c r="H143" s="9">
        <v>19000</v>
      </c>
    </row>
    <row r="144" spans="1:8">
      <c r="A144" s="9" t="str">
        <f t="shared" si="5"/>
        <v>18-4</v>
      </c>
      <c r="B144" s="9">
        <v>18</v>
      </c>
      <c r="C144" s="9">
        <v>4</v>
      </c>
      <c r="D144" s="9" t="s">
        <v>72</v>
      </c>
      <c r="E144" s="9">
        <v>1</v>
      </c>
      <c r="G144" s="9" t="s">
        <v>119</v>
      </c>
      <c r="H144" s="9">
        <v>10000</v>
      </c>
    </row>
    <row r="145" spans="1:8">
      <c r="A145" s="9" t="str">
        <f t="shared" si="5"/>
        <v>18-4</v>
      </c>
      <c r="B145" s="9">
        <v>18</v>
      </c>
      <c r="C145" s="9">
        <v>4</v>
      </c>
      <c r="D145" s="9" t="s">
        <v>97</v>
      </c>
      <c r="E145" s="9">
        <v>4</v>
      </c>
      <c r="F145" s="12" t="str">
        <f t="shared" si="6"/>
        <v>incong</v>
      </c>
      <c r="G145" s="9" t="s">
        <v>124</v>
      </c>
      <c r="H145" s="9">
        <v>19000</v>
      </c>
    </row>
    <row r="146" spans="1:8">
      <c r="A146" s="9" t="str">
        <f t="shared" si="5"/>
        <v>19-1</v>
      </c>
      <c r="B146">
        <v>19</v>
      </c>
      <c r="C146" s="9">
        <v>1</v>
      </c>
      <c r="D146" s="9" t="s">
        <v>72</v>
      </c>
      <c r="E146" s="9">
        <v>1</v>
      </c>
      <c r="G146" s="9" t="s">
        <v>119</v>
      </c>
      <c r="H146" s="9">
        <v>10000</v>
      </c>
    </row>
    <row r="147" spans="1:8">
      <c r="A147" s="9" t="str">
        <f t="shared" si="5"/>
        <v>19-1</v>
      </c>
      <c r="B147" s="9">
        <v>19</v>
      </c>
      <c r="C147" s="9">
        <v>1</v>
      </c>
      <c r="D147" s="9" t="s">
        <v>96</v>
      </c>
      <c r="E147" s="9">
        <v>1</v>
      </c>
      <c r="F147" s="12" t="str">
        <f t="shared" si="6"/>
        <v>cong</v>
      </c>
      <c r="G147" s="9" t="s">
        <v>134</v>
      </c>
      <c r="H147" s="9">
        <v>19000</v>
      </c>
    </row>
    <row r="148" spans="1:8">
      <c r="A148" s="9" t="str">
        <f t="shared" si="5"/>
        <v>19-2</v>
      </c>
      <c r="B148" s="9">
        <v>19</v>
      </c>
      <c r="C148" s="9">
        <v>2</v>
      </c>
      <c r="D148" s="9" t="s">
        <v>72</v>
      </c>
      <c r="E148" s="9">
        <v>1</v>
      </c>
      <c r="G148" s="9" t="s">
        <v>119</v>
      </c>
      <c r="H148" s="9">
        <v>10000</v>
      </c>
    </row>
    <row r="149" spans="1:8">
      <c r="A149" s="9" t="str">
        <f t="shared" si="5"/>
        <v>19-2</v>
      </c>
      <c r="B149" s="9">
        <v>19</v>
      </c>
      <c r="C149" s="9">
        <v>2</v>
      </c>
      <c r="D149" s="9" t="s">
        <v>97</v>
      </c>
      <c r="E149" s="9">
        <v>2</v>
      </c>
      <c r="F149" s="12" t="str">
        <f t="shared" si="6"/>
        <v>incong</v>
      </c>
      <c r="G149" s="9" t="s">
        <v>124</v>
      </c>
      <c r="H149" s="9">
        <v>19000</v>
      </c>
    </row>
    <row r="150" spans="1:8">
      <c r="A150" s="9" t="str">
        <f t="shared" si="5"/>
        <v>19-3</v>
      </c>
      <c r="B150" s="9">
        <v>19</v>
      </c>
      <c r="C150" s="9">
        <v>3</v>
      </c>
      <c r="D150" s="9" t="s">
        <v>72</v>
      </c>
      <c r="E150" s="9">
        <v>1</v>
      </c>
      <c r="G150" s="9" t="s">
        <v>119</v>
      </c>
      <c r="H150" s="9">
        <v>10000</v>
      </c>
    </row>
    <row r="151" spans="1:8">
      <c r="A151" s="9" t="str">
        <f t="shared" si="5"/>
        <v>19-3</v>
      </c>
      <c r="B151" s="9">
        <v>19</v>
      </c>
      <c r="C151" s="9">
        <v>3</v>
      </c>
      <c r="D151" s="9" t="s">
        <v>95</v>
      </c>
      <c r="E151" s="9">
        <v>3</v>
      </c>
      <c r="F151" s="12" t="str">
        <f t="shared" si="6"/>
        <v>cong</v>
      </c>
      <c r="G151" s="9" t="s">
        <v>123</v>
      </c>
      <c r="H151" s="9">
        <v>19000</v>
      </c>
    </row>
    <row r="152" spans="1:8">
      <c r="A152" s="9" t="str">
        <f t="shared" si="5"/>
        <v>19-4</v>
      </c>
      <c r="B152" s="9">
        <v>19</v>
      </c>
      <c r="C152" s="9">
        <v>4</v>
      </c>
      <c r="D152" s="9" t="s">
        <v>72</v>
      </c>
      <c r="E152" s="9">
        <v>1</v>
      </c>
      <c r="G152" s="9" t="s">
        <v>119</v>
      </c>
      <c r="H152" s="9">
        <v>10000</v>
      </c>
    </row>
    <row r="153" spans="1:8">
      <c r="A153" s="9" t="str">
        <f t="shared" si="5"/>
        <v>19-4</v>
      </c>
      <c r="B153" s="9">
        <v>19</v>
      </c>
      <c r="C153" s="9">
        <v>4</v>
      </c>
      <c r="D153" s="9" t="s">
        <v>98</v>
      </c>
      <c r="E153" s="9">
        <v>4</v>
      </c>
      <c r="F153" s="12" t="str">
        <f t="shared" si="6"/>
        <v>incong</v>
      </c>
      <c r="G153" s="9" t="s">
        <v>122</v>
      </c>
      <c r="H153" s="9">
        <v>19000</v>
      </c>
    </row>
    <row r="154" spans="1:8">
      <c r="A154" s="9" t="str">
        <f t="shared" si="5"/>
        <v>20-1</v>
      </c>
      <c r="B154">
        <v>20</v>
      </c>
      <c r="C154" s="9">
        <v>1</v>
      </c>
      <c r="D154" s="9" t="s">
        <v>72</v>
      </c>
      <c r="E154" s="9">
        <v>1</v>
      </c>
      <c r="G154" s="9" t="s">
        <v>119</v>
      </c>
      <c r="H154" s="9">
        <v>10000</v>
      </c>
    </row>
    <row r="155" spans="1:8">
      <c r="A155" s="9" t="str">
        <f t="shared" si="5"/>
        <v>20-1</v>
      </c>
      <c r="B155" s="9">
        <v>20</v>
      </c>
      <c r="C155" s="9">
        <v>1</v>
      </c>
      <c r="D155" s="9" t="s">
        <v>95</v>
      </c>
      <c r="E155" s="9">
        <v>1</v>
      </c>
      <c r="F155" s="12" t="str">
        <f t="shared" si="6"/>
        <v>cong</v>
      </c>
      <c r="G155" s="9" t="s">
        <v>123</v>
      </c>
      <c r="H155" s="9">
        <v>19000</v>
      </c>
    </row>
    <row r="156" spans="1:8">
      <c r="A156" s="9" t="str">
        <f t="shared" si="5"/>
        <v>20-2</v>
      </c>
      <c r="B156" s="9">
        <v>20</v>
      </c>
      <c r="C156" s="9">
        <v>2</v>
      </c>
      <c r="D156" s="9" t="s">
        <v>72</v>
      </c>
      <c r="E156" s="9">
        <v>1</v>
      </c>
      <c r="G156" s="9" t="s">
        <v>119</v>
      </c>
      <c r="H156" s="9">
        <v>10000</v>
      </c>
    </row>
    <row r="157" spans="1:8">
      <c r="A157" s="9" t="str">
        <f t="shared" si="5"/>
        <v>20-2</v>
      </c>
      <c r="B157" s="9">
        <v>20</v>
      </c>
      <c r="C157" s="9">
        <v>2</v>
      </c>
      <c r="D157" s="9" t="s">
        <v>97</v>
      </c>
      <c r="E157" s="9">
        <v>2</v>
      </c>
      <c r="F157" s="12" t="str">
        <f t="shared" si="6"/>
        <v>incong</v>
      </c>
      <c r="G157" s="9" t="s">
        <v>124</v>
      </c>
      <c r="H157" s="9">
        <v>19000</v>
      </c>
    </row>
    <row r="158" spans="1:8">
      <c r="A158" s="9" t="str">
        <f t="shared" si="5"/>
        <v>20-3</v>
      </c>
      <c r="B158" s="9">
        <v>20</v>
      </c>
      <c r="C158" s="9">
        <v>3</v>
      </c>
      <c r="D158" s="9" t="s">
        <v>72</v>
      </c>
      <c r="E158" s="9">
        <v>1</v>
      </c>
      <c r="G158" s="9" t="s">
        <v>119</v>
      </c>
      <c r="H158" s="9">
        <v>10000</v>
      </c>
    </row>
    <row r="159" spans="1:8">
      <c r="A159" s="9" t="str">
        <f t="shared" si="5"/>
        <v>20-3</v>
      </c>
      <c r="B159" s="9">
        <v>20</v>
      </c>
      <c r="C159" s="9">
        <v>3</v>
      </c>
      <c r="D159" s="9" t="s">
        <v>96</v>
      </c>
      <c r="E159" s="9">
        <v>3</v>
      </c>
      <c r="F159" s="12" t="str">
        <f t="shared" si="6"/>
        <v>cong</v>
      </c>
      <c r="G159" s="9" t="s">
        <v>134</v>
      </c>
      <c r="H159" s="9">
        <v>19000</v>
      </c>
    </row>
    <row r="160" spans="1:8">
      <c r="A160" s="9" t="str">
        <f t="shared" si="5"/>
        <v>20-4</v>
      </c>
      <c r="B160" s="9">
        <v>20</v>
      </c>
      <c r="C160" s="9">
        <v>4</v>
      </c>
      <c r="D160" s="9" t="s">
        <v>72</v>
      </c>
      <c r="E160" s="9">
        <v>1</v>
      </c>
      <c r="G160" s="9" t="s">
        <v>119</v>
      </c>
      <c r="H160" s="9">
        <v>10000</v>
      </c>
    </row>
    <row r="161" spans="1:8">
      <c r="A161" s="9" t="str">
        <f t="shared" si="5"/>
        <v>20-4</v>
      </c>
      <c r="B161" s="9">
        <v>20</v>
      </c>
      <c r="C161" s="9">
        <v>4</v>
      </c>
      <c r="D161" s="9" t="s">
        <v>98</v>
      </c>
      <c r="E161" s="9">
        <v>4</v>
      </c>
      <c r="F161" s="12" t="str">
        <f t="shared" si="6"/>
        <v>incong</v>
      </c>
      <c r="G161" s="9" t="s">
        <v>122</v>
      </c>
      <c r="H161" s="9">
        <v>19000</v>
      </c>
    </row>
    <row r="162" spans="1:8">
      <c r="A162" s="9" t="str">
        <f t="shared" si="5"/>
        <v>21-1</v>
      </c>
      <c r="B162">
        <v>21</v>
      </c>
      <c r="C162" s="9">
        <v>1</v>
      </c>
      <c r="D162" s="9" t="s">
        <v>72</v>
      </c>
      <c r="E162" s="9">
        <v>1</v>
      </c>
      <c r="G162" s="9" t="s">
        <v>119</v>
      </c>
      <c r="H162" s="9">
        <v>10000</v>
      </c>
    </row>
    <row r="163" spans="1:8">
      <c r="A163" s="9" t="str">
        <f t="shared" si="5"/>
        <v>21-1</v>
      </c>
      <c r="B163" s="9">
        <v>21</v>
      </c>
      <c r="C163" s="9">
        <v>1</v>
      </c>
      <c r="D163" s="9" t="s">
        <v>95</v>
      </c>
      <c r="E163" s="9">
        <v>1</v>
      </c>
      <c r="F163" s="12" t="str">
        <f t="shared" si="6"/>
        <v>cong</v>
      </c>
      <c r="G163" s="9" t="s">
        <v>123</v>
      </c>
      <c r="H163" s="9">
        <v>19000</v>
      </c>
    </row>
    <row r="164" spans="1:8">
      <c r="A164" s="9" t="str">
        <f t="shared" si="5"/>
        <v>21-2</v>
      </c>
      <c r="B164" s="9">
        <v>21</v>
      </c>
      <c r="C164" s="9">
        <v>2</v>
      </c>
      <c r="D164" s="9" t="s">
        <v>72</v>
      </c>
      <c r="E164" s="9">
        <v>1</v>
      </c>
      <c r="G164" s="9" t="s">
        <v>119</v>
      </c>
      <c r="H164" s="9">
        <v>10000</v>
      </c>
    </row>
    <row r="165" spans="1:8">
      <c r="A165" s="9" t="str">
        <f t="shared" si="5"/>
        <v>21-2</v>
      </c>
      <c r="B165" s="9">
        <v>21</v>
      </c>
      <c r="C165" s="9">
        <v>2</v>
      </c>
      <c r="D165" s="9" t="s">
        <v>98</v>
      </c>
      <c r="E165" s="9">
        <v>2</v>
      </c>
      <c r="F165" s="12" t="str">
        <f t="shared" si="6"/>
        <v>incong</v>
      </c>
      <c r="G165" s="9" t="s">
        <v>122</v>
      </c>
      <c r="H165" s="9">
        <v>19000</v>
      </c>
    </row>
    <row r="166" spans="1:8">
      <c r="A166" s="9" t="str">
        <f t="shared" si="5"/>
        <v>21-3</v>
      </c>
      <c r="B166" s="9">
        <v>21</v>
      </c>
      <c r="C166" s="9">
        <v>3</v>
      </c>
      <c r="D166" s="9" t="s">
        <v>72</v>
      </c>
      <c r="E166" s="9">
        <v>1</v>
      </c>
      <c r="G166" s="9" t="s">
        <v>119</v>
      </c>
      <c r="H166" s="9">
        <v>10000</v>
      </c>
    </row>
    <row r="167" spans="1:8">
      <c r="A167" s="9" t="str">
        <f t="shared" si="5"/>
        <v>21-3</v>
      </c>
      <c r="B167" s="9">
        <v>21</v>
      </c>
      <c r="C167" s="9">
        <v>3</v>
      </c>
      <c r="D167" s="9" t="s">
        <v>96</v>
      </c>
      <c r="E167" s="9">
        <v>3</v>
      </c>
      <c r="F167" s="12" t="str">
        <f t="shared" si="6"/>
        <v>cong</v>
      </c>
      <c r="G167" s="9" t="s">
        <v>134</v>
      </c>
      <c r="H167" s="9">
        <v>19000</v>
      </c>
    </row>
    <row r="168" spans="1:8">
      <c r="A168" s="9" t="str">
        <f t="shared" si="5"/>
        <v>21-4</v>
      </c>
      <c r="B168" s="9">
        <v>21</v>
      </c>
      <c r="C168" s="9">
        <v>4</v>
      </c>
      <c r="D168" s="9" t="s">
        <v>72</v>
      </c>
      <c r="E168" s="9">
        <v>1</v>
      </c>
      <c r="G168" s="9" t="s">
        <v>119</v>
      </c>
      <c r="H168" s="9">
        <v>10000</v>
      </c>
    </row>
    <row r="169" spans="1:8">
      <c r="A169" s="9" t="str">
        <f t="shared" si="5"/>
        <v>21-4</v>
      </c>
      <c r="B169" s="9">
        <v>21</v>
      </c>
      <c r="C169" s="9">
        <v>4</v>
      </c>
      <c r="D169" s="9" t="s">
        <v>97</v>
      </c>
      <c r="E169" s="9">
        <v>4</v>
      </c>
      <c r="F169" s="12" t="str">
        <f t="shared" si="6"/>
        <v>incong</v>
      </c>
      <c r="G169" s="9" t="s">
        <v>124</v>
      </c>
      <c r="H169" s="9">
        <v>19000</v>
      </c>
    </row>
    <row r="170" spans="1:8">
      <c r="A170" s="9" t="str">
        <f t="shared" si="5"/>
        <v>22-1</v>
      </c>
      <c r="B170">
        <v>22</v>
      </c>
      <c r="C170" s="9">
        <v>1</v>
      </c>
      <c r="D170" s="9" t="s">
        <v>72</v>
      </c>
      <c r="E170" s="9">
        <v>1</v>
      </c>
      <c r="G170" s="9" t="s">
        <v>119</v>
      </c>
      <c r="H170" s="9">
        <v>10000</v>
      </c>
    </row>
    <row r="171" spans="1:8">
      <c r="A171" s="9" t="str">
        <f t="shared" si="5"/>
        <v>22-1</v>
      </c>
      <c r="B171" s="9">
        <v>22</v>
      </c>
      <c r="C171" s="9">
        <v>1</v>
      </c>
      <c r="D171" s="9" t="s">
        <v>98</v>
      </c>
      <c r="E171" s="9">
        <v>1</v>
      </c>
      <c r="F171" s="12" t="str">
        <f t="shared" si="6"/>
        <v>incong</v>
      </c>
      <c r="G171" s="9" t="s">
        <v>122</v>
      </c>
      <c r="H171" s="9">
        <v>19000</v>
      </c>
    </row>
    <row r="172" spans="1:8">
      <c r="A172" s="9" t="str">
        <f t="shared" si="5"/>
        <v>22-2</v>
      </c>
      <c r="B172" s="9">
        <v>22</v>
      </c>
      <c r="C172" s="9">
        <v>2</v>
      </c>
      <c r="D172" s="9" t="s">
        <v>72</v>
      </c>
      <c r="E172" s="9">
        <v>1</v>
      </c>
      <c r="G172" s="9" t="s">
        <v>119</v>
      </c>
      <c r="H172" s="9">
        <v>10000</v>
      </c>
    </row>
    <row r="173" spans="1:8">
      <c r="A173" s="9" t="str">
        <f t="shared" si="5"/>
        <v>22-2</v>
      </c>
      <c r="B173" s="9">
        <v>22</v>
      </c>
      <c r="C173" s="9">
        <v>2</v>
      </c>
      <c r="D173" s="9" t="s">
        <v>96</v>
      </c>
      <c r="E173" s="9">
        <v>2</v>
      </c>
      <c r="F173" s="12" t="str">
        <f t="shared" si="6"/>
        <v>cong</v>
      </c>
      <c r="G173" s="9" t="s">
        <v>134</v>
      </c>
      <c r="H173" s="9">
        <v>19000</v>
      </c>
    </row>
    <row r="174" spans="1:8">
      <c r="A174" s="9" t="str">
        <f t="shared" si="5"/>
        <v>22-3</v>
      </c>
      <c r="B174" s="9">
        <v>22</v>
      </c>
      <c r="C174" s="9">
        <v>3</v>
      </c>
      <c r="D174" s="9" t="s">
        <v>72</v>
      </c>
      <c r="E174" s="9">
        <v>1</v>
      </c>
      <c r="G174" s="9" t="s">
        <v>119</v>
      </c>
      <c r="H174" s="9">
        <v>10000</v>
      </c>
    </row>
    <row r="175" spans="1:8">
      <c r="A175" s="9" t="str">
        <f t="shared" si="5"/>
        <v>22-3</v>
      </c>
      <c r="B175" s="9">
        <v>22</v>
      </c>
      <c r="C175" s="9">
        <v>3</v>
      </c>
      <c r="D175" s="9" t="s">
        <v>97</v>
      </c>
      <c r="E175" s="9">
        <v>3</v>
      </c>
      <c r="F175" s="12" t="str">
        <f t="shared" si="6"/>
        <v>incong</v>
      </c>
      <c r="G175" s="9" t="s">
        <v>124</v>
      </c>
      <c r="H175" s="9">
        <v>19000</v>
      </c>
    </row>
    <row r="176" spans="1:8">
      <c r="A176" s="9" t="str">
        <f t="shared" si="5"/>
        <v>22-4</v>
      </c>
      <c r="B176" s="9">
        <v>22</v>
      </c>
      <c r="C176" s="9">
        <v>4</v>
      </c>
      <c r="D176" s="9" t="s">
        <v>72</v>
      </c>
      <c r="E176" s="9">
        <v>1</v>
      </c>
      <c r="G176" s="9" t="s">
        <v>119</v>
      </c>
      <c r="H176" s="9">
        <v>10000</v>
      </c>
    </row>
    <row r="177" spans="1:8">
      <c r="A177" s="9" t="str">
        <f t="shared" si="5"/>
        <v>22-4</v>
      </c>
      <c r="B177" s="9">
        <v>22</v>
      </c>
      <c r="C177" s="9">
        <v>4</v>
      </c>
      <c r="D177" s="9" t="s">
        <v>95</v>
      </c>
      <c r="E177" s="9">
        <v>4</v>
      </c>
      <c r="F177" s="12" t="str">
        <f t="shared" si="6"/>
        <v>cong</v>
      </c>
      <c r="G177" s="9" t="s">
        <v>123</v>
      </c>
      <c r="H177" s="9">
        <v>19000</v>
      </c>
    </row>
    <row r="178" spans="1:8">
      <c r="A178" s="9" t="str">
        <f t="shared" si="5"/>
        <v>23-1</v>
      </c>
      <c r="B178">
        <v>23</v>
      </c>
      <c r="C178" s="9">
        <v>1</v>
      </c>
      <c r="D178" s="9" t="s">
        <v>72</v>
      </c>
      <c r="E178" s="9">
        <v>1</v>
      </c>
      <c r="G178" s="9" t="s">
        <v>119</v>
      </c>
      <c r="H178" s="9">
        <v>10000</v>
      </c>
    </row>
    <row r="179" spans="1:8">
      <c r="A179" s="9" t="str">
        <f t="shared" si="5"/>
        <v>23-1</v>
      </c>
      <c r="B179" s="9">
        <v>23</v>
      </c>
      <c r="C179" s="9">
        <v>1</v>
      </c>
      <c r="D179" s="9" t="s">
        <v>97</v>
      </c>
      <c r="E179" s="9">
        <v>1</v>
      </c>
      <c r="F179" s="12" t="str">
        <f t="shared" si="6"/>
        <v>incong</v>
      </c>
      <c r="G179" s="9" t="s">
        <v>124</v>
      </c>
      <c r="H179" s="9">
        <v>19000</v>
      </c>
    </row>
    <row r="180" spans="1:8">
      <c r="A180" s="9" t="str">
        <f t="shared" si="5"/>
        <v>23-2</v>
      </c>
      <c r="B180" s="9">
        <v>23</v>
      </c>
      <c r="C180" s="9">
        <v>2</v>
      </c>
      <c r="D180" s="9" t="s">
        <v>72</v>
      </c>
      <c r="E180" s="9">
        <v>1</v>
      </c>
      <c r="G180" s="9" t="s">
        <v>119</v>
      </c>
      <c r="H180" s="9">
        <v>10000</v>
      </c>
    </row>
    <row r="181" spans="1:8">
      <c r="A181" s="9" t="str">
        <f t="shared" si="5"/>
        <v>23-2</v>
      </c>
      <c r="B181" s="9">
        <v>23</v>
      </c>
      <c r="C181" s="9">
        <v>2</v>
      </c>
      <c r="D181" s="9" t="s">
        <v>96</v>
      </c>
      <c r="E181" s="9">
        <v>2</v>
      </c>
      <c r="F181" s="12" t="str">
        <f t="shared" si="6"/>
        <v>cong</v>
      </c>
      <c r="G181" s="9" t="s">
        <v>134</v>
      </c>
      <c r="H181" s="9">
        <v>19000</v>
      </c>
    </row>
    <row r="182" spans="1:8">
      <c r="A182" s="9" t="str">
        <f t="shared" si="5"/>
        <v>23-3</v>
      </c>
      <c r="B182" s="9">
        <v>23</v>
      </c>
      <c r="C182" s="9">
        <v>3</v>
      </c>
      <c r="D182" s="9" t="s">
        <v>72</v>
      </c>
      <c r="E182" s="9">
        <v>1</v>
      </c>
      <c r="G182" s="9" t="s">
        <v>119</v>
      </c>
      <c r="H182" s="9">
        <v>10000</v>
      </c>
    </row>
    <row r="183" spans="1:8">
      <c r="A183" s="9" t="str">
        <f t="shared" si="5"/>
        <v>23-3</v>
      </c>
      <c r="B183" s="9">
        <v>23</v>
      </c>
      <c r="C183" s="9">
        <v>3</v>
      </c>
      <c r="D183" s="9" t="s">
        <v>98</v>
      </c>
      <c r="E183" s="9">
        <v>3</v>
      </c>
      <c r="F183" s="12" t="str">
        <f t="shared" si="6"/>
        <v>incong</v>
      </c>
      <c r="G183" s="9" t="s">
        <v>122</v>
      </c>
      <c r="H183" s="9">
        <v>19000</v>
      </c>
    </row>
    <row r="184" spans="1:8">
      <c r="A184" s="9" t="str">
        <f t="shared" si="5"/>
        <v>23-4</v>
      </c>
      <c r="B184" s="9">
        <v>23</v>
      </c>
      <c r="C184" s="9">
        <v>4</v>
      </c>
      <c r="D184" s="9" t="s">
        <v>72</v>
      </c>
      <c r="E184" s="9">
        <v>1</v>
      </c>
      <c r="G184" s="9" t="s">
        <v>119</v>
      </c>
      <c r="H184" s="9">
        <v>10000</v>
      </c>
    </row>
    <row r="185" spans="1:8">
      <c r="A185" s="9" t="str">
        <f t="shared" si="5"/>
        <v>23-4</v>
      </c>
      <c r="B185" s="9">
        <v>23</v>
      </c>
      <c r="C185" s="9">
        <v>4</v>
      </c>
      <c r="D185" s="9" t="s">
        <v>95</v>
      </c>
      <c r="E185" s="9">
        <v>4</v>
      </c>
      <c r="F185" s="12" t="str">
        <f t="shared" si="6"/>
        <v>cong</v>
      </c>
      <c r="G185" s="9" t="s">
        <v>123</v>
      </c>
      <c r="H185" s="9">
        <v>19000</v>
      </c>
    </row>
    <row r="186" spans="1:8">
      <c r="A186" s="9" t="str">
        <f t="shared" si="5"/>
        <v>24-1</v>
      </c>
      <c r="B186">
        <v>24</v>
      </c>
      <c r="C186" s="9">
        <v>1</v>
      </c>
      <c r="D186" s="9" t="s">
        <v>72</v>
      </c>
      <c r="E186" s="9">
        <v>1</v>
      </c>
      <c r="G186" s="9" t="s">
        <v>119</v>
      </c>
      <c r="H186" s="9">
        <v>10000</v>
      </c>
    </row>
    <row r="187" spans="1:8">
      <c r="A187" s="9" t="str">
        <f t="shared" si="5"/>
        <v>24-1</v>
      </c>
      <c r="B187" s="9">
        <v>24</v>
      </c>
      <c r="C187" s="9">
        <v>1</v>
      </c>
      <c r="D187" s="9" t="s">
        <v>96</v>
      </c>
      <c r="E187" s="9">
        <v>1</v>
      </c>
      <c r="F187" s="12" t="str">
        <f t="shared" si="6"/>
        <v>cong</v>
      </c>
      <c r="G187" s="9" t="s">
        <v>134</v>
      </c>
      <c r="H187" s="9">
        <v>19000</v>
      </c>
    </row>
    <row r="188" spans="1:8">
      <c r="A188" s="9" t="str">
        <f t="shared" si="5"/>
        <v>24-2</v>
      </c>
      <c r="B188" s="9">
        <v>24</v>
      </c>
      <c r="C188" s="9">
        <v>2</v>
      </c>
      <c r="D188" s="9" t="s">
        <v>72</v>
      </c>
      <c r="E188" s="9">
        <v>1</v>
      </c>
      <c r="G188" s="9" t="s">
        <v>119</v>
      </c>
      <c r="H188" s="9">
        <v>10000</v>
      </c>
    </row>
    <row r="189" spans="1:8">
      <c r="A189" s="9" t="str">
        <f t="shared" si="5"/>
        <v>24-2</v>
      </c>
      <c r="B189" s="9">
        <v>24</v>
      </c>
      <c r="C189" s="9">
        <v>2</v>
      </c>
      <c r="D189" s="9" t="s">
        <v>98</v>
      </c>
      <c r="E189" s="9">
        <v>2</v>
      </c>
      <c r="F189" s="12" t="str">
        <f t="shared" si="6"/>
        <v>incong</v>
      </c>
      <c r="G189" s="9" t="s">
        <v>122</v>
      </c>
      <c r="H189" s="9">
        <v>19000</v>
      </c>
    </row>
    <row r="190" spans="1:8">
      <c r="A190" s="9" t="str">
        <f t="shared" si="5"/>
        <v>24-3</v>
      </c>
      <c r="B190" s="9">
        <v>24</v>
      </c>
      <c r="C190" s="9">
        <v>3</v>
      </c>
      <c r="D190" s="9" t="s">
        <v>72</v>
      </c>
      <c r="E190" s="9">
        <v>1</v>
      </c>
      <c r="G190" s="9" t="s">
        <v>119</v>
      </c>
      <c r="H190" s="9">
        <v>10000</v>
      </c>
    </row>
    <row r="191" spans="1:8">
      <c r="A191" s="9" t="str">
        <f t="shared" si="5"/>
        <v>24-3</v>
      </c>
      <c r="B191" s="9">
        <v>24</v>
      </c>
      <c r="C191" s="9">
        <v>3</v>
      </c>
      <c r="D191" s="9" t="s">
        <v>95</v>
      </c>
      <c r="E191" s="9">
        <v>3</v>
      </c>
      <c r="F191" s="12" t="str">
        <f t="shared" si="6"/>
        <v>cong</v>
      </c>
      <c r="G191" s="9" t="s">
        <v>123</v>
      </c>
      <c r="H191" s="9">
        <v>19000</v>
      </c>
    </row>
    <row r="192" spans="1:8">
      <c r="A192" s="9" t="str">
        <f t="shared" si="5"/>
        <v>24-4</v>
      </c>
      <c r="B192" s="9">
        <v>24</v>
      </c>
      <c r="C192" s="9">
        <v>4</v>
      </c>
      <c r="D192" s="9" t="s">
        <v>72</v>
      </c>
      <c r="E192" s="9">
        <v>1</v>
      </c>
      <c r="G192" s="9" t="s">
        <v>119</v>
      </c>
      <c r="H192" s="9">
        <v>10000</v>
      </c>
    </row>
    <row r="193" spans="1:8">
      <c r="A193" s="9" t="str">
        <f t="shared" si="5"/>
        <v>24-4</v>
      </c>
      <c r="B193" s="9">
        <v>24</v>
      </c>
      <c r="C193" s="9">
        <v>4</v>
      </c>
      <c r="D193" s="9" t="s">
        <v>97</v>
      </c>
      <c r="E193" s="9">
        <v>4</v>
      </c>
      <c r="F193" s="12" t="str">
        <f t="shared" si="6"/>
        <v>incong</v>
      </c>
      <c r="G193" s="9" t="s">
        <v>124</v>
      </c>
      <c r="H193" s="9">
        <v>19000</v>
      </c>
    </row>
    <row r="194" spans="1:8">
      <c r="A194" s="9" t="str">
        <f t="shared" si="5"/>
        <v>25-1</v>
      </c>
      <c r="B194">
        <v>25</v>
      </c>
      <c r="C194" s="9">
        <v>1</v>
      </c>
      <c r="D194" s="9" t="s">
        <v>72</v>
      </c>
      <c r="E194" s="9">
        <v>1</v>
      </c>
      <c r="G194" s="9" t="s">
        <v>119</v>
      </c>
      <c r="H194" s="9">
        <v>10000</v>
      </c>
    </row>
    <row r="195" spans="1:8">
      <c r="A195" s="9" t="str">
        <f t="shared" si="5"/>
        <v>25-1</v>
      </c>
      <c r="B195" s="9">
        <v>25</v>
      </c>
      <c r="C195" s="9">
        <v>1</v>
      </c>
      <c r="D195" s="9" t="s">
        <v>97</v>
      </c>
      <c r="E195" s="9">
        <v>1</v>
      </c>
      <c r="F195" s="12" t="str">
        <f t="shared" si="6"/>
        <v>incong</v>
      </c>
      <c r="G195" s="9" t="s">
        <v>124</v>
      </c>
      <c r="H195" s="9">
        <v>19000</v>
      </c>
    </row>
    <row r="196" spans="1:8">
      <c r="A196" s="9" t="str">
        <f t="shared" si="5"/>
        <v>25-2</v>
      </c>
      <c r="B196" s="9">
        <v>25</v>
      </c>
      <c r="C196" s="9">
        <v>2</v>
      </c>
      <c r="D196" s="9" t="s">
        <v>72</v>
      </c>
      <c r="E196" s="9">
        <v>1</v>
      </c>
      <c r="G196" s="9" t="s">
        <v>119</v>
      </c>
      <c r="H196" s="9">
        <v>10000</v>
      </c>
    </row>
    <row r="197" spans="1:8">
      <c r="A197" s="9" t="str">
        <f t="shared" si="5"/>
        <v>25-2</v>
      </c>
      <c r="B197" s="9">
        <v>25</v>
      </c>
      <c r="C197" s="9">
        <v>2</v>
      </c>
      <c r="D197" s="9" t="s">
        <v>95</v>
      </c>
      <c r="E197" s="9">
        <v>2</v>
      </c>
      <c r="F197" s="12" t="str">
        <f t="shared" si="6"/>
        <v>cong</v>
      </c>
      <c r="G197" s="9" t="s">
        <v>123</v>
      </c>
      <c r="H197" s="9">
        <v>19000</v>
      </c>
    </row>
    <row r="198" spans="1:8">
      <c r="A198" s="9" t="str">
        <f t="shared" si="5"/>
        <v>25-3</v>
      </c>
      <c r="B198" s="9">
        <v>25</v>
      </c>
      <c r="C198" s="9">
        <v>3</v>
      </c>
      <c r="D198" s="9" t="s">
        <v>72</v>
      </c>
      <c r="E198" s="9">
        <v>1</v>
      </c>
      <c r="G198" s="9" t="s">
        <v>119</v>
      </c>
      <c r="H198" s="9">
        <v>10000</v>
      </c>
    </row>
    <row r="199" spans="1:8">
      <c r="A199" s="9" t="str">
        <f t="shared" si="5"/>
        <v>25-3</v>
      </c>
      <c r="B199" s="9">
        <v>25</v>
      </c>
      <c r="C199" s="9">
        <v>3</v>
      </c>
      <c r="D199" s="9" t="s">
        <v>98</v>
      </c>
      <c r="E199" s="9">
        <v>3</v>
      </c>
      <c r="F199" s="12" t="str">
        <f t="shared" si="6"/>
        <v>incong</v>
      </c>
      <c r="G199" s="9" t="s">
        <v>122</v>
      </c>
      <c r="H199" s="9">
        <v>19000</v>
      </c>
    </row>
    <row r="200" spans="1:8">
      <c r="A200" s="9" t="str">
        <f t="shared" si="5"/>
        <v>25-4</v>
      </c>
      <c r="B200" s="9">
        <v>25</v>
      </c>
      <c r="C200" s="9">
        <v>4</v>
      </c>
      <c r="D200" s="9" t="s">
        <v>72</v>
      </c>
      <c r="E200" s="9">
        <v>1</v>
      </c>
      <c r="G200" s="9" t="s">
        <v>119</v>
      </c>
      <c r="H200" s="9">
        <v>10000</v>
      </c>
    </row>
    <row r="201" spans="1:8">
      <c r="A201" s="9" t="str">
        <f t="shared" si="5"/>
        <v>25-4</v>
      </c>
      <c r="B201" s="9">
        <v>25</v>
      </c>
      <c r="C201" s="9">
        <v>4</v>
      </c>
      <c r="D201" s="9" t="s">
        <v>96</v>
      </c>
      <c r="E201" s="9">
        <v>4</v>
      </c>
      <c r="F201" s="12" t="str">
        <f t="shared" si="6"/>
        <v>cong</v>
      </c>
      <c r="G201" s="9" t="s">
        <v>134</v>
      </c>
      <c r="H201" s="9">
        <v>19000</v>
      </c>
    </row>
    <row r="202" spans="1:8">
      <c r="A202" t="str">
        <f t="shared" si="5"/>
        <v>26-1</v>
      </c>
      <c r="B202">
        <v>26</v>
      </c>
      <c r="C202">
        <v>1</v>
      </c>
      <c r="D202" s="9" t="s">
        <v>72</v>
      </c>
      <c r="E202" s="9">
        <v>1</v>
      </c>
      <c r="G202" s="9" t="s">
        <v>119</v>
      </c>
      <c r="H202" s="9">
        <v>10000</v>
      </c>
    </row>
    <row r="203" spans="1:8">
      <c r="A203" s="9" t="str">
        <f t="shared" si="5"/>
        <v>26-1</v>
      </c>
      <c r="B203" s="9">
        <v>26</v>
      </c>
      <c r="C203">
        <v>1</v>
      </c>
      <c r="D203" s="9" t="s">
        <v>98</v>
      </c>
      <c r="E203" s="9">
        <v>1</v>
      </c>
      <c r="F203" s="12" t="str">
        <f>IF(OR(D203="CA", D203="GG"),"cong", "incong")</f>
        <v>incong</v>
      </c>
      <c r="G203" s="9" t="s">
        <v>122</v>
      </c>
      <c r="H203" s="9">
        <v>19000</v>
      </c>
    </row>
    <row r="204" spans="1:8">
      <c r="A204" s="9" t="str">
        <f t="shared" ref="A204:A241" si="7">B204&amp;"-"&amp;C204</f>
        <v>26-2</v>
      </c>
      <c r="B204" s="9">
        <v>26</v>
      </c>
      <c r="C204">
        <v>2</v>
      </c>
      <c r="D204" s="9" t="s">
        <v>72</v>
      </c>
      <c r="E204" s="9">
        <v>1</v>
      </c>
      <c r="G204" s="9" t="s">
        <v>119</v>
      </c>
      <c r="H204" s="9">
        <v>10000</v>
      </c>
    </row>
    <row r="205" spans="1:8">
      <c r="A205" s="9" t="str">
        <f t="shared" si="7"/>
        <v>26-2</v>
      </c>
      <c r="B205" s="9">
        <v>26</v>
      </c>
      <c r="C205">
        <v>2</v>
      </c>
      <c r="D205" s="9" t="s">
        <v>95</v>
      </c>
      <c r="E205" s="9">
        <v>2</v>
      </c>
      <c r="F205" s="12" t="str">
        <f t="shared" ref="F205:F211" si="8">IF(OR(D205="CA", D205="GG"),"cong", "incong")</f>
        <v>cong</v>
      </c>
      <c r="G205" s="9" t="s">
        <v>123</v>
      </c>
      <c r="H205" s="9">
        <v>19000</v>
      </c>
    </row>
    <row r="206" spans="1:8">
      <c r="A206" s="9" t="str">
        <f t="shared" si="7"/>
        <v>26-3</v>
      </c>
      <c r="B206" s="9">
        <v>26</v>
      </c>
      <c r="C206">
        <v>3</v>
      </c>
      <c r="D206" s="9" t="s">
        <v>72</v>
      </c>
      <c r="E206" s="9">
        <v>1</v>
      </c>
      <c r="G206" s="9" t="s">
        <v>119</v>
      </c>
      <c r="H206" s="9">
        <v>10000</v>
      </c>
    </row>
    <row r="207" spans="1:8">
      <c r="A207" s="9" t="str">
        <f t="shared" si="7"/>
        <v>26-3</v>
      </c>
      <c r="B207" s="9">
        <v>26</v>
      </c>
      <c r="C207">
        <v>3</v>
      </c>
      <c r="D207" s="9" t="s">
        <v>97</v>
      </c>
      <c r="E207" s="9">
        <v>3</v>
      </c>
      <c r="F207" s="12" t="str">
        <f t="shared" si="8"/>
        <v>incong</v>
      </c>
      <c r="G207" s="9" t="s">
        <v>124</v>
      </c>
      <c r="H207" s="9">
        <v>19000</v>
      </c>
    </row>
    <row r="208" spans="1:8">
      <c r="A208" s="9" t="str">
        <f t="shared" si="7"/>
        <v>26-4</v>
      </c>
      <c r="B208" s="9">
        <v>26</v>
      </c>
      <c r="C208">
        <v>4</v>
      </c>
      <c r="D208" s="9" t="s">
        <v>72</v>
      </c>
      <c r="E208" s="9">
        <v>1</v>
      </c>
      <c r="G208" s="9" t="s">
        <v>119</v>
      </c>
      <c r="H208" s="9">
        <v>10000</v>
      </c>
    </row>
    <row r="209" spans="1:8">
      <c r="A209" s="9" t="str">
        <f>B209&amp;"-"&amp;C209</f>
        <v>26-4</v>
      </c>
      <c r="B209" s="9">
        <v>26</v>
      </c>
      <c r="C209">
        <v>4</v>
      </c>
      <c r="D209" s="9" t="s">
        <v>96</v>
      </c>
      <c r="E209" s="9">
        <v>4</v>
      </c>
      <c r="F209" s="12" t="str">
        <f t="shared" si="8"/>
        <v>cong</v>
      </c>
      <c r="G209" s="9" t="s">
        <v>134</v>
      </c>
      <c r="H209" s="9">
        <v>19000</v>
      </c>
    </row>
    <row r="210" spans="1:8">
      <c r="A210" s="9" t="str">
        <f>B210&amp;"-"&amp;C210</f>
        <v>27-1</v>
      </c>
      <c r="B210">
        <v>27</v>
      </c>
      <c r="C210">
        <v>1</v>
      </c>
      <c r="D210" s="9" t="s">
        <v>72</v>
      </c>
      <c r="E210" s="9">
        <v>1</v>
      </c>
      <c r="G210" s="9" t="s">
        <v>119</v>
      </c>
      <c r="H210" s="9">
        <v>10000</v>
      </c>
    </row>
    <row r="211" spans="1:8">
      <c r="A211" s="9" t="str">
        <f t="shared" si="7"/>
        <v>27-1</v>
      </c>
      <c r="B211" s="9">
        <v>27</v>
      </c>
      <c r="C211">
        <v>1</v>
      </c>
      <c r="D211" s="9" t="s">
        <v>95</v>
      </c>
      <c r="E211" s="9">
        <v>1</v>
      </c>
      <c r="F211" s="12" t="str">
        <f t="shared" si="8"/>
        <v>cong</v>
      </c>
      <c r="G211" s="9" t="s">
        <v>123</v>
      </c>
      <c r="H211" s="9">
        <v>19000</v>
      </c>
    </row>
    <row r="212" spans="1:8">
      <c r="A212" s="9" t="str">
        <f t="shared" si="7"/>
        <v>27-2</v>
      </c>
      <c r="B212" s="9">
        <v>27</v>
      </c>
      <c r="C212">
        <v>2</v>
      </c>
      <c r="D212" s="9" t="s">
        <v>72</v>
      </c>
      <c r="E212" s="9">
        <v>1</v>
      </c>
      <c r="G212" s="9" t="s">
        <v>119</v>
      </c>
      <c r="H212" s="9">
        <v>10000</v>
      </c>
    </row>
    <row r="213" spans="1:8">
      <c r="A213" s="9" t="str">
        <f t="shared" si="7"/>
        <v>27-2</v>
      </c>
      <c r="B213" s="9">
        <v>27</v>
      </c>
      <c r="C213">
        <v>2</v>
      </c>
      <c r="D213" s="9" t="s">
        <v>98</v>
      </c>
      <c r="E213" s="9">
        <v>2</v>
      </c>
      <c r="F213" s="12" t="str">
        <f>IF(OR(D213="CA", D213="GG"),"cong", "incong")</f>
        <v>incong</v>
      </c>
      <c r="G213" s="9" t="s">
        <v>122</v>
      </c>
      <c r="H213" s="9">
        <v>19000</v>
      </c>
    </row>
    <row r="214" spans="1:8" s="9" customFormat="1">
      <c r="A214" s="9" t="str">
        <f t="shared" si="7"/>
        <v>27-3</v>
      </c>
      <c r="B214" s="9">
        <v>27</v>
      </c>
      <c r="C214" s="9">
        <v>3</v>
      </c>
      <c r="D214" s="9" t="s">
        <v>72</v>
      </c>
      <c r="E214" s="9">
        <v>1</v>
      </c>
      <c r="F214" s="12"/>
      <c r="G214" s="9" t="s">
        <v>119</v>
      </c>
      <c r="H214" s="9">
        <v>10000</v>
      </c>
    </row>
    <row r="215" spans="1:8" s="9" customFormat="1">
      <c r="A215" s="9" t="str">
        <f t="shared" si="7"/>
        <v>27-3</v>
      </c>
      <c r="B215" s="9">
        <v>27</v>
      </c>
      <c r="C215" s="9">
        <v>3</v>
      </c>
      <c r="D215" s="9" t="s">
        <v>96</v>
      </c>
      <c r="E215" s="9">
        <v>3</v>
      </c>
      <c r="F215" s="12" t="str">
        <f t="shared" ref="F215" si="9">IF(OR(D215="CA", D215="GG"),"cong", "incong")</f>
        <v>cong</v>
      </c>
      <c r="G215" s="9" t="s">
        <v>134</v>
      </c>
      <c r="H215" s="9">
        <v>19000</v>
      </c>
    </row>
    <row r="216" spans="1:8" s="9" customFormat="1">
      <c r="A216" s="9" t="str">
        <f t="shared" si="7"/>
        <v>27-4</v>
      </c>
      <c r="B216" s="9">
        <v>27</v>
      </c>
      <c r="C216" s="9">
        <v>4</v>
      </c>
      <c r="D216" s="9" t="s">
        <v>72</v>
      </c>
      <c r="E216" s="9">
        <v>1</v>
      </c>
      <c r="F216" s="12"/>
      <c r="G216" s="9" t="s">
        <v>119</v>
      </c>
      <c r="H216" s="9">
        <v>10000</v>
      </c>
    </row>
    <row r="217" spans="1:8" s="9" customFormat="1">
      <c r="A217" s="9" t="str">
        <f t="shared" si="7"/>
        <v>27-4</v>
      </c>
      <c r="B217" s="9">
        <v>27</v>
      </c>
      <c r="C217" s="9">
        <v>4</v>
      </c>
      <c r="D217" s="9" t="s">
        <v>97</v>
      </c>
      <c r="E217" s="9">
        <v>4</v>
      </c>
      <c r="F217" s="12" t="str">
        <f t="shared" ref="F217" si="10">IF(OR(D217="CA", D217="GG"),"cong", "incong")</f>
        <v>incong</v>
      </c>
      <c r="G217" s="9" t="s">
        <v>124</v>
      </c>
      <c r="H217" s="9">
        <v>19000</v>
      </c>
    </row>
    <row r="218" spans="1:8" s="9" customFormat="1">
      <c r="A218" s="9" t="str">
        <f>B218&amp;"-"&amp;C218</f>
        <v>28-1</v>
      </c>
      <c r="B218" s="9">
        <v>28</v>
      </c>
      <c r="C218" s="9">
        <v>1</v>
      </c>
      <c r="D218" s="9" t="s">
        <v>72</v>
      </c>
      <c r="E218" s="9">
        <v>1</v>
      </c>
      <c r="F218" s="12"/>
      <c r="G218" s="9" t="s">
        <v>119</v>
      </c>
      <c r="H218" s="9">
        <v>10000</v>
      </c>
    </row>
    <row r="219" spans="1:8" s="9" customFormat="1">
      <c r="A219" s="9" t="str">
        <f t="shared" ref="A219:A221" si="11">B219&amp;"-"&amp;C219</f>
        <v>28-1</v>
      </c>
      <c r="B219" s="9">
        <v>28</v>
      </c>
      <c r="C219" s="9">
        <v>1</v>
      </c>
      <c r="D219" s="9" t="s">
        <v>95</v>
      </c>
      <c r="E219" s="9">
        <v>1</v>
      </c>
      <c r="F219" s="12" t="str">
        <f t="shared" ref="F219" si="12">IF(OR(D219="CA", D219="GG"),"cong", "incong")</f>
        <v>cong</v>
      </c>
      <c r="G219" s="9" t="s">
        <v>123</v>
      </c>
      <c r="H219" s="9">
        <v>19000</v>
      </c>
    </row>
    <row r="220" spans="1:8" s="9" customFormat="1">
      <c r="A220" s="9" t="str">
        <f t="shared" si="11"/>
        <v>28-2</v>
      </c>
      <c r="B220" s="9">
        <v>28</v>
      </c>
      <c r="C220" s="9">
        <v>2</v>
      </c>
      <c r="D220" s="9" t="s">
        <v>72</v>
      </c>
      <c r="E220" s="9">
        <v>1</v>
      </c>
      <c r="F220" s="12"/>
      <c r="G220" s="9" t="s">
        <v>119</v>
      </c>
      <c r="H220" s="9">
        <v>10000</v>
      </c>
    </row>
    <row r="221" spans="1:8" s="9" customFormat="1">
      <c r="A221" s="9" t="str">
        <f t="shared" si="11"/>
        <v>28-2</v>
      </c>
      <c r="B221" s="9">
        <v>28</v>
      </c>
      <c r="C221" s="9">
        <v>2</v>
      </c>
      <c r="D221" s="9" t="s">
        <v>97</v>
      </c>
      <c r="E221" s="9">
        <v>2</v>
      </c>
      <c r="F221" s="12" t="str">
        <f t="shared" ref="F221" si="13">IF(OR(D221="CA", D221="GG"),"cong", "incong")</f>
        <v>incong</v>
      </c>
      <c r="G221" s="9" t="s">
        <v>124</v>
      </c>
      <c r="H221" s="9">
        <v>19000</v>
      </c>
    </row>
    <row r="222" spans="1:8">
      <c r="A222" s="9" t="str">
        <f t="shared" si="7"/>
        <v>28-3</v>
      </c>
      <c r="B222">
        <v>28</v>
      </c>
      <c r="C222">
        <v>3</v>
      </c>
      <c r="D222" s="9" t="s">
        <v>72</v>
      </c>
      <c r="E222" s="9">
        <v>1</v>
      </c>
      <c r="G222" s="9" t="s">
        <v>119</v>
      </c>
      <c r="H222" s="9">
        <v>10000</v>
      </c>
    </row>
    <row r="223" spans="1:8">
      <c r="A223" t="str">
        <f t="shared" si="7"/>
        <v>28-3</v>
      </c>
      <c r="B223" s="9">
        <v>28</v>
      </c>
      <c r="C223">
        <v>3</v>
      </c>
      <c r="D223" s="9" t="s">
        <v>96</v>
      </c>
      <c r="E223" s="9">
        <v>3</v>
      </c>
      <c r="F223" s="12" t="str">
        <f t="shared" ref="F223" si="14">IF(OR(D223="CA", D223="GG"),"cong", "incong")</f>
        <v>cong</v>
      </c>
      <c r="G223" s="9" t="s">
        <v>134</v>
      </c>
      <c r="H223" s="9">
        <v>19000</v>
      </c>
    </row>
    <row r="224" spans="1:8">
      <c r="A224" t="str">
        <f t="shared" si="7"/>
        <v>28-4</v>
      </c>
      <c r="B224" s="9">
        <v>28</v>
      </c>
      <c r="C224">
        <v>4</v>
      </c>
      <c r="D224" s="9" t="s">
        <v>72</v>
      </c>
      <c r="E224" s="9">
        <v>1</v>
      </c>
      <c r="G224" s="9" t="s">
        <v>119</v>
      </c>
      <c r="H224" s="9">
        <v>10000</v>
      </c>
    </row>
    <row r="225" spans="1:8">
      <c r="A225" t="str">
        <f t="shared" si="7"/>
        <v>28-4</v>
      </c>
      <c r="B225" s="9">
        <v>28</v>
      </c>
      <c r="C225">
        <v>4</v>
      </c>
      <c r="D225" s="9" t="s">
        <v>98</v>
      </c>
      <c r="E225" s="9">
        <v>4</v>
      </c>
      <c r="F225" s="12" t="str">
        <f>IF(OR(D225="CA", D225="GG"),"cong", "incong")</f>
        <v>incong</v>
      </c>
      <c r="G225" s="9" t="s">
        <v>122</v>
      </c>
      <c r="H225" s="9">
        <v>19000</v>
      </c>
    </row>
    <row r="226" spans="1:8">
      <c r="A226" s="9" t="str">
        <f t="shared" si="7"/>
        <v>29-1</v>
      </c>
      <c r="B226">
        <v>29</v>
      </c>
      <c r="C226" s="9">
        <v>1</v>
      </c>
      <c r="D226" s="9" t="s">
        <v>72</v>
      </c>
      <c r="E226" s="9">
        <v>1</v>
      </c>
      <c r="G226" s="9" t="s">
        <v>119</v>
      </c>
      <c r="H226" s="9">
        <v>10000</v>
      </c>
    </row>
    <row r="227" spans="1:8">
      <c r="A227" s="9" t="str">
        <f t="shared" si="7"/>
        <v>29-1</v>
      </c>
      <c r="B227" s="9">
        <v>29</v>
      </c>
      <c r="C227" s="9">
        <v>1</v>
      </c>
      <c r="D227" s="9" t="s">
        <v>96</v>
      </c>
      <c r="E227" s="9">
        <v>1</v>
      </c>
      <c r="F227" s="12" t="str">
        <f t="shared" ref="F227" si="15">IF(OR(D227="CA", D227="GG"),"cong", "incong")</f>
        <v>cong</v>
      </c>
      <c r="G227" s="9" t="s">
        <v>134</v>
      </c>
      <c r="H227" s="9">
        <v>19000</v>
      </c>
    </row>
    <row r="228" spans="1:8">
      <c r="A228" s="9" t="str">
        <f t="shared" si="7"/>
        <v>29-2</v>
      </c>
      <c r="B228" s="9">
        <v>29</v>
      </c>
      <c r="C228" s="9">
        <v>2</v>
      </c>
      <c r="D228" s="9" t="s">
        <v>72</v>
      </c>
      <c r="E228" s="9">
        <v>1</v>
      </c>
      <c r="G228" s="9" t="s">
        <v>119</v>
      </c>
      <c r="H228" s="9">
        <v>10000</v>
      </c>
    </row>
    <row r="229" spans="1:8">
      <c r="A229" s="9" t="str">
        <f t="shared" si="7"/>
        <v>29-2</v>
      </c>
      <c r="B229" s="9">
        <v>29</v>
      </c>
      <c r="C229" s="9">
        <v>2</v>
      </c>
      <c r="D229" s="9" t="s">
        <v>97</v>
      </c>
      <c r="E229" s="9">
        <v>2</v>
      </c>
      <c r="F229" s="12" t="str">
        <f t="shared" ref="F229" si="16">IF(OR(D229="CA", D229="GG"),"cong", "incong")</f>
        <v>incong</v>
      </c>
      <c r="G229" s="9" t="s">
        <v>124</v>
      </c>
      <c r="H229" s="9">
        <v>19000</v>
      </c>
    </row>
    <row r="230" spans="1:8" s="9" customFormat="1">
      <c r="A230" s="9" t="str">
        <f t="shared" si="7"/>
        <v>29-3</v>
      </c>
      <c r="B230" s="9">
        <v>29</v>
      </c>
      <c r="C230" s="9">
        <v>3</v>
      </c>
      <c r="D230" s="9" t="s">
        <v>72</v>
      </c>
      <c r="E230" s="9">
        <v>1</v>
      </c>
      <c r="F230" s="12"/>
      <c r="G230" s="9" t="s">
        <v>119</v>
      </c>
      <c r="H230" s="9">
        <v>10000</v>
      </c>
    </row>
    <row r="231" spans="1:8" s="9" customFormat="1">
      <c r="A231" s="9" t="str">
        <f t="shared" si="7"/>
        <v>29-3</v>
      </c>
      <c r="B231" s="9">
        <v>29</v>
      </c>
      <c r="C231" s="9">
        <v>3</v>
      </c>
      <c r="D231" s="9" t="s">
        <v>95</v>
      </c>
      <c r="E231" s="9">
        <v>3</v>
      </c>
      <c r="F231" s="12" t="str">
        <f t="shared" ref="F231" si="17">IF(OR(D231="CA", D231="GG"),"cong", "incong")</f>
        <v>cong</v>
      </c>
      <c r="G231" s="9" t="s">
        <v>123</v>
      </c>
      <c r="H231" s="9">
        <v>19000</v>
      </c>
    </row>
    <row r="232" spans="1:8" s="9" customFormat="1">
      <c r="A232" s="9" t="str">
        <f t="shared" si="7"/>
        <v>29-4</v>
      </c>
      <c r="B232" s="9">
        <v>29</v>
      </c>
      <c r="C232" s="9">
        <v>4</v>
      </c>
      <c r="D232" s="9" t="s">
        <v>72</v>
      </c>
      <c r="E232" s="9">
        <v>1</v>
      </c>
      <c r="F232" s="12"/>
      <c r="G232" s="9" t="s">
        <v>119</v>
      </c>
      <c r="H232" s="9">
        <v>10000</v>
      </c>
    </row>
    <row r="233" spans="1:8" s="9" customFormat="1">
      <c r="A233" s="9" t="str">
        <f t="shared" si="7"/>
        <v>29-4</v>
      </c>
      <c r="B233" s="9">
        <v>29</v>
      </c>
      <c r="C233" s="9">
        <v>4</v>
      </c>
      <c r="D233" s="9" t="s">
        <v>98</v>
      </c>
      <c r="E233" s="9">
        <v>4</v>
      </c>
      <c r="F233" s="12" t="str">
        <f>IF(OR(D233="CA", D233="GG"),"cong", "incong")</f>
        <v>incong</v>
      </c>
      <c r="G233" s="9" t="s">
        <v>122</v>
      </c>
      <c r="H233" s="9">
        <v>19000</v>
      </c>
    </row>
    <row r="234" spans="1:8">
      <c r="A234" s="9" t="str">
        <f t="shared" si="7"/>
        <v>30-1</v>
      </c>
      <c r="B234">
        <v>30</v>
      </c>
      <c r="C234" s="9">
        <v>1</v>
      </c>
      <c r="D234" s="9" t="s">
        <v>72</v>
      </c>
      <c r="E234" s="9">
        <v>1</v>
      </c>
      <c r="G234" s="9" t="s">
        <v>119</v>
      </c>
      <c r="H234" s="9">
        <v>10000</v>
      </c>
    </row>
    <row r="235" spans="1:8">
      <c r="A235" s="9" t="str">
        <f t="shared" si="7"/>
        <v>30-1</v>
      </c>
      <c r="B235" s="9">
        <v>30</v>
      </c>
      <c r="C235" s="9">
        <v>1</v>
      </c>
      <c r="D235" s="9" t="s">
        <v>98</v>
      </c>
      <c r="E235" s="9">
        <v>1</v>
      </c>
      <c r="F235" s="12" t="str">
        <f>IF(OR(D235="CA", D235="GG"),"cong", "incong")</f>
        <v>incong</v>
      </c>
      <c r="G235" s="9" t="s">
        <v>122</v>
      </c>
      <c r="H235" s="9">
        <v>19000</v>
      </c>
    </row>
    <row r="236" spans="1:8">
      <c r="A236" s="9" t="str">
        <f t="shared" si="7"/>
        <v>30-2</v>
      </c>
      <c r="B236" s="9">
        <v>30</v>
      </c>
      <c r="C236" s="9">
        <v>2</v>
      </c>
      <c r="D236" s="9" t="s">
        <v>72</v>
      </c>
      <c r="E236" s="9">
        <v>1</v>
      </c>
      <c r="G236" s="9" t="s">
        <v>119</v>
      </c>
      <c r="H236" s="9">
        <v>10000</v>
      </c>
    </row>
    <row r="237" spans="1:8">
      <c r="A237" s="9" t="str">
        <f t="shared" si="7"/>
        <v>30-2</v>
      </c>
      <c r="B237" s="9">
        <v>30</v>
      </c>
      <c r="C237" s="9">
        <v>2</v>
      </c>
      <c r="D237" s="9" t="s">
        <v>95</v>
      </c>
      <c r="E237" s="9">
        <v>2</v>
      </c>
      <c r="F237" s="12" t="str">
        <f t="shared" ref="F237" si="18">IF(OR(D237="CA", D237="GG"),"cong", "incong")</f>
        <v>cong</v>
      </c>
      <c r="G237" s="9" t="s">
        <v>123</v>
      </c>
      <c r="H237" s="9">
        <v>19000</v>
      </c>
    </row>
    <row r="238" spans="1:8">
      <c r="A238" s="9" t="str">
        <f t="shared" si="7"/>
        <v>30-3</v>
      </c>
      <c r="B238" s="9">
        <v>30</v>
      </c>
      <c r="C238" s="9">
        <v>3</v>
      </c>
      <c r="D238" s="9" t="s">
        <v>72</v>
      </c>
      <c r="E238" s="9">
        <v>1</v>
      </c>
      <c r="G238" s="9" t="s">
        <v>119</v>
      </c>
      <c r="H238" s="9">
        <v>10000</v>
      </c>
    </row>
    <row r="239" spans="1:8">
      <c r="A239" s="9" t="str">
        <f t="shared" si="7"/>
        <v>30-3</v>
      </c>
      <c r="B239" s="9">
        <v>30</v>
      </c>
      <c r="C239" s="9">
        <v>3</v>
      </c>
      <c r="D239" s="9" t="s">
        <v>97</v>
      </c>
      <c r="E239" s="9">
        <v>3</v>
      </c>
      <c r="F239" s="12" t="str">
        <f t="shared" ref="F239" si="19">IF(OR(D239="CA", D239="GG"),"cong", "incong")</f>
        <v>incong</v>
      </c>
      <c r="G239" s="9" t="s">
        <v>124</v>
      </c>
      <c r="H239" s="9">
        <v>19000</v>
      </c>
    </row>
    <row r="240" spans="1:8">
      <c r="A240" s="9" t="str">
        <f t="shared" si="7"/>
        <v>30-4</v>
      </c>
      <c r="B240" s="9">
        <v>30</v>
      </c>
      <c r="C240" s="9">
        <v>4</v>
      </c>
      <c r="D240" s="9" t="s">
        <v>72</v>
      </c>
      <c r="E240" s="9">
        <v>1</v>
      </c>
      <c r="G240" s="9" t="s">
        <v>119</v>
      </c>
      <c r="H240" s="9">
        <v>10000</v>
      </c>
    </row>
    <row r="241" spans="1:8">
      <c r="A241" s="9" t="str">
        <f t="shared" si="7"/>
        <v>30-4</v>
      </c>
      <c r="B241" s="9">
        <v>30</v>
      </c>
      <c r="C241" s="9">
        <v>4</v>
      </c>
      <c r="D241" s="9" t="s">
        <v>96</v>
      </c>
      <c r="E241" s="9">
        <v>4</v>
      </c>
      <c r="F241" s="12" t="str">
        <f t="shared" ref="F241" si="20">IF(OR(D241="CA", D241="GG"),"cong", "incong")</f>
        <v>cong</v>
      </c>
      <c r="G241" s="9" t="s">
        <v>134</v>
      </c>
      <c r="H241" s="9">
        <v>19000</v>
      </c>
    </row>
    <row r="242" spans="1:8">
      <c r="A242" s="9"/>
    </row>
  </sheetData>
  <autoFilter ref="D1:D24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ColWidth="10.7109375" defaultRowHeight="15"/>
  <cols>
    <col min="1" max="1" width="114.85546875" customWidth="1"/>
  </cols>
  <sheetData>
    <row r="1" spans="1:1">
      <c r="A1" t="s">
        <v>79</v>
      </c>
    </row>
    <row r="2" spans="1:1">
      <c r="A2" t="s">
        <v>137</v>
      </c>
    </row>
    <row r="3" spans="1:1">
      <c r="A3" t="s">
        <v>138</v>
      </c>
    </row>
    <row r="4" spans="1:1">
      <c r="A4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counterbalancing</vt:lpstr>
      <vt:lpstr>full_experiment_structure</vt:lpstr>
      <vt:lpstr>instructions</vt:lpstr>
    </vt:vector>
  </TitlesOfParts>
  <Company>Vetmeduni Vienna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Völter Christoph</dc:creator>
  <cp:lastModifiedBy>Lonardo Lucrezia</cp:lastModifiedBy>
  <dcterms:created xsi:type="dcterms:W3CDTF">2020-07-07T09:53:47Z</dcterms:created>
  <dcterms:modified xsi:type="dcterms:W3CDTF">2025-02-07T15:17:26Z</dcterms:modified>
</cp:coreProperties>
</file>