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8" windowWidth="14808" windowHeight="8016" activeTab="5"/>
  </bookViews>
  <sheets>
    <sheet name="UseCase" sheetId="9" r:id="rId1"/>
    <sheet name="Scope Test" sheetId="8" state="hidden" r:id="rId2"/>
    <sheet name="Test Strategy" sheetId="2" state="hidden" r:id="rId3"/>
    <sheet name="Environment-Test Item Category" sheetId="7" state="hidden" r:id="rId4"/>
    <sheet name="GUI_PANL70" sheetId="11" r:id="rId5"/>
    <sheet name="IT" sheetId="15" r:id="rId6"/>
    <sheet name="Sheet1" sheetId="16" r:id="rId7"/>
    <sheet name="SystemTest" sheetId="10" r:id="rId8"/>
    <sheet name="Conclusion" sheetId="12" r:id="rId9"/>
    <sheet name="data" sheetId="14" r:id="rId10"/>
  </sheets>
  <externalReferences>
    <externalReference r:id="rId11"/>
    <externalReference r:id="rId12"/>
    <externalReference r:id="rId13"/>
  </externalReferences>
  <definedNames>
    <definedName name="_xlnm._FilterDatabase" localSheetId="7" hidden="1">SystemTest!$A$2:$AX$228</definedName>
  </definedNames>
  <calcPr calcId="152511" iterateDelta="1E-4"/>
</workbook>
</file>

<file path=xl/calcChain.xml><?xml version="1.0" encoding="utf-8"?>
<calcChain xmlns="http://schemas.openxmlformats.org/spreadsheetml/2006/main">
  <c r="AS51" i="15" l="1"/>
  <c r="AS50" i="15"/>
  <c r="AS49" i="15"/>
  <c r="AS48" i="15"/>
  <c r="AS46" i="15"/>
  <c r="AS44" i="15"/>
  <c r="AS42" i="15"/>
  <c r="AS40" i="15"/>
  <c r="AS39" i="15"/>
  <c r="AS38" i="15"/>
  <c r="AS37" i="15"/>
  <c r="AS36" i="15"/>
  <c r="AS35" i="15"/>
  <c r="AS34" i="15"/>
  <c r="AS33" i="15"/>
  <c r="AS32" i="15"/>
  <c r="AS31" i="15"/>
  <c r="AS28" i="15"/>
  <c r="AS27" i="15"/>
  <c r="AS26" i="15"/>
  <c r="AS25" i="15"/>
  <c r="AS21" i="15" l="1"/>
  <c r="AS19" i="15"/>
  <c r="AS23" i="15"/>
  <c r="AS17" i="15"/>
  <c r="AS16" i="15"/>
  <c r="AS15" i="15"/>
  <c r="AS14" i="15"/>
  <c r="AS13" i="15" l="1"/>
  <c r="AS12" i="15"/>
  <c r="AS11" i="15"/>
  <c r="AS10" i="15"/>
  <c r="F26" i="12"/>
  <c r="F37" i="12" s="1"/>
  <c r="I31" i="12"/>
  <c r="L26" i="12" s="1"/>
  <c r="I30" i="12"/>
  <c r="I29" i="12"/>
  <c r="I28" i="12"/>
  <c r="K26" i="12" s="1"/>
  <c r="I27" i="12"/>
  <c r="M26" i="12"/>
  <c r="I26" i="12"/>
  <c r="AS9" i="15"/>
  <c r="AS8" i="15"/>
  <c r="AS7" i="15"/>
  <c r="AS6" i="15"/>
  <c r="AS5" i="15"/>
  <c r="AS4" i="15"/>
  <c r="B28" i="12" l="1"/>
  <c r="B29" i="12"/>
  <c r="B26" i="12"/>
  <c r="B30" i="12"/>
  <c r="B27" i="12"/>
  <c r="B31" i="12"/>
  <c r="J26" i="12"/>
  <c r="AS8" i="10"/>
  <c r="AS7" i="10"/>
  <c r="AS6" i="10"/>
  <c r="AS5" i="10"/>
  <c r="AS4" i="10"/>
  <c r="I20" i="12"/>
  <c r="I19" i="12"/>
  <c r="I18" i="12"/>
  <c r="I17" i="12"/>
  <c r="I16" i="12"/>
  <c r="M15" i="12"/>
  <c r="I15" i="12"/>
  <c r="I9" i="12"/>
  <c r="I8" i="12"/>
  <c r="I7" i="12"/>
  <c r="I6" i="12"/>
  <c r="I5" i="12"/>
  <c r="M4" i="12"/>
  <c r="I4" i="12"/>
  <c r="F15" i="12"/>
  <c r="F4" i="12"/>
  <c r="AS228" i="10"/>
  <c r="AS206" i="10"/>
  <c r="AS208" i="10"/>
  <c r="AS210" i="10"/>
  <c r="AS212" i="10"/>
  <c r="AS214" i="10"/>
  <c r="AS216" i="10"/>
  <c r="AS218" i="10"/>
  <c r="AS220" i="10"/>
  <c r="AS222" i="10"/>
  <c r="AS224" i="10"/>
  <c r="AS226" i="10"/>
  <c r="AS204" i="10"/>
  <c r="AS201" i="10"/>
  <c r="AS198" i="10"/>
  <c r="AS195" i="10"/>
  <c r="AS196" i="10"/>
  <c r="AS197" i="10"/>
  <c r="AS194" i="10"/>
  <c r="AS191" i="10"/>
  <c r="AS188" i="10"/>
  <c r="AS187" i="10"/>
  <c r="AS183" i="10"/>
  <c r="AS174" i="10"/>
  <c r="AS165" i="10"/>
  <c r="AS158" i="10"/>
  <c r="AS151" i="10"/>
  <c r="AS142" i="10"/>
  <c r="AS133" i="10"/>
  <c r="AS125" i="10"/>
  <c r="AS117" i="10"/>
  <c r="AS108" i="10"/>
  <c r="AS99" i="10"/>
  <c r="AS75" i="10"/>
  <c r="AS91" i="10"/>
  <c r="AS83" i="10"/>
  <c r="AS67" i="10"/>
  <c r="AS61" i="10"/>
  <c r="AS55" i="10"/>
  <c r="AS51" i="10"/>
  <c r="AS47" i="10"/>
  <c r="AS43" i="10"/>
  <c r="AS39" i="10"/>
  <c r="AS37" i="10"/>
  <c r="AS35" i="10"/>
  <c r="AS30" i="10"/>
  <c r="AS31" i="10"/>
  <c r="AS32" i="10"/>
  <c r="AS33" i="10"/>
  <c r="AS34" i="10"/>
  <c r="AS29" i="10"/>
  <c r="AS9" i="10"/>
  <c r="AS14" i="10"/>
  <c r="AS19" i="10"/>
  <c r="AS24" i="10"/>
  <c r="AS3" i="10"/>
  <c r="B32" i="12" l="1"/>
  <c r="E26" i="12" s="1"/>
  <c r="I37" i="12"/>
  <c r="I40" i="12"/>
  <c r="M37" i="12"/>
  <c r="I41" i="12"/>
  <c r="B20" i="12"/>
  <c r="I38" i="12"/>
  <c r="I42" i="12"/>
  <c r="I21" i="12"/>
  <c r="J15" i="12" s="1"/>
  <c r="I39" i="12"/>
  <c r="I10" i="12"/>
  <c r="B17" i="12"/>
  <c r="B18" i="12"/>
  <c r="B15" i="12"/>
  <c r="B19" i="12"/>
  <c r="B16" i="12"/>
  <c r="O406" i="11"/>
  <c r="O398" i="11"/>
  <c r="O390" i="11"/>
  <c r="O384" i="11"/>
  <c r="O379" i="11"/>
  <c r="O363" i="11"/>
  <c r="O354" i="11"/>
  <c r="O346" i="11"/>
  <c r="O337" i="11"/>
  <c r="O330" i="11"/>
  <c r="O325" i="11"/>
  <c r="O316" i="11"/>
  <c r="O311" i="11"/>
  <c r="O303" i="11"/>
  <c r="O298" i="11"/>
  <c r="O283" i="11"/>
  <c r="O269" i="11"/>
  <c r="O258" i="11"/>
  <c r="O242" i="11"/>
  <c r="O227" i="11"/>
  <c r="O215" i="11"/>
  <c r="O206" i="11"/>
  <c r="O198" i="11"/>
  <c r="O189" i="11"/>
  <c r="O184" i="11"/>
  <c r="O171" i="11"/>
  <c r="O165" i="11"/>
  <c r="O159" i="11"/>
  <c r="O155" i="11"/>
  <c r="O152" i="11"/>
  <c r="O149" i="11"/>
  <c r="O143" i="11"/>
  <c r="O140" i="11"/>
  <c r="O127" i="11"/>
  <c r="O115" i="11"/>
  <c r="O106" i="11"/>
  <c r="O100" i="11"/>
  <c r="O86" i="11"/>
  <c r="O79" i="11"/>
  <c r="O72" i="11"/>
  <c r="O67" i="11"/>
  <c r="O64" i="11"/>
  <c r="O55" i="11"/>
  <c r="O43" i="11"/>
  <c r="O31" i="11"/>
  <c r="O21" i="11"/>
  <c r="B6" i="12" s="1"/>
  <c r="O14" i="11"/>
  <c r="O10" i="11"/>
  <c r="B8" i="12" s="1"/>
  <c r="O3" i="11"/>
  <c r="B9" i="12" s="1"/>
  <c r="C26" i="12" l="1"/>
  <c r="D26" i="12"/>
  <c r="K15" i="12"/>
  <c r="I43" i="12"/>
  <c r="L37" i="12" s="1"/>
  <c r="L15" i="12"/>
  <c r="K4" i="12"/>
  <c r="J4" i="12"/>
  <c r="L4" i="12"/>
  <c r="B7" i="12"/>
  <c r="B4" i="12"/>
  <c r="B5" i="12"/>
  <c r="B41" i="12"/>
  <c r="B10" i="12" l="1"/>
  <c r="D4" i="12" s="1"/>
  <c r="K37" i="12"/>
  <c r="J37" i="12"/>
  <c r="B38" i="12"/>
  <c r="B40" i="12"/>
  <c r="B39" i="12"/>
  <c r="B21" i="12"/>
  <c r="D15" i="12" s="1"/>
  <c r="B37" i="12"/>
  <c r="B42" i="12"/>
  <c r="C4" i="12" l="1"/>
  <c r="E4" i="12"/>
  <c r="C15" i="12"/>
  <c r="E15" i="12"/>
  <c r="B43" i="12"/>
  <c r="D37" i="12" s="1"/>
  <c r="C37" i="12" l="1"/>
  <c r="E37" i="12"/>
</calcChain>
</file>

<file path=xl/comments1.xml><?xml version="1.0" encoding="utf-8"?>
<comments xmlns="http://schemas.openxmlformats.org/spreadsheetml/2006/main">
  <authors>
    <author>Author</author>
  </authors>
  <commentList>
    <comment ref="M2" authorId="0" shapeId="0">
      <text>
        <r>
          <rPr>
            <b/>
            <sz val="9"/>
            <color indexed="81"/>
            <rFont val="Tahoma"/>
            <charset val="1"/>
          </rPr>
          <t>Author:</t>
        </r>
        <r>
          <rPr>
            <sz val="9"/>
            <color indexed="81"/>
            <rFont val="Tahoma"/>
            <charset val="1"/>
          </rPr>
          <t xml:space="preserve">
It's high priority to test the testcase. Please perform the pre-condition before run test case</t>
        </r>
      </text>
    </comment>
  </commentList>
</comments>
</file>

<file path=xl/sharedStrings.xml><?xml version="1.0" encoding="utf-8"?>
<sst xmlns="http://schemas.openxmlformats.org/spreadsheetml/2006/main" count="3444" uniqueCount="916">
  <si>
    <t>Not Test</t>
  </si>
  <si>
    <t>Test Stage</t>
  </si>
  <si>
    <t>Test Item</t>
  </si>
  <si>
    <t>Stress Test</t>
  </si>
  <si>
    <t>Test Type</t>
  </si>
  <si>
    <t>Purpose Test</t>
  </si>
  <si>
    <t>Technique Test</t>
  </si>
  <si>
    <t>Complete Criteria</t>
  </si>
  <si>
    <t>Special Considering</t>
  </si>
  <si>
    <t>Test GUI</t>
  </si>
  <si>
    <t>-Check all pages display on PANL70 about formating/color/state…..
-Check all indications</t>
  </si>
  <si>
    <t>- Black box testing techniques will be used.
-Testleader creates checklists for common features to assist in reviewing and performing tests.
-The tester will generate test scripts for SRS.
-Tester performs test based on test script and reports. Common defects will be collected to improve the checklist.</t>
  </si>
  <si>
    <t>- All test cases are done.
- Any functional defects must be corrected except for what is accepted by the customer.</t>
  </si>
  <si>
    <t>POV</t>
  </si>
  <si>
    <t>- Verify the application and its features by working directly on the application through the graphical user interface (GUI) and analyzing the output.
- Check the acceptance, processing and collection of data according to the requirements of customers</t>
  </si>
  <si>
    <t>Function Test</t>
  </si>
  <si>
    <t>Usability Test</t>
  </si>
  <si>
    <t>System Test</t>
  </si>
  <si>
    <t>-Identify changes required to improve user performance and satisfaction
And analyze the performance to see if it meets your usability objectives</t>
  </si>
  <si>
    <t>Complete the test cases without any failures within satisfaction from customer</t>
  </si>
  <si>
    <t>-Usability to build satisfaction for customer</t>
  </si>
  <si>
    <t>Description</t>
  </si>
  <si>
    <t>Item</t>
  </si>
  <si>
    <t>Test Scenario</t>
  </si>
  <si>
    <t>Room Meeting</t>
  </si>
  <si>
    <t>Exchange Server</t>
  </si>
  <si>
    <t>-Use local server company name BridgeTek</t>
  </si>
  <si>
    <t>RFID card</t>
  </si>
  <si>
    <t>-3 for ( Ava, Brooklyn, Camilla) for Esplanade
-2 for (Daisy, Emma) for Sentosa</t>
  </si>
  <si>
    <t>PanL70 Gui</t>
  </si>
  <si>
    <t>-View Browsing +- 7 day
-End/Extend/Cancel
-Book from Outlook desktop + outlook app</t>
  </si>
  <si>
    <t>Booking Meeting</t>
  </si>
  <si>
    <t>-16 meeting for each day with 30':
Eplanade:
1. Meeting with 3 host : ( Ava, Brooklyn, Camilla) repeat continuously till 8h for a day)
2. Presentation about : Vegas Fight Night, LV Knights Next Draft, Superbowl Catering, Stanley Cup Travel, NBA PlayOffs, Roulette Wheels :  Repeat 5 meeting
Sentosa:
1. Meeting with 2 host : ( Daisy, Emma) repeat continuously till 8h for a day)
2. Presentation about : Interior Designer, Builder,Intergrator,Smart Demo,IoT develop :  Repeat 5 meeting</t>
  </si>
  <si>
    <t>Time Zone</t>
  </si>
  <si>
    <t>-Have 2 room name:  Esplanade and Sentosa</t>
  </si>
  <si>
    <t>MRBS Product</t>
  </si>
  <si>
    <t>IT(Intergration Test)</t>
  </si>
  <si>
    <t>UT(Unit Test)</t>
  </si>
  <si>
    <t>GUI Test</t>
  </si>
  <si>
    <t>Test all system</t>
  </si>
  <si>
    <t>Non-Function Test</t>
  </si>
  <si>
    <t>PANL70</t>
  </si>
  <si>
    <t>PANLHub</t>
  </si>
  <si>
    <t xml:space="preserve">Extend </t>
  </si>
  <si>
    <t>Claim</t>
  </si>
  <si>
    <t>End</t>
  </si>
  <si>
    <t>Cancel</t>
  </si>
  <si>
    <t>RFID</t>
  </si>
  <si>
    <t>Book</t>
  </si>
  <si>
    <t xml:space="preserve">Book </t>
  </si>
  <si>
    <t>Extend</t>
  </si>
  <si>
    <t>Manual Test</t>
  </si>
  <si>
    <t>-Mainline Function
-Error Condition</t>
  </si>
  <si>
    <t>Request Test</t>
  </si>
  <si>
    <t>Result</t>
  </si>
  <si>
    <t>TC_ID</t>
  </si>
  <si>
    <t>Testname</t>
  </si>
  <si>
    <t xml:space="preserve">Type </t>
  </si>
  <si>
    <t>Screen/Dialog</t>
  </si>
  <si>
    <t>Test purpose</t>
  </si>
  <si>
    <t>Pre-Condition</t>
  </si>
  <si>
    <t>Test Data</t>
  </si>
  <si>
    <t>Step#</t>
  </si>
  <si>
    <t>Step by Step</t>
  </si>
  <si>
    <t>Expected Result</t>
  </si>
  <si>
    <t>Note</t>
  </si>
  <si>
    <t>Require Test</t>
  </si>
  <si>
    <t>Defect_ID</t>
  </si>
  <si>
    <t>Comment</t>
  </si>
  <si>
    <t>Booking a meeting</t>
  </si>
  <si>
    <t>Normal</t>
  </si>
  <si>
    <t>TS_01</t>
  </si>
  <si>
    <t>-Booking a meeting room</t>
  </si>
  <si>
    <t>-PANL70 with latest release</t>
  </si>
  <si>
    <t>PANL70 device</t>
  </si>
  <si>
    <t>01</t>
  </si>
  <si>
    <t>At Main Book screen, select Available time slot on chicklet area (time bar)</t>
  </si>
  <si>
    <t xml:space="preserve">SHOW MAIN “AVAILABLE” SCREEN:
- A big green circle is shown in the left of PanL70 screen
- In green circle above, "Available" word with green color is shown at top center, under this word shows the available time selected, "Book" icon with tap finger icon is shown at lower half of the circle
- On the top right of screen displays the current time. Under current time shows date and under day shows room name.
- Time bar at the bottom right shows blocks (maximum is 4 blocks), representing 15 min each. upcoming booking shown above time bar, flag protrusion indicates "currently selected”. At top right corner on selected timeslot shows "am" or “pm”
- At bottom left screen shows a logo
</t>
  </si>
  <si>
    <t>o</t>
  </si>
  <si>
    <t>Plan</t>
  </si>
  <si>
    <t>02</t>
  </si>
  <si>
    <t>Tap to "BOOK" Button MAIN BOOK SCREEN</t>
  </si>
  <si>
    <t xml:space="preserve">SHOW SELECT BOOK SCREEN (BOOKING TIMELINE SCREEN):
- On top right of screen displays current time
- Message is shown at center of Booking timeline screen
- Timeline slots is shown under message above:
    + Booked slots are grayed out so that cannot be selected
    + Available slots have green color and can be selected
    + At boundary of timeline show arrows for scrolling beyond current slots
- At bottom left of screen shows "BACK" button with “&lt;” icon
- At bottom right of screen shows “CONFIM” button with “&gt;” icon
</t>
  </si>
  <si>
    <t>03</t>
  </si>
  <si>
    <t>On Select Book screen, tap once to available timeslot want to book</t>
  </si>
  <si>
    <t xml:space="preserve">ON SELECT BOOK SCREEN (BOOKING TIMELINE SCREEN):
- Available Time slot must have Persian Green color
- Selected slots “clicked” will raise up to differentiate from unselected slots
- User can choose consecutive slots and cannot choose nonconsecutive slots
- Booked slots are greyed out so that they cannot be selected
- Tap once to select and tap again to unselect
</t>
  </si>
  <si>
    <t>04</t>
  </si>
  <si>
    <t>Tap to "CONFIRM" button</t>
  </si>
  <si>
    <t xml:space="preserve">SHOW PASSCODE SCREEN:
- On top right of screen displays current time
- At top center of screen shows user’s passcode when they type from keypad
- At center of screen shows keypad, simple numeric keypad plus alphabets placed on the left for clarity
- At bottom left of screen shows "BACK" button with “&lt;” icon
- At bottom right of screen shows “Confirm” button with “&gt;” icon
</t>
  </si>
  <si>
    <t>05</t>
  </si>
  <si>
    <t>Type correct passcode on the Passcode screen</t>
  </si>
  <si>
    <t xml:space="preserve">-When user type passcode, screen will display the passcode character and after 1 sec it will be replaced by a small circle for security
</t>
  </si>
  <si>
    <t>06</t>
  </si>
  <si>
    <t>SHOW BOOKING CONFIRM SCREEN:
- PanL70 screen will show a big gray rounded rectangle box.
- At the top center of this box shows complete icon. Under icon shows a message “Booking successful !”. Under message shows display of slot booked, showing timing &amp; meeting room as a confirmation receipt.
- At the bottom center of screen shows “OK” button with green color</t>
  </si>
  <si>
    <t>07</t>
  </si>
  <si>
    <t>Tap to "OK" button</t>
  </si>
  <si>
    <t xml:space="preserve">- PanL70 screen shows Main screen
</t>
  </si>
  <si>
    <t>TC_AVAILABLE_002</t>
  </si>
  <si>
    <t>Back to Main Screen from Select book</t>
  </si>
  <si>
    <t xml:space="preserve">Go back to Main Screen at Select Book screen </t>
  </si>
  <si>
    <t>Tap to "BACK" button</t>
  </si>
  <si>
    <t>TC_AVAILABLE_003</t>
  </si>
  <si>
    <t>Back to Main Screen from Passcode input</t>
  </si>
  <si>
    <t xml:space="preserve">Go back to Main Screen at  Passcode input screen </t>
  </si>
  <si>
    <t>At Main Book screen, select Available time slot on chicklet area</t>
  </si>
  <si>
    <t>- PanL70 screen shows Main screen</t>
  </si>
  <si>
    <t>TC_AVAILABLE_004</t>
  </si>
  <si>
    <t>Input invalid passcode at first time</t>
  </si>
  <si>
    <t>Testing type invalid passcode</t>
  </si>
  <si>
    <t>Type incorrect passcode on the Passcode screen</t>
  </si>
  <si>
    <t xml:space="preserve">SHOW IDENTIFY ERROR SCREEN: 
- PanL70 screen will show a big gray rounded rectangle box.
- At the top center of this box shows error icon. Under icon shows a error message 
- At the bottom center of screen shows “TRY AGAIN” button with green color
</t>
  </si>
  <si>
    <t>Tap to "TRY AGAIN" button</t>
  </si>
  <si>
    <t>SHOW PASSCODE SCREEN:
- On top right of screen displays current time
- At top center of screen shows user’s passcode when they type from keypad
- At center of screen shows keypad, simple numeric keypad plus alphabets placed on the left for clarity
- At bottom left of screen shows "BACK" button with “&lt;” icon
- At bottom right of screen shows "CONFIRM" button with “&lt;” icon</t>
  </si>
  <si>
    <t>08</t>
  </si>
  <si>
    <t>-When user type passcode, screen will display the passcode character and after 1 sec it will be replaced by a small circle for security</t>
  </si>
  <si>
    <t>09</t>
  </si>
  <si>
    <t xml:space="preserve">SHOW BOOKING CONFIRM SCREEN:
- PanL70 screen will show a big gray rounded rectangle box.
- At the top center of this box shows complete icon. Under icon shows a message “Booking successful !”. Under message shows display of slot booked, showing timing &amp; meeting room as a confirmation receipt.
- At the bottom center of screen shows “OK” button with green color
</t>
  </si>
  <si>
    <t>10</t>
  </si>
  <si>
    <t xml:space="preserve">- Main book screen wil be display, contens of main screen depens on status of current time slot
</t>
  </si>
  <si>
    <t>TC_AVAILABLE_005</t>
  </si>
  <si>
    <t>Input invalid passcode twice time</t>
  </si>
  <si>
    <t>Testing type invalid passcode twice time</t>
  </si>
  <si>
    <t xml:space="preserve">SHOW PASSCODE SCREEN:
- On top right of screen displays current time
- At top center of screen shows user’s passcode when they type from keypad
- At center of screen shows keypad, simple numeric keypad plus alphabets placed on the left for clarity
- At bottom left of screen shows "BACK" button with “&lt;” icon
- At bottom right of screen shows "CONFIRM" button with “&lt;” icon
</t>
  </si>
  <si>
    <t xml:space="preserve">SHOW IDENTIFY ERROR SCREEN:
- PanL70 screen will show a big gray rounded rectangle box.
- At the top center of this box shows error icon. Under icon shows a error message
- At the bottom center of screen shows "TRY AGAIN" button with green color
</t>
  </si>
  <si>
    <t>Type incorrect passcode on the Passcode screen again</t>
  </si>
  <si>
    <t>11</t>
  </si>
  <si>
    <t>Type correct passcode on the Passcode screen again</t>
  </si>
  <si>
    <t>12</t>
  </si>
  <si>
    <t>TC_AVAILABLE_006</t>
  </si>
  <si>
    <t>Input invalid passcode in three time</t>
  </si>
  <si>
    <t>Testing type invalid passcode in three time</t>
  </si>
  <si>
    <t xml:space="preserve">SHOW CONTACT ADMIN SCREEN:
- PanL70 screen will show a big gray rounded rectangle box.
- At the top center of this box shows an error icon. Under icon shows a message.
- At the bottom center of screen shows “BACK” button with green color
</t>
  </si>
  <si>
    <t>Tap to "BACK"  button</t>
  </si>
  <si>
    <t>TC_AVAILABLE_007</t>
  </si>
  <si>
    <t xml:space="preserve">Go back to Main Book screen from Identify Error screen </t>
  </si>
  <si>
    <t xml:space="preserve">Testing go back to Main Book screen from Identify Error screen </t>
  </si>
  <si>
    <t>ON SELECT BOOK SCREEN (BOOKING TIMELINE SCREEN):
- Available Time slot must have Persian Green color
- Selected slots “clicked” will raise up to differentiate from unselected slots
- User can choose consecutive slots and cannot choose nonconsecutive slots
- Booked slots are greyed out so that they cannot be selected
- Tap once to select and tap again to unselect</t>
  </si>
  <si>
    <t xml:space="preserve">SHOW SELECT BOOK SCREEN (BOOKING TIMELINE SCREEN):
- On top right of screen displays current time
- Message is shown at center of Booking timeline screen
- Timeline slots is shown under message above:
    + Booked slots are grayed out so that cannot be selected
    + Available slots have green color and can be selected
    + At boundary of timeline show arrows for scrolling beyond current slots
- At bottom left of screen shows "BACK" button with “&lt;” icon
- At bottom right of screen shows “Confirm” button with “&gt;” icon
</t>
  </si>
  <si>
    <t>TC_AVAILABLE_008</t>
  </si>
  <si>
    <t>Timeout test: Go back to main screen after finish timeout (at Select Booking screen)</t>
  </si>
  <si>
    <t>Testing PanL go back to main screen after finish timeout (at Select Booking screen)</t>
  </si>
  <si>
    <t>Wait ultil finish timeout</t>
  </si>
  <si>
    <t>TC_AVAILABLE_009</t>
  </si>
  <si>
    <t>Timeout test: Go back to main screen after finish timeout (at Passcode Input screen)</t>
  </si>
  <si>
    <t>Testing PanL go back to main screen after finish timeout (at Passcode Input screen</t>
  </si>
  <si>
    <t>TC_AVAILABLE_010</t>
  </si>
  <si>
    <t>Timeout test: Go back to main screen after finish timeout (at Show Booking Confirm screen)</t>
  </si>
  <si>
    <t>Testing PanL go back to main screen after finish timeout (at Show Booking Confirm screen)</t>
  </si>
  <si>
    <t>TC_AVAILABLE_011</t>
  </si>
  <si>
    <t>Timeout test: Go back to main screen after finish timeout (atIdentify Error screen)</t>
  </si>
  <si>
    <t>Test Timeout test: Go back to main screen after finish timeout (atIdentify Error screen)</t>
  </si>
  <si>
    <t>TC_AVAILABLE_012</t>
  </si>
  <si>
    <t>Timeout test: Go back to main screen after finish timeout (at Contact Admin  screen)</t>
  </si>
  <si>
    <t>Testing PanL go back to main screen after finish timeout (at Contact Admin  screen)</t>
  </si>
  <si>
    <t>TC_PENDING_001</t>
  </si>
  <si>
    <t>Claim a meeting</t>
  </si>
  <si>
    <t>Testing claim a meeting</t>
  </si>
  <si>
    <t>Booking a meeting after 15 minutes from current time by Outlook or PanL70</t>
  </si>
  <si>
    <t>Tap to "CLAIM" button</t>
  </si>
  <si>
    <t>- ENDPROM SCREEN WILL BE DISPLAYED</t>
  </si>
  <si>
    <t>Tap to "YES" button</t>
  </si>
  <si>
    <t xml:space="preserve">SHOW CONFIRM SCREEN:
- PanL70 screen will show a big gray rounded rectangle box.
- At the top center of this box shows an  icon. Under icon shows a message. Under message shows display of slot booked, showing timing &amp; meeting room as a confirmation receipt.
- At the bottom center of screen shows “OK” button with green color
</t>
  </si>
  <si>
    <t>TC_PENDING_002</t>
  </si>
  <si>
    <t>Claim a meeting with invalid passcode</t>
  </si>
  <si>
    <t>Testing claim a meeting with invalid passcode once time</t>
  </si>
  <si>
    <t>TC_PENDING_003</t>
  </si>
  <si>
    <t>Claim a meeting with invalid passcode twice time</t>
  </si>
  <si>
    <t>Testing claim a meeting with invalid passcode twice time</t>
  </si>
  <si>
    <t>TC_PENDING_004</t>
  </si>
  <si>
    <t>Claim a meeting with invalid passcode three time</t>
  </si>
  <si>
    <t>Testing claim a meeting with invalid passcode three time</t>
  </si>
  <si>
    <t>13</t>
  </si>
  <si>
    <t>TC_PENDING_005</t>
  </si>
  <si>
    <t>Go back to Main Book screen from End Promp screen</t>
  </si>
  <si>
    <t>Testing go back to Main Book screen from End Promp screen</t>
  </si>
  <si>
    <t>Tap to "BACK" button on End Promp screen</t>
  </si>
  <si>
    <t xml:space="preserve">SHOW MAIN “CLAIM” SCREEN (PENDING SCREEN):
- Main Claim screen (Pending or Confirmation screen) appears during the 15-minute window that a booking is waiting to be claimed; 10 min before booked timeslot to 5 min after booked timeslot
- On Pending screen, a big yellow circle is displayed on the left of PanL70. In this circle, "Pending" word with yellow color is shown in the top center. "Claim" word with grey tap finger icon is shown at the center of the circle. Meeting title, time, organizer of meeting in order are shown into under "Claim" icon in circle
- On the top right of screen displays the current time. Under current time shows date and under day shows room name.
- Under top right screen displays EXTEND button with arrow icon and END button with small circle icon
- Messaging area for subtext or showing upcoming meetings are shown under EXTEND and END button
- Time bar at the bottom right shows blocks (maximum is 4 blocks), representing 15 min each. upcoming booking shown above time bar, flag protrusion indicates "currently selected". At top right corner on selected timeslot shows "am" or “pm”
- At bottom left screen shows a logo
</t>
  </si>
  <si>
    <t>TC_PENDING_006</t>
  </si>
  <si>
    <t>Go back to Main Book screen from Passcode screen</t>
  </si>
  <si>
    <t>Type passcode on the Passcode screen</t>
  </si>
  <si>
    <t>TC_PENDING_007</t>
  </si>
  <si>
    <t>Extend a meeting without claim</t>
  </si>
  <si>
    <t>Testing extend a meeting without claim</t>
  </si>
  <si>
    <t>Tap to "EXTEND" button</t>
  </si>
  <si>
    <t xml:space="preserve">SHOW IDENTIFY ERROR SCREEN:
- PanL70 screen will show a big gray rounded rectangle box.
- At the top center of this box shows error icon. Under icon shows a error message
- At the bottom center of screen shows “OK” button with green color
</t>
  </si>
  <si>
    <t>TC_PENDING_008</t>
  </si>
  <si>
    <t>Timeout test: Go back to main screen after finish timeout (at End Promp  screen)</t>
  </si>
  <si>
    <t>Testing PanL go back to main screen after finish timeout (at End Promp  screen)</t>
  </si>
  <si>
    <t>TC_PENDING_009</t>
  </si>
  <si>
    <t>Timeout test: Go back to main screen after finish timeout (at Passcode  screen)</t>
  </si>
  <si>
    <t>Testing PanL go back to main screen after finish timeout (at Passcode  screen)</t>
  </si>
  <si>
    <t>TC_PENDING_010</t>
  </si>
  <si>
    <t>Timeout test: Go back to main screen after finish timeout (at Confirm  screen)</t>
  </si>
  <si>
    <t>Testing PanL go back to main screen after finish timeout (at Confirm  screen)</t>
  </si>
  <si>
    <t>TC_PENDING_011</t>
  </si>
  <si>
    <t>Timeout test: Go back to main screen after finish timeout (at Identify Error screen)</t>
  </si>
  <si>
    <t>Testing PanL go back to main screen after finish timeout (at Identify Error screen)</t>
  </si>
  <si>
    <t>TC_PENDING_012</t>
  </si>
  <si>
    <t>Timeout test: Go back to main screen after finish timeout (at Contact Admin screen)</t>
  </si>
  <si>
    <t>Testing PanL go back to main screen after finish timeout (at Contact Admin screen)</t>
  </si>
  <si>
    <t>Timeout test: Go back to main screen after finish timeout (at Identify Error  screen when Extent meeting without Claim)</t>
  </si>
  <si>
    <t>Testing PanL go back to main screen after finish timeout (at Identify Error  screen when Extent meeting without Claim)</t>
  </si>
  <si>
    <t>TC_INPORGRESS_001</t>
  </si>
  <si>
    <t>Extend a meeting</t>
  </si>
  <si>
    <t>Testing extend a meeting when meeting is in progress</t>
  </si>
  <si>
    <t>Booking a meeting
 - User could use Outlook or PanL70 to book a meeting</t>
  </si>
  <si>
    <t>Meeting is booked successfully</t>
  </si>
  <si>
    <t>Claim a meeting:
- User could claim a meeting by do step by step at test case claim a meeting TC_PENDING_001</t>
  </si>
  <si>
    <t>Meeting is claimed successfully</t>
  </si>
  <si>
    <t>Wait to "In progress" screen display after claim meeting</t>
  </si>
  <si>
    <t xml:space="preserve">SHOW MAIN “IN PROGRESS” SCREEN:
- A big red circle is shown in the left of PanL70 screen
- The red border of circle is decreased accordingly to left meeting time
- Inside of top center of circle above displays “In Progress” word with red color. Below this word shows meeting time left.
- Under "Time left" displays in order of meeting title, time, organizer of meeting
- On the top right of screen displays the current time. Under current time shows date and under day shows room name.
- Under top right screen displays EXTEND button with arrow icon and END button with ‘X’ icon
- Messaging area for subtext or showing upcoming meetings are shown under EXTEND and END button
- Time bar at the bottom right shows blocks (maximum is 4 blocks), representing 15 min each. upcoming booking shown above time bar, flag protrusion indicates "currently selected". At top right corner on selected timeslot shows "am" or “pm”
- At bottom left screen shows a logo
</t>
  </si>
  <si>
    <t xml:space="preserve">SHOW BOOKING TIMELINE EXTEND SCREEN:
- On top right of screen displays current time
- Message is shown at center of Booking timeline screen
- Timeline slots is shown under message above:
    + Current booking shows as red, when extending booking
    + Booked slots are grayed out so that cannot be selected
    + Available slots have green color and can be selected
    + At boundary of timeline show arrows for scrolling beyond current slot
- At bottom left of screen shows "BACK" button with “&lt;” icon
- At bottom right of screen shows "CONFIRM" button with “&lt;” icon
</t>
  </si>
  <si>
    <t>On Select Booking Timeline Extend screen, tap once to available timeslot want to extend</t>
  </si>
  <si>
    <t xml:space="preserve">ON SELECTBOOKING TIMELINE EXTEND:
- Current booking shows as red, when extending booking
- Available Time slot must have Persian Green color
- Selected slots “clicked” will raise up to differentiate from unselected slots
- User can choose consecutive slots and cannot choose nonconsecutive slots
- Booked slots are greyed out so that they cannot be selected
- Tap once to select and tap again to unselect
</t>
  </si>
  <si>
    <t>Tap to "NEXT" button</t>
  </si>
  <si>
    <t xml:space="preserve">SHOW EXTEND CONFIRM SCREEN:
- PanL70 screen will show a big gray rounded rectangle box.
- At the top center of this box shows complete icon. Under icon shows a message/ Under message shows display of slot booked, showing timing &amp; meeting room as a confirmation receipt.
- At the bottom center of screen shows “OK” button with green color
</t>
  </si>
  <si>
    <t>TC_INPORGRESS_002</t>
  </si>
  <si>
    <t>Delete a meeting</t>
  </si>
  <si>
    <t>Testing delete a meeting when meeting is in progress</t>
  </si>
  <si>
    <t>Tap to "END" button</t>
  </si>
  <si>
    <t>TC_INPROGRESS_003</t>
  </si>
  <si>
    <t>Extend a meeting when there are two consecutive meetings</t>
  </si>
  <si>
    <t>Testing extend a meeting when there are two consecutive meetings</t>
  </si>
  <si>
    <t>Booking a meeting at next time slot
 - User could use Outlook or PanL70 to book a meeting</t>
  </si>
  <si>
    <t xml:space="preserve">SHOW BOOKING CONFLICT SCREEN
</t>
  </si>
  <si>
    <t xml:space="preserve">SHOW MAIN "IN PROGRESS" SCREEN:
- A big red circle is shown in the left of PanL70 screen
- The red border of circle is decreased accordingly to left meeting time
- Inside of top center of circle above displays “In Progress” word with red color. Below this word shows meeting time left.
- Under "Time left" displays in order meeting title, time, organizer of meeting
- On top right of screen displays room name and current day and time
- Under top right screen displays EXTEND button with arrow icon and END button with small circle icon
- Messaging area for subtext or showing upcoming meetings are shown under EXTEND and END button
- Time bar at the bottom right shows blocks (maximum is 4 blocks), representing 15 min each. upcoming booking shown above time bar, flag protrusion indicates "currently selected"
</t>
  </si>
  <si>
    <t>TC_INPROGRESS_004</t>
  </si>
  <si>
    <t>Extend a meeting with input invalid passcode at first time</t>
  </si>
  <si>
    <t>Testing Extend a meeting with input invalid passcode at first time</t>
  </si>
  <si>
    <t xml:space="preserve">SHOW IDENTIFY ERROR SCREEN:
- PanL70 screen will show a big gray rounded rectangle box.
- At the top center of this box shows error icon. Under icon shows a error message
- At the bottom center of screen shows “TRY AGAIN” button with green color
</t>
  </si>
  <si>
    <t>TC_INPROGRESS_005</t>
  </si>
  <si>
    <t>Extend a meeting with input invalid passcode twice time</t>
  </si>
  <si>
    <t>Testing Extend a meeting with input invalid passcode twice time</t>
  </si>
  <si>
    <t>14</t>
  </si>
  <si>
    <t>15</t>
  </si>
  <si>
    <t>TC_INPROGRESS_006</t>
  </si>
  <si>
    <t>Extend a meeting with input invalid passcode at three time</t>
  </si>
  <si>
    <t>Testing Extend a meeting with input invalid passcode at three time</t>
  </si>
  <si>
    <t xml:space="preserve">SHOW CONTACT ADMIN SCREEN:
- PanL70 screen will show a big gray rounded rectangle box.
- At the top center of this box shows an  icon. Under icon shows a message. Under message shows display of slot booked, showing timing &amp; meeting room as a confirmation receipt.
- At the bottom center of screen shows “BACK” button with green color
</t>
  </si>
  <si>
    <t>16</t>
  </si>
  <si>
    <t>TC_INPROGRESS_007</t>
  </si>
  <si>
    <t>Delete a meeting with invalid passcode at first time</t>
  </si>
  <si>
    <t>Testing Delete a meeting with invalid passcode at first time</t>
  </si>
  <si>
    <t>TC_INPROGRESS_008</t>
  </si>
  <si>
    <t>Delete a meeting with invalid passcode twice time</t>
  </si>
  <si>
    <t>Testing Delete a meeting with invalid passcode twice time</t>
  </si>
  <si>
    <t>TC_INPROGRESS_009</t>
  </si>
  <si>
    <t>Delete a meeting with invalid passcode at three time</t>
  </si>
  <si>
    <t>TC_INPROGRESS_010</t>
  </si>
  <si>
    <t>Back to main screen form End promp screen (Delete meeting)</t>
  </si>
  <si>
    <t>Testing back to main screen form End promp screen</t>
  </si>
  <si>
    <t>TC_INPROGRESS_011</t>
  </si>
  <si>
    <t>Back to main screen form Passcode screen (Delete meeting)</t>
  </si>
  <si>
    <t>Testing back to main screen form Passcode screen (Delete meeting)</t>
  </si>
  <si>
    <t>TC_INPROGRESS_012</t>
  </si>
  <si>
    <t>Back to main screen from Select extend screen (Extend meeting)</t>
  </si>
  <si>
    <t>Testing back to main screen from Select extend screen (Extend meeting)</t>
  </si>
  <si>
    <t>TC_INPROGRESS_013</t>
  </si>
  <si>
    <t>Testing Back to main screen from Select extend screen (Extend meeting</t>
  </si>
  <si>
    <t>TC_INPROGRESS_014</t>
  </si>
  <si>
    <t>Timeout test (Extend meeting): Go back to main screen after finish timeout (at Select Extend screen)</t>
  </si>
  <si>
    <t>Testing PanL go back to main screen after finish timeout (at Select Extend screen)</t>
  </si>
  <si>
    <t>TC_INPROGRESS_015</t>
  </si>
  <si>
    <t>Timeout test (Extend meeting): Go back to main screen after finish timeout (at Show Passcode screen)</t>
  </si>
  <si>
    <t>Testing PanL go back to main screen after finish timeout (at Show Passcode  screen)</t>
  </si>
  <si>
    <t>`</t>
  </si>
  <si>
    <t>TC_INPROGRESS_016</t>
  </si>
  <si>
    <t>Timeout test (Extend meeting): Go back to main screen after finish timeout (atExtend Confirm screen</t>
  </si>
  <si>
    <t>Testing PanL go back to main screen after finish timeout (at Extend Confirm  screen)</t>
  </si>
  <si>
    <t>TC_INPROGRESS_017</t>
  </si>
  <si>
    <t>Timeout test (Extend meeting): Go back to main screen after finish timeout at Extend Confilct screen</t>
  </si>
  <si>
    <t>Testing PanL go back to main screen after finish timeout (at Conflict  screen)</t>
  </si>
  <si>
    <t>TC_INPROGRESS_018</t>
  </si>
  <si>
    <t>Timeout test (Extend meeting): Go back to main screen after finish timeout at Identify Error screen</t>
  </si>
  <si>
    <t>Testing PanL go back to main screen after finish timeout (at Identity Error  screen)</t>
  </si>
  <si>
    <t>TC_INPROGRESS_019</t>
  </si>
  <si>
    <t>Timeout test (Delete meeting): Go back to main screen after finish timeout at End Promp screen</t>
  </si>
  <si>
    <t>Testing PanL go back to main screen after finish timeout (at End Promp screen)</t>
  </si>
  <si>
    <t xml:space="preserve">- ENDPROM SCREEN WILL BE DISPLAYED
</t>
  </si>
  <si>
    <t>TC_INPROGRESS_020</t>
  </si>
  <si>
    <t>Timeout test (Delete meeting): Go back to main screen after finish timeout at Passcode screen</t>
  </si>
  <si>
    <t>Testing PanL go back to main screen after finish timeout (at Passcode screen)</t>
  </si>
  <si>
    <t>Timeout test (Delete meeting): Go back to main screen after finish timeout at Extend Confirm screen</t>
  </si>
  <si>
    <t>Testing PanL go back to main screen after finish timeout (at Extend Confirm  screen</t>
  </si>
  <si>
    <t>TC_INPORGRESS_022</t>
  </si>
  <si>
    <t>Timeout test (Delete meeting): Go back to main screen after finish timeout at Identify Error screen</t>
  </si>
  <si>
    <t>Testing PanL go back to main screen after finish timeout (at Identify Error screen</t>
  </si>
  <si>
    <t>TC_INPORGRESS_023</t>
  </si>
  <si>
    <t>Timeout test (Delete meeting): Go back to main screen after finish timeout at Contact Admin  screen</t>
  </si>
  <si>
    <t>-LasVagas timezone for all device testing</t>
  </si>
  <si>
    <t xml:space="preserve">- Detects system problems when working long time </t>
  </si>
  <si>
    <t xml:space="preserve">-Complete the test case without any failure that relate to run slowly
</t>
  </si>
  <si>
    <t>- Detects system problems when user run multiple features at the same time
-Ensure that each feature should not work too slow than alone running</t>
  </si>
  <si>
    <t>-Measure time load each feature when run stand alone then compare one when run multi features.</t>
  </si>
  <si>
    <t>-Run multi feature without slow action</t>
  </si>
  <si>
    <t>-Test long run about 1 week with multi task meeting for each room</t>
  </si>
  <si>
    <t>-Book meeting full 8h/day (16 meeting) and  each meeting = 30 mins.
-Check with 2 room connected to Hub and work continuously : Book, Cancel,Extend…, RFID</t>
  </si>
  <si>
    <t>-PANL70: Run system with full meeting 8h/day with 1 week
-PANLHub: Run 2 room parallel in 1 week</t>
  </si>
  <si>
    <t>-Check on PANL70  to easily switch to multi screen</t>
  </si>
  <si>
    <t>-It is not over 5s for switch screen action without powersave screen</t>
  </si>
  <si>
    <t>Reliability Test</t>
  </si>
  <si>
    <t xml:space="preserve">-Complete the test case without any failure about reset/hang/miss data or … anything relate to crash system
</t>
  </si>
  <si>
    <t xml:space="preserve">-Image clarity
-Consistency across fonts, colors, abbreviations etc.
-Consistency across data types
-Touching
If the font is readable:
-The alignment of images, text, and buttons and their correlation to each other
-Whether page elements like check boxes are overlapping or not
-Drop down list boxes
If the user interface is easy to understand and interact with:
Grammar and spelling
-Whether error messages appear or not
-Screen resolutions when zooming in or out
</t>
  </si>
  <si>
    <t>Estimate(minute)</t>
  </si>
  <si>
    <t>State</t>
  </si>
  <si>
    <t>Number TC</t>
  </si>
  <si>
    <t>Test Covered</t>
  </si>
  <si>
    <t>Other</t>
  </si>
  <si>
    <t>Passed</t>
  </si>
  <si>
    <t>Failed</t>
  </si>
  <si>
    <t>Pending</t>
  </si>
  <si>
    <t>-View Browsing +- 7 day
-Have 2 room name:  Esplanade and Sentosa
-5 User account email with 5 RFID card (3 Esplanade, 2 Sentosa)
-TimeZone: LasVagas for all device under test</t>
  </si>
  <si>
    <t>EWS</t>
  </si>
  <si>
    <t>Exchange server  2010</t>
  </si>
  <si>
    <t xml:space="preserve">Outlook-Desktop Application </t>
  </si>
  <si>
    <t>Outlook-Mobile Application</t>
  </si>
  <si>
    <t>Email Client</t>
  </si>
  <si>
    <t>Test Result</t>
  </si>
  <si>
    <t>Explain</t>
  </si>
  <si>
    <t>Screen</t>
  </si>
  <si>
    <t>Type TC</t>
  </si>
  <si>
    <t>Tester</t>
  </si>
  <si>
    <t>Environment</t>
  </si>
  <si>
    <t>Language</t>
  </si>
  <si>
    <t>the result is correct with expected result</t>
  </si>
  <si>
    <t>x</t>
  </si>
  <si>
    <t>No</t>
  </si>
  <si>
    <t>EWS client</t>
  </si>
  <si>
    <t>KhoaND17</t>
  </si>
  <si>
    <t>EN</t>
  </si>
  <si>
    <t>the result is incorrect with expected result</t>
  </si>
  <si>
    <t>Yes</t>
  </si>
  <si>
    <t>Google Calendar</t>
  </si>
  <si>
    <t>Abnormal</t>
  </si>
  <si>
    <t>Not Test this test case</t>
  </si>
  <si>
    <t>PanLControl</t>
  </si>
  <si>
    <t>Boundary</t>
  </si>
  <si>
    <t>Request test this test case</t>
  </si>
  <si>
    <t>PanL Service Meeting</t>
  </si>
  <si>
    <t>can not execute the test case by any reason</t>
  </si>
  <si>
    <t>PanL Service Power</t>
  </si>
  <si>
    <t>All</t>
  </si>
  <si>
    <t>Remaining situations</t>
  </si>
  <si>
    <t>PanL Service Time Management</t>
  </si>
  <si>
    <t>PanL Service Misc</t>
  </si>
  <si>
    <t>Authenticate Service</t>
  </si>
  <si>
    <t>Web Service</t>
  </si>
  <si>
    <t>Multi Language</t>
  </si>
  <si>
    <t xml:space="preserve">Power Savings page
</t>
  </si>
  <si>
    <t xml:space="preserve"> PanL70 screen shows Main screen
</t>
  </si>
  <si>
    <t xml:space="preserve">PanL70 screen shows Main screen
</t>
  </si>
  <si>
    <t xml:space="preserve">- After booking finished, message area at bottom right screen will show the upcoming meeting is meeting has just booked
SHOW MAIN “CLAIM” SCREEN (PENDING SCREEN):
- Main Claim screen (Pending or Confirmation screen) appears during the 15-minute window that a booking is waiting to be claimed; 10 min before booked timeslot to 5 min after booked timeslot
- On Pending screen, a big yellow circle is displayed on the left of PanL70. In this circle, "Pending" word with yellow color is shown in the top center. "Claim" word with grey tap finger icon is shown at the center of the circle. Meeting title, time, organizer of meeting in order are shown into under "Claim" icon in circle
- On the top right of screen displays the current time. Under current time shows date and under day shows room name.
- Under top right screen displays EXTEND button with arrow icon and END button with small circle icon
- Messaging area for subtext or showing upcoming meetings are shown under EXTEND and END button
- Time bar at the bottom right shows blocks (maximum is 4 blocks), representing 15 min each. upcoming booking shown above time bar, flag protrusion indicates "currently selected". At top right corner on selected timeslot shows "am" or “pm”
- At bottom left screen shows a logo
</t>
  </si>
  <si>
    <t xml:space="preserve">- After booking finished, message area at bottom right screen will show the upcoming meeting is meeting has just booked
SHOW MAIN “CLAIM” SCREEN (PENDING SCREEN):
- Main Claim screen (Pending or Confirmation screen) appears during the 15-minute window that a booking is waiting to be claimed; 10 min before booked timeslot to 5 min after booked timeslot
- On Pending screen, a big yellow circle is displayed on the left of PanL70. In this circle, "Pending" word with yellow color is shown in the top center. "Claim" word with grey tap finger icon is shown at the center of the circle. Meeting title, time, organizer of meeting in order are shown into under "Claim" icon in circle
- On the top right of screen displays the current time. Under current time shows date and under day shows room name.
- Under top right screen displays EXTEND button with arrow icon and END button with small circle icon
- Messaging area for subtext or showing upcoming meetings are shown under EXTEND and END button
- Time bar at the bottom right shows blocks (maximum is 4 blocks), representing 15 min each. upcoming booking shown above time bar, flag protrusion indicates "currently selected". At top right corner on selected timeslot shows "am" or “pm”
</t>
  </si>
  <si>
    <t>TC_PENDING_013</t>
  </si>
  <si>
    <t>TC_INPROGRESS_021</t>
  </si>
  <si>
    <t>TC_INPORGRESS_024</t>
  </si>
  <si>
    <t>Estimation(min)</t>
  </si>
  <si>
    <t>TC_001</t>
  </si>
  <si>
    <t xml:space="preserve">-Status of the meeting room
-Name of the meeting room with present time
-Present Meeting subject
-Present meeting start and end time.
-Present meeting host name
</t>
  </si>
  <si>
    <t>-Connect Device to PLAN70 to PANLHub to check information booking room</t>
  </si>
  <si>
    <t>TC_002</t>
  </si>
  <si>
    <t>Get multi information from EWS</t>
  </si>
  <si>
    <t xml:space="preserve">-Confirm for getting multi information booking room from EWS Server ( O 365)
1. Name of the meeting room with present time
2. Present Meeting subject
3. Present meeting start and end time.
4. Present meeting host name
</t>
  </si>
  <si>
    <t>-Booking Room from O 365 with full information about status , name of meeting room, present time, subject meeting, host name
-Connect 20 PANL70s to PANL Hub</t>
  </si>
  <si>
    <t>Create the meeting Room on O365 with 1 userA
-Time 8:00 AM - 9:00 AM
-Name Room: A/B/C/D/E/F/E/G….Z (20 room)
-Subject Meeting : Test MRBS
-Host Name: MRBS</t>
  </si>
  <si>
    <t xml:space="preserve">User can create the meeting successfully with:
-Time 8:00 AM - 9:00 AM
-Name Room: A/B/C/D/E/F/E/G….Z (20 room)
-Subject Meeting : Test MRBS
-Host Name: MRBS
-User can not create the meeting room A because the room A already booked
</t>
  </si>
  <si>
    <t>TC_003</t>
  </si>
  <si>
    <t>Get multi information with multi user</t>
  </si>
  <si>
    <t>-Booking Room from O 365 with full information about status , name of meeting room, present time, subject meeting, host name with 100 user accounts
-Connect 100 PANL70s to PANL Hub</t>
  </si>
  <si>
    <t>Create the meeting Room on O365 with each user/1 room for 100 user
-Time 9:25 AM - 10:00 AM
-Name Room: A/B/C/D/E/F/E/G….Z (100 rooms)
-Subject Meeting : Test MRBS
-Host Name: MRBS</t>
  </si>
  <si>
    <t xml:space="preserve">User can create the meeting successfully with:
-Time 8:00 AM - 9:00 AM
-Name Room: A/B/C/D/E/F/E/G….Z (100 room)
-Subject Meeting : Test MRBS
-Host Name: MRBS
</t>
  </si>
  <si>
    <t>TC_004</t>
  </si>
  <si>
    <t xml:space="preserve">Get duplicate multi information </t>
  </si>
  <si>
    <t>Create the meeting Room on O365 with 1 user B
-Time 8:00 AM - 9:00 AM
-Name Room: A/B/C/D/E/F/E/G….Z (20 room)
-Subject Meeting : Test MRBS
-Host Name: MRBS</t>
  </si>
  <si>
    <t xml:space="preserve">User B can not create the meeting successfully for 20 rooms b/c they are duplicate with user A
</t>
  </si>
  <si>
    <t>TC_005</t>
  </si>
  <si>
    <t>Get duplicate multi information  with multi user</t>
  </si>
  <si>
    <t xml:space="preserve">multi User can not create the meeting successfully for 100 rooms b/c they are duplicate schedule meeting
</t>
  </si>
  <si>
    <t>TC_006</t>
  </si>
  <si>
    <t>Get full time meeting for 1 day</t>
  </si>
  <si>
    <t>-Confirm that User can book room full time /day</t>
  </si>
  <si>
    <t>-Booking room with full schedule in 1 DAY with 1 meeting</t>
  </si>
  <si>
    <t>-Schedule meeting</t>
  </si>
  <si>
    <t>Create the meeting with schedule = 00:00AM to 11:59 PM by 1 user with 1 meeting</t>
  </si>
  <si>
    <t>User can create the meeting</t>
  </si>
  <si>
    <t>TC_007</t>
  </si>
  <si>
    <t>Get full time meeting for 1 day for multi meeting</t>
  </si>
  <si>
    <t>Create the multi meeting sothat They are full schedule booking in day</t>
  </si>
  <si>
    <t>TC_008</t>
  </si>
  <si>
    <t>Get time meeting from current day to  new day</t>
  </si>
  <si>
    <t>-Confirm that User can book room from current day to new day</t>
  </si>
  <si>
    <t>Create the meeting with schedule = 11:45 PM to 12:15 AM</t>
  </si>
  <si>
    <t>TC_009</t>
  </si>
  <si>
    <t>Auto discovery Room</t>
  </si>
  <si>
    <t>-Confirm that User can see the room on system</t>
  </si>
  <si>
    <t>-Booking room O365</t>
  </si>
  <si>
    <t>-Room</t>
  </si>
  <si>
    <t>Click to the Room for booking room with any time</t>
  </si>
  <si>
    <t>All the room is available in this time to appear</t>
  </si>
  <si>
    <t>TC_010</t>
  </si>
  <si>
    <t>Auto discovery Room with full event</t>
  </si>
  <si>
    <t>-Confirm that No room displayed when it is busy</t>
  </si>
  <si>
    <t>-Booking room O365
-PanLhub connected to PanL70
-Full schedule in day for meeting</t>
  </si>
  <si>
    <t>No room is displayed b/c Room is busy for full schedule</t>
  </si>
  <si>
    <t>TC_011</t>
  </si>
  <si>
    <t>Get information from EWS with no subject</t>
  </si>
  <si>
    <t>Confirm that PanLhub can get the meeting what missed the subject</t>
  </si>
  <si>
    <t>-Booking Room from O 365 with miss Subject
-Connect 20 PANL70s to PANL Hub</t>
  </si>
  <si>
    <t>-Meeting</t>
  </si>
  <si>
    <t>Create the meeting with schedule = 8:00AM- 8:15AM with no subject</t>
  </si>
  <si>
    <t>Create the meeting with schedule = 8:00 PM to 8:15 AM successfully with no subject. Check on PANL70 for more information</t>
  </si>
  <si>
    <t>TC_012</t>
  </si>
  <si>
    <t>Send information to PANL70 with power off</t>
  </si>
  <si>
    <t>-Confirm that PANL70 can get information from PANL Hub after completing connection</t>
  </si>
  <si>
    <t>-PANL70 (Room A) with power off connect to PANLHub in Cable RS485
-PANHub already had any booking rooms from EWS.</t>
  </si>
  <si>
    <t>-PANL70</t>
  </si>
  <si>
    <t>Turn on Power PANL70 with Room A</t>
  </si>
  <si>
    <t xml:space="preserve"> PANL70 started successfully </t>
  </si>
  <si>
    <t>Observe the result on PANL70</t>
  </si>
  <si>
    <r>
      <t xml:space="preserve">All information about schedule booking room A is displayed on PANL70 (room A) and </t>
    </r>
    <r>
      <rPr>
        <sz val="11"/>
        <color rgb="FFFF0000"/>
        <rFont val="Calibri"/>
        <family val="2"/>
        <scheme val="minor"/>
      </rPr>
      <t>time is TBD</t>
    </r>
  </si>
  <si>
    <t>TC_013</t>
  </si>
  <si>
    <t>Send information to multi PANL70 with power off</t>
  </si>
  <si>
    <t>-Confirm that multi PANL70 can get information from PANL Hub after completing connection</t>
  </si>
  <si>
    <t>-20 PANL70 with power off connect to PANLHub in Cable RS485
-PANHub already had any booking rooms from EWS.</t>
  </si>
  <si>
    <t>Turn on Power 20 PANL70</t>
  </si>
  <si>
    <t xml:space="preserve"> 20 PANL70 started successfully</t>
  </si>
  <si>
    <r>
      <t xml:space="preserve">All information about schedule for 20 room is displayed on 20 PANL70 and </t>
    </r>
    <r>
      <rPr>
        <sz val="11"/>
        <color rgb="FFFF0000"/>
        <rFont val="Calibri"/>
        <family val="2"/>
        <scheme val="minor"/>
      </rPr>
      <t>time is TBD</t>
    </r>
  </si>
  <si>
    <t>TC_014</t>
  </si>
  <si>
    <t>Send information to PANL70 with disconnect/reconnect</t>
  </si>
  <si>
    <t>-PANL70 (Room A)  connect to PANLHub in Cable RS485
-PANHub already had any booking rooms from EWS.</t>
  </si>
  <si>
    <t>All information about schedule booking room A is displayed on PANL70 (room A)</t>
  </si>
  <si>
    <t>Disconnect PANL70 to PANL Hub by plug out cable RS485</t>
  </si>
  <si>
    <t>PANL70 disconnect to PANLHub</t>
  </si>
  <si>
    <t>Create any meetings on EWS</t>
  </si>
  <si>
    <t>Create meeting successfully</t>
  </si>
  <si>
    <t>Rconnect PANL70 to PANLhub again</t>
  </si>
  <si>
    <t>Schedule Meeting on PANL70 is updated</t>
  </si>
  <si>
    <t>TC_015</t>
  </si>
  <si>
    <t>Send information to 20 PANL70 with disconnect/reconnect</t>
  </si>
  <si>
    <t>-20 PANL70  connect to PANLHub in Cable RS485
-PANHub already had any booking rooms from EWS.</t>
  </si>
  <si>
    <t>Observe the result on 20 PANL70</t>
  </si>
  <si>
    <t>All information about schedule booking room are displayed on 20 PANL70</t>
  </si>
  <si>
    <t>Disconnect 20 PANL70 to PANL Hub by plug out cable</t>
  </si>
  <si>
    <t>20 PANL70 disconnect to PANLHub</t>
  </si>
  <si>
    <t>Create any meeting on EWS</t>
  </si>
  <si>
    <t>Create meeting succussfully</t>
  </si>
  <si>
    <t>Schedule Meeting on 20 PANL70 are updated</t>
  </si>
  <si>
    <t>TC_016</t>
  </si>
  <si>
    <t>Send information to 2PANL70 with disconnect/reconnect</t>
  </si>
  <si>
    <t>-2 PANL70  connect to PANLHub in Cable RS485
-PANHub already had any booking rooms from EWS.</t>
  </si>
  <si>
    <t>Observe the result on 2 PANL70</t>
  </si>
  <si>
    <t>All information about schedule booking room are displayed on 2 PANL70</t>
  </si>
  <si>
    <t>Disconnect 2 PANL70 to PANL Hub by plug out cable</t>
  </si>
  <si>
    <t>2 PANL70 disconnect to PANLHub</t>
  </si>
  <si>
    <t>Schedule Meeting on 2 PANL70 are updated</t>
  </si>
  <si>
    <t>TC_017</t>
  </si>
  <si>
    <t>Send information to 10 PANL70 with disconnect/reconnect</t>
  </si>
  <si>
    <t>-10 PANL70  connect to PANLHub in Cable RS485
-PANHub already had any booking rooms from EWS.</t>
  </si>
  <si>
    <t>Observe the result on 10 PANL70</t>
  </si>
  <si>
    <t>All information about schedule booking room are displayed on 10 PANL70</t>
  </si>
  <si>
    <t>Disconnect 10 PANL70 to PANL Hub by plug out cable</t>
  </si>
  <si>
    <t>10 PANL70 disconnect to PANLHub</t>
  </si>
  <si>
    <t>Schedule Meeting on 10 PANL70 are updated</t>
  </si>
  <si>
    <t>TC_018</t>
  </si>
  <si>
    <t>Received information booking from PANL70</t>
  </si>
  <si>
    <t xml:space="preserve">-Confirm for getting information booking room from PANL70
1. Name of the meeting room with present time
2. Present meeting start and end time.
</t>
  </si>
  <si>
    <t>-Booking Room from PANL70 with full information about  name of meeting room, present time
-Connect PANL70 to PANL Hub</t>
  </si>
  <si>
    <t>-Status of the meeting room
-Name of the meeting room with present time
-Present meeting start and end time.</t>
  </si>
  <si>
    <t xml:space="preserve">Create the meeting Room on PANL70 with correct RFID card with status available
-Time 8:00 AM - 9:00 AM
-Name Room: A
</t>
  </si>
  <si>
    <t>User can create the meeting successfully with:
-Time 8:00 AM - 9:00 AM
-Name Room:A
then the time string is shown red and creator is shown correctly</t>
  </si>
  <si>
    <t>Book the meeting on EWS with same time 8:00 AM- 9:00AM</t>
  </si>
  <si>
    <t xml:space="preserve">Can't book the room b/c it is busy </t>
  </si>
  <si>
    <t>TC_019</t>
  </si>
  <si>
    <t>Received information booking from multi PANL70</t>
  </si>
  <si>
    <t xml:space="preserve">-Confirm for getting information booking room from multi PANL70
1. Name of the meeting room with present time
2. Present meeting start and end time.
</t>
  </si>
  <si>
    <t xml:space="preserve">Create the meeting Room on multi PANL70 with correct RFID card with status available
-Time 8:00 AM - 9:00 AM
-Name Room: A-B-C-D
</t>
  </si>
  <si>
    <t>TC_020</t>
  </si>
  <si>
    <t>Received information booking from PANL70 when disconect/reconnect</t>
  </si>
  <si>
    <t xml:space="preserve">-Confirm for getting information booking room from PANL70 when disconnect/reconnect
1. Name of the meeting room with present time
2. Present meeting start and end time.
</t>
  </si>
  <si>
    <t xml:space="preserve">-Booking Room from PANL70 with full information about  name of meeting room, present time
-Connect PANL70 to PANL Hub </t>
  </si>
  <si>
    <t>disconnect PANL70 to PANLHub by plug out cable</t>
  </si>
  <si>
    <t>Error Page is shown</t>
  </si>
  <si>
    <t>Connect PANL70 to PANLHub by plug in cable</t>
  </si>
  <si>
    <t>PANL70 connect PANLHub successfully</t>
  </si>
  <si>
    <t>TC_021</t>
  </si>
  <si>
    <t>Received information booking from multi PANL70 when disconect/reconnect</t>
  </si>
  <si>
    <t xml:space="preserve">-Confirm for getting information booking room from multi PANL70 when disconnect/reconnect
1. Name of the meeting room with present time
2. Present meeting start and end time.
</t>
  </si>
  <si>
    <t xml:space="preserve">-Booking Room from PANL70 with full information about  name of meeting room, present time
-Don't connect multi PANL70 to PANL Hub </t>
  </si>
  <si>
    <t xml:space="preserve">Create the  meeting Room on multi PANL70 with correct RFID card with status available
-Time 8:00 AM - 9:00 AM
-Name Room: A/B/C/D
</t>
  </si>
  <si>
    <t>disconnect multi PANL70 to PANLHub by plug out cable</t>
  </si>
  <si>
    <t>multi PANL70 shown error page</t>
  </si>
  <si>
    <t>Connect multi PANL70 to PANLHub by plug in cable</t>
  </si>
  <si>
    <t>multi PANL70 connect PANLHub successfully</t>
  </si>
  <si>
    <t>TC_022</t>
  </si>
  <si>
    <t>Received information end meeting from PANL70</t>
  </si>
  <si>
    <t xml:space="preserve">-Confirm for getting information end meeting room from PANL70
1. Name of the meeting room with present time
2. Present meeting start and end time.
</t>
  </si>
  <si>
    <t>-End meeting</t>
  </si>
  <si>
    <t xml:space="preserve">Create the meeting Room on PANL70 with correct RFID card with status available
-Time 9:00 AM - 9:30 AM
-Name Room: A
</t>
  </si>
  <si>
    <t>User can create the meeting successfully with:
-Time 9:00 AM - 9:30 AM
-Name Room:A
then the time string is shown red and creator is shown correctly</t>
  </si>
  <si>
    <t>End meeting when 9:05 AM with RFID card</t>
  </si>
  <si>
    <t>User can the meeting successfully and the string time 9:15 - 9:30 in the PANL70  is green</t>
  </si>
  <si>
    <t>Create the meeting from EWS 9:15 - 9:30</t>
  </si>
  <si>
    <t>User can create the meeting completely</t>
  </si>
  <si>
    <t>Observe the string time 9:15-9:30 in the PANL70</t>
  </si>
  <si>
    <t>The string is red b/c it already booked</t>
  </si>
  <si>
    <t>TC_023</t>
  </si>
  <si>
    <t>Received information end meeting from multi PANL70</t>
  </si>
  <si>
    <t xml:space="preserve">-Confirm for getting information end meeting room from multi PANL70
1. Name of the meeting room with present time
2. Present meeting start and end time.
</t>
  </si>
  <si>
    <t>-Booking Room from multi PANL70 with full information about  name of meeting room, present time
-Connect PANL70 to PANL Hub</t>
  </si>
  <si>
    <t xml:space="preserve">Create the meeting Room on multi PANL70 with correct RFID card with status available
-Time 9:00 AM - 9:30 AM
-Name Room: A-B-C...
</t>
  </si>
  <si>
    <t>User can create the meeting successfully with:
-Time 9:00 AM - 9:30 AM
-Name Room:A-B-C...
then the time string is shown red and creator is shown correctly</t>
  </si>
  <si>
    <t>User can end  the meeting successfully and the string time 9:15 - 9:30 in the multi PANL70  is green</t>
  </si>
  <si>
    <t>Create multi the meeting from EWS 9:15 - 9:30 for each Room</t>
  </si>
  <si>
    <t>Observe the string time 9:15-9:30 in the multi PANL70</t>
  </si>
  <si>
    <t>The string is red b/c they already booked on EWS</t>
  </si>
  <si>
    <t>TC_024</t>
  </si>
  <si>
    <t>Received information end meeting from PANL70 when disconect /reconnect</t>
  </si>
  <si>
    <t>-Booking Room from PANL70 with full information about  name of meeting room, present time
-connect PANL70 to PANL Hub</t>
  </si>
  <si>
    <t xml:space="preserve">Plug out cable to disconect </t>
  </si>
  <si>
    <t xml:space="preserve">Plug in cable to reconect </t>
  </si>
  <si>
    <t xml:space="preserve">The string time 9:15-9:30  is red </t>
  </si>
  <si>
    <t>TC_025</t>
  </si>
  <si>
    <t>Received information end meeting from multi PANL70 when disconnect/reconnect</t>
  </si>
  <si>
    <t>-Booking Room from multi PANL70 with full information about  name of meeting room, present time
-connect multi PANL70 to PANL Hub</t>
  </si>
  <si>
    <t xml:space="preserve">Create the meeting Room on multi PANL70 with correct RFID card with status available
-Time 9:00 AM - 9:30 AM
-Name Room: A
</t>
  </si>
  <si>
    <t>TC_026</t>
  </si>
  <si>
    <t>Received information extend meeting from PANL70</t>
  </si>
  <si>
    <t xml:space="preserve">-Confirm for getting information extend meeting room from PANL70
1. Name of the meeting room with present time
2. Present meeting start and end time.
</t>
  </si>
  <si>
    <t>-Extend  meeting</t>
  </si>
  <si>
    <t xml:space="preserve">Create the meeting Room on PANL70 with correct RFID card with status available
-Time 9:00 AM - 9:15 AM
-Name Room: A
</t>
  </si>
  <si>
    <t>Extend meeting when 9:15-9:30 AM with RFID card</t>
  </si>
  <si>
    <t xml:space="preserve">User can extend  the meeting successfully </t>
  </si>
  <si>
    <t>Create the meeting from EWS 9:15 - 9:30 by other user</t>
  </si>
  <si>
    <t>User can not create the meeting</t>
  </si>
  <si>
    <t>TC_027</t>
  </si>
  <si>
    <t>Received information extend meeting with busy time from PANL70 (1)</t>
  </si>
  <si>
    <t xml:space="preserve">-Confirm that user can not extend meeting with busy time line
1. Name of the meeting room with present time
2. Present meeting start and end time.
</t>
  </si>
  <si>
    <t>-Booking Room from PANL70 with full information about  name of meeting room, present time
-Connect PANL70 to PANL Hub
-Created a meeting 9:00-9:15 by EWS</t>
  </si>
  <si>
    <t xml:space="preserve">Create the meeting Room on PANL70 with correct RFID card with status available
-Time 8:30 AM - 9:00 AM
-Name Room: A
</t>
  </si>
  <si>
    <t>User can create the meeting successfully with:
-Time 8:30 AM - 9:00 AM
-Name Room:A
then the time string is shown red and creator is shown correctly</t>
  </si>
  <si>
    <t>Extend meeting when 9:00-9:15 AM with RFID card</t>
  </si>
  <si>
    <t>Error Page should show b/c the time line is busy by another meeting</t>
  </si>
  <si>
    <t xml:space="preserve">Create the meeting from PanL70  9:15 - 9:30 </t>
  </si>
  <si>
    <t>TC_028</t>
  </si>
  <si>
    <t xml:space="preserve">Received information extend meeting then end the extend meeting from PANL70 </t>
  </si>
  <si>
    <t xml:space="preserve">-Confirm for after extending meeting room from PANL70 user can cancel the extend this one
1. Name of the meeting room with present time
2. Present meeting start and end time.
</t>
  </si>
  <si>
    <t xml:space="preserve">-Booking Room from PANL70 with full information about  name of meeting room, present time
-Connect PANL70 to PANL Hub
</t>
  </si>
  <si>
    <t xml:space="preserve">Create the meeting Room on PANL70 with correct RFID card with status available with user A
-Time 8:30 AM - 9:00 AM
-Name Room: A
</t>
  </si>
  <si>
    <t>Extend meeting when 9:00-9:15 AM with RFID card user A</t>
  </si>
  <si>
    <t>User A can extend the meeting and the string time line is 9:00-9:15 is red</t>
  </si>
  <si>
    <t>End the extend meeting 9:00-9:15 with RFID</t>
  </si>
  <si>
    <t>User can end the meeting the string time line is green</t>
  </si>
  <si>
    <t>Create the meeting from EWS  9:00-9:15 by other user</t>
  </si>
  <si>
    <t>user can create the meeting by EWS and see the time string time line is red</t>
  </si>
  <si>
    <t>End the extend meeting 9:00-9:15 with RFID by user A</t>
  </si>
  <si>
    <t>User A can not end the extend meeting</t>
  </si>
  <si>
    <t>TC_029</t>
  </si>
  <si>
    <t>Received information extend multi times</t>
  </si>
  <si>
    <t xml:space="preserve">-Confirm that user can extend meeting multi times
1. Name of the meeting room with present time
2. Present meeting start and end time.
</t>
  </si>
  <si>
    <t xml:space="preserve">-Booking Room from PANL70 with full information about  name of meeting room, present time
-Connect PANL70 to PANL Hub
-Created a meeting 11:00-11:30 by EWS by user B
</t>
  </si>
  <si>
    <t>Extend meeting when 9:00-9:30 AM with RFID card user A</t>
  </si>
  <si>
    <t>User A can extend the meeting and the string time line is 9:00-9:30 is red</t>
  </si>
  <si>
    <t>Extend meeting when 9:30-10:15AM with RFID card user A</t>
  </si>
  <si>
    <t>User A can extend the meeting and the string time line is 9:30-10:15 is red</t>
  </si>
  <si>
    <t>Extend meeting when 10:15-11:00AM with RFID card user A</t>
  </si>
  <si>
    <t>User A can extend the meeting and the string time line is 10:15-11:00 is red</t>
  </si>
  <si>
    <t>Extend meeting when 11:00-11:30AM with RFID card user A</t>
  </si>
  <si>
    <t>User A can not end the extend meeting-error page should show</t>
  </si>
  <si>
    <t>TC_030</t>
  </si>
  <si>
    <t>Conflict when extend the meeting from PanL70</t>
  </si>
  <si>
    <t xml:space="preserve">-Confirm that extend meeting maybe conflict when booking room
1. Name of the meeting room with present time
2. Present meeting start and end time.
</t>
  </si>
  <si>
    <t xml:space="preserve">-Booking Room from PANL70 with full information about  name of meeting room, present time
-Connect PANL70 to PANL Hub
</t>
  </si>
  <si>
    <t xml:space="preserve">Create the meeting Room on PANL70 with correct RFID card with status available with user A
-Time 8:30 AM - 9:30 AM
-Name Room: A
</t>
  </si>
  <si>
    <t>User can create the meeting successfully with:
-Time 8:30 AM - 9:30 AM
-Name Room:A
then the time string is shown red and creator is shown correctly</t>
  </si>
  <si>
    <t xml:space="preserve">-Extend meeting when 9:30-10:00 AM with RFID card user A and Booking the meeting by EWS 9:00-9:30 by user B in the same time
</t>
  </si>
  <si>
    <t>string time line is 9:30-10:00 is red, sometime, user A can book this room and user B too (if user B can book the room the error page should display to inform user A can not complete the process)</t>
  </si>
  <si>
    <t xml:space="preserve">-Extend meeting when 10:00-10:15 AM with RFID card user A and Booking the meeting by EWS 9:00-9:30 by user B in the same time
</t>
  </si>
  <si>
    <t>string time line is 10:00-10:15 is red, sometime, user A can book this room and user B too (if user B can book the room the error page should display to inform user A can not complete the process)</t>
  </si>
  <si>
    <t>TC_031</t>
  </si>
  <si>
    <t>Received information extend meeting from multi PANL70</t>
  </si>
  <si>
    <t xml:space="preserve">-Confirm for getting information extend meeting room from multi PANL70
1. Name of the meeting room with present time
2. Present meeting start and end time.
</t>
  </si>
  <si>
    <t>Extend meeting when 9:30-9:45 AM with RFID card</t>
  </si>
  <si>
    <t>User can extend  the meeting successfully and the string time 9:30 - 9:45 in the multi PANL70  is red</t>
  </si>
  <si>
    <t>Create multi the meeting from EWS 9:30 - 9:45 for each Room</t>
  </si>
  <si>
    <t>User can not create the meeting completely</t>
  </si>
  <si>
    <t>Observe the string time 9:30-9:45 in the multi PANL70</t>
  </si>
  <si>
    <t>The string is red b/c they already extend from user A</t>
  </si>
  <si>
    <t>TC_032</t>
  </si>
  <si>
    <t>Received information extend meeting from PANL70 when disconect /reconnect</t>
  </si>
  <si>
    <t xml:space="preserve">The string time 9:30-9:45  is red </t>
  </si>
  <si>
    <t>Create the meeting from EWS 9:30 - 9:45</t>
  </si>
  <si>
    <t>User can not create the meeting completely b/c it was busy by user A</t>
  </si>
  <si>
    <t>TC_033</t>
  </si>
  <si>
    <t>Received information extend meeting from multi PANL70 when disconnect/reconnect</t>
  </si>
  <si>
    <t>TC_034</t>
  </si>
  <si>
    <t>Received information cancel meeting from PANL70</t>
  </si>
  <si>
    <t xml:space="preserve">-Confirm for getting information cancel meeting room from PANL70
1. Name of the meeting room with present time
2. Present meeting start and end time.
</t>
  </si>
  <si>
    <t>-Booking Room from PANL70 with full information about  name of meeting room, present time
-Connect PANL70 to PANL Hub
-Booking room on EWS 8:30-9:00 by user A</t>
  </si>
  <si>
    <t>-Cancel meeting</t>
  </si>
  <si>
    <t>User A don't claim the booking room at 8:15-8:30</t>
  </si>
  <si>
    <t>The meeting is cancel---the yellow string time  is change to green color</t>
  </si>
  <si>
    <t>User A claim the room with incorrect RFID (should 3-5 times wrong pass)</t>
  </si>
  <si>
    <t>The meeting is cancel</t>
  </si>
  <si>
    <t>…..</t>
  </si>
  <si>
    <t xml:space="preserve">Booking room by PanL70 from 8:15-8:30 by other user </t>
  </si>
  <si>
    <t>user can book room completely</t>
  </si>
  <si>
    <t>TC_035</t>
  </si>
  <si>
    <t>Received information cancel meeting from multi PANL70</t>
  </si>
  <si>
    <t xml:space="preserve">-Confirm for getting information cancel meeting room from multi PANL70
1. Name of the meeting room with present time
2. Present meeting start and end time.
</t>
  </si>
  <si>
    <t>-Booking Room from multi PANL70 with full information about  name of meeting room, present time
-Connect PANL70 to PANL Hub
-Booking room on EWS 8:30-9:00 by user A</t>
  </si>
  <si>
    <t>multi room is not claim when already booked room</t>
  </si>
  <si>
    <t>multi booking room is cancel</t>
  </si>
  <si>
    <t>TC_036</t>
  </si>
  <si>
    <t>Received information cancel meeting from PANL70 when disconect /reconnect</t>
  </si>
  <si>
    <t>-Booking Room from PANL70 with full information about  name of meeting room, present time
-connect PANL70 to PANL Hub
-Booking room on EWS 8:30-9:00 by user A</t>
  </si>
  <si>
    <t>String 8:30-9:00 is yellow</t>
  </si>
  <si>
    <t>don't claim the room at 8:15 to 8:30</t>
  </si>
  <si>
    <t>String 8:30-9:00 is green</t>
  </si>
  <si>
    <t>TC_037</t>
  </si>
  <si>
    <t>Received information cancel meeting from multi PANL70 when disconnect/reconnect</t>
  </si>
  <si>
    <t>-Booking Room from multi PANL70 with full information about  name of meeting room, present time
-connect multi PANL70 to PANL Hub
-Booking multi room on EWS 8:30-9:00 by user A/B/C/D…</t>
  </si>
  <si>
    <t>Plug out cable to disconect for multi room</t>
  </si>
  <si>
    <t>Plug in cable to reconect for multi room</t>
  </si>
  <si>
    <t>TC_038</t>
  </si>
  <si>
    <t>Get information when PANL70 start up</t>
  </si>
  <si>
    <t xml:space="preserve">-Confirm that get information about PanL70 start up
1. Name of the meeting room with present time
2. Present meeting start and end time.
</t>
  </si>
  <si>
    <t>-Configurating</t>
  </si>
  <si>
    <t>Start up PANL70</t>
  </si>
  <si>
    <t>Configuration page is shown</t>
  </si>
  <si>
    <t>TC_039</t>
  </si>
  <si>
    <t>Get information when multi PANL70 start up</t>
  </si>
  <si>
    <t xml:space="preserve">-Confirm that get information about multi PanL70 start up
1. Name of the meeting room with present time
2. Present meeting start and end time.
</t>
  </si>
  <si>
    <t>-Booking Room from multi PANL70 with full information about  name of meeting room, present time
-Connect PANL70 to PANL Hub
-Booking room on EWS 8:30-9:00 by user A-B-C-D</t>
  </si>
  <si>
    <t>Start up multi PANL70</t>
  </si>
  <si>
    <t>TC_040</t>
  </si>
  <si>
    <t>Get information when multi PANL70 start up in the same time</t>
  </si>
  <si>
    <t xml:space="preserve">-Confirm that get information about 3 PanL70 start up in the same time
1. Name of the meeting room with present time
2. Present meeting start and end time.
</t>
  </si>
  <si>
    <t>-Booking Room from multi PANL70 with full information about  name of meeting room, present time
-Connect PANL70 to PANL Hub
-Booking room on EWS 8:30-9:00 by user A-B-C</t>
  </si>
  <si>
    <t>Start up multi PANL70 in the same time</t>
  </si>
  <si>
    <t>Configuration page is shown and start up successfully. The time start up is not long. TBD the time</t>
  </si>
  <si>
    <t>TC_041</t>
  </si>
  <si>
    <t>TC_042</t>
  </si>
  <si>
    <t>Get information when  PANL70 start up with disconnect -reconnect PanLHub</t>
  </si>
  <si>
    <t xml:space="preserve">Start up multi PANL70 </t>
  </si>
  <si>
    <t>Plug out cable on Hub to disconnect</t>
  </si>
  <si>
    <t>Error Page should show</t>
  </si>
  <si>
    <t>Plug in the cable on Hub to reconnect</t>
  </si>
  <si>
    <t>TC_043</t>
  </si>
  <si>
    <t>Get information when  multi PANL70 start up with disconnect -reconnect PanLHub</t>
  </si>
  <si>
    <t>-Booking Room from PANL70 with full information about  name of meeting room, present time
-Connect PANL70 to PANL Hub
-Booking room on EWS 8:30-9:00 by user A-B-C-D</t>
  </si>
  <si>
    <t>TC_044</t>
  </si>
  <si>
    <t>Get information when PANL70 power save</t>
  </si>
  <si>
    <t xml:space="preserve">-Confirm that get information about PanL70 power save
1. Name of the meeting room with present time
2. Present meeting start and end time.
</t>
  </si>
  <si>
    <t>-Power Save</t>
  </si>
  <si>
    <t>Idle PanL70 in the setting time power save (don't have meeting )</t>
  </si>
  <si>
    <t>Power save page is shown</t>
  </si>
  <si>
    <t>in this time , booking room from EWS</t>
  </si>
  <si>
    <t>PanL70 exit power save page</t>
  </si>
  <si>
    <t>TC_045</t>
  </si>
  <si>
    <t>Get information when mutil PANL70 power save</t>
  </si>
  <si>
    <t>Idle multi PanL70 in the setting time power save (don't have meeting )</t>
  </si>
  <si>
    <t>in this time , booking room from EWS for multi room</t>
  </si>
  <si>
    <t>multi PanL70 exit power save page</t>
  </si>
  <si>
    <t>TC_046</t>
  </si>
  <si>
    <t xml:space="preserve">Duplicate internet and intranet </t>
  </si>
  <si>
    <t>Confirm that PanLHub will not stuck when create duplicate  meeting  b/w internet and intranet</t>
  </si>
  <si>
    <t>-Status of the meeting room
-Name of the meeting room with present time
-Present Meeting subject
-Present meeting start and end time.
-Present meeting host name</t>
  </si>
  <si>
    <t>Create meeting from EWS 8:00- 8:15 and Exhange server 8:00-8:15 by other user</t>
  </si>
  <si>
    <t xml:space="preserve">1 user only book the meeting b/c it is duplicate
</t>
  </si>
  <si>
    <t>Create meeting from 8:15-9:30 on EWS /Exchange to ensure that Panlhub doesn't stuck</t>
  </si>
  <si>
    <t>user can book the meeting</t>
  </si>
  <si>
    <t>TC_047</t>
  </si>
  <si>
    <t>Duplicate internet and intranet without subject</t>
  </si>
  <si>
    <t>Create meeting from EWS 8:00- 8:15 with subject Test and Exhange server 8:00-8:15 with subject Test 1</t>
  </si>
  <si>
    <t>TC_048</t>
  </si>
  <si>
    <t>Duplicate internet and intranet with a part the time with 1 user</t>
  </si>
  <si>
    <t>Confirm that user can book the meeting with duplicate a part time line</t>
  </si>
  <si>
    <t>Create meeting from EWS 8:00- 8:30 and Exhange server 8:15-9:00</t>
  </si>
  <si>
    <t xml:space="preserve"> user can book the meeting with 8:00 - 8:30 and user can not book the meeting 8:15-9:00 b/c room already claimed
</t>
  </si>
  <si>
    <t>Create meeting from 8:30-9:00 on EWS</t>
  </si>
  <si>
    <t>user can book the meeting successfully</t>
  </si>
  <si>
    <t>TC_049</t>
  </si>
  <si>
    <t>Duplicate  a part the time with single meeting</t>
  </si>
  <si>
    <t xml:space="preserve">Confirm that user can not book room with duplicate a part timeline </t>
  </si>
  <si>
    <t>Meeting</t>
  </si>
  <si>
    <t xml:space="preserve">Create meeting from EWS 8:00- 8:30  and   8:15-9:00  </t>
  </si>
  <si>
    <t xml:space="preserve"> user can book the meeting with 8:00 - 9:00
</t>
  </si>
  <si>
    <t>busy time from 8:00-9:00</t>
  </si>
  <si>
    <t>TC_050</t>
  </si>
  <si>
    <t>Duplicate  a part the time with multi meeting</t>
  </si>
  <si>
    <t>Confirm that multi user can not book room with duplicate a part timeline</t>
  </si>
  <si>
    <t>Create meeting from EWS 8:00- 8:30 by user1 and   8:15-9:00 by user 2</t>
  </si>
  <si>
    <t xml:space="preserve"> user1 can book the meeting with 8:00 - 8:30 and user2 can not book the meeting 8:15-9:00 b/c room already claimed
</t>
  </si>
  <si>
    <t>Create meeting from 8:30-9:00 on EWS by user 1</t>
  </si>
  <si>
    <t>TC_051</t>
  </si>
  <si>
    <t>Cancel the  meeting before Starting the meeting by EWS</t>
  </si>
  <si>
    <t>Confirm that user can cancel the meeting by EWS and ensure that the information relate the meeting is deleted</t>
  </si>
  <si>
    <t>Cancel meeting</t>
  </si>
  <si>
    <t>Create meeting from EWS 8:00- 8:30 by user1</t>
  </si>
  <si>
    <t>user1 can book successfully and timeline in PanL70 8:00- 8:30 is red</t>
  </si>
  <si>
    <t>Cancel the meeting before starting the meeting on EWS by user1</t>
  </si>
  <si>
    <t>user can cancel book the meeting successfully &amp;  timeline in PanL70 8:00- 8:30 is green</t>
  </si>
  <si>
    <t>TC_052</t>
  </si>
  <si>
    <t>Cancel the  meeting during  the meeting by EWS</t>
  </si>
  <si>
    <t>Confirm that user can cancel during the meeting by EWS and ensure that the information relate the meeting is deleted</t>
  </si>
  <si>
    <t>Cancel the meeting during the meeting on EWS by user1 at 8:10</t>
  </si>
  <si>
    <t>user can cancel book the meeting successfully &amp;  timeline in PanL70 8:15- 8:30 is green</t>
  </si>
  <si>
    <t>TC_053</t>
  </si>
  <si>
    <t>Cancel the  meeting after  the meeting by EWS</t>
  </si>
  <si>
    <t>Confirm that user can cancel after the meeting by EWS and ensure that the information relate the meeting is deleted</t>
  </si>
  <si>
    <t>Cancel the meeting during the meeting on EWS by user1 at 8:35</t>
  </si>
  <si>
    <t>TC_054</t>
  </si>
  <si>
    <t>Extend the  meeting before Starting the meeting by EWS</t>
  </si>
  <si>
    <t>Confirm that user can extend before the meeting by EWS and ensure that the information relate the meeting is deleted</t>
  </si>
  <si>
    <t>Extend meeting</t>
  </si>
  <si>
    <t>Extend the meeting before starting the meeting on EWS by user1 8:30 - 9:00</t>
  </si>
  <si>
    <t>user can extend book the meeting successfully &amp;  timeline in PanL70 8:00- 9:00 is red</t>
  </si>
  <si>
    <t>TC_055</t>
  </si>
  <si>
    <t>Extend the  meeting during  the meeting by EWS</t>
  </si>
  <si>
    <t>Confirm that user can extend during the meeting by EWS and ensure that the information relate the meeting is deleted</t>
  </si>
  <si>
    <t>user can extend book the meeting successfully &amp;  timeline in PanL70 8:30-9:00 is changed from green color to red color</t>
  </si>
  <si>
    <t>Extend 8:30 - 9:00 the meeting during  the meeting on EWS  at by user1 at 8:10</t>
  </si>
  <si>
    <t>TC_056</t>
  </si>
  <si>
    <t>Setting for PANLHub</t>
  </si>
  <si>
    <t>Confirm that all setting from PanLHub will be affected to PANL70</t>
  </si>
  <si>
    <t>-Connect multi PANL70 to PANL Hub</t>
  </si>
  <si>
    <t>Management system</t>
  </si>
  <si>
    <t>Check all setting for PanLhub will affect on PanL70</t>
  </si>
  <si>
    <t>All setting from PanLhub will affect to PanL70</t>
  </si>
  <si>
    <t>Automation Test</t>
  </si>
  <si>
    <t>Estimation(minutes)</t>
  </si>
  <si>
    <t>Exchange Server-Outlook</t>
  </si>
  <si>
    <t>Exchange Server-O365</t>
  </si>
  <si>
    <t xml:space="preserve">-Confirm for getting information booking room from EWS
1. Name of the meeting room with present time
2. Present Meeting subject
3. Present meeting start and end time.
4. Present meeting host name
</t>
  </si>
  <si>
    <t>-Booking Room from Outlook with full information about status , name of meeting room, present time, subject meeting, host name
-Connect PANL70 to PANL Hub</t>
  </si>
  <si>
    <t>Phase Test</t>
  </si>
  <si>
    <t>Production</t>
  </si>
  <si>
    <t>CES/ISE demo</t>
  </si>
  <si>
    <t>System Test Phase Demo CES/ISE</t>
  </si>
  <si>
    <t>GUI_PANL70 Phase Demo CES/ISE</t>
  </si>
  <si>
    <t>Total Testing  Phase Demo CES/ISE Result</t>
  </si>
  <si>
    <t>GUI_PANL70 Phase xxxx</t>
  </si>
  <si>
    <t>System Test Phase xxxxx</t>
  </si>
  <si>
    <t>Total Testing  Phase xxxxx Result</t>
  </si>
  <si>
    <t>Get information from EWS(1)</t>
  </si>
  <si>
    <t>Get information from EWS(2)</t>
  </si>
  <si>
    <t>Create the meeting Room on Outlook with 1 user
-Time 7:00 AM - 7:30 AM
-Name Room: Esplanade
-Subject Meeting :Vegas Fight Night
-Host Name: Eva</t>
  </si>
  <si>
    <t>Create the meeting Room on Outlook with other user
-Time 7:30 AM - 8:00 AM
-Name Room: Esplanade
-Subject Meeting :LV Knights Next Draft
-Host Name: Brooklyn</t>
  </si>
  <si>
    <t>*User can create the meeting successfully on Outlook.
*Ensure that PANL70 of room Esplanade is show all information with red string:
-Time 7:30 AM - 8:00 AM
-Name Room: Esplanade
-Subject Meeting :Vegas Fight Night
-Host Name: Eva</t>
  </si>
  <si>
    <t xml:space="preserve">*User can create the meeting successfully on Outlook.
*Ensure that PANL70 of room Esplanade is show all information with red string:
-Time 7:00 AM - 7:30 AM
-Name Room: Esplanade
-Subject Meeting :Vegas Fight Night
-Host Name: Eva
</t>
  </si>
  <si>
    <t>Get information from EWS(3)</t>
  </si>
  <si>
    <t>-Booking Room from Outlook ( with full information about status , name of meeting room, present time, subject meeting, host name
-Connect PANL70 to PANL Hub</t>
  </si>
  <si>
    <t>*User can create the meeting successfully on Outlook.
*Ensure that PANL70 of room Esplanade is show all information with red string:
-Time 8::00 AM - 8:30 AM
-Name Room: Esplanade
-Subject Meeting :Superbowl Catering
-Host Name: Camilla</t>
  </si>
  <si>
    <t>Get information from EWS(4)</t>
  </si>
  <si>
    <t>Create the meeting Room on Outlook with other user
-Time 8:00 AM - 8:30 AM
-Name Room: Esplanade
-Subject Meeting :Superbowl Catering
-Host Name: Camilla</t>
  </si>
  <si>
    <t>Create the meeting Room on Outlook with other user
-Time 8:30 AM - 9:00 AM
-Name Room: Esplanade
-Subject Meeting :Stanley Cup Travel
-Host Name: Eva</t>
  </si>
  <si>
    <t>*User can create the meeting successfully on Outlook.
*Ensure that PANL70 of room Esplanade is show all information with red string:
-Time 8:30 AM - 9:00 AM
-Name Room: Esplanade
-Subject Meeting :Stanley Cup Travel
-Host Name: Eva</t>
  </si>
  <si>
    <t>Get information from EWS(5)</t>
  </si>
  <si>
    <t>Create the meeting Room on Outlook with other user
-Time 9:00 AM - 9:30 AM
-Name Room: Esplanade
-Subject Meeting :NBA PlayOffs
-Host Name: Brooklyn</t>
  </si>
  <si>
    <t>*User can create the meeting successfully on Outlook.
*Ensure that PANL70 of room Esplanade is show all information with red string:
-Time 9:00 AM - 9:30 AM
-Name Room: Esplanade
-Subject Meeting :NBA PlayOffs
-Host Name: Brooklyn</t>
  </si>
  <si>
    <t>Get information from EWS(6)</t>
  </si>
  <si>
    <t>Create the meeting Room on Outlook with other user
-Time 9:30 AM - 10:00 AM
-Name Room: Esplanade
-Subject Meeting :Roulette Wheels
-Host Name: Camilla</t>
  </si>
  <si>
    <t>*User can create the meeting successfully on Outlook.
*Ensure that PANL70 of room Esplanade is show all information with red string:
-Time 9:30 AM - 10:00 AM
-Name Room: Esplanade
-Subject Meeting :Roulette Wheels
-Host Name: Camilla</t>
  </si>
  <si>
    <t>IT Phase Demo CES/ISE</t>
  </si>
  <si>
    <t>IT Phase xxxxx</t>
  </si>
  <si>
    <r>
      <t xml:space="preserve">-Booking room before meeting </t>
    </r>
    <r>
      <rPr>
        <sz val="11"/>
        <color theme="1"/>
        <rFont val="Calibri"/>
        <family val="2"/>
      </rPr>
      <t>≥</t>
    </r>
    <r>
      <rPr>
        <sz val="11"/>
        <color theme="1"/>
        <rFont val="Calibri"/>
        <family val="2"/>
        <scheme val="minor"/>
      </rPr>
      <t xml:space="preserve"> 5'</t>
    </r>
  </si>
  <si>
    <t xml:space="preserve">-Confirm that 2 user can parallelly book 1 room parallel with different time 
1. Name of the meeting room with present time
2. Present Meeting subject
3. Present meeting start and end time.
4. Present meeting host name
</t>
  </si>
  <si>
    <t xml:space="preserve">Create the meeting Room on Outlook with other user
-Time 10:30 AM - 11:00 AM
-Name Room: Esplanade
-Subject Meeting :Vegas Fight Night
-Host Name: Eva
'Create the meeting Room on Outlook with other user
-Time 11:00 AM - 11:30 AM
-Name Room: Esplanade
-Subject Meeting :Superbowl Catering
-Host Name: Brooklyn
</t>
  </si>
  <si>
    <t xml:space="preserve">*User can create the meeting successfully on Outlook.
*Ensure that PANL70 of room Esplanade is show all information with red string:
-Time 10:30 AM - 11:00 AM
-Name Room: Esplanade
-Subject Meeting :Vegas Fight Night
-Host Name: Eva
and
-Time 11:00 AM - 11:30 AM
-Name Room: Esplanade
-Subject Meeting :Superbowl Catering
-Host Name: Brooklyn
</t>
  </si>
  <si>
    <t xml:space="preserve">*User can create the meeting successfully on Outlook.
*Ensure that PANL70 of room Esplanade is show all information with red string:
-Time 11:30 AM - 12:00 AM
-Name Room: Esplanade
-Subject Meeting :Stanley Cup Travel
-Host Name: Camilla
and
-Time 1:00 PM - 1:30 AM
-Name Room: Esplanade
-Subject Meeting :NBA PlayOffs
-Host Name: Eva
</t>
  </si>
  <si>
    <t xml:space="preserve">-Confirm that 3 user can parallelly book 1 room parallel with different time 
1. Name of the meeting room with present time
2. Present Meeting subject
3. Present meeting start and end time.
4. Present meeting host name
</t>
  </si>
  <si>
    <t xml:space="preserve">Create the meeting Room on Outlook with other user
-Time 11:30 AM - 12:00 AM
-Name Room: Esplanade
-Subject Meeting :Stanley Cup Travel
-Host Name: Camilla
'Create the meeting Room on Outlook with other user
-Time 1:00 PM - 1:30 PM
-Name Room: Esplanade
-Subject Meeting :NBA PlayOffs
-Host Name: Eva
</t>
  </si>
  <si>
    <t xml:space="preserve">Create the meeting Room on Outlook with other user
-Time 1:30 PM - 2:00 PM
-Name Room: Esplanade
-Subject Meeting :Roulette Wheels
-Host Name: Brooklyn
'Create the meeting Room on Outlook with other user
-Time 2:00 PM - 2:30 PM
-Name Room: Esplanade
-Subject Meeting :Vegas Fight Night
-Host Name: Camilla
'Create the meeting Room on Outlook with other user
-Time 2:30 PM - 3:00 PM
-Name Room: Esplanade
-Subject Meeting :LV Knights Next Draft
-Host Name: Eva
</t>
  </si>
  <si>
    <t xml:space="preserve">*User can create the meeting successfully on Outlook.
*Ensure that PANL70 of room Esplanade is show all information with red string:
-Time 1:30 PM - 2:00 PM
-Name Room: Esplanade
-Subject Meeting :Roulette Wheels
-Host Name: Brooklyn
and
-Time 2:00 PM - 2:30 PM
-Name Room: Esplanade
-Subject Meeting :Vegas Fight Night
-Host Name: Camilla
and
-Time 2:30 PM - 3:00 PM
-Name Room: Esplanade
-Subject Meeting :LV Knights Next Draft
-Host Name: Eva
</t>
  </si>
  <si>
    <t xml:space="preserve">-Confirm that 2 user can parallelly book 1 room parallel with different time and another user can book this room immediately
1. Name of the meeting room with present time
2. Present Meeting subject
3. Present meeting start and end time.
4. Present meeting host name
</t>
  </si>
  <si>
    <t xml:space="preserve">Create the meeting Room on Outlook with other user
-Time 3:00 PM - 3:30 PM
-Name Room: Esplanade
-Subject Meeting :Superbowl Catering
-Host Name: Brooklyn
'Create the meeting Room on Outlook with other user
-Time 3:30 PM - 4:00 PM
-Name Room: Esplanade
-Subject Meeting :NBA PlayOffs
-Host Name: Camilla
'Create the meeting Room on Outlook with other user
-Time 4:00 PM - 4:30 PM
-Name Room: Esplanade
-Subject Meeting :LV Knights Next Draft
-Host Name: Eva
</t>
  </si>
  <si>
    <t>Esplanade Room : 3 user Eva, Brooklyn,Camilla : 16 meeting from Outlook: each meeting 30'</t>
  </si>
  <si>
    <t>Sentosa Room : 2 user Dalsy,Emma : 16 meeting from Outlook: each meeting 30'</t>
  </si>
  <si>
    <t>PanL70</t>
  </si>
  <si>
    <t>Booking meeting from OL(1)</t>
  </si>
  <si>
    <t>Booking meeting from OL(2)</t>
  </si>
  <si>
    <t>Booking meeting from OL(3)</t>
  </si>
  <si>
    <t>Booking meeting from OL(4)</t>
  </si>
  <si>
    <t>Booking meeting from OL(5)</t>
  </si>
  <si>
    <t>Booking meeting from OL(6)</t>
  </si>
  <si>
    <t>Booking meeting from OL(7)</t>
  </si>
  <si>
    <t>Booking meeting from OL(8)</t>
  </si>
  <si>
    <t>Booking meeting from OL(9)</t>
  </si>
  <si>
    <t>Booking meeting from OL(10)</t>
  </si>
  <si>
    <t xml:space="preserve">-Confirm for getting information booking room PANL70
1. Name of the meeting room
3. Present meeting start and end time.
</t>
  </si>
  <si>
    <t xml:space="preserve">-Status of the meeting room
-Name of the meeting room 
-Present meeting start and end time.
-Present meeting host name
</t>
  </si>
  <si>
    <t xml:space="preserve">-Confirm that user can extend the meeting by PANL70
1. Name of the meeting room
3. Present meeting start and end time.
</t>
  </si>
  <si>
    <t xml:space="preserve">Create the meeting Room on PANL70 with Brooklyn
-Time 7:00 AM - 7:30 AM
-Name Room: Esplanade
</t>
  </si>
  <si>
    <t xml:space="preserve">Extend the meeting Room on PANL70 with Brooklyn during occuring the meeting
-Time 7:30 AM - 8:00 AM
-Name Room: Esplanade
</t>
  </si>
  <si>
    <t>Should extend the meeting before finishing the meeting</t>
  </si>
  <si>
    <t xml:space="preserve">-Confirm that user can end the meeting by PANL70
1. Name of the meeting room
3. Present meeting start and end time.
</t>
  </si>
  <si>
    <t>Extend meeting from PanL70</t>
  </si>
  <si>
    <t>End meeting from PanL70</t>
  </si>
  <si>
    <t xml:space="preserve">Brooklyn can extend the meeting 
-Time 7:30 AM - 8:00 AM
-Name Room: Esplanade
and the time line string 7:00-8:00 is red (busy)
</t>
  </si>
  <si>
    <t>Brooklyn can book the meeting 
-Time 7:00 AM - 7:30 AM
-Name Room: Esplanade
and the time line string 7:00-7:30 is red (busy)</t>
  </si>
  <si>
    <t>Should end the meeting during extending  the meeting</t>
  </si>
  <si>
    <t xml:space="preserve">End the meeting Room on PANL70 with Brooklyn during extending the meeting at 7:35AM
-Name Room: Esplanade
</t>
  </si>
  <si>
    <t>-Connect PANL70 to PANL Hub
-Prepare the RFID for Brooklyn for action End the meeting
-Have  the meeting at 7:00 - 8:00 AM</t>
  </si>
  <si>
    <t>-Connect PANL70 to PANL Hub
-Prepare the RFID for Brooklyn for action Extend the meeting
-Created the meeting at 7:00 - 7:30 AM</t>
  </si>
  <si>
    <t>-Connect PANL70 to PANL Hub
-Prepare the RFID for Brooklyn for action Book the meeting</t>
  </si>
  <si>
    <t xml:space="preserve">Brooklyn can end the meeting at 7:35 AM
-Name Room: Esplanade
and The time line string 7:00-7:45 is red (busy) and 7:45 - 8:00 is green (available)
</t>
  </si>
  <si>
    <t>-Connect PANL70 to PANL Hub
-Prepare the RFID for Brooklyn for action Book the meeting
-Create the meeting on PANL70 8:00-8:30 by OL user Brooklyn</t>
  </si>
  <si>
    <t>Don't have action on PANL70 from 7:45 to 8:00</t>
  </si>
  <si>
    <t>The meeting is cancel the time string 8:00 - 8:30 is green again</t>
  </si>
  <si>
    <t>Booking meeting from PanL70</t>
  </si>
  <si>
    <t xml:space="preserve">Go to the PANL70 room Esplanade at 7:40 - 7:45
</t>
  </si>
  <si>
    <t xml:space="preserve">The time string 8:00-8:30 change from red color to yellow color and yellow Led is blinked </t>
  </si>
  <si>
    <t xml:space="preserve">Go to the PANL70 room Esplanade at 7:55-8:00 AM
</t>
  </si>
  <si>
    <t xml:space="preserve">The time string 8:15-8:30 change from red color to yellow color and yellow Led is blinked </t>
  </si>
  <si>
    <t xml:space="preserve">-Confirm that user can cancel booking room from OL on PANL70
1. Name of the meeting room
3. Present meeting start and end time.
</t>
  </si>
  <si>
    <t>Cancel meeting from PanL70(1)</t>
  </si>
  <si>
    <t>Cancel meeting from PanL70(2)</t>
  </si>
  <si>
    <t>-Connect PANL70 to PANL Hub
-Prepare the RFID for Brooklyn for action Book the meeting
-Create the meeting on PANL70 8:15-8:30 on PANL70 Brooklyn</t>
  </si>
  <si>
    <t>Don't have action on PANL70 from 8:00 to 8:15AM</t>
  </si>
  <si>
    <t>The meeting is cancel the time string 8:15 - 8:30 is green again</t>
  </si>
  <si>
    <t xml:space="preserve">Go to the PANL70 room Esplanade at 7:25-8:30 AM
</t>
  </si>
  <si>
    <t xml:space="preserve">The time string 8:25-8:30 change from red color to yellow color and yellow Led is blinked </t>
  </si>
  <si>
    <t>Claim booking on PANL70 before 8:30 AM by Brooklyn</t>
  </si>
  <si>
    <t xml:space="preserve">-Connect PANL70 to PANL Hub
-Prepare the RFID for Brooklyn for action Claim the meeting
-Created the meeting on PANL70 8:30-9:00 by OL user Brooklyn </t>
  </si>
  <si>
    <t>The meeting is claim and the time string 8:30- 9:00 AM is red</t>
  </si>
  <si>
    <t xml:space="preserve">-Confirm that user can claim booking room from PANL70 on PANL70
1. Name of the meeting room
3. Present meeting start and end time.
</t>
  </si>
  <si>
    <t xml:space="preserve">-Confirm that user can claim booking room from OL on PANL70
1. Name of the meeting room
2. Present meeting start and end time.
</t>
  </si>
  <si>
    <t xml:space="preserve">-Confirm that user can cancel booking room from PANL70 on PANL70 
1. Name of the meeting room
3. Present meeting start and end time.
</t>
  </si>
  <si>
    <t xml:space="preserve">-Connect PANL70 to PANL Hub
-Prepare the RFID for Eva for action Claim the meeting
</t>
  </si>
  <si>
    <t>Claim booking on PANL70 before 9:15 AM by Eva</t>
  </si>
  <si>
    <t xml:space="preserve">Create the meeting at PANL70 by Eva 9:15 to 9:30 AM with correct RFID at 9:05
</t>
  </si>
  <si>
    <t xml:space="preserve">The time string 9:15-9:30 is yellow  and yellow Led is blinked </t>
  </si>
  <si>
    <t>The meeting is claimed and the time string 9:15- 9:30 AM is red</t>
  </si>
  <si>
    <t>Claim meeting from PanL70(1)</t>
  </si>
  <si>
    <t>Claim meeting from PanL70(2)</t>
  </si>
  <si>
    <t>Extend meeting from OL</t>
  </si>
  <si>
    <t xml:space="preserve">-Confirm that user can extend the meeting by OL
1. Name of the meeting room
3. Present meeting start and end time.
</t>
  </si>
  <si>
    <t>-Connect PANL70 to PANL Hub
-Prepare the RFID for Eva for action booking the meeting
-Create  the meeting at 9:30 - 10:00 AM on PANL70</t>
  </si>
  <si>
    <t xml:space="preserve">Extend the meeting Room on PANL70 with Eva account 10:00-10:30AM by OL
-Name Room: Esplanade
</t>
  </si>
  <si>
    <t xml:space="preserve">Eva can extend the meeting at 10:00-10:30AM
-Name Room: Esplanade
and The time line string 10:00-10:30 is red (busy) and user don't need to claim room at 10:00
</t>
  </si>
  <si>
    <t>-Booking room before meeting ≥ 5'</t>
  </si>
  <si>
    <t>Cancel meeting from OL</t>
  </si>
  <si>
    <t xml:space="preserve">-Confirm that user can cancel the meeting by OL
1. Name of the meeting room
3. Present meeting start and end time.
</t>
  </si>
  <si>
    <t>-Connect PANL70 to PANL Hub
-Prepare the RFID for Camilla for action booking the meeting
-Create  the meeting at 10:30 - 11:00 AM on PANL70</t>
  </si>
  <si>
    <t xml:space="preserve">Cancel the meeting Room on OL with Camilla account before starting the meeting
-Name Room: Esplanade
</t>
  </si>
  <si>
    <t xml:space="preserve">Camilla can cancel the meeting at 10:30-11:00AM
-Name Room: Esplanade
and The time line string 10:30-11:00AM change from red color (busy) to green color (availabel)
</t>
  </si>
  <si>
    <t xml:space="preserve">-Cancel meeting before starting meeting </t>
  </si>
  <si>
    <t>End meeting from OL</t>
  </si>
  <si>
    <t xml:space="preserve">-Confirm that user can end the meeting by OL
1. Name of the meeting room
3. Present meeting start and end time.
</t>
  </si>
  <si>
    <t xml:space="preserve">End the meeting Room on OL with Camilla account during the meeting at 10:35AM
-Name Room: Esplanade
</t>
  </si>
  <si>
    <t xml:space="preserve">Camilla can end the meeting at 10:35AM
-Name Room: Esplanade
and The time line string 10:35-10:45AM is red and 10:45-11:00AM is green for availabel
</t>
  </si>
  <si>
    <t>End meeting from OL after extending meeting</t>
  </si>
  <si>
    <t>-Connect PANL70 to PANL Hub
-Prepare the RFID for Camilla for action booking the meeting
-Create  the meeting at 10:45 - 11:00 AM on PANL70</t>
  </si>
  <si>
    <t xml:space="preserve">Extend the meeting Room on PANL70 with Camilla 11:00-11:30AM
-Name Room: Esplanade
</t>
  </si>
  <si>
    <t xml:space="preserve">Camilla can extend the meeting to 11:30AM
-Name Room: Esplanade
and The time line string 10:45-11:30AM is red
</t>
  </si>
  <si>
    <t>End the meeting Room on OL with Camilla account during the meeting at 11:25AM
-Name Room: Esplanade</t>
  </si>
  <si>
    <t xml:space="preserve">Camilla can end the meeting to 11:25AM
-Name Room: Esplanade
and The time line string 10:45-11:30AM is red
</t>
  </si>
  <si>
    <t>-End the meeting after occuring extend time</t>
  </si>
  <si>
    <t>Create the meeting Room on Outlook with 1 user
-Time 7:00 AM - 7:30 AM
-Name Room: Sentosa
-Subject Meeting : Interior Designer
-Host Name: Daisy</t>
  </si>
  <si>
    <t xml:space="preserve">*User can create the meeting successfully on Outlook.
*Ensure that PANL70 of room Esplanade is show all information with red string:
-Time 7:00 AM - 7:30 AM
-Name Room: Sentosa
-Subject Meeting : Interior Designer
-Host Name: Daisy
</t>
  </si>
  <si>
    <t>-Booking Room from Outlook  with full information about status , name of meeting room, present time, subject meeting, host name
-Connect PANL70 Room Sentosa to PANL70 Esplanade then connect  to PANL Hub
-Time line setting for PANL70 and PANLHub = Las Vegas</t>
  </si>
  <si>
    <t>-Booking Room from Outlook  with full information about status , name of meeting room, present time, subject meeting, host name
-Connect PANL70 to PANL Hub
-Time line for PANL70 and PANLhub = Las Vegas</t>
  </si>
  <si>
    <t>Create the meeting Room on Outlook with another user
-Time 7:30 AM - 8:00 AM
-Name Room: Sentosa
-Subject Meeting : Builder
-Host Name: Emma</t>
  </si>
  <si>
    <t>Create the meeting Room on Outlook with another user
-Time 8:00 AM - 8:30 AM
-Name Room: Sentosa
-Subject Meeting : Intergrator
-Host Name: Daisy
and 
-Time 9:00 AM - 9:30 AM
-Name Room: Sentosa
-Subject Meeting : IoT Develop
-Host Name: Daisy</t>
  </si>
  <si>
    <t>*User can create the meeting successfully on Outlook.
*Ensure that PANL70 of room Esplanade is show all information with red string:
-Time 8:00 AM - 8:30 AM
-Name Room: Sentosa
-Subject Meeting : Intergrator
-Host Name: Daisy
and 
-Time 9:00 AM - 9:30 AM
-Name Room: Sentosa
-Subject Meeting : IoT Develop
-Host Name: Daisy</t>
  </si>
  <si>
    <t xml:space="preserve">-Confirm for getting information booking room from OL
1. Name of the meeting room with present time
2. Present Meeting subject
3. Present meeting start and end time.
4. Present meeting host name
</t>
  </si>
  <si>
    <t xml:space="preserve">-Confirm that user can book multi different meeting time from OL (3 meeting)
1. Name of the meeting room with present time
2. Present Meeting subject
3. Present meeting start and end time.
4. Present meeting host name
</t>
  </si>
  <si>
    <t xml:space="preserve">-Confirm that user can book multi different meeting time from OL (2 meeting)
1. Name of the meeting room with present time
2. Present Meeting subject
3. Present meeting start and end time.
4. Present meeting host name
</t>
  </si>
  <si>
    <t xml:space="preserve">Create the meeting Room on Outlook with another user
-Time 8:30 AM - 9:00 AM
-Name Room: Sentosa
-Subject Meeting : Smart Demo
-Host Name: Emma
and 
-Time 9:30 AM - 10:00 AM
-Name Room: Sentosa
-Subject Meeting : Interior Designer
-Host Name: Emma
and
-Time 10:30 AM - 11:00 AM
-Name Room: Sentosa
-Subject Meeting : Intergrator
-Host Name: Emma
</t>
  </si>
  <si>
    <t xml:space="preserve">*User can create the meeting successfully on Outlook.
*Ensure that PANL70 of room Esplanade is show all information with red string:
-Time 8:30 AM - 9:00 AM
-Name Room: Sentosa
-Subject Meeting : Smart Demo
-Host Name: Emma
and 
-Time 9:30 AM - 10:00 AM
-Name Room: Sentosa
-Subject Meeting : Interior Designer
-Host Name: Emma
and
-Time 10:30 AM - 11:00 AM
-Name Room: Sentosa
-Subject Meeting : Intergrator
-Host Name: Emma
</t>
  </si>
  <si>
    <t xml:space="preserve">Create the meeting Room on Outlook with user
-Time 10:00 AM - 10:30 AM
-Name Room: Sentosa
-Subject Meeting :Builder
-Host Name: Daisy
'Create the meeting Room on Outlook with user
-Time 11:30 AM - 12:00 AM
-Name Room: Sentosa
-Subject Meeting :IoT Develop
-Host Name: Emma
</t>
  </si>
  <si>
    <t xml:space="preserve">*User can create the meeting successfully on Outlook.
*Ensure that PANL70 of room Esplanade is show all information with red string:
-Time 10:00 AM - 10:30 AM
-Name Room: Sentosa
-Subject Meeting :Builder
-Host Name: Daisy
and
-Time 11:30 AM - 12:00 AM
-Name Room: Sentosa
-Subject Meeting :IoT Develop
-Host Name: Emma
</t>
  </si>
  <si>
    <t xml:space="preserve">-Confirm that 2 user can book all slots the meeting in 8h/day with duration for each meeting = 30'
1. Name of the meeting room with present time
2. Present Meeting subject
3. Present meeting start and end time.
4. Present meeting host name
</t>
  </si>
  <si>
    <t>Dasiy</t>
  </si>
  <si>
    <t>Emma</t>
  </si>
  <si>
    <t>11-1130</t>
  </si>
  <si>
    <t>1- 130</t>
  </si>
  <si>
    <t>130-2</t>
  </si>
  <si>
    <t>2-230</t>
  </si>
  <si>
    <t>230-3</t>
  </si>
  <si>
    <t>3-330</t>
  </si>
  <si>
    <t>330-4</t>
  </si>
  <si>
    <t xml:space="preserve">Create the meeting Room on Outlook by Daisy with the information as below:
-Time 11:00 AM - 11:30 AM, 1:00-1:30, 2:00-2:30, 3:00-3:30
-Name Room: Sentosa
-Subject Meeting :each time line above to match with subject: Smart Demo,  Interior Designer, Intergrator, IoT Develop.
-Host Name: Daisy
and
-Time : 1:30-2:00 PM, 2:30- 3:00, 3:30-4:00
-Name Room: Sentosa
-Subject Meeting :each time line above to match with subject: Builder,Smart Demo, Interior Designer.
-Host Name: Emma
</t>
  </si>
  <si>
    <t xml:space="preserve">*User can create the meeting successfully on Outlook.
*Ensure that PANL70 of room Esplanade is show all information with red string:
-Time 11:00 AM - 11:30 AM, 1:00-1:30, 2:00-2:30, 3:00-3:30
-Name Room: Sentosa
-Subject Meeting :each time line above to match with subject: Smart Demo,  Interior Designer, Intergrator, IoT Develop.
-Host Name: Daisy
and
-Time : 1:30-2:00 PM, 2:30- 3:00, 3:30-4:00
-Name Room: Sentosa
-Subject Meeting :each time line above to match with subject: Builder,Smart Demo, Interior Designer.
-Host Name: Emma
</t>
  </si>
  <si>
    <t xml:space="preserve">Create the meeting Room on PANL70 with Daisy
-Time 7:00 AM - 7:30 AM
-Name Room: Sentosa
</t>
  </si>
  <si>
    <t>-Connect PANL70 to PANL Hub
-Prepare the RFID for Daisy for action Book the meeting
-Setting Time on PANLhub and PANL70 = Las Vegas</t>
  </si>
  <si>
    <t>Daisy can book the meeting 
-Time 7:00 AM - 7:30 AM
-Name Room: Sentosa
and the time line string 7:00-7:30 is red (busy)</t>
  </si>
  <si>
    <t xml:space="preserve">Daisy can extend the meeting 
-Time 7:30 AM - 8:00 AM
-Name Room: Sentosa
and the time line string 7:00-8:00 is red (busy)
</t>
  </si>
  <si>
    <t xml:space="preserve">Extend the meeting Room on PANL70 with Daisy during occuring the meeting
-Time 7:30 AM - 8:00 AM
-Name Room: Sentosa
</t>
  </si>
  <si>
    <t xml:space="preserve">Daisy can end the meeting at 7:35 AM
-Name Room: Sentosa
and The time line string 7:00-7:45 is red (busy) and 7:45 - 8:00 is green (available)
</t>
  </si>
  <si>
    <t xml:space="preserve">End the meeting Room on PANL70 with Daisy during extending the meeting at 7:35AM
-Name Room: Sentosa
</t>
  </si>
  <si>
    <t>-Connect PANL70 to PANL Hub
-Prepare the RFID for Daisy for action Book the meeting
-Create the meeting on PANL70 8:00-8:30 by OL user Daisy</t>
  </si>
  <si>
    <t xml:space="preserve">Go to the PANL70 room Sentosa at 7:40 - 7:45
</t>
  </si>
  <si>
    <t>-Connect PANL70 to PANL Hub
-Prepare the RFID for Daisy for action Book the meeting
-Create the meeting on PANL70 8:15-8:30 on PANL70 Daisy</t>
  </si>
  <si>
    <t xml:space="preserve">Go to the PANL70 room Sentosa at 7:55-8:00 AM
</t>
  </si>
  <si>
    <t xml:space="preserve">-Connect PANL70 to PANL Hub
-Prepare the RFID for Daisy for action Claim the meeting
-Created the meeting on PANL70 8:30-9:00 by OL user Daisy </t>
  </si>
  <si>
    <t xml:space="preserve">Go to the PANL70 room Daisy at 7:25-8:30 AM
</t>
  </si>
  <si>
    <t>Claim booking on PANL70 before 8:30 AM by Daisy</t>
  </si>
  <si>
    <t xml:space="preserve">-Connect PANL70 to PANL Hub
-Prepare the RFID/passcode for Emma for action Claim the meeting
</t>
  </si>
  <si>
    <t xml:space="preserve">Create the meeting at PANL70 by Eva 9:15 to 9:30 AM with correct RFID/passcode at 9:05
</t>
  </si>
  <si>
    <t>Claim booking on PANL70 before 9:15 AM by Emma</t>
  </si>
  <si>
    <t>-Connect PANL70 to PANL Hub
-Prepare the RFID/passcode for Emma for action booking the meeting
-Create  the meeting at 9:30 - 10:00 AM on PANL70</t>
  </si>
  <si>
    <t xml:space="preserve">Extend the meeting Room on PANL70 with Emma account 10:00-10:30AM by OL
-Name Room: Sentosa
</t>
  </si>
  <si>
    <t xml:space="preserve">Emma can extend the meeting at 10:00-10:30AM
-Name Room: Sentosa
and The time line string 10:00-10:30 is red (busy) and user don't need to claim room at 10:00
</t>
  </si>
  <si>
    <t>-Connect PANL70 to PANL Hub
-Prepare the RFID for Daisy for action booking the meeting
-Create  the meeting at 10:30 - 11:00 AM on PANL70</t>
  </si>
  <si>
    <t xml:space="preserve">Cancel the meeting Room on OL with Daisy account before starting the meeting
-Name Room: Sentosa
</t>
  </si>
  <si>
    <t xml:space="preserve">Daisy can cancel the meeting at 10:30-11:00AM
-Name Room: Sentosa
and The time line string 10:30-11:00AM change from red color (busy) to green color (availabel)
</t>
  </si>
  <si>
    <t>-Connect PANL70 to PANL Hub
-Prepare the RFID for Emma for action booking the meeting
-Create  the meeting at 10:30 - 11:00 AM on PANL70</t>
  </si>
  <si>
    <t xml:space="preserve">End the meeting Room on OL with Emma account during the meeting at 10:35AM
-Name Room: Sentosa
</t>
  </si>
  <si>
    <t xml:space="preserve">Emma can end the meeting at 10:35AM
-Name Room: Esplanade
and The time line string 10:35-10:45AM is red and 10:45-11:00AM is green for availabel
</t>
  </si>
  <si>
    <t>-Connect PANL70 to PANL Hub
-Prepare the RFID for Daisy for action booking the meeting
-Create  the meeting at 10:45 - 11:00 AM on PANL70</t>
  </si>
  <si>
    <t xml:space="preserve">Extend the meeting Room on PANL70 with Daisy 11:00-11:30AM
-Name Room: Sentosa
</t>
  </si>
  <si>
    <t>End the meeting Room on OL with Daisy account during the meeting at 11:25AM
-Name Room: Esplanade</t>
  </si>
  <si>
    <t xml:space="preserve">Daisy can extend the meeting to 11:30AM
-Name Room: Esplanade
and The time line string 10:45-11:30AM is red
</t>
  </si>
  <si>
    <t xml:space="preserve">Daisy can end the meeting to 11:25AM
-Name Room: Esplanade
and The time line string 10:45-11:30AM is red
</t>
  </si>
  <si>
    <t>RFID: 3 for Esplanade and 2 for Sentosa</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</si>
</sst>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sz val="11"/>
      <color rgb="FFFF0000"/>
      <name val="Calibri"/>
      <family val="2"/>
      <scheme val="minor"/>
    </font>
    <font>
      <sz val="10"/>
      <name val="Arial"/>
      <family val="2"/>
    </font>
    <font>
      <sz val="11"/>
      <color rgb="FF000000"/>
      <name val="Calibri"/>
      <family val="2"/>
    </font>
    <font>
      <u/>
      <sz val="11"/>
      <color theme="10"/>
      <name val="Calibri"/>
      <family val="2"/>
      <scheme val="minor"/>
    </font>
    <font>
      <sz val="11"/>
      <color theme="1"/>
      <name val="Calibri"/>
      <family val="2"/>
    </font>
    <font>
      <b/>
      <sz val="11"/>
      <color theme="2"/>
      <name val="Calibri"/>
      <family val="2"/>
      <scheme val="minor"/>
    </font>
    <font>
      <sz val="9"/>
      <color indexed="81"/>
      <name val="Tahoma"/>
      <charset val="1"/>
    </font>
    <font>
      <b/>
      <sz val="9"/>
      <color indexed="81"/>
      <name val="Tahoma"/>
      <charset val="1"/>
    </font>
  </fonts>
  <fills count="18">
    <fill>
      <patternFill patternType="none"/>
    </fill>
    <fill>
      <patternFill patternType="gray125"/>
    </fill>
    <fill>
      <patternFill patternType="solid">
        <fgColor theme="0" tint="-0.34998626667073579"/>
        <bgColor indexed="64"/>
      </patternFill>
    </fill>
    <fill>
      <patternFill patternType="solid">
        <fgColor theme="2"/>
        <bgColor indexed="64"/>
      </patternFill>
    </fill>
    <fill>
      <patternFill patternType="solid">
        <fgColor rgb="FF00B050"/>
        <bgColor indexed="64"/>
      </patternFill>
    </fill>
    <fill>
      <patternFill patternType="solid">
        <fgColor rgb="FFFFC000"/>
        <bgColor indexed="64"/>
      </patternFill>
    </fill>
    <fill>
      <patternFill patternType="solid">
        <fgColor rgb="FF00B0F0"/>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FF0000"/>
        <bgColor indexed="64"/>
      </patternFill>
    </fill>
    <fill>
      <patternFill patternType="solid">
        <fgColor rgb="FFFFFF00"/>
        <bgColor indexed="64"/>
      </patternFill>
    </fill>
    <fill>
      <patternFill patternType="solid">
        <fgColor theme="0"/>
        <bgColor indexed="64"/>
      </patternFill>
    </fill>
    <fill>
      <patternFill patternType="solid">
        <fgColor theme="8" tint="0.79998168889431442"/>
        <bgColor indexed="64"/>
      </patternFill>
    </fill>
    <fill>
      <patternFill patternType="solid">
        <fgColor rgb="FF7030A0"/>
        <bgColor indexed="64"/>
      </patternFill>
    </fill>
    <fill>
      <patternFill patternType="solid">
        <fgColor rgb="FFFFFFFF"/>
        <bgColor indexed="64"/>
      </patternFill>
    </fill>
    <fill>
      <patternFill patternType="solid">
        <fgColor theme="7" tint="0.79998168889431442"/>
        <bgColor indexed="64"/>
      </patternFill>
    </fill>
    <fill>
      <patternFill patternType="solid">
        <fgColor theme="6"/>
        <bgColor indexed="64"/>
      </patternFill>
    </fill>
    <fill>
      <patternFill patternType="solid">
        <fgColor theme="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3" fillId="0" borderId="0"/>
    <xf numFmtId="0" fontId="5" fillId="0" borderId="0" applyNumberFormat="0" applyFill="0" applyBorder="0" applyAlignment="0" applyProtection="0"/>
  </cellStyleXfs>
  <cellXfs count="381">
    <xf numFmtId="0" fontId="0" fillId="0" borderId="0" xfId="0"/>
    <xf numFmtId="0" fontId="0" fillId="2" borderId="0" xfId="0" applyFont="1" applyFill="1"/>
    <xf numFmtId="0" fontId="1" fillId="5" borderId="1" xfId="0" applyFont="1" applyFill="1" applyBorder="1" applyAlignment="1">
      <alignment horizontal="center" wrapText="1"/>
    </xf>
    <xf numFmtId="0" fontId="0" fillId="3" borderId="0" xfId="0" applyFill="1"/>
    <xf numFmtId="0" fontId="0" fillId="2" borderId="0" xfId="0" applyFont="1" applyFill="1" applyAlignment="1">
      <alignment horizontal="left" vertical="top"/>
    </xf>
    <xf numFmtId="0" fontId="1" fillId="5" borderId="1" xfId="0" applyFont="1" applyFill="1" applyBorder="1" applyAlignment="1">
      <alignment horizontal="center" vertical="center"/>
    </xf>
    <xf numFmtId="0" fontId="0" fillId="0" borderId="1" xfId="0" applyFont="1" applyFill="1" applyBorder="1" applyAlignment="1">
      <alignment horizontal="left" vertical="center" wrapText="1"/>
    </xf>
    <xf numFmtId="0" fontId="0" fillId="8" borderId="0" xfId="0" applyFont="1" applyFill="1"/>
    <xf numFmtId="0" fontId="0" fillId="8" borderId="0" xfId="0" applyFill="1"/>
    <xf numFmtId="0" fontId="2" fillId="4" borderId="2" xfId="0" applyFont="1" applyFill="1" applyBorder="1" applyAlignment="1"/>
    <xf numFmtId="0" fontId="2" fillId="4" borderId="3" xfId="0" applyFont="1" applyFill="1" applyBorder="1" applyAlignment="1"/>
    <xf numFmtId="0" fontId="2" fillId="4" borderId="4" xfId="0" applyFont="1" applyFill="1" applyBorder="1" applyAlignment="1"/>
    <xf numFmtId="0" fontId="2" fillId="4" borderId="10" xfId="0" applyFont="1" applyFill="1" applyBorder="1" applyAlignment="1"/>
    <xf numFmtId="0" fontId="2" fillId="4" borderId="0" xfId="0" applyFont="1" applyFill="1" applyBorder="1" applyAlignment="1"/>
    <xf numFmtId="0" fontId="2" fillId="4" borderId="11" xfId="0" applyFont="1" applyFill="1" applyBorder="1" applyAlignment="1"/>
    <xf numFmtId="0" fontId="2" fillId="2" borderId="3" xfId="0" applyFont="1" applyFill="1" applyBorder="1" applyAlignment="1"/>
    <xf numFmtId="0" fontId="0" fillId="3" borderId="0" xfId="0" applyFont="1" applyFill="1" applyAlignment="1">
      <alignment horizontal="center" vertical="center"/>
    </xf>
    <xf numFmtId="0" fontId="1" fillId="5" borderId="1" xfId="0" applyFont="1" applyFill="1" applyBorder="1" applyAlignment="1">
      <alignment horizontal="center" vertical="center" wrapText="1"/>
    </xf>
    <xf numFmtId="0" fontId="1" fillId="5" borderId="1" xfId="0" applyFont="1" applyFill="1" applyBorder="1" applyAlignment="1">
      <alignment horizontal="left" vertical="center" wrapText="1"/>
    </xf>
    <xf numFmtId="49" fontId="1" fillId="5" borderId="1" xfId="0" applyNumberFormat="1" applyFont="1" applyFill="1" applyBorder="1" applyAlignment="1">
      <alignment horizontal="center" vertical="center" wrapText="1"/>
    </xf>
    <xf numFmtId="0" fontId="0" fillId="0" borderId="1" xfId="0" applyFont="1" applyFill="1" applyBorder="1" applyAlignment="1">
      <alignment horizontal="center" vertical="center" wrapText="1"/>
    </xf>
    <xf numFmtId="49" fontId="0" fillId="0" borderId="1" xfId="0" applyNumberFormat="1" applyFont="1" applyFill="1" applyBorder="1" applyAlignment="1">
      <alignment horizontal="left" vertical="center" wrapText="1"/>
    </xf>
    <xf numFmtId="0" fontId="0" fillId="3" borderId="0" xfId="0" applyFont="1" applyFill="1" applyAlignment="1">
      <alignment horizontal="center" vertical="center" wrapText="1"/>
    </xf>
    <xf numFmtId="49" fontId="0" fillId="0" borderId="1" xfId="0" quotePrefix="1" applyNumberFormat="1" applyFont="1" applyFill="1" applyBorder="1" applyAlignment="1">
      <alignment horizontal="left" vertical="center" wrapText="1"/>
    </xf>
    <xf numFmtId="0" fontId="0" fillId="0" borderId="8" xfId="0" applyFont="1" applyFill="1" applyBorder="1" applyAlignment="1">
      <alignment horizontal="left" vertical="center" wrapText="1"/>
    </xf>
    <xf numFmtId="49" fontId="4" fillId="0" borderId="1" xfId="0" applyNumberFormat="1" applyFont="1" applyBorder="1" applyAlignment="1">
      <alignment vertical="center" wrapText="1"/>
    </xf>
    <xf numFmtId="0" fontId="0" fillId="11" borderId="14" xfId="0" applyFont="1" applyFill="1" applyBorder="1" applyAlignment="1">
      <alignment horizontal="center" vertical="center" wrapText="1"/>
    </xf>
    <xf numFmtId="49" fontId="0" fillId="11" borderId="14" xfId="0" quotePrefix="1" applyNumberFormat="1" applyFont="1" applyFill="1" applyBorder="1" applyAlignment="1">
      <alignment horizontal="center" vertical="center" wrapText="1"/>
    </xf>
    <xf numFmtId="0" fontId="0" fillId="0" borderId="13" xfId="0" applyFont="1" applyFill="1" applyBorder="1" applyAlignment="1">
      <alignment horizontal="left" vertical="center" wrapText="1"/>
    </xf>
    <xf numFmtId="0" fontId="0" fillId="0" borderId="15" xfId="0" applyFont="1" applyFill="1" applyBorder="1" applyAlignment="1">
      <alignment horizontal="left" vertical="center" wrapText="1"/>
    </xf>
    <xf numFmtId="49" fontId="0" fillId="0" borderId="15" xfId="0" applyNumberFormat="1" applyFont="1" applyFill="1" applyBorder="1" applyAlignment="1">
      <alignment horizontal="left" vertical="center" wrapText="1"/>
    </xf>
    <xf numFmtId="0" fontId="0" fillId="3" borderId="0" xfId="0" applyFont="1" applyFill="1" applyBorder="1" applyAlignment="1">
      <alignment horizontal="left" vertical="center"/>
    </xf>
    <xf numFmtId="0" fontId="0" fillId="3" borderId="0" xfId="0" applyFont="1" applyFill="1" applyAlignment="1">
      <alignment horizontal="left" vertical="center" wrapText="1"/>
    </xf>
    <xf numFmtId="49" fontId="0" fillId="3" borderId="0" xfId="0" applyNumberFormat="1" applyFont="1" applyFill="1" applyAlignment="1">
      <alignment horizontal="center" vertical="center"/>
    </xf>
    <xf numFmtId="49" fontId="0" fillId="3" borderId="0" xfId="0" applyNumberFormat="1" applyFont="1" applyFill="1" applyAlignment="1">
      <alignment horizontal="left" vertical="center" wrapText="1"/>
    </xf>
    <xf numFmtId="0" fontId="0" fillId="3" borderId="0" xfId="0" applyFont="1" applyFill="1" applyAlignment="1">
      <alignment horizontal="left" vertical="center"/>
    </xf>
    <xf numFmtId="0" fontId="0" fillId="0" borderId="1" xfId="0" applyFont="1" applyFill="1" applyBorder="1" applyAlignment="1">
      <alignment horizontal="center" vertical="center"/>
    </xf>
    <xf numFmtId="0" fontId="0" fillId="8" borderId="0" xfId="0" applyFill="1" applyAlignment="1">
      <alignment horizontal="center" vertical="center"/>
    </xf>
    <xf numFmtId="0" fontId="0" fillId="8" borderId="0" xfId="0" applyFill="1" applyAlignment="1">
      <alignment horizontal="left" vertical="center"/>
    </xf>
    <xf numFmtId="0" fontId="0" fillId="4" borderId="1" xfId="0" applyFont="1" applyFill="1" applyBorder="1" applyAlignment="1">
      <alignment horizontal="center"/>
    </xf>
    <xf numFmtId="0" fontId="0" fillId="9" borderId="1" xfId="0" applyFont="1" applyFill="1" applyBorder="1" applyAlignment="1">
      <alignment horizontal="center"/>
    </xf>
    <xf numFmtId="0" fontId="0" fillId="7" borderId="1" xfId="0" applyFont="1" applyFill="1" applyBorder="1" applyAlignment="1">
      <alignment horizontal="center"/>
    </xf>
    <xf numFmtId="0" fontId="0" fillId="12" borderId="1" xfId="0" applyFont="1" applyFill="1" applyBorder="1" applyAlignment="1">
      <alignment horizontal="center"/>
    </xf>
    <xf numFmtId="0" fontId="0" fillId="10" borderId="1" xfId="0" applyFont="1" applyFill="1" applyBorder="1" applyAlignment="1">
      <alignment horizontal="center"/>
    </xf>
    <xf numFmtId="0" fontId="0" fillId="13" borderId="1" xfId="0" applyFont="1" applyFill="1" applyBorder="1" applyAlignment="1">
      <alignment horizontal="center" vertical="center"/>
    </xf>
    <xf numFmtId="0" fontId="0" fillId="0" borderId="1" xfId="0" applyFont="1" applyFill="1" applyBorder="1" applyAlignment="1">
      <alignment horizontal="left" vertical="top"/>
    </xf>
    <xf numFmtId="0" fontId="0" fillId="0" borderId="1" xfId="0" applyFont="1" applyFill="1" applyBorder="1" applyAlignment="1">
      <alignment horizontal="left" vertical="center" wrapText="1"/>
    </xf>
    <xf numFmtId="0" fontId="0" fillId="0"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top" wrapText="1"/>
    </xf>
    <xf numFmtId="0" fontId="1" fillId="8" borderId="0" xfId="0" applyFont="1" applyFill="1" applyBorder="1" applyAlignment="1">
      <alignment horizontal="center" vertical="center"/>
    </xf>
    <xf numFmtId="0" fontId="0" fillId="8" borderId="0" xfId="0" applyFont="1" applyFill="1" applyBorder="1"/>
    <xf numFmtId="0" fontId="0" fillId="3" borderId="0" xfId="0" applyFont="1" applyFill="1"/>
    <xf numFmtId="0" fontId="0" fillId="8" borderId="0" xfId="0" applyFont="1" applyFill="1" applyBorder="1" applyAlignment="1">
      <alignment horizontal="center"/>
    </xf>
    <xf numFmtId="0" fontId="0" fillId="0" borderId="1" xfId="0" applyFont="1" applyFill="1" applyBorder="1" applyAlignment="1">
      <alignment horizontal="center"/>
    </xf>
    <xf numFmtId="0" fontId="0" fillId="0" borderId="1" xfId="0" applyFont="1" applyFill="1" applyBorder="1"/>
    <xf numFmtId="0" fontId="0" fillId="0" borderId="1" xfId="0" quotePrefix="1" applyFont="1" applyFill="1" applyBorder="1" applyAlignment="1">
      <alignment horizontal="left" vertical="top"/>
    </xf>
    <xf numFmtId="0" fontId="0" fillId="8" borderId="0" xfId="0" applyFont="1" applyFill="1" applyBorder="1" applyAlignment="1">
      <alignment horizontal="center" wrapText="1"/>
    </xf>
    <xf numFmtId="0" fontId="0" fillId="8" borderId="0" xfId="0" quotePrefix="1" applyFont="1" applyFill="1" applyBorder="1" applyAlignment="1">
      <alignment horizontal="left" vertical="top"/>
    </xf>
    <xf numFmtId="0" fontId="0" fillId="8" borderId="0" xfId="0" applyFont="1" applyFill="1" applyBorder="1" applyAlignment="1">
      <alignment horizontal="center" vertical="center"/>
    </xf>
    <xf numFmtId="0" fontId="0" fillId="8" borderId="0" xfId="0" applyFont="1" applyFill="1" applyBorder="1" applyAlignment="1">
      <alignment wrapText="1"/>
    </xf>
    <xf numFmtId="0" fontId="0" fillId="8" borderId="0" xfId="0" applyFont="1" applyFill="1" applyBorder="1" applyAlignment="1">
      <alignment horizontal="left" vertical="top"/>
    </xf>
    <xf numFmtId="49" fontId="0" fillId="0" borderId="1" xfId="0" applyNumberFormat="1" applyFont="1" applyFill="1" applyBorder="1" applyAlignment="1">
      <alignment horizontal="left" vertical="top" wrapText="1"/>
    </xf>
    <xf numFmtId="49" fontId="0" fillId="0" borderId="1" xfId="0" quotePrefix="1" applyNumberFormat="1" applyFont="1" applyFill="1" applyBorder="1" applyAlignment="1">
      <alignment horizontal="left" vertical="top" wrapText="1"/>
    </xf>
    <xf numFmtId="49" fontId="0" fillId="0" borderId="13" xfId="0" applyNumberFormat="1" applyFont="1" applyFill="1" applyBorder="1" applyAlignment="1">
      <alignment horizontal="left" vertical="top" wrapText="1"/>
    </xf>
    <xf numFmtId="49" fontId="4" fillId="0" borderId="1" xfId="0" applyNumberFormat="1" applyFont="1" applyBorder="1" applyAlignment="1">
      <alignment horizontal="left" vertical="top" wrapText="1"/>
    </xf>
    <xf numFmtId="0" fontId="0" fillId="14" borderId="1" xfId="0" applyFont="1" applyFill="1" applyBorder="1" applyAlignment="1">
      <alignment horizontal="center" vertical="center" wrapText="1"/>
    </xf>
    <xf numFmtId="0" fontId="0" fillId="14" borderId="1" xfId="0" applyFont="1" applyFill="1" applyBorder="1" applyAlignment="1">
      <alignment horizontal="left" vertical="center" wrapText="1"/>
    </xf>
    <xf numFmtId="49" fontId="0" fillId="14" borderId="1" xfId="0" applyNumberFormat="1" applyFont="1" applyFill="1" applyBorder="1" applyAlignment="1">
      <alignment horizontal="left" vertical="center" wrapText="1"/>
    </xf>
    <xf numFmtId="49" fontId="0" fillId="14" borderId="1" xfId="0" applyNumberFormat="1" applyFont="1" applyFill="1" applyBorder="1" applyAlignment="1">
      <alignment horizontal="left" vertical="top" wrapText="1"/>
    </xf>
    <xf numFmtId="0" fontId="0" fillId="15" borderId="1" xfId="0" applyFill="1" applyBorder="1"/>
    <xf numFmtId="0" fontId="1" fillId="6" borderId="1" xfId="0" applyFont="1" applyFill="1" applyBorder="1" applyAlignment="1">
      <alignment horizontal="center" vertical="center" wrapText="1"/>
    </xf>
    <xf numFmtId="0" fontId="1" fillId="6" borderId="1" xfId="0" applyFont="1" applyFill="1" applyBorder="1" applyAlignment="1">
      <alignment horizontal="center" vertical="center"/>
    </xf>
    <xf numFmtId="0" fontId="0" fillId="3" borderId="1" xfId="0" applyFont="1" applyFill="1" applyBorder="1" applyAlignment="1">
      <alignment horizontal="center" vertical="center"/>
    </xf>
    <xf numFmtId="0" fontId="0" fillId="0" borderId="13"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0" fillId="0" borderId="1" xfId="0" applyFont="1" applyFill="1" applyBorder="1" applyAlignment="1">
      <alignment horizontal="center" wrapText="1"/>
    </xf>
    <xf numFmtId="0" fontId="0" fillId="0" borderId="1" xfId="0" applyFont="1" applyFill="1" applyBorder="1" applyAlignment="1">
      <alignment horizontal="center"/>
    </xf>
    <xf numFmtId="0" fontId="0" fillId="0" borderId="2" xfId="0" applyFont="1" applyFill="1" applyBorder="1" applyAlignment="1">
      <alignment horizontal="center" vertical="center"/>
    </xf>
    <xf numFmtId="0" fontId="0" fillId="0" borderId="13" xfId="0" applyFont="1" applyFill="1" applyBorder="1" applyAlignment="1">
      <alignment horizontal="center" vertical="center"/>
    </xf>
    <xf numFmtId="0" fontId="0" fillId="0" borderId="1" xfId="0" applyFont="1" applyFill="1" applyBorder="1" applyAlignment="1">
      <alignment horizontal="center" vertical="center"/>
    </xf>
    <xf numFmtId="0" fontId="0" fillId="0" borderId="15" xfId="0" applyFont="1" applyFill="1" applyBorder="1" applyAlignment="1">
      <alignment horizontal="center" vertical="center"/>
    </xf>
    <xf numFmtId="0" fontId="1" fillId="6" borderId="1" xfId="0" applyFont="1" applyFill="1" applyBorder="1" applyAlignment="1">
      <alignment horizontal="center" vertical="center"/>
    </xf>
    <xf numFmtId="0" fontId="0" fillId="0" borderId="13" xfId="0" applyFont="1" applyFill="1" applyBorder="1" applyAlignment="1">
      <alignment horizontal="center" vertical="center" wrapText="1"/>
    </xf>
    <xf numFmtId="0" fontId="0" fillId="0" borderId="1" xfId="0" applyFont="1" applyFill="1" applyBorder="1" applyAlignment="1">
      <alignment horizontal="center" vertical="center"/>
    </xf>
    <xf numFmtId="0" fontId="1" fillId="5" borderId="1" xfId="0" applyFont="1" applyFill="1" applyBorder="1" applyAlignment="1">
      <alignment horizontal="center" vertical="center" wrapText="1"/>
    </xf>
    <xf numFmtId="0" fontId="0" fillId="0" borderId="13"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13" xfId="0" applyFont="1" applyFill="1" applyBorder="1" applyAlignment="1">
      <alignment horizontal="center" vertical="center" wrapText="1"/>
    </xf>
    <xf numFmtId="0" fontId="0" fillId="0" borderId="2" xfId="0" applyFont="1" applyFill="1" applyBorder="1" applyAlignment="1">
      <alignment horizontal="center" vertical="center"/>
    </xf>
    <xf numFmtId="0" fontId="0" fillId="0" borderId="1" xfId="0" applyFont="1" applyFill="1" applyBorder="1" applyAlignment="1">
      <alignment horizontal="center" vertical="center"/>
    </xf>
    <xf numFmtId="0" fontId="0" fillId="0" borderId="13" xfId="0" applyFont="1" applyFill="1" applyBorder="1" applyAlignment="1">
      <alignment horizontal="center" vertical="center"/>
    </xf>
    <xf numFmtId="0" fontId="1" fillId="5" borderId="1" xfId="0" applyFont="1" applyFill="1" applyBorder="1" applyAlignment="1">
      <alignment horizontal="center" vertical="center" wrapText="1"/>
    </xf>
    <xf numFmtId="0" fontId="0" fillId="15" borderId="0" xfId="0" applyFill="1"/>
    <xf numFmtId="0" fontId="0" fillId="0" borderId="1" xfId="0" applyFill="1" applyBorder="1"/>
    <xf numFmtId="0" fontId="0" fillId="0" borderId="13" xfId="0" applyFont="1" applyFill="1" applyBorder="1" applyAlignment="1">
      <alignment horizontal="center" vertical="center" wrapText="1"/>
    </xf>
    <xf numFmtId="0" fontId="0" fillId="0" borderId="2" xfId="0" applyFont="1" applyFill="1" applyBorder="1" applyAlignment="1">
      <alignment horizontal="center" vertical="center"/>
    </xf>
    <xf numFmtId="0" fontId="0" fillId="0" borderId="3" xfId="0" applyFont="1" applyFill="1" applyBorder="1" applyAlignment="1">
      <alignment horizontal="center" vertical="center"/>
    </xf>
    <xf numFmtId="0" fontId="0" fillId="0" borderId="13" xfId="0" applyFont="1" applyFill="1" applyBorder="1" applyAlignment="1">
      <alignment horizontal="center" vertical="center"/>
    </xf>
    <xf numFmtId="0" fontId="0" fillId="0" borderId="1" xfId="0" applyFont="1" applyFill="1" applyBorder="1" applyAlignment="1">
      <alignment horizontal="center" vertical="center"/>
    </xf>
    <xf numFmtId="0" fontId="0" fillId="0" borderId="0" xfId="0" applyFont="1" applyFill="1" applyBorder="1" applyAlignment="1">
      <alignment horizontal="center" wrapText="1"/>
    </xf>
    <xf numFmtId="0" fontId="0" fillId="0" borderId="0" xfId="0" applyFont="1" applyFill="1" applyBorder="1" applyAlignment="1">
      <alignment horizontal="center"/>
    </xf>
    <xf numFmtId="0" fontId="0" fillId="0" borderId="13" xfId="0" applyFont="1" applyFill="1" applyBorder="1" applyAlignment="1">
      <alignment horizontal="center" vertical="center"/>
    </xf>
    <xf numFmtId="0" fontId="0" fillId="0" borderId="1" xfId="0" quotePrefix="1" applyFont="1" applyFill="1" applyBorder="1" applyAlignment="1">
      <alignment horizontal="left" vertical="center"/>
    </xf>
    <xf numFmtId="0" fontId="0" fillId="0" borderId="1" xfId="0" applyFont="1" applyFill="1" applyBorder="1" applyAlignment="1">
      <alignment horizontal="left" vertical="center"/>
    </xf>
    <xf numFmtId="0" fontId="1" fillId="5" borderId="1" xfId="0" applyFont="1" applyFill="1" applyBorder="1" applyAlignment="1">
      <alignment horizontal="center" vertical="center"/>
    </xf>
    <xf numFmtId="0" fontId="0" fillId="0" borderId="1" xfId="0" quotePrefix="1" applyFont="1" applyFill="1" applyBorder="1" applyAlignment="1">
      <alignment horizontal="left" vertical="center" wrapText="1"/>
    </xf>
    <xf numFmtId="0" fontId="1" fillId="6" borderId="1" xfId="0" applyFont="1" applyFill="1" applyBorder="1" applyAlignment="1">
      <alignment horizontal="center" vertical="center" wrapText="1"/>
    </xf>
    <xf numFmtId="0" fontId="1" fillId="6" borderId="1" xfId="0" applyFont="1" applyFill="1" applyBorder="1" applyAlignment="1">
      <alignment horizontal="center"/>
    </xf>
    <xf numFmtId="0" fontId="1" fillId="6" borderId="2" xfId="0" applyFont="1" applyFill="1" applyBorder="1" applyAlignment="1">
      <alignment horizontal="center" vertical="center"/>
    </xf>
    <xf numFmtId="0" fontId="1" fillId="6" borderId="3" xfId="0" applyFont="1" applyFill="1" applyBorder="1" applyAlignment="1">
      <alignment horizontal="center" vertical="center"/>
    </xf>
    <xf numFmtId="0" fontId="1" fillId="6" borderId="4" xfId="0" applyFont="1" applyFill="1" applyBorder="1" applyAlignment="1">
      <alignment horizontal="center" vertical="center"/>
    </xf>
    <xf numFmtId="0" fontId="1" fillId="6" borderId="10" xfId="0" applyFont="1" applyFill="1" applyBorder="1" applyAlignment="1">
      <alignment horizontal="center" vertical="center"/>
    </xf>
    <xf numFmtId="0" fontId="1" fillId="6" borderId="0" xfId="0" applyFont="1" applyFill="1" applyBorder="1" applyAlignment="1">
      <alignment horizontal="center" vertical="center"/>
    </xf>
    <xf numFmtId="0" fontId="1" fillId="6" borderId="11" xfId="0" applyFont="1" applyFill="1" applyBorder="1" applyAlignment="1">
      <alignment horizontal="center" vertical="center"/>
    </xf>
    <xf numFmtId="0" fontId="1" fillId="6" borderId="2"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6" borderId="3" xfId="0" applyFont="1" applyFill="1" applyBorder="1" applyAlignment="1">
      <alignment horizontal="center" vertical="center" wrapText="1"/>
    </xf>
    <xf numFmtId="0" fontId="0" fillId="4" borderId="1" xfId="0" applyFill="1" applyBorder="1" applyAlignment="1">
      <alignment horizontal="center"/>
    </xf>
    <xf numFmtId="0" fontId="0" fillId="2" borderId="1" xfId="0" applyFill="1" applyBorder="1" applyAlignment="1">
      <alignment horizontal="center"/>
    </xf>
    <xf numFmtId="0" fontId="1" fillId="6" borderId="8" xfId="0" applyFont="1" applyFill="1" applyBorder="1" applyAlignment="1">
      <alignment horizontal="center"/>
    </xf>
    <xf numFmtId="0" fontId="1" fillId="6" borderId="9" xfId="0" applyFont="1" applyFill="1" applyBorder="1" applyAlignment="1">
      <alignment horizontal="center"/>
    </xf>
    <xf numFmtId="0" fontId="1" fillId="0" borderId="2"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10" xfId="0" applyFont="1" applyFill="1" applyBorder="1" applyAlignment="1">
      <alignment horizontal="center" vertical="center"/>
    </xf>
    <xf numFmtId="0" fontId="1" fillId="0" borderId="0" xfId="0" applyFont="1" applyFill="1" applyBorder="1" applyAlignment="1">
      <alignment horizontal="center" vertical="center"/>
    </xf>
    <xf numFmtId="0" fontId="1" fillId="0" borderId="11"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7" xfId="0" applyFont="1" applyFill="1" applyBorder="1" applyAlignment="1">
      <alignment horizontal="center" vertical="center"/>
    </xf>
    <xf numFmtId="0" fontId="1" fillId="5" borderId="2" xfId="0" applyFont="1" applyFill="1" applyBorder="1" applyAlignment="1">
      <alignment horizontal="center" vertical="center"/>
    </xf>
    <xf numFmtId="0" fontId="1" fillId="5" borderId="3" xfId="0" applyFont="1" applyFill="1" applyBorder="1" applyAlignment="1">
      <alignment horizontal="center" vertical="center"/>
    </xf>
    <xf numFmtId="0" fontId="1" fillId="5" borderId="4" xfId="0" applyFont="1" applyFill="1" applyBorder="1" applyAlignment="1">
      <alignment horizontal="center" vertical="center"/>
    </xf>
    <xf numFmtId="0" fontId="1" fillId="5" borderId="10" xfId="0" applyFont="1" applyFill="1" applyBorder="1" applyAlignment="1">
      <alignment horizontal="center" vertical="center"/>
    </xf>
    <xf numFmtId="0" fontId="1" fillId="5" borderId="0" xfId="0" applyFont="1" applyFill="1" applyBorder="1" applyAlignment="1">
      <alignment horizontal="center" vertical="center"/>
    </xf>
    <xf numFmtId="0" fontId="1" fillId="5" borderId="11" xfId="0" applyFont="1" applyFill="1" applyBorder="1" applyAlignment="1">
      <alignment horizontal="center" vertical="center"/>
    </xf>
    <xf numFmtId="0" fontId="1" fillId="5" borderId="5" xfId="0" applyFont="1" applyFill="1" applyBorder="1" applyAlignment="1">
      <alignment horizontal="center" vertical="center"/>
    </xf>
    <xf numFmtId="0" fontId="1" fillId="5" borderId="6" xfId="0" applyFont="1" applyFill="1" applyBorder="1" applyAlignment="1">
      <alignment horizontal="center" vertical="center"/>
    </xf>
    <xf numFmtId="0" fontId="1" fillId="5" borderId="7" xfId="0" applyFont="1" applyFill="1" applyBorder="1" applyAlignment="1">
      <alignment horizontal="center" vertical="center"/>
    </xf>
    <xf numFmtId="0" fontId="0" fillId="0" borderId="2" xfId="0" quotePrefix="1" applyFont="1" applyFill="1" applyBorder="1" applyAlignment="1">
      <alignment horizontal="left" vertical="top"/>
    </xf>
    <xf numFmtId="0" fontId="0" fillId="0" borderId="3" xfId="0" applyFont="1" applyFill="1" applyBorder="1" applyAlignment="1">
      <alignment horizontal="left" vertical="top"/>
    </xf>
    <xf numFmtId="0" fontId="0" fillId="0" borderId="4" xfId="0" applyFont="1" applyFill="1" applyBorder="1" applyAlignment="1">
      <alignment horizontal="left" vertical="top"/>
    </xf>
    <xf numFmtId="0" fontId="0" fillId="0" borderId="10" xfId="0" applyFont="1" applyFill="1" applyBorder="1" applyAlignment="1">
      <alignment horizontal="left" vertical="top"/>
    </xf>
    <xf numFmtId="0" fontId="0" fillId="0" borderId="0" xfId="0" applyFont="1" applyFill="1" applyBorder="1" applyAlignment="1">
      <alignment horizontal="left" vertical="top"/>
    </xf>
    <xf numFmtId="0" fontId="0" fillId="0" borderId="11" xfId="0" applyFont="1" applyFill="1" applyBorder="1" applyAlignment="1">
      <alignment horizontal="left" vertical="top"/>
    </xf>
    <xf numFmtId="0" fontId="0" fillId="0" borderId="5" xfId="0" applyFont="1" applyFill="1" applyBorder="1" applyAlignment="1">
      <alignment horizontal="left" vertical="top"/>
    </xf>
    <xf numFmtId="0" fontId="0" fillId="0" borderId="6" xfId="0" applyFont="1" applyFill="1" applyBorder="1" applyAlignment="1">
      <alignment horizontal="left" vertical="top"/>
    </xf>
    <xf numFmtId="0" fontId="0" fillId="0" borderId="7" xfId="0" applyFont="1" applyFill="1" applyBorder="1" applyAlignment="1">
      <alignment horizontal="left" vertical="top"/>
    </xf>
    <xf numFmtId="0" fontId="2" fillId="0" borderId="2" xfId="0" quotePrefix="1" applyFont="1" applyFill="1" applyBorder="1" applyAlignment="1">
      <alignment horizontal="left" vertical="top" wrapText="1"/>
    </xf>
    <xf numFmtId="0" fontId="2" fillId="0" borderId="3" xfId="0" applyFont="1" applyFill="1" applyBorder="1" applyAlignment="1">
      <alignment horizontal="left" vertical="top" wrapText="1"/>
    </xf>
    <xf numFmtId="0" fontId="2" fillId="0" borderId="4" xfId="0" applyFont="1" applyFill="1" applyBorder="1" applyAlignment="1">
      <alignment horizontal="left" vertical="top" wrapText="1"/>
    </xf>
    <xf numFmtId="0" fontId="2" fillId="0" borderId="10" xfId="0" applyFont="1" applyFill="1" applyBorder="1" applyAlignment="1">
      <alignment horizontal="left" vertical="top" wrapText="1"/>
    </xf>
    <xf numFmtId="0" fontId="2" fillId="0" borderId="0" xfId="0" applyFont="1" applyFill="1" applyBorder="1" applyAlignment="1">
      <alignment horizontal="left" vertical="top" wrapText="1"/>
    </xf>
    <xf numFmtId="0" fontId="2" fillId="0" borderId="11" xfId="0" applyFont="1" applyFill="1" applyBorder="1" applyAlignment="1">
      <alignment horizontal="left" vertical="top" wrapText="1"/>
    </xf>
    <xf numFmtId="0" fontId="2" fillId="0" borderId="5" xfId="0" applyFont="1" applyFill="1" applyBorder="1" applyAlignment="1">
      <alignment horizontal="left" vertical="top" wrapText="1"/>
    </xf>
    <xf numFmtId="0" fontId="2" fillId="0" borderId="6" xfId="0" applyFont="1" applyFill="1" applyBorder="1" applyAlignment="1">
      <alignment horizontal="left" vertical="top" wrapText="1"/>
    </xf>
    <xf numFmtId="0" fontId="2" fillId="0" borderId="7" xfId="0" applyFont="1" applyFill="1" applyBorder="1" applyAlignment="1">
      <alignment horizontal="left" vertical="top" wrapText="1"/>
    </xf>
    <xf numFmtId="0" fontId="0" fillId="0" borderId="1" xfId="0" quotePrefix="1" applyFont="1" applyFill="1" applyBorder="1" applyAlignment="1">
      <alignment horizontal="left" vertical="top" wrapText="1"/>
    </xf>
    <xf numFmtId="0" fontId="0" fillId="0" borderId="1" xfId="0" applyFont="1" applyFill="1" applyBorder="1" applyAlignment="1">
      <alignment horizontal="left" vertical="top"/>
    </xf>
    <xf numFmtId="0" fontId="0" fillId="0" borderId="1" xfId="0" applyFont="1" applyFill="1" applyBorder="1" applyAlignment="1">
      <alignment horizontal="left" vertical="top" wrapText="1"/>
    </xf>
    <xf numFmtId="0" fontId="1" fillId="5" borderId="1" xfId="0" applyFont="1" applyFill="1" applyBorder="1" applyAlignment="1">
      <alignment horizontal="center"/>
    </xf>
    <xf numFmtId="0" fontId="1" fillId="6" borderId="1" xfId="0" applyFont="1" applyFill="1" applyBorder="1" applyAlignment="1">
      <alignment horizontal="center" vertical="center"/>
    </xf>
    <xf numFmtId="0" fontId="0" fillId="0" borderId="1" xfId="0" applyFont="1" applyFill="1" applyBorder="1" applyAlignment="1">
      <alignment horizontal="left" vertical="center" wrapText="1"/>
    </xf>
    <xf numFmtId="0" fontId="1" fillId="5" borderId="10" xfId="0" applyFont="1" applyFill="1" applyBorder="1" applyAlignment="1">
      <alignment horizontal="left" vertical="top"/>
    </xf>
    <xf numFmtId="0" fontId="1" fillId="5" borderId="0" xfId="0" applyFont="1" applyFill="1" applyBorder="1" applyAlignment="1">
      <alignment horizontal="left" vertical="top"/>
    </xf>
    <xf numFmtId="0" fontId="0" fillId="0" borderId="2" xfId="0" quotePrefix="1" applyFont="1" applyFill="1" applyBorder="1" applyAlignment="1">
      <alignment horizontal="left" vertical="top" wrapText="1"/>
    </xf>
    <xf numFmtId="0" fontId="1" fillId="5" borderId="8" xfId="0" applyFont="1" applyFill="1" applyBorder="1" applyAlignment="1">
      <alignment horizontal="center" vertical="center"/>
    </xf>
    <xf numFmtId="0" fontId="1" fillId="5" borderId="12" xfId="0" applyFont="1" applyFill="1" applyBorder="1" applyAlignment="1">
      <alignment horizontal="center" vertical="center"/>
    </xf>
    <xf numFmtId="0" fontId="1" fillId="5" borderId="9" xfId="0" applyFont="1" applyFill="1" applyBorder="1" applyAlignment="1">
      <alignment horizontal="center" vertical="center"/>
    </xf>
    <xf numFmtId="0" fontId="2" fillId="0" borderId="2" xfId="0" applyFont="1" applyFill="1" applyBorder="1" applyAlignment="1">
      <alignment horizontal="left" vertical="top"/>
    </xf>
    <xf numFmtId="0" fontId="2" fillId="0" borderId="3" xfId="0" applyFont="1" applyFill="1" applyBorder="1" applyAlignment="1">
      <alignment horizontal="left" vertical="top"/>
    </xf>
    <xf numFmtId="0" fontId="2" fillId="0" borderId="4" xfId="0" applyFont="1" applyFill="1" applyBorder="1" applyAlignment="1">
      <alignment horizontal="left" vertical="top"/>
    </xf>
    <xf numFmtId="0" fontId="2" fillId="0" borderId="10" xfId="0" applyFont="1" applyFill="1" applyBorder="1" applyAlignment="1">
      <alignment horizontal="left" vertical="top"/>
    </xf>
    <xf numFmtId="0" fontId="2" fillId="0" borderId="0" xfId="0" applyFont="1" applyFill="1" applyBorder="1" applyAlignment="1">
      <alignment horizontal="left" vertical="top"/>
    </xf>
    <xf numFmtId="0" fontId="2" fillId="0" borderId="11" xfId="0" applyFont="1" applyFill="1" applyBorder="1" applyAlignment="1">
      <alignment horizontal="left" vertical="top"/>
    </xf>
    <xf numFmtId="0" fontId="2" fillId="0" borderId="5" xfId="0" applyFont="1" applyFill="1" applyBorder="1" applyAlignment="1">
      <alignment horizontal="left" vertical="top"/>
    </xf>
    <xf numFmtId="0" fontId="2" fillId="0" borderId="6" xfId="0" applyFont="1" applyFill="1" applyBorder="1" applyAlignment="1">
      <alignment horizontal="left" vertical="top"/>
    </xf>
    <xf numFmtId="0" fontId="2" fillId="0" borderId="7" xfId="0" applyFont="1" applyFill="1" applyBorder="1" applyAlignment="1">
      <alignment horizontal="left" vertical="top"/>
    </xf>
    <xf numFmtId="0" fontId="1" fillId="6" borderId="10" xfId="0" applyFont="1" applyFill="1" applyBorder="1" applyAlignment="1">
      <alignment horizontal="center" vertical="center" wrapText="1"/>
    </xf>
    <xf numFmtId="0" fontId="1" fillId="6" borderId="11"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1" fillId="6" borderId="7" xfId="0" applyFont="1" applyFill="1" applyBorder="1" applyAlignment="1">
      <alignment horizontal="center" vertical="center" wrapText="1"/>
    </xf>
    <xf numFmtId="0" fontId="0" fillId="0" borderId="3" xfId="0" quotePrefix="1" applyFont="1" applyFill="1" applyBorder="1" applyAlignment="1">
      <alignment horizontal="left" vertical="top" wrapText="1"/>
    </xf>
    <xf numFmtId="0" fontId="0" fillId="0" borderId="4" xfId="0" quotePrefix="1" applyFont="1" applyFill="1" applyBorder="1" applyAlignment="1">
      <alignment horizontal="left" vertical="top" wrapText="1"/>
    </xf>
    <xf numFmtId="0" fontId="0" fillId="0" borderId="10" xfId="0" quotePrefix="1" applyFont="1" applyFill="1" applyBorder="1" applyAlignment="1">
      <alignment horizontal="left" vertical="top" wrapText="1"/>
    </xf>
    <xf numFmtId="0" fontId="0" fillId="0" borderId="0" xfId="0" quotePrefix="1" applyFont="1" applyFill="1" applyBorder="1" applyAlignment="1">
      <alignment horizontal="left" vertical="top" wrapText="1"/>
    </xf>
    <xf numFmtId="0" fontId="0" fillId="0" borderId="11" xfId="0" quotePrefix="1" applyFont="1" applyFill="1" applyBorder="1" applyAlignment="1">
      <alignment horizontal="left" vertical="top" wrapText="1"/>
    </xf>
    <xf numFmtId="0" fontId="0" fillId="0" borderId="5" xfId="0" quotePrefix="1" applyFont="1" applyFill="1" applyBorder="1" applyAlignment="1">
      <alignment horizontal="left" vertical="top" wrapText="1"/>
    </xf>
    <xf numFmtId="0" fontId="0" fillId="0" borderId="6" xfId="0" quotePrefix="1" applyFont="1" applyFill="1" applyBorder="1" applyAlignment="1">
      <alignment horizontal="left" vertical="top" wrapText="1"/>
    </xf>
    <xf numFmtId="0" fontId="0" fillId="0" borderId="7" xfId="0" quotePrefix="1" applyFont="1" applyFill="1" applyBorder="1" applyAlignment="1">
      <alignment horizontal="left" vertical="top" wrapText="1"/>
    </xf>
    <xf numFmtId="0" fontId="0" fillId="0" borderId="3" xfId="0" quotePrefix="1" applyFont="1" applyFill="1" applyBorder="1" applyAlignment="1">
      <alignment horizontal="left" vertical="top"/>
    </xf>
    <xf numFmtId="0" fontId="0" fillId="0" borderId="4" xfId="0" quotePrefix="1" applyFont="1" applyFill="1" applyBorder="1" applyAlignment="1">
      <alignment horizontal="left" vertical="top"/>
    </xf>
    <xf numFmtId="0" fontId="0" fillId="0" borderId="10" xfId="0" quotePrefix="1" applyFont="1" applyFill="1" applyBorder="1" applyAlignment="1">
      <alignment horizontal="left" vertical="top"/>
    </xf>
    <xf numFmtId="0" fontId="0" fillId="0" borderId="0" xfId="0" quotePrefix="1" applyFont="1" applyFill="1" applyBorder="1" applyAlignment="1">
      <alignment horizontal="left" vertical="top"/>
    </xf>
    <xf numFmtId="0" fontId="0" fillId="0" borderId="11" xfId="0" quotePrefix="1" applyFont="1" applyFill="1" applyBorder="1" applyAlignment="1">
      <alignment horizontal="left" vertical="top"/>
    </xf>
    <xf numFmtId="0" fontId="0" fillId="0" borderId="5" xfId="0" quotePrefix="1" applyFont="1" applyFill="1" applyBorder="1" applyAlignment="1">
      <alignment horizontal="left" vertical="top"/>
    </xf>
    <xf numFmtId="0" fontId="0" fillId="0" borderId="6" xfId="0" quotePrefix="1" applyFont="1" applyFill="1" applyBorder="1" applyAlignment="1">
      <alignment horizontal="left" vertical="top"/>
    </xf>
    <xf numFmtId="0" fontId="0" fillId="0" borderId="7" xfId="0" quotePrefix="1" applyFont="1" applyFill="1" applyBorder="1" applyAlignment="1">
      <alignment horizontal="left" vertical="top"/>
    </xf>
    <xf numFmtId="0" fontId="1" fillId="4" borderId="8" xfId="0" applyFont="1" applyFill="1" applyBorder="1" applyAlignment="1">
      <alignment horizontal="left"/>
    </xf>
    <xf numFmtId="0" fontId="1" fillId="4" borderId="9" xfId="0" applyFont="1" applyFill="1" applyBorder="1" applyAlignment="1">
      <alignment horizontal="left"/>
    </xf>
    <xf numFmtId="0" fontId="1" fillId="4" borderId="1" xfId="0" applyFont="1" applyFill="1" applyBorder="1" applyAlignment="1">
      <alignment horizontal="left" vertical="top"/>
    </xf>
    <xf numFmtId="0" fontId="0" fillId="3" borderId="1" xfId="0" applyFont="1" applyFill="1" applyBorder="1" applyAlignment="1">
      <alignment horizontal="center" vertical="center"/>
    </xf>
    <xf numFmtId="0" fontId="0" fillId="0" borderId="13" xfId="0" applyFont="1" applyFill="1" applyBorder="1" applyAlignment="1">
      <alignment horizontal="center" vertical="center" wrapText="1"/>
    </xf>
    <xf numFmtId="0" fontId="0" fillId="0" borderId="14" xfId="0" applyFont="1" applyFill="1" applyBorder="1" applyAlignment="1">
      <alignment horizontal="center" vertical="center" wrapText="1"/>
    </xf>
    <xf numFmtId="0" fontId="0" fillId="0" borderId="15" xfId="0" applyFont="1" applyFill="1" applyBorder="1" applyAlignment="1">
      <alignment horizontal="center" vertical="center" wrapText="1"/>
    </xf>
    <xf numFmtId="0" fontId="0" fillId="0" borderId="13" xfId="0" applyFont="1" applyFill="1" applyBorder="1" applyAlignment="1">
      <alignment horizontal="left" vertical="center" wrapText="1"/>
    </xf>
    <xf numFmtId="0" fontId="0" fillId="0" borderId="14" xfId="0" applyFont="1" applyFill="1" applyBorder="1" applyAlignment="1">
      <alignment horizontal="left" vertical="center" wrapText="1"/>
    </xf>
    <xf numFmtId="0" fontId="0" fillId="0" borderId="15" xfId="0" applyFont="1" applyFill="1" applyBorder="1" applyAlignment="1">
      <alignment horizontal="left" vertical="center" wrapText="1"/>
    </xf>
    <xf numFmtId="49" fontId="0" fillId="0" borderId="13" xfId="0" quotePrefix="1" applyNumberFormat="1" applyFont="1" applyFill="1" applyBorder="1" applyAlignment="1">
      <alignment horizontal="center" vertical="center" wrapText="1"/>
    </xf>
    <xf numFmtId="49" fontId="0" fillId="0" borderId="14" xfId="0" quotePrefix="1" applyNumberFormat="1" applyFont="1" applyFill="1" applyBorder="1" applyAlignment="1">
      <alignment horizontal="center" vertical="center" wrapText="1"/>
    </xf>
    <xf numFmtId="49" fontId="0" fillId="0" borderId="15" xfId="0" quotePrefix="1" applyNumberFormat="1" applyFont="1" applyFill="1" applyBorder="1" applyAlignment="1">
      <alignment horizontal="center" vertical="center" wrapText="1"/>
    </xf>
    <xf numFmtId="0" fontId="1" fillId="6" borderId="8" xfId="0" applyFont="1" applyFill="1" applyBorder="1" applyAlignment="1">
      <alignment horizontal="center" vertical="center" wrapText="1"/>
    </xf>
    <xf numFmtId="0" fontId="1" fillId="6" borderId="12" xfId="0" applyFont="1" applyFill="1" applyBorder="1" applyAlignment="1">
      <alignment horizontal="center" vertical="center" wrapText="1"/>
    </xf>
    <xf numFmtId="0" fontId="1" fillId="6" borderId="9" xfId="0" applyFont="1" applyFill="1" applyBorder="1" applyAlignment="1">
      <alignment horizontal="center" vertical="center" wrapText="1"/>
    </xf>
    <xf numFmtId="0" fontId="0" fillId="14" borderId="13" xfId="0" applyFont="1" applyFill="1" applyBorder="1" applyAlignment="1">
      <alignment horizontal="center" vertical="center" wrapText="1"/>
    </xf>
    <xf numFmtId="0" fontId="0" fillId="14" borderId="14" xfId="0" applyFont="1" applyFill="1" applyBorder="1" applyAlignment="1">
      <alignment horizontal="center" vertical="center" wrapText="1"/>
    </xf>
    <xf numFmtId="0" fontId="0" fillId="14" borderId="15" xfId="0" applyFont="1" applyFill="1" applyBorder="1" applyAlignment="1">
      <alignment horizontal="center" vertical="center" wrapText="1"/>
    </xf>
    <xf numFmtId="0" fontId="0" fillId="14" borderId="13" xfId="0" applyFont="1" applyFill="1" applyBorder="1" applyAlignment="1">
      <alignment horizontal="left" vertical="center" wrapText="1"/>
    </xf>
    <xf numFmtId="0" fontId="0" fillId="14" borderId="14" xfId="0" applyFont="1" applyFill="1" applyBorder="1" applyAlignment="1">
      <alignment horizontal="left" vertical="center" wrapText="1"/>
    </xf>
    <xf numFmtId="0" fontId="0" fillId="14" borderId="15" xfId="0" applyFont="1" applyFill="1" applyBorder="1" applyAlignment="1">
      <alignment horizontal="left" vertical="center" wrapText="1"/>
    </xf>
    <xf numFmtId="0" fontId="0" fillId="14" borderId="13" xfId="0" quotePrefix="1" applyFont="1" applyFill="1" applyBorder="1" applyAlignment="1">
      <alignment horizontal="left" vertical="center" wrapText="1"/>
    </xf>
    <xf numFmtId="0" fontId="0" fillId="14" borderId="14" xfId="0" quotePrefix="1" applyFont="1" applyFill="1" applyBorder="1" applyAlignment="1">
      <alignment horizontal="left" vertical="center" wrapText="1"/>
    </xf>
    <xf numFmtId="0" fontId="0" fillId="14" borderId="15" xfId="0" quotePrefix="1" applyFont="1" applyFill="1" applyBorder="1" applyAlignment="1">
      <alignment horizontal="left" vertical="center" wrapText="1"/>
    </xf>
    <xf numFmtId="49" fontId="0" fillId="14" borderId="13" xfId="0" quotePrefix="1" applyNumberFormat="1" applyFont="1" applyFill="1" applyBorder="1" applyAlignment="1">
      <alignment horizontal="center" vertical="center" wrapText="1"/>
    </xf>
    <xf numFmtId="49" fontId="0" fillId="14" borderId="14" xfId="0" quotePrefix="1" applyNumberFormat="1" applyFont="1" applyFill="1" applyBorder="1" applyAlignment="1">
      <alignment horizontal="center" vertical="center" wrapText="1"/>
    </xf>
    <xf numFmtId="49" fontId="0" fillId="14" borderId="15" xfId="0" quotePrefix="1" applyNumberFormat="1" applyFont="1" applyFill="1" applyBorder="1" applyAlignment="1">
      <alignment horizontal="center" vertical="center" wrapText="1"/>
    </xf>
    <xf numFmtId="0" fontId="1" fillId="5" borderId="8" xfId="0" applyFont="1" applyFill="1" applyBorder="1" applyAlignment="1">
      <alignment horizontal="center" vertical="center" wrapText="1"/>
    </xf>
    <xf numFmtId="0" fontId="1" fillId="5" borderId="12" xfId="0" applyFont="1" applyFill="1" applyBorder="1" applyAlignment="1">
      <alignment horizontal="center" vertical="center" wrapText="1"/>
    </xf>
    <xf numFmtId="0" fontId="1" fillId="5" borderId="9" xfId="0" applyFont="1" applyFill="1" applyBorder="1" applyAlignment="1">
      <alignment horizontal="center" vertical="center" wrapText="1"/>
    </xf>
    <xf numFmtId="0" fontId="0" fillId="5" borderId="10" xfId="0" applyFont="1" applyFill="1" applyBorder="1" applyAlignment="1">
      <alignment horizontal="center" vertical="center" wrapText="1"/>
    </xf>
    <xf numFmtId="0" fontId="0" fillId="5" borderId="0" xfId="0" applyFont="1" applyFill="1" applyBorder="1" applyAlignment="1">
      <alignment horizontal="center" vertical="center" wrapText="1"/>
    </xf>
    <xf numFmtId="0" fontId="0" fillId="5" borderId="11" xfId="0" applyFont="1" applyFill="1" applyBorder="1" applyAlignment="1">
      <alignment horizontal="center" vertical="center" wrapText="1"/>
    </xf>
    <xf numFmtId="0" fontId="0" fillId="5" borderId="5" xfId="0" applyFont="1" applyFill="1" applyBorder="1" applyAlignment="1">
      <alignment horizontal="center" vertical="center" wrapText="1"/>
    </xf>
    <xf numFmtId="0" fontId="0" fillId="5" borderId="6" xfId="0" applyFont="1" applyFill="1" applyBorder="1" applyAlignment="1">
      <alignment horizontal="center" vertical="center" wrapText="1"/>
    </xf>
    <xf numFmtId="0" fontId="0" fillId="5" borderId="7"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5" borderId="2" xfId="0" applyFont="1" applyFill="1" applyBorder="1" applyAlignment="1">
      <alignment horizontal="center" vertical="center" wrapText="1"/>
    </xf>
    <xf numFmtId="0" fontId="0" fillId="5" borderId="3" xfId="0" applyFont="1" applyFill="1" applyBorder="1" applyAlignment="1">
      <alignment horizontal="center" vertical="center" wrapText="1"/>
    </xf>
    <xf numFmtId="0" fontId="0" fillId="5" borderId="4" xfId="0" applyFont="1" applyFill="1" applyBorder="1" applyAlignment="1">
      <alignment horizontal="center" vertical="center" wrapText="1"/>
    </xf>
    <xf numFmtId="0" fontId="0" fillId="11" borderId="13" xfId="0" applyFont="1" applyFill="1" applyBorder="1" applyAlignment="1">
      <alignment horizontal="center" vertical="center" wrapText="1"/>
    </xf>
    <xf numFmtId="0" fontId="0" fillId="11" borderId="14" xfId="0" applyFont="1" applyFill="1" applyBorder="1" applyAlignment="1">
      <alignment horizontal="center" vertical="center" wrapText="1"/>
    </xf>
    <xf numFmtId="0" fontId="0" fillId="11" borderId="15" xfId="0" applyFont="1" applyFill="1" applyBorder="1" applyAlignment="1">
      <alignment horizontal="center" vertical="center" wrapText="1"/>
    </xf>
    <xf numFmtId="49" fontId="0" fillId="11" borderId="13" xfId="0" quotePrefix="1" applyNumberFormat="1" applyFont="1" applyFill="1" applyBorder="1" applyAlignment="1">
      <alignment horizontal="center" vertical="center" wrapText="1"/>
    </xf>
    <xf numFmtId="49" fontId="0" fillId="11" borderId="14" xfId="0" quotePrefix="1" applyNumberFormat="1" applyFont="1" applyFill="1" applyBorder="1" applyAlignment="1">
      <alignment horizontal="center" vertical="center" wrapText="1"/>
    </xf>
    <xf numFmtId="49" fontId="0" fillId="11" borderId="15" xfId="0" quotePrefix="1" applyNumberFormat="1" applyFont="1" applyFill="1" applyBorder="1" applyAlignment="1">
      <alignment horizontal="center" vertical="center" wrapText="1"/>
    </xf>
    <xf numFmtId="0" fontId="0" fillId="0" borderId="2" xfId="0" applyFont="1" applyFill="1" applyBorder="1" applyAlignment="1">
      <alignment horizontal="center" vertical="center"/>
    </xf>
    <xf numFmtId="0" fontId="0" fillId="0" borderId="3"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1" xfId="0" applyFont="1" applyFill="1" applyBorder="1" applyAlignment="1">
      <alignment horizontal="center" vertical="center"/>
    </xf>
    <xf numFmtId="0" fontId="0" fillId="0" borderId="2" xfId="0" quotePrefix="1" applyFont="1" applyFill="1" applyBorder="1" applyAlignment="1">
      <alignment horizontal="left" vertical="center" wrapText="1"/>
    </xf>
    <xf numFmtId="0" fontId="0" fillId="0" borderId="3" xfId="0" quotePrefix="1" applyFont="1" applyFill="1" applyBorder="1" applyAlignment="1">
      <alignment horizontal="left" vertical="center" wrapText="1"/>
    </xf>
    <xf numFmtId="0" fontId="0" fillId="0" borderId="4" xfId="0" quotePrefix="1" applyFont="1" applyFill="1" applyBorder="1" applyAlignment="1">
      <alignment horizontal="left" vertical="center" wrapText="1"/>
    </xf>
    <xf numFmtId="0" fontId="0" fillId="0" borderId="2" xfId="0" applyFont="1" applyFill="1" applyBorder="1" applyAlignment="1">
      <alignment horizontal="left" vertical="center" wrapText="1"/>
    </xf>
    <xf numFmtId="0" fontId="0" fillId="0" borderId="3" xfId="0" applyFont="1" applyFill="1" applyBorder="1" applyAlignment="1">
      <alignment horizontal="left" vertical="center" wrapText="1"/>
    </xf>
    <xf numFmtId="0" fontId="0" fillId="0" borderId="4" xfId="0" applyFont="1" applyFill="1" applyBorder="1" applyAlignment="1">
      <alignment horizontal="left" vertical="center" wrapText="1"/>
    </xf>
    <xf numFmtId="0" fontId="0" fillId="0" borderId="1" xfId="0" applyFill="1" applyBorder="1" applyAlignment="1">
      <alignment horizontal="center"/>
    </xf>
    <xf numFmtId="0" fontId="0" fillId="0" borderId="8" xfId="0" applyFont="1" applyFill="1" applyBorder="1" applyAlignment="1">
      <alignment horizontal="left" vertical="center" wrapText="1"/>
    </xf>
    <xf numFmtId="0" fontId="0" fillId="0" borderId="12" xfId="0" applyFont="1" applyFill="1" applyBorder="1" applyAlignment="1">
      <alignment horizontal="left" vertical="center" wrapText="1"/>
    </xf>
    <xf numFmtId="0" fontId="0" fillId="0" borderId="2" xfId="0" applyFont="1" applyFill="1" applyBorder="1" applyAlignment="1">
      <alignment horizontal="left" vertical="center"/>
    </xf>
    <xf numFmtId="0" fontId="0" fillId="0" borderId="3" xfId="0" applyFont="1" applyFill="1" applyBorder="1" applyAlignment="1">
      <alignment horizontal="left" vertical="center"/>
    </xf>
    <xf numFmtId="0" fontId="0" fillId="0" borderId="4" xfId="0" applyFont="1" applyFill="1" applyBorder="1" applyAlignment="1">
      <alignment horizontal="left" vertical="center"/>
    </xf>
    <xf numFmtId="0" fontId="0" fillId="0" borderId="2" xfId="0" applyFont="1" applyFill="1" applyBorder="1" applyAlignment="1">
      <alignment horizontal="center" vertical="center" wrapText="1"/>
    </xf>
    <xf numFmtId="0" fontId="0" fillId="0" borderId="9" xfId="0" applyFont="1" applyFill="1" applyBorder="1" applyAlignment="1">
      <alignment horizontal="center" vertical="center" wrapText="1"/>
    </xf>
    <xf numFmtId="0" fontId="0" fillId="0" borderId="4" xfId="0" applyFont="1" applyFill="1" applyBorder="1" applyAlignment="1">
      <alignment horizontal="center" vertical="center" wrapText="1"/>
    </xf>
    <xf numFmtId="0" fontId="7" fillId="17" borderId="8" xfId="0" applyFont="1" applyFill="1" applyBorder="1" applyAlignment="1">
      <alignment horizontal="left" vertical="center" wrapText="1"/>
    </xf>
    <xf numFmtId="0" fontId="7" fillId="17" borderId="12" xfId="0" applyFont="1" applyFill="1" applyBorder="1" applyAlignment="1">
      <alignment horizontal="left" vertical="center" wrapText="1"/>
    </xf>
    <xf numFmtId="0" fontId="7" fillId="17" borderId="9" xfId="0" applyFont="1" applyFill="1" applyBorder="1" applyAlignment="1">
      <alignment horizontal="left" vertical="center" wrapText="1"/>
    </xf>
    <xf numFmtId="0" fontId="1" fillId="6" borderId="8" xfId="0" applyFont="1" applyFill="1" applyBorder="1" applyAlignment="1">
      <alignment horizontal="center" vertical="center"/>
    </xf>
    <xf numFmtId="0" fontId="1" fillId="6" borderId="12" xfId="0" applyFont="1" applyFill="1" applyBorder="1" applyAlignment="1">
      <alignment horizontal="center" vertical="center"/>
    </xf>
    <xf numFmtId="0" fontId="1" fillId="6" borderId="9" xfId="0" applyFont="1" applyFill="1" applyBorder="1" applyAlignment="1">
      <alignment horizontal="center" vertical="center"/>
    </xf>
    <xf numFmtId="0" fontId="1" fillId="5" borderId="1" xfId="0" applyFont="1" applyFill="1" applyBorder="1" applyAlignment="1">
      <alignment horizontal="center" vertical="center" wrapText="1"/>
    </xf>
    <xf numFmtId="0" fontId="1" fillId="5" borderId="1" xfId="0" applyFont="1" applyFill="1" applyBorder="1" applyAlignment="1">
      <alignment horizontal="left" vertical="center" wrapText="1"/>
    </xf>
    <xf numFmtId="0" fontId="0" fillId="3" borderId="0" xfId="0" applyFont="1" applyFill="1" applyBorder="1" applyAlignment="1">
      <alignment horizontal="left" vertical="center"/>
    </xf>
    <xf numFmtId="0" fontId="0" fillId="0" borderId="13" xfId="0" applyFont="1" applyFill="1" applyBorder="1" applyAlignment="1">
      <alignment horizontal="center" vertical="center"/>
    </xf>
    <xf numFmtId="0" fontId="0" fillId="0" borderId="14" xfId="0" applyFont="1" applyFill="1" applyBorder="1" applyAlignment="1">
      <alignment horizontal="center" vertical="center"/>
    </xf>
    <xf numFmtId="0" fontId="0" fillId="0" borderId="15" xfId="0" applyFont="1" applyFill="1" applyBorder="1" applyAlignment="1">
      <alignment horizontal="center" vertical="center"/>
    </xf>
    <xf numFmtId="0" fontId="0" fillId="0" borderId="15" xfId="0" applyFont="1" applyFill="1" applyBorder="1" applyAlignment="1">
      <alignment horizontal="left" vertical="center"/>
    </xf>
    <xf numFmtId="0" fontId="0" fillId="0" borderId="2" xfId="0" quotePrefix="1" applyFont="1" applyFill="1" applyBorder="1" applyAlignment="1">
      <alignment horizontal="center" vertical="center" wrapText="1"/>
    </xf>
    <xf numFmtId="0" fontId="0" fillId="0" borderId="3" xfId="0" quotePrefix="1" applyFont="1" applyFill="1" applyBorder="1" applyAlignment="1">
      <alignment horizontal="center" vertical="center" wrapText="1"/>
    </xf>
    <xf numFmtId="0" fontId="0" fillId="0" borderId="4" xfId="0" quotePrefix="1" applyFont="1" applyFill="1" applyBorder="1" applyAlignment="1">
      <alignment horizontal="center" vertical="center" wrapText="1"/>
    </xf>
    <xf numFmtId="0" fontId="0" fillId="0" borderId="10" xfId="0" quotePrefix="1" applyFont="1" applyFill="1" applyBorder="1" applyAlignment="1">
      <alignment horizontal="center" vertical="center" wrapText="1"/>
    </xf>
    <xf numFmtId="0" fontId="0" fillId="0" borderId="0" xfId="0" quotePrefix="1" applyFont="1" applyFill="1" applyBorder="1" applyAlignment="1">
      <alignment horizontal="center" vertical="center" wrapText="1"/>
    </xf>
    <xf numFmtId="0" fontId="0" fillId="0" borderId="11" xfId="0" quotePrefix="1" applyFont="1" applyFill="1" applyBorder="1" applyAlignment="1">
      <alignment horizontal="center" vertical="center" wrapText="1"/>
    </xf>
    <xf numFmtId="0" fontId="0" fillId="0" borderId="13" xfId="0" applyFont="1" applyFill="1" applyBorder="1" applyAlignment="1">
      <alignment horizontal="left" vertical="center"/>
    </xf>
    <xf numFmtId="0" fontId="0" fillId="0" borderId="5" xfId="0" applyFont="1" applyFill="1" applyBorder="1" applyAlignment="1">
      <alignment horizontal="left" vertical="center" wrapText="1"/>
    </xf>
    <xf numFmtId="0" fontId="0" fillId="0" borderId="6" xfId="0" applyFont="1" applyFill="1" applyBorder="1" applyAlignment="1">
      <alignment horizontal="left" vertical="center" wrapText="1"/>
    </xf>
    <xf numFmtId="0" fontId="0" fillId="0" borderId="7" xfId="0" applyFont="1" applyFill="1" applyBorder="1" applyAlignment="1">
      <alignment horizontal="left" vertical="center" wrapText="1"/>
    </xf>
    <xf numFmtId="0" fontId="0" fillId="0" borderId="5" xfId="0" applyFont="1" applyFill="1" applyBorder="1" applyAlignment="1">
      <alignment horizontal="center" vertical="center"/>
    </xf>
    <xf numFmtId="0" fontId="0" fillId="0" borderId="7" xfId="0" applyFont="1" applyFill="1" applyBorder="1" applyAlignment="1">
      <alignment horizontal="center" vertical="center"/>
    </xf>
    <xf numFmtId="0" fontId="0" fillId="0" borderId="5" xfId="0" quotePrefix="1" applyFont="1" applyFill="1" applyBorder="1" applyAlignment="1">
      <alignment horizontal="left" vertical="center" wrapText="1"/>
    </xf>
    <xf numFmtId="0" fontId="0" fillId="0" borderId="6" xfId="0" quotePrefix="1" applyFont="1" applyFill="1" applyBorder="1" applyAlignment="1">
      <alignment horizontal="left" vertical="center" wrapText="1"/>
    </xf>
    <xf numFmtId="0" fontId="0" fillId="0" borderId="7" xfId="0" quotePrefix="1" applyFont="1" applyFill="1" applyBorder="1" applyAlignment="1">
      <alignment horizontal="left" vertical="center" wrapText="1"/>
    </xf>
    <xf numFmtId="0" fontId="0" fillId="0" borderId="1" xfId="0" quotePrefix="1" applyFont="1" applyFill="1" applyBorder="1" applyAlignment="1">
      <alignment horizontal="center" vertical="center" wrapText="1"/>
    </xf>
    <xf numFmtId="0" fontId="0" fillId="0" borderId="10" xfId="0" applyFont="1" applyFill="1" applyBorder="1" applyAlignment="1">
      <alignment horizontal="left" vertical="center" wrapText="1"/>
    </xf>
    <xf numFmtId="0" fontId="0" fillId="0" borderId="0" xfId="0" applyFont="1" applyFill="1" applyBorder="1" applyAlignment="1">
      <alignment horizontal="left" vertical="center" wrapText="1"/>
    </xf>
    <xf numFmtId="0" fontId="0" fillId="0" borderId="11" xfId="0" applyFont="1" applyFill="1" applyBorder="1" applyAlignment="1">
      <alignment horizontal="left" vertical="center" wrapText="1"/>
    </xf>
    <xf numFmtId="0" fontId="0" fillId="0" borderId="10" xfId="0" applyFont="1" applyFill="1" applyBorder="1" applyAlignment="1">
      <alignment horizontal="center" vertical="center"/>
    </xf>
    <xf numFmtId="0" fontId="0" fillId="0" borderId="11" xfId="0" applyFont="1" applyFill="1" applyBorder="1" applyAlignment="1">
      <alignment horizontal="center" vertical="center"/>
    </xf>
    <xf numFmtId="0" fontId="0" fillId="0" borderId="10" xfId="0" quotePrefix="1" applyFont="1" applyFill="1" applyBorder="1" applyAlignment="1">
      <alignment horizontal="left" vertical="center" wrapText="1"/>
    </xf>
    <xf numFmtId="0" fontId="0" fillId="0" borderId="0" xfId="0" quotePrefix="1" applyFont="1" applyFill="1" applyBorder="1" applyAlignment="1">
      <alignment horizontal="left" vertical="center" wrapText="1"/>
    </xf>
    <xf numFmtId="0" fontId="0" fillId="0" borderId="11" xfId="0" quotePrefix="1" applyFont="1" applyFill="1" applyBorder="1" applyAlignment="1">
      <alignment horizontal="left" vertical="center" wrapText="1"/>
    </xf>
    <xf numFmtId="0" fontId="0" fillId="0" borderId="8" xfId="0" quotePrefix="1" applyFont="1" applyFill="1" applyBorder="1" applyAlignment="1">
      <alignment horizontal="left" vertical="center" wrapText="1"/>
    </xf>
    <xf numFmtId="0" fontId="0" fillId="0" borderId="12" xfId="0" quotePrefix="1" applyFont="1" applyFill="1" applyBorder="1" applyAlignment="1">
      <alignment horizontal="left" vertical="center" wrapText="1"/>
    </xf>
    <xf numFmtId="0" fontId="0" fillId="0" borderId="9" xfId="0" quotePrefix="1" applyFont="1" applyFill="1" applyBorder="1" applyAlignment="1">
      <alignment horizontal="left" vertical="center" wrapText="1"/>
    </xf>
    <xf numFmtId="0" fontId="0" fillId="0" borderId="9" xfId="0" applyFont="1" applyFill="1" applyBorder="1" applyAlignment="1">
      <alignment horizontal="left" vertical="center" wrapText="1"/>
    </xf>
    <xf numFmtId="0" fontId="0" fillId="0" borderId="2" xfId="0" applyFont="1" applyFill="1" applyBorder="1" applyAlignment="1">
      <alignment horizontal="left" vertical="top" wrapText="1"/>
    </xf>
    <xf numFmtId="0" fontId="0" fillId="0" borderId="3" xfId="0" applyFont="1" applyFill="1" applyBorder="1" applyAlignment="1">
      <alignment horizontal="left" vertical="top" wrapText="1"/>
    </xf>
    <xf numFmtId="0" fontId="0" fillId="0" borderId="4" xfId="0" applyFont="1" applyFill="1" applyBorder="1" applyAlignment="1">
      <alignment horizontal="left" vertical="top" wrapText="1"/>
    </xf>
    <xf numFmtId="0" fontId="0" fillId="0" borderId="10" xfId="0" applyFont="1" applyFill="1" applyBorder="1" applyAlignment="1">
      <alignment horizontal="left" vertical="top" wrapText="1"/>
    </xf>
    <xf numFmtId="0" fontId="0" fillId="0" borderId="0" xfId="0" applyFont="1" applyFill="1" applyBorder="1" applyAlignment="1">
      <alignment horizontal="left" vertical="top" wrapText="1"/>
    </xf>
    <xf numFmtId="0" fontId="0" fillId="0" borderId="11" xfId="0" applyFont="1" applyFill="1" applyBorder="1" applyAlignment="1">
      <alignment horizontal="left" vertical="top" wrapText="1"/>
    </xf>
    <xf numFmtId="0" fontId="0" fillId="0" borderId="5" xfId="0" applyFont="1" applyFill="1" applyBorder="1" applyAlignment="1">
      <alignment horizontal="left" vertical="top" wrapText="1"/>
    </xf>
    <xf numFmtId="0" fontId="0" fillId="0" borderId="6" xfId="0" applyFont="1" applyFill="1" applyBorder="1" applyAlignment="1">
      <alignment horizontal="left" vertical="top" wrapText="1"/>
    </xf>
    <xf numFmtId="0" fontId="0" fillId="0" borderId="7" xfId="0" applyFont="1" applyFill="1" applyBorder="1" applyAlignment="1">
      <alignment horizontal="left" vertical="top" wrapText="1"/>
    </xf>
    <xf numFmtId="0" fontId="0" fillId="0" borderId="10" xfId="0" applyFont="1" applyFill="1" applyBorder="1" applyAlignment="1">
      <alignment horizontal="center" vertical="center" wrapText="1"/>
    </xf>
    <xf numFmtId="0" fontId="0" fillId="0" borderId="11" xfId="0" applyFont="1" applyFill="1" applyBorder="1" applyAlignment="1">
      <alignment horizontal="center" vertical="center" wrapText="1"/>
    </xf>
    <xf numFmtId="0" fontId="0" fillId="0" borderId="5" xfId="0" applyFont="1" applyFill="1" applyBorder="1" applyAlignment="1">
      <alignment horizontal="center" vertical="center" wrapText="1"/>
    </xf>
    <xf numFmtId="0" fontId="0" fillId="0" borderId="7" xfId="0" applyFont="1" applyFill="1" applyBorder="1" applyAlignment="1">
      <alignment horizontal="center" vertical="center" wrapText="1"/>
    </xf>
    <xf numFmtId="0" fontId="0" fillId="0" borderId="5" xfId="0" quotePrefix="1" applyFont="1" applyFill="1" applyBorder="1" applyAlignment="1">
      <alignment horizontal="center" vertical="center" wrapText="1"/>
    </xf>
    <xf numFmtId="0" fontId="0" fillId="0" borderId="6" xfId="0" quotePrefix="1" applyFont="1" applyFill="1" applyBorder="1" applyAlignment="1">
      <alignment horizontal="center" vertical="center" wrapText="1"/>
    </xf>
    <xf numFmtId="0" fontId="0" fillId="0" borderId="7" xfId="0" quotePrefix="1" applyFont="1" applyFill="1" applyBorder="1" applyAlignment="1">
      <alignment horizontal="center" vertical="center" wrapText="1"/>
    </xf>
    <xf numFmtId="0" fontId="0" fillId="0" borderId="0" xfId="0" applyFont="1" applyFill="1" applyBorder="1" applyAlignment="1">
      <alignment horizontal="center" vertical="center"/>
    </xf>
    <xf numFmtId="0" fontId="0" fillId="0" borderId="6" xfId="0" applyFont="1" applyFill="1" applyBorder="1" applyAlignment="1">
      <alignment horizontal="center" vertical="center"/>
    </xf>
    <xf numFmtId="0" fontId="0" fillId="0" borderId="3" xfId="0" applyFont="1" applyFill="1" applyBorder="1" applyAlignment="1">
      <alignment horizontal="center" vertical="center" wrapText="1"/>
    </xf>
    <xf numFmtId="0" fontId="0" fillId="0" borderId="0" xfId="0" applyFont="1" applyFill="1" applyBorder="1" applyAlignment="1">
      <alignment horizontal="center" vertical="center" wrapText="1"/>
    </xf>
    <xf numFmtId="0" fontId="0" fillId="0" borderId="6" xfId="0" applyFont="1" applyFill="1" applyBorder="1" applyAlignment="1">
      <alignment horizontal="center" vertical="center" wrapText="1"/>
    </xf>
    <xf numFmtId="0" fontId="0" fillId="0" borderId="2" xfId="0" quotePrefix="1" applyFont="1" applyFill="1" applyBorder="1" applyAlignment="1">
      <alignment horizontal="left" vertical="center"/>
    </xf>
    <xf numFmtId="0" fontId="0" fillId="0" borderId="4" xfId="0" quotePrefix="1" applyFont="1" applyFill="1" applyBorder="1" applyAlignment="1">
      <alignment horizontal="left" vertical="center"/>
    </xf>
    <xf numFmtId="0" fontId="0" fillId="0" borderId="10" xfId="0" quotePrefix="1" applyFont="1" applyFill="1" applyBorder="1" applyAlignment="1">
      <alignment horizontal="left" vertical="center"/>
    </xf>
    <xf numFmtId="0" fontId="0" fillId="0" borderId="11" xfId="0" quotePrefix="1" applyFont="1" applyFill="1" applyBorder="1" applyAlignment="1">
      <alignment horizontal="left" vertical="center"/>
    </xf>
    <xf numFmtId="0" fontId="0" fillId="0" borderId="5" xfId="0" quotePrefix="1" applyFont="1" applyFill="1" applyBorder="1" applyAlignment="1">
      <alignment horizontal="left" vertical="center"/>
    </xf>
    <xf numFmtId="0" fontId="0" fillId="0" borderId="7" xfId="0" quotePrefix="1" applyFont="1" applyFill="1" applyBorder="1" applyAlignment="1">
      <alignment horizontal="left" vertical="center"/>
    </xf>
    <xf numFmtId="0" fontId="0" fillId="0" borderId="8" xfId="0" applyFont="1" applyFill="1" applyBorder="1" applyAlignment="1">
      <alignment horizontal="left" vertical="top" wrapText="1"/>
    </xf>
    <xf numFmtId="0" fontId="0" fillId="0" borderId="12" xfId="0" applyFont="1" applyFill="1" applyBorder="1" applyAlignment="1">
      <alignment horizontal="left" vertical="top" wrapText="1"/>
    </xf>
    <xf numFmtId="0" fontId="0" fillId="0" borderId="9" xfId="0" applyFont="1" applyFill="1" applyBorder="1" applyAlignment="1">
      <alignment horizontal="left" vertical="top" wrapText="1"/>
    </xf>
    <xf numFmtId="0" fontId="0" fillId="0" borderId="8" xfId="0" applyFont="1" applyFill="1" applyBorder="1" applyAlignment="1">
      <alignment horizontal="center" vertical="center"/>
    </xf>
    <xf numFmtId="0" fontId="0" fillId="0" borderId="9" xfId="0" applyFont="1" applyFill="1" applyBorder="1" applyAlignment="1">
      <alignment horizontal="center" vertical="center"/>
    </xf>
    <xf numFmtId="0" fontId="0" fillId="0" borderId="8" xfId="0" quotePrefix="1" applyFont="1" applyFill="1" applyBorder="1" applyAlignment="1">
      <alignment horizontal="left" vertical="center"/>
    </xf>
    <xf numFmtId="0" fontId="0" fillId="0" borderId="9" xfId="0" quotePrefix="1" applyFont="1" applyFill="1" applyBorder="1" applyAlignment="1">
      <alignment horizontal="left" vertical="center"/>
    </xf>
    <xf numFmtId="0" fontId="0" fillId="0" borderId="12" xfId="0" applyFont="1" applyFill="1" applyBorder="1" applyAlignment="1">
      <alignment horizontal="center" vertical="center"/>
    </xf>
    <xf numFmtId="0" fontId="1" fillId="0" borderId="13" xfId="0" applyFont="1" applyFill="1" applyBorder="1" applyAlignment="1">
      <alignment horizontal="center" vertical="center"/>
    </xf>
    <xf numFmtId="0" fontId="1" fillId="0" borderId="14" xfId="0" applyFont="1" applyFill="1" applyBorder="1" applyAlignment="1">
      <alignment horizontal="center" vertical="center"/>
    </xf>
    <xf numFmtId="0" fontId="0" fillId="0" borderId="2" xfId="0" applyFont="1" applyFill="1" applyBorder="1" applyAlignment="1">
      <alignment horizontal="left" vertical="center" wrapText="1" shrinkToFit="1"/>
    </xf>
    <xf numFmtId="0" fontId="0" fillId="0" borderId="3" xfId="0" applyFont="1" applyFill="1" applyBorder="1" applyAlignment="1">
      <alignment horizontal="left" vertical="center" wrapText="1" shrinkToFit="1"/>
    </xf>
    <xf numFmtId="0" fontId="0" fillId="0" borderId="4" xfId="0" applyFont="1" applyFill="1" applyBorder="1" applyAlignment="1">
      <alignment horizontal="left" vertical="center" wrapText="1" shrinkToFit="1"/>
    </xf>
    <xf numFmtId="0" fontId="0" fillId="0" borderId="10" xfId="0" applyFont="1" applyFill="1" applyBorder="1" applyAlignment="1">
      <alignment horizontal="left" vertical="center" wrapText="1" shrinkToFit="1"/>
    </xf>
    <xf numFmtId="0" fontId="0" fillId="0" borderId="0" xfId="0" applyFont="1" applyFill="1" applyBorder="1" applyAlignment="1">
      <alignment horizontal="left" vertical="center" wrapText="1" shrinkToFit="1"/>
    </xf>
    <xf numFmtId="0" fontId="0" fillId="0" borderId="11" xfId="0" applyFont="1" applyFill="1" applyBorder="1" applyAlignment="1">
      <alignment horizontal="left" vertical="center" wrapText="1" shrinkToFit="1"/>
    </xf>
    <xf numFmtId="0" fontId="0" fillId="0" borderId="8" xfId="0" applyFont="1" applyFill="1" applyBorder="1" applyAlignment="1">
      <alignment horizontal="center" vertical="center" wrapText="1"/>
    </xf>
    <xf numFmtId="10" fontId="0" fillId="15" borderId="1" xfId="0" applyNumberFormat="1" applyFill="1" applyBorder="1" applyAlignment="1">
      <alignment horizontal="center" vertical="center"/>
    </xf>
    <xf numFmtId="10" fontId="0" fillId="15" borderId="13" xfId="0" applyNumberFormat="1" applyFill="1" applyBorder="1" applyAlignment="1">
      <alignment horizontal="center" vertical="center"/>
    </xf>
    <xf numFmtId="0" fontId="0" fillId="15" borderId="14" xfId="0" applyFill="1" applyBorder="1" applyAlignment="1">
      <alignment horizontal="center" vertical="center"/>
    </xf>
    <xf numFmtId="0" fontId="0" fillId="15" borderId="15" xfId="0" applyFill="1" applyBorder="1" applyAlignment="1">
      <alignment horizontal="center" vertical="center"/>
    </xf>
    <xf numFmtId="1" fontId="0" fillId="15" borderId="13" xfId="0" applyNumberFormat="1" applyFill="1" applyBorder="1" applyAlignment="1">
      <alignment horizontal="center" vertical="center"/>
    </xf>
    <xf numFmtId="1" fontId="0" fillId="15" borderId="14" xfId="0" applyNumberFormat="1" applyFill="1" applyBorder="1" applyAlignment="1">
      <alignment horizontal="center" vertical="center"/>
    </xf>
    <xf numFmtId="1" fontId="0" fillId="15" borderId="15" xfId="0" applyNumberFormat="1" applyFill="1" applyBorder="1" applyAlignment="1">
      <alignment horizontal="center" vertical="center"/>
    </xf>
    <xf numFmtId="0" fontId="5" fillId="16" borderId="1" xfId="2" applyFill="1" applyBorder="1" applyAlignment="1">
      <alignment horizontal="left" vertical="top"/>
    </xf>
    <xf numFmtId="0" fontId="1" fillId="5" borderId="1" xfId="0" applyFont="1" applyFill="1" applyBorder="1" applyAlignment="1">
      <alignment horizontal="center" wrapText="1"/>
    </xf>
    <xf numFmtId="0" fontId="5" fillId="16" borderId="5" xfId="2" applyFill="1" applyBorder="1" applyAlignment="1">
      <alignment horizontal="left" vertical="top"/>
    </xf>
    <xf numFmtId="0" fontId="5" fillId="16" borderId="6" xfId="2" applyFill="1" applyBorder="1" applyAlignment="1">
      <alignment horizontal="left" vertical="top"/>
    </xf>
    <xf numFmtId="0" fontId="1" fillId="16" borderId="1" xfId="0" applyFont="1" applyFill="1" applyBorder="1" applyAlignment="1">
      <alignment horizontal="left" vertical="top"/>
    </xf>
    <xf numFmtId="0" fontId="0" fillId="5" borderId="2" xfId="0" applyFont="1" applyFill="1" applyBorder="1" applyAlignment="1">
      <alignment horizontal="center" vertical="center"/>
    </xf>
    <xf numFmtId="0" fontId="0" fillId="5" borderId="4" xfId="0" applyFont="1" applyFill="1" applyBorder="1" applyAlignment="1">
      <alignment horizontal="center" vertical="center"/>
    </xf>
    <xf numFmtId="0" fontId="0" fillId="5" borderId="5" xfId="0" applyFont="1" applyFill="1" applyBorder="1" applyAlignment="1">
      <alignment horizontal="center" vertical="center"/>
    </xf>
    <xf numFmtId="0" fontId="0" fillId="5" borderId="7" xfId="0" applyFont="1" applyFill="1" applyBorder="1" applyAlignment="1">
      <alignment horizontal="center" vertical="center"/>
    </xf>
    <xf numFmtId="0" fontId="0" fillId="5" borderId="13" xfId="0" applyFont="1" applyFill="1" applyBorder="1" applyAlignment="1">
      <alignment horizontal="center" vertical="center"/>
    </xf>
    <xf numFmtId="0" fontId="0" fillId="5" borderId="15" xfId="0" applyFont="1" applyFill="1" applyBorder="1" applyAlignment="1">
      <alignment horizontal="center" vertical="center"/>
    </xf>
    <xf numFmtId="0" fontId="1" fillId="5" borderId="10" xfId="0" applyFont="1" applyFill="1" applyBorder="1" applyAlignment="1">
      <alignment horizontal="center" wrapText="1"/>
    </xf>
    <xf numFmtId="0" fontId="1" fillId="5" borderId="11" xfId="0" applyFont="1" applyFill="1" applyBorder="1" applyAlignment="1">
      <alignment horizontal="center" wrapText="1"/>
    </xf>
    <xf numFmtId="0" fontId="1" fillId="5" borderId="5" xfId="0" applyFont="1" applyFill="1" applyBorder="1" applyAlignment="1">
      <alignment horizontal="center" wrapText="1"/>
    </xf>
    <xf numFmtId="0" fontId="1" fillId="5" borderId="7" xfId="0" applyFont="1" applyFill="1" applyBorder="1" applyAlignment="1">
      <alignment horizontal="center" wrapText="1"/>
    </xf>
    <xf numFmtId="0" fontId="0" fillId="0" borderId="1" xfId="0" applyFont="1" applyFill="1" applyBorder="1" applyAlignment="1">
      <alignment horizontal="center"/>
    </xf>
    <xf numFmtId="0" fontId="0" fillId="11" borderId="1" xfId="0" applyFont="1" applyFill="1" applyBorder="1" applyAlignment="1">
      <alignment horizontal="center" vertical="top" wrapText="1"/>
    </xf>
    <xf numFmtId="0" fontId="0" fillId="0" borderId="8" xfId="0" applyFont="1" applyFill="1" applyBorder="1" applyAlignment="1">
      <alignment horizontal="center"/>
    </xf>
    <xf numFmtId="0" fontId="0" fillId="0" borderId="9" xfId="0" applyFont="1" applyFill="1" applyBorder="1" applyAlignment="1">
      <alignment horizontal="center"/>
    </xf>
    <xf numFmtId="0" fontId="0" fillId="11" borderId="1" xfId="0" applyFont="1" applyFill="1" applyBorder="1" applyAlignment="1">
      <alignment horizontal="center" vertical="top"/>
    </xf>
    <xf numFmtId="0" fontId="0" fillId="0" borderId="1" xfId="0" applyFont="1" applyFill="1" applyBorder="1" applyAlignment="1">
      <alignment horizontal="center" wrapText="1"/>
    </xf>
    <xf numFmtId="0" fontId="0" fillId="0" borderId="1" xfId="0" quotePrefix="1" applyFont="1" applyFill="1" applyBorder="1" applyAlignment="1">
      <alignment horizontal="center" vertical="top"/>
    </xf>
    <xf numFmtId="0" fontId="0" fillId="8" borderId="3" xfId="0" applyFont="1" applyFill="1" applyBorder="1" applyAlignment="1">
      <alignment horizontal="center"/>
    </xf>
  </cellXfs>
  <cellStyles count="3">
    <cellStyle name="Hyperlink" xfId="2" builtinId="8"/>
    <cellStyle name="Normal" xfId="0" builtinId="0"/>
    <cellStyle name="Normal 4" xfId="1"/>
  </cellStyles>
  <dxfs count="695">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ill>
        <patternFill>
          <bgColor theme="6" tint="0.79998168889431442"/>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s>
  <tableStyles count="0" defaultTableStyle="TableStyleMedium9"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TESTING\TestCase%20for%20PANL70_GUI.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TestCase_PANL70\MRBS_PanL70\docs\TestCase_for_PANL70_GU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KhoaND17\Desktop\TestCase%20IT%20for%20PANL70%20Hub%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uirement"/>
      <sheetName val="TestScenario"/>
      <sheetName val="GUI"/>
      <sheetName val="Summarize Test Result"/>
      <sheetName val="data"/>
      <sheetName val="Sheet1"/>
    </sheetNames>
    <sheetDataSet>
      <sheetData sheetId="0"/>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uirement"/>
      <sheetName val="TestScenario"/>
      <sheetName val="GUI"/>
      <sheetName val="Summarize Test Result"/>
      <sheetName val="data"/>
    </sheetNames>
    <sheetDataSet>
      <sheetData sheetId="0"/>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uirement"/>
      <sheetName val="TestScenario"/>
      <sheetName val="GUI"/>
      <sheetName val="IT_PanLHub"/>
      <sheetName val="Summarize Test Result"/>
      <sheetName val="data"/>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B4" sqref="B4:E4"/>
    </sheetView>
  </sheetViews>
  <sheetFormatPr defaultColWidth="14.6640625" defaultRowHeight="24.9" customHeight="1" x14ac:dyDescent="0.3"/>
  <cols>
    <col min="1" max="1" width="16.109375" style="37" bestFit="1" customWidth="1"/>
    <col min="2" max="5" width="14.6640625" style="38"/>
    <col min="6" max="16384" width="14.6640625" style="37"/>
  </cols>
  <sheetData>
    <row r="1" spans="1:6" ht="14.4" x14ac:dyDescent="0.3">
      <c r="A1" s="5" t="s">
        <v>22</v>
      </c>
      <c r="B1" s="106" t="s">
        <v>21</v>
      </c>
      <c r="C1" s="106"/>
      <c r="D1" s="106"/>
      <c r="E1" s="106"/>
      <c r="F1" s="5" t="s">
        <v>23</v>
      </c>
    </row>
    <row r="2" spans="1:6" ht="14.4" x14ac:dyDescent="0.3">
      <c r="A2" s="20" t="s">
        <v>24</v>
      </c>
      <c r="B2" s="104" t="s">
        <v>34</v>
      </c>
      <c r="C2" s="105"/>
      <c r="D2" s="105"/>
      <c r="E2" s="105"/>
      <c r="F2" s="36"/>
    </row>
    <row r="3" spans="1:6" ht="14.4" x14ac:dyDescent="0.3">
      <c r="A3" s="36" t="s">
        <v>25</v>
      </c>
      <c r="B3" s="104" t="s">
        <v>26</v>
      </c>
      <c r="C3" s="105"/>
      <c r="D3" s="105"/>
      <c r="E3" s="105"/>
      <c r="F3" s="36"/>
    </row>
    <row r="4" spans="1:6" ht="14.4" x14ac:dyDescent="0.3">
      <c r="A4" s="36" t="s">
        <v>27</v>
      </c>
      <c r="B4" s="107" t="s">
        <v>28</v>
      </c>
      <c r="C4" s="105"/>
      <c r="D4" s="105"/>
      <c r="E4" s="105"/>
      <c r="F4" s="36"/>
    </row>
    <row r="5" spans="1:6" ht="14.4" x14ac:dyDescent="0.3">
      <c r="A5" s="36" t="s">
        <v>29</v>
      </c>
      <c r="B5" s="107" t="s">
        <v>30</v>
      </c>
      <c r="C5" s="105"/>
      <c r="D5" s="105"/>
      <c r="E5" s="105"/>
      <c r="F5" s="36"/>
    </row>
    <row r="6" spans="1:6" ht="14.4" x14ac:dyDescent="0.3">
      <c r="A6" s="36" t="s">
        <v>31</v>
      </c>
      <c r="B6" s="107" t="s">
        <v>32</v>
      </c>
      <c r="C6" s="105"/>
      <c r="D6" s="105"/>
      <c r="E6" s="105"/>
      <c r="F6" s="36"/>
    </row>
    <row r="7" spans="1:6" ht="14.4" x14ac:dyDescent="0.3">
      <c r="A7" s="36" t="s">
        <v>33</v>
      </c>
      <c r="B7" s="104" t="s">
        <v>289</v>
      </c>
      <c r="C7" s="105"/>
      <c r="D7" s="105"/>
      <c r="E7" s="105"/>
      <c r="F7" s="36"/>
    </row>
  </sheetData>
  <mergeCells count="7">
    <mergeCell ref="B7:E7"/>
    <mergeCell ref="B1:E1"/>
    <mergeCell ref="B2:E2"/>
    <mergeCell ref="B3:E3"/>
    <mergeCell ref="B4:E4"/>
    <mergeCell ref="B5:E5"/>
    <mergeCell ref="B6:E6"/>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8"/>
  <sheetViews>
    <sheetView topLeftCell="I1" workbookViewId="0">
      <selection activeCell="Z10" sqref="Z10"/>
    </sheetView>
  </sheetViews>
  <sheetFormatPr defaultColWidth="9.109375" defaultRowHeight="14.4" x14ac:dyDescent="0.3"/>
  <cols>
    <col min="1" max="24" width="9.109375" style="52"/>
    <col min="25" max="26" width="15" style="52" customWidth="1"/>
    <col min="27" max="16384" width="9.109375" style="52"/>
  </cols>
  <sheetData>
    <row r="1" spans="1:26" ht="15" customHeight="1" x14ac:dyDescent="0.3">
      <c r="A1" s="359" t="s">
        <v>317</v>
      </c>
      <c r="B1" s="106" t="s">
        <v>318</v>
      </c>
      <c r="C1" s="106"/>
      <c r="D1" s="106"/>
      <c r="E1" s="106"/>
      <c r="F1" s="106"/>
      <c r="G1" s="106"/>
      <c r="H1" s="50"/>
      <c r="I1" s="272" t="s">
        <v>66</v>
      </c>
      <c r="J1" s="272" t="s">
        <v>318</v>
      </c>
      <c r="K1" s="51"/>
      <c r="L1" s="106" t="s">
        <v>319</v>
      </c>
      <c r="M1" s="106"/>
      <c r="N1" s="51"/>
      <c r="O1" s="106" t="s">
        <v>320</v>
      </c>
      <c r="P1" s="51"/>
      <c r="Q1" s="363" t="s">
        <v>321</v>
      </c>
      <c r="R1" s="364"/>
      <c r="S1" s="51"/>
      <c r="T1" s="367" t="s">
        <v>62</v>
      </c>
      <c r="U1" s="369" t="s">
        <v>322</v>
      </c>
      <c r="V1" s="370"/>
      <c r="W1" s="132" t="s">
        <v>323</v>
      </c>
      <c r="X1" s="134"/>
      <c r="Y1" s="106" t="s">
        <v>735</v>
      </c>
      <c r="Z1" s="135" t="s">
        <v>319</v>
      </c>
    </row>
    <row r="2" spans="1:26" x14ac:dyDescent="0.3">
      <c r="A2" s="359"/>
      <c r="B2" s="106"/>
      <c r="C2" s="106"/>
      <c r="D2" s="106"/>
      <c r="E2" s="106"/>
      <c r="F2" s="106"/>
      <c r="G2" s="106"/>
      <c r="H2" s="50"/>
      <c r="I2" s="272"/>
      <c r="J2" s="272"/>
      <c r="K2" s="51"/>
      <c r="L2" s="106"/>
      <c r="M2" s="106"/>
      <c r="N2" s="51"/>
      <c r="O2" s="106"/>
      <c r="P2" s="51"/>
      <c r="Q2" s="365"/>
      <c r="R2" s="366"/>
      <c r="S2" s="51"/>
      <c r="T2" s="368"/>
      <c r="U2" s="371"/>
      <c r="V2" s="372"/>
      <c r="W2" s="138"/>
      <c r="X2" s="140"/>
      <c r="Y2" s="106"/>
      <c r="Z2" s="135"/>
    </row>
    <row r="3" spans="1:26" x14ac:dyDescent="0.3">
      <c r="A3" s="39" t="s">
        <v>308</v>
      </c>
      <c r="B3" s="373" t="s">
        <v>324</v>
      </c>
      <c r="C3" s="373"/>
      <c r="D3" s="373"/>
      <c r="E3" s="373"/>
      <c r="F3" s="373"/>
      <c r="G3" s="373"/>
      <c r="H3" s="53"/>
      <c r="I3" s="54" t="s">
        <v>325</v>
      </c>
      <c r="J3" s="54" t="s">
        <v>326</v>
      </c>
      <c r="K3" s="51"/>
      <c r="L3" s="374" t="s">
        <v>327</v>
      </c>
      <c r="M3" s="374"/>
      <c r="N3" s="51"/>
      <c r="O3" s="55" t="s">
        <v>70</v>
      </c>
      <c r="P3" s="51"/>
      <c r="Q3" s="373" t="s">
        <v>328</v>
      </c>
      <c r="R3" s="373"/>
      <c r="S3" s="51"/>
      <c r="T3" s="56" t="s">
        <v>75</v>
      </c>
      <c r="U3" s="375" t="s">
        <v>731</v>
      </c>
      <c r="V3" s="376"/>
      <c r="W3" s="373" t="s">
        <v>329</v>
      </c>
      <c r="X3" s="373"/>
      <c r="Y3" s="77" t="s">
        <v>737</v>
      </c>
      <c r="Z3" s="101" t="s">
        <v>327</v>
      </c>
    </row>
    <row r="4" spans="1:26" x14ac:dyDescent="0.3">
      <c r="A4" s="40" t="s">
        <v>309</v>
      </c>
      <c r="B4" s="373" t="s">
        <v>330</v>
      </c>
      <c r="C4" s="373"/>
      <c r="D4" s="373"/>
      <c r="E4" s="373"/>
      <c r="F4" s="373"/>
      <c r="G4" s="373"/>
      <c r="H4" s="53"/>
      <c r="I4" s="54" t="s">
        <v>78</v>
      </c>
      <c r="J4" s="54" t="s">
        <v>331</v>
      </c>
      <c r="K4" s="51"/>
      <c r="L4" s="374" t="s">
        <v>332</v>
      </c>
      <c r="M4" s="377"/>
      <c r="N4" s="51"/>
      <c r="O4" s="55" t="s">
        <v>333</v>
      </c>
      <c r="P4" s="51"/>
      <c r="Q4" s="373"/>
      <c r="R4" s="373"/>
      <c r="S4" s="51"/>
      <c r="T4" s="56" t="s">
        <v>80</v>
      </c>
      <c r="U4" s="375" t="s">
        <v>732</v>
      </c>
      <c r="V4" s="376"/>
      <c r="W4" s="373"/>
      <c r="X4" s="373"/>
      <c r="Y4" s="78" t="s">
        <v>736</v>
      </c>
      <c r="Z4" s="102" t="s">
        <v>778</v>
      </c>
    </row>
    <row r="5" spans="1:26" x14ac:dyDescent="0.3">
      <c r="A5" s="41" t="s">
        <v>0</v>
      </c>
      <c r="B5" s="373" t="s">
        <v>334</v>
      </c>
      <c r="C5" s="373"/>
      <c r="D5" s="373"/>
      <c r="E5" s="373"/>
      <c r="F5" s="373"/>
      <c r="G5" s="373"/>
      <c r="H5" s="53"/>
      <c r="I5" s="53"/>
      <c r="J5" s="53"/>
      <c r="K5" s="51"/>
      <c r="L5" s="374" t="s">
        <v>335</v>
      </c>
      <c r="M5" s="377"/>
      <c r="N5" s="51"/>
      <c r="O5" s="55" t="s">
        <v>336</v>
      </c>
      <c r="P5" s="51"/>
      <c r="Q5" s="373"/>
      <c r="R5" s="373"/>
      <c r="S5" s="51"/>
      <c r="T5" s="56" t="s">
        <v>83</v>
      </c>
      <c r="U5" s="375" t="s">
        <v>341</v>
      </c>
      <c r="V5" s="376"/>
      <c r="W5" s="373"/>
      <c r="X5" s="373"/>
      <c r="Y5" s="78"/>
      <c r="Z5" s="102"/>
    </row>
    <row r="6" spans="1:26" x14ac:dyDescent="0.3">
      <c r="A6" s="42" t="s">
        <v>79</v>
      </c>
      <c r="B6" s="373" t="s">
        <v>337</v>
      </c>
      <c r="C6" s="373"/>
      <c r="D6" s="373"/>
      <c r="E6" s="373"/>
      <c r="F6" s="373"/>
      <c r="G6" s="373"/>
      <c r="H6" s="53"/>
      <c r="I6" s="53"/>
      <c r="J6" s="53"/>
      <c r="K6" s="51"/>
      <c r="L6" s="374" t="s">
        <v>338</v>
      </c>
      <c r="M6" s="377"/>
      <c r="N6" s="51"/>
      <c r="O6" s="51"/>
      <c r="P6" s="51"/>
      <c r="Q6" s="373"/>
      <c r="R6" s="373"/>
      <c r="S6" s="51"/>
      <c r="T6" s="56" t="s">
        <v>86</v>
      </c>
      <c r="U6" s="375"/>
      <c r="V6" s="376"/>
      <c r="W6" s="373"/>
      <c r="X6" s="373"/>
      <c r="Y6" s="78"/>
      <c r="Z6" s="102"/>
    </row>
    <row r="7" spans="1:26" ht="15" customHeight="1" x14ac:dyDescent="0.3">
      <c r="A7" s="43" t="s">
        <v>310</v>
      </c>
      <c r="B7" s="378" t="s">
        <v>339</v>
      </c>
      <c r="C7" s="378"/>
      <c r="D7" s="378"/>
      <c r="E7" s="378"/>
      <c r="F7" s="378"/>
      <c r="G7" s="378"/>
      <c r="H7" s="57"/>
      <c r="I7" s="57"/>
      <c r="J7" s="57"/>
      <c r="K7" s="51"/>
      <c r="L7" s="374" t="s">
        <v>340</v>
      </c>
      <c r="M7" s="377"/>
      <c r="N7" s="51"/>
      <c r="O7" s="51"/>
      <c r="P7" s="51"/>
      <c r="Q7" s="373"/>
      <c r="R7" s="373"/>
      <c r="S7" s="51"/>
      <c r="T7" s="56" t="s">
        <v>89</v>
      </c>
      <c r="U7" s="379"/>
      <c r="V7" s="379"/>
      <c r="W7" s="373"/>
      <c r="X7" s="373"/>
      <c r="Y7" s="78"/>
      <c r="Z7" s="102"/>
    </row>
    <row r="8" spans="1:26" ht="15" customHeight="1" x14ac:dyDescent="0.3">
      <c r="A8" s="44" t="s">
        <v>307</v>
      </c>
      <c r="B8" s="378" t="s">
        <v>342</v>
      </c>
      <c r="C8" s="378"/>
      <c r="D8" s="378"/>
      <c r="E8" s="378"/>
      <c r="F8" s="378"/>
      <c r="G8" s="378"/>
      <c r="H8" s="57"/>
      <c r="I8" s="57"/>
      <c r="J8" s="57"/>
      <c r="K8" s="51"/>
      <c r="L8" s="374" t="s">
        <v>343</v>
      </c>
      <c r="M8" s="377"/>
      <c r="N8" s="50"/>
      <c r="O8" s="50"/>
      <c r="P8" s="50"/>
      <c r="Q8" s="51"/>
      <c r="R8" s="51"/>
      <c r="S8" s="51"/>
      <c r="T8" s="56" t="s">
        <v>92</v>
      </c>
      <c r="U8" s="58"/>
      <c r="V8" s="51"/>
      <c r="W8" s="373"/>
      <c r="X8" s="373"/>
      <c r="Y8" s="78"/>
      <c r="Z8" s="102"/>
    </row>
    <row r="9" spans="1:26" x14ac:dyDescent="0.3">
      <c r="A9" s="51"/>
      <c r="B9" s="51"/>
      <c r="C9" s="51"/>
      <c r="D9" s="51"/>
      <c r="E9" s="51"/>
      <c r="F9" s="59"/>
      <c r="G9" s="59"/>
      <c r="H9" s="59"/>
      <c r="I9" s="59"/>
      <c r="J9" s="59"/>
      <c r="K9" s="51"/>
      <c r="L9" s="374" t="s">
        <v>344</v>
      </c>
      <c r="M9" s="377"/>
      <c r="N9" s="51"/>
      <c r="O9" s="51"/>
      <c r="P9" s="51"/>
      <c r="Q9" s="51"/>
      <c r="R9" s="51"/>
      <c r="S9" s="51"/>
      <c r="T9" s="56" t="s">
        <v>94</v>
      </c>
      <c r="U9" s="58"/>
      <c r="V9" s="51"/>
      <c r="W9" s="373"/>
      <c r="X9" s="373"/>
      <c r="Y9" s="78"/>
      <c r="Z9" s="102"/>
    </row>
    <row r="10" spans="1:26" x14ac:dyDescent="0.3">
      <c r="A10" s="51"/>
      <c r="B10" s="51"/>
      <c r="C10" s="51"/>
      <c r="D10" s="60"/>
      <c r="E10" s="51"/>
      <c r="F10" s="59"/>
      <c r="G10" s="59"/>
      <c r="H10" s="59"/>
      <c r="I10" s="59"/>
      <c r="J10" s="59"/>
      <c r="K10" s="51"/>
      <c r="L10" s="374" t="s">
        <v>345</v>
      </c>
      <c r="M10" s="377"/>
      <c r="N10" s="51"/>
      <c r="O10" s="51"/>
      <c r="P10" s="51"/>
      <c r="Q10" s="51"/>
      <c r="R10" s="51"/>
      <c r="S10" s="51"/>
      <c r="T10" s="56" t="s">
        <v>113</v>
      </c>
      <c r="U10" s="58"/>
      <c r="V10" s="51"/>
      <c r="W10" s="373"/>
      <c r="X10" s="373"/>
      <c r="Y10" s="78"/>
      <c r="Z10" s="102"/>
    </row>
    <row r="11" spans="1:26" x14ac:dyDescent="0.3">
      <c r="A11" s="51"/>
      <c r="B11" s="51"/>
      <c r="C11" s="51"/>
      <c r="D11" s="60"/>
      <c r="E11" s="51"/>
      <c r="F11" s="51"/>
      <c r="G11" s="51"/>
      <c r="H11" s="51"/>
      <c r="I11" s="51"/>
      <c r="J11" s="51"/>
      <c r="K11" s="51"/>
      <c r="L11" s="374" t="s">
        <v>346</v>
      </c>
      <c r="M11" s="377"/>
      <c r="N11" s="51"/>
      <c r="O11" s="51"/>
      <c r="P11" s="51"/>
      <c r="Q11" s="51"/>
      <c r="R11" s="51"/>
      <c r="S11" s="51"/>
      <c r="T11" s="56" t="s">
        <v>115</v>
      </c>
      <c r="U11" s="58"/>
      <c r="V11" s="51"/>
      <c r="W11" s="373"/>
      <c r="X11" s="373"/>
      <c r="Y11" s="78"/>
      <c r="Z11" s="102"/>
    </row>
    <row r="12" spans="1:26" x14ac:dyDescent="0.3">
      <c r="A12" s="51"/>
      <c r="B12" s="51"/>
      <c r="C12" s="51"/>
      <c r="D12" s="60"/>
      <c r="E12" s="51"/>
      <c r="F12" s="51"/>
      <c r="G12" s="51"/>
      <c r="H12" s="51"/>
      <c r="I12" s="51"/>
      <c r="J12" s="51"/>
      <c r="K12" s="51"/>
      <c r="L12" s="374" t="s">
        <v>347</v>
      </c>
      <c r="M12" s="377"/>
      <c r="N12" s="51"/>
      <c r="O12" s="51"/>
      <c r="P12" s="51"/>
      <c r="Q12" s="51"/>
      <c r="R12" s="51"/>
      <c r="S12" s="51"/>
      <c r="T12" s="45">
        <v>10</v>
      </c>
      <c r="U12" s="61"/>
      <c r="V12" s="51"/>
      <c r="W12" s="373"/>
      <c r="X12" s="373"/>
      <c r="Y12" s="78"/>
      <c r="Z12" s="102"/>
    </row>
    <row r="13" spans="1:26" x14ac:dyDescent="0.3">
      <c r="A13" s="51"/>
      <c r="B13" s="51"/>
      <c r="C13" s="51"/>
      <c r="D13" s="60"/>
      <c r="E13" s="51"/>
      <c r="F13" s="51"/>
      <c r="G13" s="51"/>
      <c r="H13" s="51"/>
      <c r="I13" s="51"/>
      <c r="J13" s="51"/>
      <c r="K13" s="51"/>
      <c r="L13" s="374" t="s">
        <v>348</v>
      </c>
      <c r="M13" s="377"/>
      <c r="N13" s="51"/>
      <c r="O13" s="51"/>
      <c r="P13" s="51"/>
      <c r="Q13" s="51"/>
      <c r="R13" s="51"/>
      <c r="S13" s="51"/>
      <c r="T13" s="45">
        <v>11</v>
      </c>
      <c r="U13" s="61"/>
      <c r="V13" s="51"/>
      <c r="W13" s="51"/>
      <c r="X13" s="51"/>
      <c r="Y13" s="51"/>
      <c r="Z13" s="51"/>
    </row>
    <row r="14" spans="1:26" x14ac:dyDescent="0.3">
      <c r="A14" s="51"/>
      <c r="B14" s="51"/>
      <c r="C14" s="51"/>
      <c r="D14" s="60"/>
      <c r="E14" s="51"/>
      <c r="F14" s="51"/>
      <c r="G14" s="51"/>
      <c r="H14" s="51"/>
      <c r="I14" s="51"/>
      <c r="J14" s="51"/>
      <c r="K14" s="51"/>
      <c r="L14" s="380"/>
      <c r="M14" s="380"/>
      <c r="N14" s="51"/>
      <c r="O14" s="51"/>
      <c r="P14" s="51"/>
      <c r="Q14" s="51"/>
      <c r="R14" s="51"/>
      <c r="S14" s="51"/>
      <c r="T14" s="45">
        <v>12</v>
      </c>
      <c r="U14" s="61"/>
      <c r="V14" s="51"/>
      <c r="W14" s="51"/>
      <c r="X14" s="51"/>
      <c r="Y14" s="51"/>
      <c r="Z14" s="51"/>
    </row>
    <row r="15" spans="1:26" x14ac:dyDescent="0.3">
      <c r="A15" s="51"/>
      <c r="B15" s="51"/>
      <c r="C15" s="51"/>
      <c r="D15" s="60"/>
      <c r="E15" s="51"/>
      <c r="F15" s="51"/>
      <c r="G15" s="51"/>
      <c r="H15" s="51"/>
      <c r="I15" s="51"/>
      <c r="J15" s="51"/>
      <c r="K15" s="51"/>
      <c r="L15" s="51"/>
      <c r="M15" s="51"/>
      <c r="N15" s="51"/>
      <c r="O15" s="51"/>
      <c r="P15" s="51"/>
      <c r="Q15" s="51"/>
      <c r="R15" s="51"/>
      <c r="S15" s="51"/>
      <c r="T15" s="45">
        <v>13</v>
      </c>
      <c r="U15" s="61"/>
      <c r="V15" s="51"/>
      <c r="W15" s="51"/>
      <c r="X15" s="51"/>
      <c r="Y15" s="51"/>
      <c r="Z15" s="51"/>
    </row>
    <row r="16" spans="1:26" x14ac:dyDescent="0.3">
      <c r="A16" s="51"/>
      <c r="B16" s="51"/>
      <c r="C16" s="51"/>
      <c r="D16" s="51"/>
      <c r="E16" s="51"/>
      <c r="F16" s="51"/>
      <c r="G16" s="51"/>
      <c r="H16" s="51"/>
      <c r="I16" s="51"/>
      <c r="J16" s="51"/>
      <c r="K16" s="51"/>
      <c r="L16" s="51"/>
      <c r="M16" s="51"/>
      <c r="N16" s="51"/>
      <c r="O16" s="51"/>
      <c r="P16" s="51"/>
      <c r="Q16" s="51"/>
      <c r="R16" s="51"/>
      <c r="S16" s="51"/>
      <c r="T16" s="45">
        <v>14</v>
      </c>
      <c r="U16" s="61"/>
      <c r="V16" s="51"/>
      <c r="W16" s="51"/>
      <c r="X16" s="51"/>
      <c r="Y16" s="51"/>
      <c r="Z16" s="51"/>
    </row>
    <row r="17" spans="1:26" x14ac:dyDescent="0.3">
      <c r="A17" s="51"/>
      <c r="B17" s="51"/>
      <c r="C17" s="51"/>
      <c r="D17" s="51"/>
      <c r="E17" s="51"/>
      <c r="F17" s="51"/>
      <c r="G17" s="51"/>
      <c r="H17" s="51"/>
      <c r="I17" s="51"/>
      <c r="J17" s="51"/>
      <c r="K17" s="51"/>
      <c r="L17" s="51"/>
      <c r="M17" s="51"/>
      <c r="N17" s="51"/>
      <c r="O17" s="51"/>
      <c r="P17" s="51"/>
      <c r="Q17" s="51"/>
      <c r="R17" s="51"/>
      <c r="S17" s="51"/>
      <c r="T17" s="45">
        <v>15</v>
      </c>
      <c r="U17" s="61"/>
      <c r="V17" s="51"/>
      <c r="W17" s="51"/>
      <c r="X17" s="51"/>
      <c r="Y17" s="51"/>
      <c r="Z17" s="51"/>
    </row>
    <row r="18" spans="1:26" x14ac:dyDescent="0.3">
      <c r="A18" s="51"/>
      <c r="B18" s="51"/>
      <c r="C18" s="51"/>
      <c r="D18" s="51"/>
      <c r="E18" s="51"/>
      <c r="F18" s="51"/>
      <c r="G18" s="51"/>
      <c r="H18" s="51"/>
      <c r="I18" s="51"/>
      <c r="J18" s="51"/>
      <c r="K18" s="51"/>
      <c r="L18" s="51"/>
      <c r="M18" s="51"/>
      <c r="N18" s="51"/>
      <c r="O18" s="51"/>
      <c r="P18" s="51"/>
      <c r="Q18" s="51"/>
      <c r="R18" s="51"/>
      <c r="S18" s="51"/>
      <c r="T18" s="45">
        <v>16</v>
      </c>
      <c r="U18" s="61"/>
      <c r="V18" s="51"/>
      <c r="W18" s="51"/>
      <c r="X18" s="51"/>
      <c r="Y18" s="51"/>
      <c r="Z18" s="51"/>
    </row>
    <row r="19" spans="1:26" x14ac:dyDescent="0.3">
      <c r="A19" s="51"/>
      <c r="B19" s="51"/>
      <c r="C19" s="51"/>
      <c r="D19" s="51"/>
      <c r="E19" s="51"/>
      <c r="F19" s="51"/>
      <c r="G19" s="51"/>
      <c r="H19" s="51"/>
      <c r="I19" s="51"/>
      <c r="J19" s="51"/>
      <c r="K19" s="51"/>
      <c r="L19" s="51"/>
      <c r="M19" s="51"/>
      <c r="N19" s="51"/>
      <c r="O19" s="51"/>
      <c r="P19" s="51"/>
      <c r="Q19" s="51"/>
      <c r="R19" s="51"/>
      <c r="S19" s="51"/>
      <c r="T19" s="45">
        <v>17</v>
      </c>
      <c r="U19" s="61"/>
      <c r="V19" s="51"/>
      <c r="W19" s="51"/>
      <c r="X19" s="51"/>
      <c r="Y19" s="51"/>
      <c r="Z19" s="51"/>
    </row>
    <row r="20" spans="1:26" x14ac:dyDescent="0.3">
      <c r="A20" s="51"/>
      <c r="B20" s="51"/>
      <c r="C20" s="51"/>
      <c r="D20" s="51"/>
      <c r="E20" s="51"/>
      <c r="F20" s="51"/>
      <c r="G20" s="51"/>
      <c r="H20" s="51"/>
      <c r="I20" s="51"/>
      <c r="J20" s="51"/>
      <c r="K20" s="51"/>
      <c r="L20" s="51"/>
      <c r="M20" s="51"/>
      <c r="N20" s="51"/>
      <c r="O20" s="51"/>
      <c r="P20" s="51"/>
      <c r="Q20" s="51"/>
      <c r="R20" s="51"/>
      <c r="S20" s="51"/>
      <c r="T20" s="45">
        <v>18</v>
      </c>
      <c r="U20" s="61"/>
      <c r="V20" s="51"/>
      <c r="W20" s="51"/>
      <c r="X20" s="51"/>
      <c r="Y20" s="51"/>
      <c r="Z20" s="51"/>
    </row>
    <row r="21" spans="1:26" x14ac:dyDescent="0.3">
      <c r="A21" s="51"/>
      <c r="B21" s="51"/>
      <c r="C21" s="51"/>
      <c r="D21" s="51"/>
      <c r="E21" s="51"/>
      <c r="F21" s="51"/>
      <c r="G21" s="51"/>
      <c r="H21" s="51"/>
      <c r="I21" s="51"/>
      <c r="J21" s="51"/>
      <c r="K21" s="51"/>
      <c r="L21" s="51"/>
      <c r="M21" s="51"/>
      <c r="N21" s="51"/>
      <c r="O21" s="51"/>
      <c r="P21" s="51"/>
      <c r="Q21" s="51"/>
      <c r="R21" s="51"/>
      <c r="S21" s="51"/>
      <c r="T21" s="45">
        <v>19</v>
      </c>
      <c r="U21" s="61"/>
      <c r="V21" s="51"/>
      <c r="W21" s="51"/>
      <c r="X21" s="51"/>
      <c r="Y21" s="51"/>
      <c r="Z21" s="51"/>
    </row>
    <row r="22" spans="1:26" x14ac:dyDescent="0.3">
      <c r="A22" s="51"/>
      <c r="B22" s="51"/>
      <c r="C22" s="51"/>
      <c r="D22" s="51"/>
      <c r="E22" s="51"/>
      <c r="F22" s="51"/>
      <c r="G22" s="51"/>
      <c r="H22" s="51"/>
      <c r="I22" s="51"/>
      <c r="J22" s="51"/>
      <c r="K22" s="51"/>
      <c r="L22" s="51"/>
      <c r="M22" s="51"/>
      <c r="N22" s="51"/>
      <c r="O22" s="51"/>
      <c r="P22" s="51"/>
      <c r="Q22" s="51"/>
      <c r="R22" s="51"/>
      <c r="S22" s="51"/>
      <c r="T22" s="45">
        <v>20</v>
      </c>
      <c r="U22" s="61"/>
      <c r="V22" s="51"/>
      <c r="W22" s="51"/>
      <c r="X22" s="51"/>
      <c r="Y22" s="51"/>
      <c r="Z22" s="51"/>
    </row>
    <row r="23" spans="1:26" x14ac:dyDescent="0.3">
      <c r="A23" s="51"/>
      <c r="B23" s="51"/>
      <c r="C23" s="51"/>
      <c r="D23" s="51"/>
      <c r="E23" s="51"/>
      <c r="F23" s="51"/>
      <c r="G23" s="51"/>
      <c r="H23" s="51"/>
      <c r="I23" s="51"/>
      <c r="J23" s="51"/>
      <c r="K23" s="51"/>
      <c r="L23" s="51"/>
      <c r="M23" s="51"/>
      <c r="N23" s="51"/>
      <c r="O23" s="51"/>
      <c r="P23" s="51"/>
      <c r="Q23" s="51"/>
      <c r="R23" s="51"/>
      <c r="S23" s="51"/>
      <c r="T23" s="45">
        <v>21</v>
      </c>
      <c r="U23" s="61"/>
      <c r="V23" s="51"/>
      <c r="W23" s="51"/>
      <c r="X23" s="51"/>
      <c r="Y23" s="51"/>
      <c r="Z23" s="51"/>
    </row>
    <row r="24" spans="1:26" x14ac:dyDescent="0.3">
      <c r="A24" s="51"/>
      <c r="B24" s="51"/>
      <c r="C24" s="51"/>
      <c r="D24" s="51"/>
      <c r="E24" s="51"/>
      <c r="F24" s="51"/>
      <c r="G24" s="51"/>
      <c r="H24" s="51"/>
      <c r="I24" s="51"/>
      <c r="J24" s="51"/>
      <c r="K24" s="51"/>
      <c r="L24" s="51"/>
      <c r="M24" s="51"/>
      <c r="N24" s="51"/>
      <c r="O24" s="51"/>
      <c r="P24" s="51"/>
      <c r="Q24" s="51"/>
      <c r="R24" s="51"/>
      <c r="S24" s="51"/>
      <c r="T24" s="45">
        <v>22</v>
      </c>
      <c r="U24" s="61"/>
      <c r="V24" s="51"/>
      <c r="W24" s="51"/>
      <c r="X24" s="51"/>
      <c r="Y24" s="51"/>
      <c r="Z24" s="51"/>
    </row>
    <row r="25" spans="1:26" x14ac:dyDescent="0.3">
      <c r="A25" s="51"/>
      <c r="B25" s="51"/>
      <c r="C25" s="51"/>
      <c r="D25" s="51"/>
      <c r="E25" s="51"/>
      <c r="F25" s="51"/>
      <c r="G25" s="51"/>
      <c r="H25" s="51"/>
      <c r="I25" s="51"/>
      <c r="J25" s="51"/>
      <c r="K25" s="51"/>
      <c r="L25" s="51"/>
      <c r="M25" s="51"/>
      <c r="N25" s="51"/>
      <c r="O25" s="51"/>
      <c r="P25" s="51"/>
      <c r="Q25" s="51"/>
      <c r="R25" s="51"/>
      <c r="S25" s="51"/>
      <c r="T25" s="45">
        <v>23</v>
      </c>
      <c r="U25" s="61"/>
      <c r="V25" s="51"/>
      <c r="W25" s="51"/>
      <c r="X25" s="51"/>
      <c r="Y25" s="51"/>
      <c r="Z25" s="51"/>
    </row>
    <row r="26" spans="1:26" x14ac:dyDescent="0.3">
      <c r="A26" s="51"/>
      <c r="B26" s="51"/>
      <c r="C26" s="51"/>
      <c r="D26" s="51"/>
      <c r="E26" s="51"/>
      <c r="F26" s="51"/>
      <c r="G26" s="51"/>
      <c r="H26" s="51"/>
      <c r="I26" s="51"/>
      <c r="J26" s="51"/>
      <c r="K26" s="51"/>
      <c r="L26" s="51"/>
      <c r="M26" s="51"/>
      <c r="N26" s="51"/>
      <c r="O26" s="51"/>
      <c r="P26" s="51"/>
      <c r="Q26" s="51"/>
      <c r="R26" s="51"/>
      <c r="S26" s="51"/>
      <c r="T26" s="45">
        <v>24</v>
      </c>
      <c r="U26" s="61"/>
      <c r="V26" s="51"/>
      <c r="W26" s="51"/>
      <c r="X26" s="51"/>
      <c r="Y26" s="51"/>
      <c r="Z26" s="51"/>
    </row>
    <row r="27" spans="1:26" x14ac:dyDescent="0.3">
      <c r="A27" s="51"/>
      <c r="B27" s="51"/>
      <c r="C27" s="51"/>
      <c r="D27" s="51"/>
      <c r="E27" s="51"/>
      <c r="F27" s="51"/>
      <c r="G27" s="51"/>
      <c r="H27" s="51"/>
      <c r="I27" s="51"/>
      <c r="J27" s="51"/>
      <c r="K27" s="51"/>
      <c r="L27" s="51"/>
      <c r="M27" s="51"/>
      <c r="N27" s="51"/>
      <c r="O27" s="51"/>
      <c r="P27" s="51"/>
      <c r="Q27" s="51"/>
      <c r="R27" s="51"/>
      <c r="S27" s="51"/>
      <c r="T27" s="45">
        <v>25</v>
      </c>
      <c r="U27" s="61"/>
      <c r="V27" s="51"/>
      <c r="W27" s="51"/>
      <c r="X27" s="51"/>
      <c r="Y27" s="51"/>
      <c r="Z27" s="51"/>
    </row>
    <row r="28" spans="1:26" x14ac:dyDescent="0.3">
      <c r="A28" s="51"/>
      <c r="B28" s="51"/>
      <c r="C28" s="51"/>
      <c r="D28" s="51"/>
      <c r="E28" s="51"/>
      <c r="F28" s="51"/>
      <c r="G28" s="51"/>
      <c r="H28" s="51"/>
      <c r="I28" s="51"/>
      <c r="J28" s="51"/>
      <c r="K28" s="51"/>
      <c r="L28" s="51"/>
      <c r="M28" s="51"/>
      <c r="N28" s="51"/>
      <c r="O28" s="51"/>
      <c r="P28" s="51"/>
      <c r="Q28" s="51"/>
      <c r="R28" s="51"/>
      <c r="S28" s="51"/>
      <c r="T28" s="45">
        <v>26</v>
      </c>
      <c r="U28" s="61"/>
      <c r="V28" s="51"/>
      <c r="W28" s="51"/>
      <c r="X28" s="51"/>
      <c r="Y28" s="51"/>
      <c r="Z28" s="51"/>
    </row>
  </sheetData>
  <mergeCells count="50">
    <mergeCell ref="Z1:Z2"/>
    <mergeCell ref="Y1:Y2"/>
    <mergeCell ref="L14:M14"/>
    <mergeCell ref="B8:G8"/>
    <mergeCell ref="L8:M8"/>
    <mergeCell ref="W8:X8"/>
    <mergeCell ref="L9:M9"/>
    <mergeCell ref="W9:X9"/>
    <mergeCell ref="L10:M10"/>
    <mergeCell ref="W10:X10"/>
    <mergeCell ref="L11:M11"/>
    <mergeCell ref="W11:X11"/>
    <mergeCell ref="L12:M12"/>
    <mergeCell ref="W12:X12"/>
    <mergeCell ref="L13:M13"/>
    <mergeCell ref="B6:G6"/>
    <mergeCell ref="L6:M6"/>
    <mergeCell ref="Q6:R6"/>
    <mergeCell ref="U6:V6"/>
    <mergeCell ref="W6:X6"/>
    <mergeCell ref="B7:G7"/>
    <mergeCell ref="L7:M7"/>
    <mergeCell ref="Q7:R7"/>
    <mergeCell ref="U7:V7"/>
    <mergeCell ref="W7:X7"/>
    <mergeCell ref="B4:G4"/>
    <mergeCell ref="L4:M4"/>
    <mergeCell ref="Q4:R4"/>
    <mergeCell ref="U4:V4"/>
    <mergeCell ref="W4:X4"/>
    <mergeCell ref="B5:G5"/>
    <mergeCell ref="L5:M5"/>
    <mergeCell ref="Q5:R5"/>
    <mergeCell ref="U5:V5"/>
    <mergeCell ref="W5:X5"/>
    <mergeCell ref="Q1:R2"/>
    <mergeCell ref="T1:T2"/>
    <mergeCell ref="U1:V2"/>
    <mergeCell ref="W1:X2"/>
    <mergeCell ref="B3:G3"/>
    <mergeCell ref="L3:M3"/>
    <mergeCell ref="Q3:R3"/>
    <mergeCell ref="U3:V3"/>
    <mergeCell ref="W3:X3"/>
    <mergeCell ref="O1:O2"/>
    <mergeCell ref="A1:A2"/>
    <mergeCell ref="B1:G2"/>
    <mergeCell ref="I1:I2"/>
    <mergeCell ref="J1:J2"/>
    <mergeCell ref="L1:M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
  <sheetViews>
    <sheetView workbookViewId="0">
      <selection activeCell="G12" sqref="G12"/>
    </sheetView>
  </sheetViews>
  <sheetFormatPr defaultColWidth="9.109375" defaultRowHeight="14.4" x14ac:dyDescent="0.3"/>
  <cols>
    <col min="1" max="16384" width="9.109375" style="8"/>
  </cols>
  <sheetData>
    <row r="1" spans="1:15" x14ac:dyDescent="0.3">
      <c r="A1" s="119" t="s">
        <v>51</v>
      </c>
      <c r="B1" s="119"/>
    </row>
    <row r="2" spans="1:15" x14ac:dyDescent="0.3">
      <c r="A2" s="120" t="s">
        <v>0</v>
      </c>
      <c r="B2" s="120"/>
    </row>
    <row r="3" spans="1:15" x14ac:dyDescent="0.3">
      <c r="A3" s="123" t="s">
        <v>35</v>
      </c>
      <c r="B3" s="124"/>
      <c r="C3" s="125"/>
      <c r="D3" s="7"/>
      <c r="E3" s="7"/>
      <c r="F3" s="7"/>
      <c r="G3" s="7"/>
      <c r="H3" s="7"/>
      <c r="I3" s="7"/>
      <c r="J3" s="7"/>
      <c r="K3" s="7"/>
      <c r="L3" s="7"/>
      <c r="M3" s="7"/>
    </row>
    <row r="4" spans="1:15" x14ac:dyDescent="0.3">
      <c r="A4" s="126"/>
      <c r="B4" s="127"/>
      <c r="C4" s="128"/>
      <c r="D4" s="7"/>
      <c r="E4" s="7"/>
      <c r="F4" s="7"/>
      <c r="G4" s="7"/>
      <c r="H4" s="7"/>
      <c r="I4" s="7"/>
      <c r="J4" s="7"/>
      <c r="K4" s="7"/>
      <c r="L4" s="7"/>
      <c r="M4" s="7"/>
    </row>
    <row r="5" spans="1:15" x14ac:dyDescent="0.3">
      <c r="A5" s="129"/>
      <c r="B5" s="130"/>
      <c r="C5" s="131"/>
      <c r="D5" s="7"/>
      <c r="E5" s="7"/>
      <c r="F5" s="7"/>
      <c r="G5" s="7"/>
      <c r="H5" s="7"/>
      <c r="I5" s="7"/>
      <c r="J5" s="7"/>
      <c r="K5" s="7"/>
      <c r="L5" s="7"/>
      <c r="M5" s="7"/>
    </row>
    <row r="6" spans="1:15" x14ac:dyDescent="0.3">
      <c r="A6" s="132" t="s">
        <v>1</v>
      </c>
      <c r="B6" s="133"/>
      <c r="C6" s="134"/>
      <c r="D6" s="106" t="s">
        <v>4</v>
      </c>
      <c r="E6" s="106"/>
      <c r="F6" s="106" t="s">
        <v>2</v>
      </c>
      <c r="G6" s="106"/>
      <c r="H6" s="106"/>
      <c r="I6" s="106"/>
      <c r="J6" s="106"/>
      <c r="K6" s="106"/>
      <c r="L6" s="106"/>
      <c r="M6" s="106"/>
      <c r="N6" s="106"/>
      <c r="O6" s="106"/>
    </row>
    <row r="7" spans="1:15" x14ac:dyDescent="0.3">
      <c r="A7" s="135"/>
      <c r="B7" s="136"/>
      <c r="C7" s="137"/>
      <c r="D7" s="106"/>
      <c r="E7" s="106"/>
      <c r="F7" s="106" t="s">
        <v>41</v>
      </c>
      <c r="G7" s="106"/>
      <c r="H7" s="106"/>
      <c r="I7" s="106"/>
      <c r="J7" s="106" t="s">
        <v>42</v>
      </c>
      <c r="K7" s="106"/>
      <c r="L7" s="106"/>
      <c r="M7" s="106"/>
      <c r="N7" s="106" t="s">
        <v>47</v>
      </c>
      <c r="O7" s="106"/>
    </row>
    <row r="8" spans="1:15" x14ac:dyDescent="0.3">
      <c r="A8" s="138"/>
      <c r="B8" s="139"/>
      <c r="C8" s="140"/>
      <c r="D8" s="106"/>
      <c r="E8" s="106"/>
      <c r="F8" s="2" t="s">
        <v>49</v>
      </c>
      <c r="G8" s="2" t="s">
        <v>44</v>
      </c>
      <c r="H8" s="2" t="s">
        <v>50</v>
      </c>
      <c r="I8" s="2" t="s">
        <v>45</v>
      </c>
      <c r="J8" s="2" t="s">
        <v>43</v>
      </c>
      <c r="K8" s="2" t="s">
        <v>45</v>
      </c>
      <c r="L8" s="2" t="s">
        <v>46</v>
      </c>
      <c r="M8" s="2" t="s">
        <v>48</v>
      </c>
      <c r="N8" s="106"/>
      <c r="O8" s="106"/>
    </row>
    <row r="9" spans="1:15" x14ac:dyDescent="0.3">
      <c r="A9" s="116" t="s">
        <v>37</v>
      </c>
      <c r="B9" s="118"/>
      <c r="C9" s="117"/>
      <c r="D9" s="116" t="s">
        <v>38</v>
      </c>
      <c r="E9" s="117"/>
      <c r="F9" s="9"/>
      <c r="G9" s="10"/>
      <c r="H9" s="10"/>
      <c r="I9" s="10"/>
      <c r="J9" s="15"/>
      <c r="K9" s="15"/>
      <c r="L9" s="15"/>
      <c r="M9" s="15"/>
      <c r="N9" s="10"/>
      <c r="O9" s="11"/>
    </row>
    <row r="10" spans="1:15" x14ac:dyDescent="0.3">
      <c r="A10" s="108" t="s">
        <v>36</v>
      </c>
      <c r="B10" s="108"/>
      <c r="C10" s="108"/>
      <c r="D10" s="116" t="s">
        <v>15</v>
      </c>
      <c r="E10" s="117"/>
      <c r="F10" s="12"/>
      <c r="G10" s="13"/>
      <c r="H10" s="13"/>
      <c r="I10" s="13"/>
      <c r="J10" s="13"/>
      <c r="K10" s="13"/>
      <c r="L10" s="13"/>
      <c r="M10" s="13"/>
      <c r="N10" s="13"/>
      <c r="O10" s="14"/>
    </row>
    <row r="11" spans="1:15" x14ac:dyDescent="0.3">
      <c r="A11" s="108" t="s">
        <v>17</v>
      </c>
      <c r="B11" s="108"/>
      <c r="C11" s="108"/>
      <c r="D11" s="108" t="s">
        <v>39</v>
      </c>
      <c r="E11" s="108"/>
      <c r="F11" s="12"/>
      <c r="G11" s="13"/>
      <c r="H11" s="13"/>
      <c r="I11" s="13"/>
      <c r="J11" s="13"/>
      <c r="K11" s="13"/>
      <c r="L11" s="13"/>
      <c r="M11" s="13"/>
      <c r="N11" s="13"/>
      <c r="O11" s="14"/>
    </row>
    <row r="12" spans="1:15" x14ac:dyDescent="0.3">
      <c r="A12" s="110" t="s">
        <v>40</v>
      </c>
      <c r="B12" s="111"/>
      <c r="C12" s="112"/>
      <c r="D12" s="109" t="s">
        <v>300</v>
      </c>
      <c r="E12" s="109"/>
      <c r="F12" s="12"/>
      <c r="G12" s="13"/>
      <c r="H12" s="13"/>
      <c r="I12" s="13"/>
      <c r="J12" s="13"/>
      <c r="K12" s="13"/>
      <c r="L12" s="13"/>
      <c r="M12" s="13"/>
      <c r="N12" s="13"/>
      <c r="O12" s="14"/>
    </row>
    <row r="13" spans="1:15" x14ac:dyDescent="0.3">
      <c r="A13" s="113"/>
      <c r="B13" s="114"/>
      <c r="C13" s="115"/>
      <c r="D13" s="121" t="s">
        <v>3</v>
      </c>
      <c r="E13" s="122"/>
      <c r="F13" s="12"/>
      <c r="G13" s="13"/>
      <c r="H13" s="13"/>
      <c r="I13" s="13"/>
      <c r="J13" s="13"/>
      <c r="K13" s="13"/>
      <c r="L13" s="13"/>
      <c r="M13" s="13"/>
      <c r="N13" s="13"/>
      <c r="O13" s="14"/>
    </row>
    <row r="14" spans="1:15" x14ac:dyDescent="0.3">
      <c r="A14" s="113"/>
      <c r="B14" s="114"/>
      <c r="C14" s="115"/>
      <c r="D14" s="109" t="s">
        <v>16</v>
      </c>
      <c r="E14" s="109"/>
      <c r="F14" s="12"/>
      <c r="G14" s="13"/>
      <c r="H14" s="13"/>
      <c r="I14" s="13"/>
      <c r="J14" s="13"/>
      <c r="K14" s="13"/>
      <c r="L14" s="13"/>
      <c r="M14" s="13"/>
      <c r="N14" s="13"/>
      <c r="O14" s="14"/>
    </row>
  </sheetData>
  <mergeCells count="19">
    <mergeCell ref="A1:B1"/>
    <mergeCell ref="A2:B2"/>
    <mergeCell ref="D13:E13"/>
    <mergeCell ref="A3:C5"/>
    <mergeCell ref="A6:C8"/>
    <mergeCell ref="D6:E8"/>
    <mergeCell ref="D14:E14"/>
    <mergeCell ref="A12:C14"/>
    <mergeCell ref="D9:E9"/>
    <mergeCell ref="A10:C10"/>
    <mergeCell ref="D10:E10"/>
    <mergeCell ref="D12:E12"/>
    <mergeCell ref="D11:E11"/>
    <mergeCell ref="A9:C9"/>
    <mergeCell ref="N7:O8"/>
    <mergeCell ref="F6:O6"/>
    <mergeCell ref="A11:C11"/>
    <mergeCell ref="F7:I7"/>
    <mergeCell ref="J7:M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3"/>
  <sheetViews>
    <sheetView topLeftCell="A7" workbookViewId="0">
      <selection activeCell="E33" sqref="E33"/>
    </sheetView>
  </sheetViews>
  <sheetFormatPr defaultColWidth="9.109375" defaultRowHeight="14.4" x14ac:dyDescent="0.3"/>
  <cols>
    <col min="1" max="13" width="9.109375" style="1"/>
    <col min="14" max="25" width="9.109375" style="4"/>
    <col min="26" max="16384" width="9.109375" style="1"/>
  </cols>
  <sheetData>
    <row r="1" spans="1:25" x14ac:dyDescent="0.3">
      <c r="A1" s="162" t="s">
        <v>4</v>
      </c>
      <c r="B1" s="162"/>
      <c r="C1" s="162" t="s">
        <v>5</v>
      </c>
      <c r="D1" s="162"/>
      <c r="E1" s="162"/>
      <c r="F1" s="162"/>
      <c r="G1" s="162" t="s">
        <v>6</v>
      </c>
      <c r="H1" s="162"/>
      <c r="I1" s="162"/>
      <c r="J1" s="162"/>
      <c r="K1" s="162" t="s">
        <v>7</v>
      </c>
      <c r="L1" s="162"/>
      <c r="M1" s="162"/>
      <c r="N1" s="168" t="s">
        <v>8</v>
      </c>
      <c r="O1" s="169"/>
      <c r="P1" s="169"/>
      <c r="Q1" s="169"/>
      <c r="R1" s="169"/>
      <c r="S1" s="170"/>
      <c r="T1" s="165" t="s">
        <v>13</v>
      </c>
      <c r="U1" s="166"/>
      <c r="V1" s="166"/>
      <c r="W1" s="166"/>
      <c r="X1" s="166"/>
      <c r="Y1" s="166"/>
    </row>
    <row r="2" spans="1:25" ht="15" customHeight="1" x14ac:dyDescent="0.3">
      <c r="A2" s="163" t="s">
        <v>9</v>
      </c>
      <c r="B2" s="163"/>
      <c r="C2" s="159" t="s">
        <v>10</v>
      </c>
      <c r="D2" s="159"/>
      <c r="E2" s="159"/>
      <c r="F2" s="159"/>
      <c r="G2" s="107" t="s">
        <v>11</v>
      </c>
      <c r="H2" s="107"/>
      <c r="I2" s="107"/>
      <c r="J2" s="107"/>
      <c r="K2" s="164" t="s">
        <v>12</v>
      </c>
      <c r="L2" s="164"/>
      <c r="M2" s="164"/>
      <c r="N2" s="171"/>
      <c r="O2" s="172"/>
      <c r="P2" s="172"/>
      <c r="Q2" s="172"/>
      <c r="R2" s="172"/>
      <c r="S2" s="173"/>
      <c r="T2" s="159" t="s">
        <v>302</v>
      </c>
      <c r="U2" s="160"/>
      <c r="V2" s="160"/>
      <c r="W2" s="160"/>
      <c r="X2" s="160"/>
      <c r="Y2" s="160"/>
    </row>
    <row r="3" spans="1:25" ht="15" customHeight="1" x14ac:dyDescent="0.3">
      <c r="A3" s="163"/>
      <c r="B3" s="163"/>
      <c r="C3" s="159"/>
      <c r="D3" s="159"/>
      <c r="E3" s="159"/>
      <c r="F3" s="159"/>
      <c r="G3" s="107"/>
      <c r="H3" s="107"/>
      <c r="I3" s="107"/>
      <c r="J3" s="107"/>
      <c r="K3" s="164"/>
      <c r="L3" s="164"/>
      <c r="M3" s="164"/>
      <c r="N3" s="174"/>
      <c r="O3" s="175"/>
      <c r="P3" s="175"/>
      <c r="Q3" s="175"/>
      <c r="R3" s="175"/>
      <c r="S3" s="176"/>
      <c r="T3" s="160"/>
      <c r="U3" s="160"/>
      <c r="V3" s="160"/>
      <c r="W3" s="160"/>
      <c r="X3" s="160"/>
      <c r="Y3" s="160"/>
    </row>
    <row r="4" spans="1:25" ht="15" customHeight="1" x14ac:dyDescent="0.3">
      <c r="A4" s="163"/>
      <c r="B4" s="163"/>
      <c r="C4" s="159"/>
      <c r="D4" s="159"/>
      <c r="E4" s="159"/>
      <c r="F4" s="159"/>
      <c r="G4" s="107"/>
      <c r="H4" s="107"/>
      <c r="I4" s="107"/>
      <c r="J4" s="107"/>
      <c r="K4" s="164"/>
      <c r="L4" s="164"/>
      <c r="M4" s="164"/>
      <c r="N4" s="174"/>
      <c r="O4" s="175"/>
      <c r="P4" s="175"/>
      <c r="Q4" s="175"/>
      <c r="R4" s="175"/>
      <c r="S4" s="176"/>
      <c r="T4" s="160"/>
      <c r="U4" s="160"/>
      <c r="V4" s="160"/>
      <c r="W4" s="160"/>
      <c r="X4" s="160"/>
      <c r="Y4" s="160"/>
    </row>
    <row r="5" spans="1:25" ht="15" customHeight="1" x14ac:dyDescent="0.3">
      <c r="A5" s="163"/>
      <c r="B5" s="163"/>
      <c r="C5" s="159"/>
      <c r="D5" s="159"/>
      <c r="E5" s="159"/>
      <c r="F5" s="159"/>
      <c r="G5" s="107"/>
      <c r="H5" s="107"/>
      <c r="I5" s="107"/>
      <c r="J5" s="107"/>
      <c r="K5" s="164"/>
      <c r="L5" s="164"/>
      <c r="M5" s="164"/>
      <c r="N5" s="174"/>
      <c r="O5" s="175"/>
      <c r="P5" s="175"/>
      <c r="Q5" s="175"/>
      <c r="R5" s="175"/>
      <c r="S5" s="176"/>
      <c r="T5" s="160"/>
      <c r="U5" s="160"/>
      <c r="V5" s="160"/>
      <c r="W5" s="160"/>
      <c r="X5" s="160"/>
      <c r="Y5" s="160"/>
    </row>
    <row r="6" spans="1:25" ht="15" customHeight="1" x14ac:dyDescent="0.3">
      <c r="A6" s="163"/>
      <c r="B6" s="163"/>
      <c r="C6" s="159"/>
      <c r="D6" s="159"/>
      <c r="E6" s="159"/>
      <c r="F6" s="159"/>
      <c r="G6" s="107"/>
      <c r="H6" s="107"/>
      <c r="I6" s="107"/>
      <c r="J6" s="107"/>
      <c r="K6" s="164"/>
      <c r="L6" s="164"/>
      <c r="M6" s="164"/>
      <c r="N6" s="174"/>
      <c r="O6" s="175"/>
      <c r="P6" s="175"/>
      <c r="Q6" s="175"/>
      <c r="R6" s="175"/>
      <c r="S6" s="176"/>
      <c r="T6" s="160"/>
      <c r="U6" s="160"/>
      <c r="V6" s="160"/>
      <c r="W6" s="160"/>
      <c r="X6" s="160"/>
      <c r="Y6" s="160"/>
    </row>
    <row r="7" spans="1:25" x14ac:dyDescent="0.3">
      <c r="A7" s="163"/>
      <c r="B7" s="163"/>
      <c r="C7" s="159"/>
      <c r="D7" s="159"/>
      <c r="E7" s="159"/>
      <c r="F7" s="159"/>
      <c r="G7" s="107"/>
      <c r="H7" s="107"/>
      <c r="I7" s="107"/>
      <c r="J7" s="107"/>
      <c r="K7" s="164"/>
      <c r="L7" s="164"/>
      <c r="M7" s="164"/>
      <c r="N7" s="177"/>
      <c r="O7" s="178"/>
      <c r="P7" s="178"/>
      <c r="Q7" s="178"/>
      <c r="R7" s="178"/>
      <c r="S7" s="179"/>
      <c r="T7" s="160"/>
      <c r="U7" s="160"/>
      <c r="V7" s="160"/>
      <c r="W7" s="160"/>
      <c r="X7" s="160"/>
      <c r="Y7" s="160"/>
    </row>
    <row r="8" spans="1:25" ht="15" customHeight="1" x14ac:dyDescent="0.3">
      <c r="A8" s="163" t="s">
        <v>15</v>
      </c>
      <c r="B8" s="163"/>
      <c r="C8" s="159" t="s">
        <v>14</v>
      </c>
      <c r="D8" s="159"/>
      <c r="E8" s="159"/>
      <c r="F8" s="159"/>
      <c r="G8" s="107"/>
      <c r="H8" s="107"/>
      <c r="I8" s="107"/>
      <c r="J8" s="107"/>
      <c r="K8" s="164"/>
      <c r="L8" s="164"/>
      <c r="M8" s="164"/>
      <c r="N8" s="150" t="s">
        <v>311</v>
      </c>
      <c r="O8" s="151"/>
      <c r="P8" s="151"/>
      <c r="Q8" s="151"/>
      <c r="R8" s="151"/>
      <c r="S8" s="152"/>
      <c r="T8" s="167" t="s">
        <v>52</v>
      </c>
      <c r="U8" s="142"/>
      <c r="V8" s="142"/>
      <c r="W8" s="142"/>
      <c r="X8" s="142"/>
      <c r="Y8" s="143"/>
    </row>
    <row r="9" spans="1:25" ht="15" customHeight="1" x14ac:dyDescent="0.3">
      <c r="A9" s="163"/>
      <c r="B9" s="163"/>
      <c r="C9" s="159"/>
      <c r="D9" s="159"/>
      <c r="E9" s="159"/>
      <c r="F9" s="159"/>
      <c r="G9" s="107"/>
      <c r="H9" s="107"/>
      <c r="I9" s="107"/>
      <c r="J9" s="107"/>
      <c r="K9" s="164"/>
      <c r="L9" s="164"/>
      <c r="M9" s="164"/>
      <c r="N9" s="153"/>
      <c r="O9" s="154"/>
      <c r="P9" s="154"/>
      <c r="Q9" s="154"/>
      <c r="R9" s="154"/>
      <c r="S9" s="155"/>
      <c r="T9" s="144"/>
      <c r="U9" s="145"/>
      <c r="V9" s="145"/>
      <c r="W9" s="145"/>
      <c r="X9" s="145"/>
      <c r="Y9" s="146"/>
    </row>
    <row r="10" spans="1:25" ht="15" customHeight="1" x14ac:dyDescent="0.3">
      <c r="A10" s="163"/>
      <c r="B10" s="163"/>
      <c r="C10" s="159"/>
      <c r="D10" s="159"/>
      <c r="E10" s="159"/>
      <c r="F10" s="159"/>
      <c r="G10" s="107"/>
      <c r="H10" s="107"/>
      <c r="I10" s="107"/>
      <c r="J10" s="107"/>
      <c r="K10" s="164"/>
      <c r="L10" s="164"/>
      <c r="M10" s="164"/>
      <c r="N10" s="153"/>
      <c r="O10" s="154"/>
      <c r="P10" s="154"/>
      <c r="Q10" s="154"/>
      <c r="R10" s="154"/>
      <c r="S10" s="155"/>
      <c r="T10" s="144"/>
      <c r="U10" s="145"/>
      <c r="V10" s="145"/>
      <c r="W10" s="145"/>
      <c r="X10" s="145"/>
      <c r="Y10" s="146"/>
    </row>
    <row r="11" spans="1:25" x14ac:dyDescent="0.3">
      <c r="A11" s="163"/>
      <c r="B11" s="163"/>
      <c r="C11" s="159"/>
      <c r="D11" s="159"/>
      <c r="E11" s="159"/>
      <c r="F11" s="159"/>
      <c r="G11" s="107"/>
      <c r="H11" s="107"/>
      <c r="I11" s="107"/>
      <c r="J11" s="107"/>
      <c r="K11" s="164"/>
      <c r="L11" s="164"/>
      <c r="M11" s="164"/>
      <c r="N11" s="153"/>
      <c r="O11" s="154"/>
      <c r="P11" s="154"/>
      <c r="Q11" s="154"/>
      <c r="R11" s="154"/>
      <c r="S11" s="155"/>
      <c r="T11" s="144"/>
      <c r="U11" s="145"/>
      <c r="V11" s="145"/>
      <c r="W11" s="145"/>
      <c r="X11" s="145"/>
      <c r="Y11" s="146"/>
    </row>
    <row r="12" spans="1:25" x14ac:dyDescent="0.3">
      <c r="A12" s="163"/>
      <c r="B12" s="163"/>
      <c r="C12" s="159"/>
      <c r="D12" s="159"/>
      <c r="E12" s="159"/>
      <c r="F12" s="159"/>
      <c r="G12" s="107"/>
      <c r="H12" s="107"/>
      <c r="I12" s="107"/>
      <c r="J12" s="107"/>
      <c r="K12" s="164"/>
      <c r="L12" s="164"/>
      <c r="M12" s="164"/>
      <c r="N12" s="153"/>
      <c r="O12" s="154"/>
      <c r="P12" s="154"/>
      <c r="Q12" s="154"/>
      <c r="R12" s="154"/>
      <c r="S12" s="155"/>
      <c r="T12" s="144"/>
      <c r="U12" s="145"/>
      <c r="V12" s="145"/>
      <c r="W12" s="145"/>
      <c r="X12" s="145"/>
      <c r="Y12" s="146"/>
    </row>
    <row r="13" spans="1:25" ht="15" customHeight="1" x14ac:dyDescent="0.3">
      <c r="A13" s="163"/>
      <c r="B13" s="163"/>
      <c r="C13" s="159"/>
      <c r="D13" s="159"/>
      <c r="E13" s="159"/>
      <c r="F13" s="159"/>
      <c r="G13" s="107"/>
      <c r="H13" s="107"/>
      <c r="I13" s="107"/>
      <c r="J13" s="107"/>
      <c r="K13" s="164"/>
      <c r="L13" s="164"/>
      <c r="M13" s="164"/>
      <c r="N13" s="153"/>
      <c r="O13" s="154"/>
      <c r="P13" s="154"/>
      <c r="Q13" s="154"/>
      <c r="R13" s="154"/>
      <c r="S13" s="155"/>
      <c r="T13" s="144"/>
      <c r="U13" s="145"/>
      <c r="V13" s="145"/>
      <c r="W13" s="145"/>
      <c r="X13" s="145"/>
      <c r="Y13" s="146"/>
    </row>
    <row r="14" spans="1:25" ht="15" customHeight="1" x14ac:dyDescent="0.3">
      <c r="A14" s="163"/>
      <c r="B14" s="163"/>
      <c r="C14" s="159"/>
      <c r="D14" s="159"/>
      <c r="E14" s="159"/>
      <c r="F14" s="159"/>
      <c r="G14" s="107"/>
      <c r="H14" s="107"/>
      <c r="I14" s="107"/>
      <c r="J14" s="107"/>
      <c r="K14" s="164"/>
      <c r="L14" s="164"/>
      <c r="M14" s="164"/>
      <c r="N14" s="153"/>
      <c r="O14" s="154"/>
      <c r="P14" s="154"/>
      <c r="Q14" s="154"/>
      <c r="R14" s="154"/>
      <c r="S14" s="155"/>
      <c r="T14" s="144"/>
      <c r="U14" s="145"/>
      <c r="V14" s="145"/>
      <c r="W14" s="145"/>
      <c r="X14" s="145"/>
      <c r="Y14" s="146"/>
    </row>
    <row r="15" spans="1:25" ht="15" customHeight="1" x14ac:dyDescent="0.3">
      <c r="A15" s="163"/>
      <c r="B15" s="163"/>
      <c r="C15" s="159"/>
      <c r="D15" s="159"/>
      <c r="E15" s="159"/>
      <c r="F15" s="159"/>
      <c r="G15" s="107"/>
      <c r="H15" s="107"/>
      <c r="I15" s="107"/>
      <c r="J15" s="107"/>
      <c r="K15" s="164"/>
      <c r="L15" s="164"/>
      <c r="M15" s="164"/>
      <c r="N15" s="153"/>
      <c r="O15" s="154"/>
      <c r="P15" s="154"/>
      <c r="Q15" s="154"/>
      <c r="R15" s="154"/>
      <c r="S15" s="155"/>
      <c r="T15" s="144"/>
      <c r="U15" s="145"/>
      <c r="V15" s="145"/>
      <c r="W15" s="145"/>
      <c r="X15" s="145"/>
      <c r="Y15" s="146"/>
    </row>
    <row r="16" spans="1:25" ht="15" customHeight="1" x14ac:dyDescent="0.3">
      <c r="A16" s="163"/>
      <c r="B16" s="163"/>
      <c r="C16" s="159"/>
      <c r="D16" s="159"/>
      <c r="E16" s="159"/>
      <c r="F16" s="159"/>
      <c r="G16" s="107"/>
      <c r="H16" s="107"/>
      <c r="I16" s="107"/>
      <c r="J16" s="107"/>
      <c r="K16" s="164"/>
      <c r="L16" s="164"/>
      <c r="M16" s="164"/>
      <c r="N16" s="156"/>
      <c r="O16" s="157"/>
      <c r="P16" s="157"/>
      <c r="Q16" s="157"/>
      <c r="R16" s="157"/>
      <c r="S16" s="158"/>
      <c r="T16" s="147"/>
      <c r="U16" s="148"/>
      <c r="V16" s="148"/>
      <c r="W16" s="148"/>
      <c r="X16" s="148"/>
      <c r="Y16" s="149"/>
    </row>
    <row r="17" spans="1:25" ht="15" customHeight="1" x14ac:dyDescent="0.3">
      <c r="A17" s="116" t="s">
        <v>3</v>
      </c>
      <c r="B17" s="117"/>
      <c r="C17" s="167" t="s">
        <v>292</v>
      </c>
      <c r="D17" s="184"/>
      <c r="E17" s="184"/>
      <c r="F17" s="185"/>
      <c r="G17" s="167" t="s">
        <v>293</v>
      </c>
      <c r="H17" s="184"/>
      <c r="I17" s="184"/>
      <c r="J17" s="185"/>
      <c r="K17" s="167" t="s">
        <v>291</v>
      </c>
      <c r="L17" s="184"/>
      <c r="M17" s="185"/>
      <c r="N17" s="150" t="s">
        <v>296</v>
      </c>
      <c r="O17" s="172"/>
      <c r="P17" s="172"/>
      <c r="Q17" s="172"/>
      <c r="R17" s="172"/>
      <c r="S17" s="173"/>
      <c r="T17" s="141" t="s">
        <v>294</v>
      </c>
      <c r="U17" s="192"/>
      <c r="V17" s="192"/>
      <c r="W17" s="192"/>
      <c r="X17" s="192"/>
      <c r="Y17" s="193"/>
    </row>
    <row r="18" spans="1:25" x14ac:dyDescent="0.3">
      <c r="A18" s="180"/>
      <c r="B18" s="181"/>
      <c r="C18" s="186"/>
      <c r="D18" s="187"/>
      <c r="E18" s="187"/>
      <c r="F18" s="188"/>
      <c r="G18" s="186"/>
      <c r="H18" s="187"/>
      <c r="I18" s="187"/>
      <c r="J18" s="188"/>
      <c r="K18" s="186"/>
      <c r="L18" s="187"/>
      <c r="M18" s="188"/>
      <c r="N18" s="174"/>
      <c r="O18" s="175"/>
      <c r="P18" s="175"/>
      <c r="Q18" s="175"/>
      <c r="R18" s="175"/>
      <c r="S18" s="176"/>
      <c r="T18" s="194"/>
      <c r="U18" s="195"/>
      <c r="V18" s="195"/>
      <c r="W18" s="195"/>
      <c r="X18" s="195"/>
      <c r="Y18" s="196"/>
    </row>
    <row r="19" spans="1:25" ht="15" customHeight="1" x14ac:dyDescent="0.3">
      <c r="A19" s="180"/>
      <c r="B19" s="181"/>
      <c r="C19" s="186"/>
      <c r="D19" s="187"/>
      <c r="E19" s="187"/>
      <c r="F19" s="188"/>
      <c r="G19" s="186"/>
      <c r="H19" s="187"/>
      <c r="I19" s="187"/>
      <c r="J19" s="188"/>
      <c r="K19" s="186"/>
      <c r="L19" s="187"/>
      <c r="M19" s="188"/>
      <c r="N19" s="174"/>
      <c r="O19" s="175"/>
      <c r="P19" s="175"/>
      <c r="Q19" s="175"/>
      <c r="R19" s="175"/>
      <c r="S19" s="176"/>
      <c r="T19" s="194"/>
      <c r="U19" s="195"/>
      <c r="V19" s="195"/>
      <c r="W19" s="195"/>
      <c r="X19" s="195"/>
      <c r="Y19" s="196"/>
    </row>
    <row r="20" spans="1:25" x14ac:dyDescent="0.3">
      <c r="A20" s="182"/>
      <c r="B20" s="183"/>
      <c r="C20" s="189"/>
      <c r="D20" s="190"/>
      <c r="E20" s="190"/>
      <c r="F20" s="191"/>
      <c r="G20" s="189"/>
      <c r="H20" s="190"/>
      <c r="I20" s="190"/>
      <c r="J20" s="191"/>
      <c r="K20" s="189"/>
      <c r="L20" s="190"/>
      <c r="M20" s="191"/>
      <c r="N20" s="177"/>
      <c r="O20" s="178"/>
      <c r="P20" s="178"/>
      <c r="Q20" s="178"/>
      <c r="R20" s="178"/>
      <c r="S20" s="179"/>
      <c r="T20" s="197"/>
      <c r="U20" s="198"/>
      <c r="V20" s="198"/>
      <c r="W20" s="198"/>
      <c r="X20" s="198"/>
      <c r="Y20" s="199"/>
    </row>
    <row r="21" spans="1:25" ht="15" customHeight="1" x14ac:dyDescent="0.3">
      <c r="A21" s="116" t="s">
        <v>300</v>
      </c>
      <c r="B21" s="117"/>
      <c r="C21" s="167" t="s">
        <v>290</v>
      </c>
      <c r="D21" s="184"/>
      <c r="E21" s="184"/>
      <c r="F21" s="185"/>
      <c r="G21" s="167" t="s">
        <v>295</v>
      </c>
      <c r="H21" s="184"/>
      <c r="I21" s="184"/>
      <c r="J21" s="185"/>
      <c r="K21" s="167" t="s">
        <v>301</v>
      </c>
      <c r="L21" s="184"/>
      <c r="M21" s="185"/>
      <c r="N21" s="150"/>
      <c r="O21" s="172"/>
      <c r="P21" s="172"/>
      <c r="Q21" s="172"/>
      <c r="R21" s="172"/>
      <c r="S21" s="173"/>
      <c r="T21" s="167" t="s">
        <v>297</v>
      </c>
      <c r="U21" s="142"/>
      <c r="V21" s="142"/>
      <c r="W21" s="142"/>
      <c r="X21" s="142"/>
      <c r="Y21" s="143"/>
    </row>
    <row r="22" spans="1:25" x14ac:dyDescent="0.3">
      <c r="A22" s="180"/>
      <c r="B22" s="181"/>
      <c r="C22" s="186"/>
      <c r="D22" s="187"/>
      <c r="E22" s="187"/>
      <c r="F22" s="188"/>
      <c r="G22" s="186"/>
      <c r="H22" s="187"/>
      <c r="I22" s="187"/>
      <c r="J22" s="188"/>
      <c r="K22" s="186"/>
      <c r="L22" s="187"/>
      <c r="M22" s="188"/>
      <c r="N22" s="174"/>
      <c r="O22" s="175"/>
      <c r="P22" s="175"/>
      <c r="Q22" s="175"/>
      <c r="R22" s="175"/>
      <c r="S22" s="176"/>
      <c r="T22" s="144"/>
      <c r="U22" s="145"/>
      <c r="V22" s="145"/>
      <c r="W22" s="145"/>
      <c r="X22" s="145"/>
      <c r="Y22" s="146"/>
    </row>
    <row r="23" spans="1:25" ht="15" customHeight="1" x14ac:dyDescent="0.3">
      <c r="A23" s="180"/>
      <c r="B23" s="181"/>
      <c r="C23" s="186"/>
      <c r="D23" s="187"/>
      <c r="E23" s="187"/>
      <c r="F23" s="188"/>
      <c r="G23" s="186"/>
      <c r="H23" s="187"/>
      <c r="I23" s="187"/>
      <c r="J23" s="188"/>
      <c r="K23" s="186"/>
      <c r="L23" s="187"/>
      <c r="M23" s="188"/>
      <c r="N23" s="174"/>
      <c r="O23" s="175"/>
      <c r="P23" s="175"/>
      <c r="Q23" s="175"/>
      <c r="R23" s="175"/>
      <c r="S23" s="176"/>
      <c r="T23" s="144"/>
      <c r="U23" s="145"/>
      <c r="V23" s="145"/>
      <c r="W23" s="145"/>
      <c r="X23" s="145"/>
      <c r="Y23" s="146"/>
    </row>
    <row r="24" spans="1:25" x14ac:dyDescent="0.3">
      <c r="A24" s="182"/>
      <c r="B24" s="183"/>
      <c r="C24" s="189"/>
      <c r="D24" s="190"/>
      <c r="E24" s="190"/>
      <c r="F24" s="191"/>
      <c r="G24" s="189"/>
      <c r="H24" s="190"/>
      <c r="I24" s="190"/>
      <c r="J24" s="191"/>
      <c r="K24" s="189"/>
      <c r="L24" s="190"/>
      <c r="M24" s="191"/>
      <c r="N24" s="177"/>
      <c r="O24" s="178"/>
      <c r="P24" s="178"/>
      <c r="Q24" s="178"/>
      <c r="R24" s="178"/>
      <c r="S24" s="179"/>
      <c r="T24" s="147"/>
      <c r="U24" s="148"/>
      <c r="V24" s="148"/>
      <c r="W24" s="148"/>
      <c r="X24" s="148"/>
      <c r="Y24" s="149"/>
    </row>
    <row r="25" spans="1:25" x14ac:dyDescent="0.3">
      <c r="A25" s="108" t="s">
        <v>16</v>
      </c>
      <c r="B25" s="108"/>
      <c r="C25" s="159" t="s">
        <v>18</v>
      </c>
      <c r="D25" s="160"/>
      <c r="E25" s="160"/>
      <c r="F25" s="160"/>
      <c r="G25" s="159" t="s">
        <v>298</v>
      </c>
      <c r="H25" s="161"/>
      <c r="I25" s="161"/>
      <c r="J25" s="161"/>
      <c r="K25" s="159" t="s">
        <v>19</v>
      </c>
      <c r="L25" s="161"/>
      <c r="M25" s="161"/>
      <c r="N25" s="150" t="s">
        <v>299</v>
      </c>
      <c r="O25" s="151"/>
      <c r="P25" s="151"/>
      <c r="Q25" s="151"/>
      <c r="R25" s="151"/>
      <c r="S25" s="152"/>
      <c r="T25" s="141" t="s">
        <v>20</v>
      </c>
      <c r="U25" s="142"/>
      <c r="V25" s="142"/>
      <c r="W25" s="142"/>
      <c r="X25" s="142"/>
      <c r="Y25" s="143"/>
    </row>
    <row r="26" spans="1:25" ht="15" customHeight="1" x14ac:dyDescent="0.3">
      <c r="A26" s="108"/>
      <c r="B26" s="108"/>
      <c r="C26" s="160"/>
      <c r="D26" s="160"/>
      <c r="E26" s="160"/>
      <c r="F26" s="160"/>
      <c r="G26" s="161"/>
      <c r="H26" s="161"/>
      <c r="I26" s="161"/>
      <c r="J26" s="161"/>
      <c r="K26" s="161"/>
      <c r="L26" s="161"/>
      <c r="M26" s="161"/>
      <c r="N26" s="153"/>
      <c r="O26" s="154"/>
      <c r="P26" s="154"/>
      <c r="Q26" s="154"/>
      <c r="R26" s="154"/>
      <c r="S26" s="155"/>
      <c r="T26" s="144"/>
      <c r="U26" s="145"/>
      <c r="V26" s="145"/>
      <c r="W26" s="145"/>
      <c r="X26" s="145"/>
      <c r="Y26" s="146"/>
    </row>
    <row r="27" spans="1:25" x14ac:dyDescent="0.3">
      <c r="A27" s="108"/>
      <c r="B27" s="108"/>
      <c r="C27" s="160"/>
      <c r="D27" s="160"/>
      <c r="E27" s="160"/>
      <c r="F27" s="160"/>
      <c r="G27" s="161"/>
      <c r="H27" s="161"/>
      <c r="I27" s="161"/>
      <c r="J27" s="161"/>
      <c r="K27" s="161"/>
      <c r="L27" s="161"/>
      <c r="M27" s="161"/>
      <c r="N27" s="153"/>
      <c r="O27" s="154"/>
      <c r="P27" s="154"/>
      <c r="Q27" s="154"/>
      <c r="R27" s="154"/>
      <c r="S27" s="155"/>
      <c r="T27" s="144"/>
      <c r="U27" s="145"/>
      <c r="V27" s="145"/>
      <c r="W27" s="145"/>
      <c r="X27" s="145"/>
      <c r="Y27" s="146"/>
    </row>
    <row r="28" spans="1:25" x14ac:dyDescent="0.3">
      <c r="A28" s="108"/>
      <c r="B28" s="108"/>
      <c r="C28" s="160"/>
      <c r="D28" s="160"/>
      <c r="E28" s="160"/>
      <c r="F28" s="160"/>
      <c r="G28" s="161"/>
      <c r="H28" s="161"/>
      <c r="I28" s="161"/>
      <c r="J28" s="161"/>
      <c r="K28" s="161"/>
      <c r="L28" s="161"/>
      <c r="M28" s="161"/>
      <c r="N28" s="156"/>
      <c r="O28" s="157"/>
      <c r="P28" s="157"/>
      <c r="Q28" s="157"/>
      <c r="R28" s="157"/>
      <c r="S28" s="158"/>
      <c r="T28" s="147"/>
      <c r="U28" s="148"/>
      <c r="V28" s="148"/>
      <c r="W28" s="148"/>
      <c r="X28" s="148"/>
      <c r="Y28" s="149"/>
    </row>
    <row r="31" spans="1:25" ht="15" customHeight="1" x14ac:dyDescent="0.3"/>
    <row r="36" ht="15" customHeight="1" x14ac:dyDescent="0.3"/>
    <row r="42" ht="15" customHeight="1" x14ac:dyDescent="0.3"/>
    <row r="46" ht="15" customHeight="1" x14ac:dyDescent="0.3"/>
    <row r="51" ht="15" customHeight="1" x14ac:dyDescent="0.3"/>
    <row r="58" ht="15" customHeight="1" x14ac:dyDescent="0.3"/>
    <row r="63" ht="15" customHeight="1" x14ac:dyDescent="0.3"/>
  </sheetData>
  <mergeCells count="34">
    <mergeCell ref="N21:S24"/>
    <mergeCell ref="T21:Y24"/>
    <mergeCell ref="A17:B20"/>
    <mergeCell ref="A21:B24"/>
    <mergeCell ref="C21:F24"/>
    <mergeCell ref="G21:J24"/>
    <mergeCell ref="K21:M24"/>
    <mergeCell ref="T17:Y20"/>
    <mergeCell ref="N17:S20"/>
    <mergeCell ref="K17:M20"/>
    <mergeCell ref="G17:J20"/>
    <mergeCell ref="C17:F20"/>
    <mergeCell ref="T2:Y7"/>
    <mergeCell ref="T1:Y1"/>
    <mergeCell ref="T8:Y16"/>
    <mergeCell ref="N1:S1"/>
    <mergeCell ref="N2:S7"/>
    <mergeCell ref="N8:S16"/>
    <mergeCell ref="K1:M1"/>
    <mergeCell ref="A8:B16"/>
    <mergeCell ref="C2:F7"/>
    <mergeCell ref="A2:B7"/>
    <mergeCell ref="C8:F16"/>
    <mergeCell ref="G2:J16"/>
    <mergeCell ref="K2:M16"/>
    <mergeCell ref="A1:B1"/>
    <mergeCell ref="G1:J1"/>
    <mergeCell ref="C1:F1"/>
    <mergeCell ref="T25:Y28"/>
    <mergeCell ref="N25:S28"/>
    <mergeCell ref="A25:B28"/>
    <mergeCell ref="C25:F28"/>
    <mergeCell ref="G25:J28"/>
    <mergeCell ref="K25:M2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E12" sqref="E12"/>
    </sheetView>
  </sheetViews>
  <sheetFormatPr defaultColWidth="9.109375" defaultRowHeight="14.4" x14ac:dyDescent="0.3"/>
  <cols>
    <col min="1" max="1" width="12.44140625" style="3" customWidth="1"/>
    <col min="2" max="2" width="11.109375" style="3" customWidth="1"/>
    <col min="3" max="16384" width="9.109375" style="3"/>
  </cols>
  <sheetData>
    <row r="1" spans="1:2" x14ac:dyDescent="0.3">
      <c r="A1" s="202" t="s">
        <v>312</v>
      </c>
      <c r="B1" s="202"/>
    </row>
    <row r="2" spans="1:2" x14ac:dyDescent="0.3">
      <c r="A2" s="203" t="s">
        <v>313</v>
      </c>
      <c r="B2" s="203"/>
    </row>
    <row r="4" spans="1:2" x14ac:dyDescent="0.3">
      <c r="A4" s="200" t="s">
        <v>316</v>
      </c>
      <c r="B4" s="201"/>
    </row>
    <row r="5" spans="1:2" ht="43.2" x14ac:dyDescent="0.3">
      <c r="A5" s="49" t="s">
        <v>314</v>
      </c>
      <c r="B5" s="48" t="s">
        <v>315</v>
      </c>
    </row>
  </sheetData>
  <mergeCells count="3">
    <mergeCell ref="A4:B4"/>
    <mergeCell ref="A1:B1"/>
    <mergeCell ref="A2:B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21"/>
  <sheetViews>
    <sheetView zoomScale="75" zoomScaleNormal="75" workbookViewId="0">
      <selection activeCell="J8" sqref="J8"/>
    </sheetView>
  </sheetViews>
  <sheetFormatPr defaultColWidth="9.109375" defaultRowHeight="15" customHeight="1" x14ac:dyDescent="0.3"/>
  <cols>
    <col min="1" max="1" width="26.33203125" style="16" customWidth="1"/>
    <col min="2" max="2" width="17.88671875" style="35" customWidth="1"/>
    <col min="3" max="3" width="10.88671875" style="16" customWidth="1"/>
    <col min="4" max="4" width="11.5546875" style="16" customWidth="1"/>
    <col min="5" max="5" width="11" style="16" customWidth="1"/>
    <col min="6" max="6" width="18" style="32" customWidth="1"/>
    <col min="7" max="7" width="11" style="33" customWidth="1"/>
    <col min="8" max="8" width="11" style="16" customWidth="1"/>
    <col min="9" max="9" width="9.109375" style="16"/>
    <col min="10" max="10" width="33.5546875" style="32" customWidth="1"/>
    <col min="11" max="11" width="89.88671875" style="34" customWidth="1"/>
    <col min="12" max="12" width="15" style="16" customWidth="1"/>
    <col min="13" max="14" width="8.109375" style="16" customWidth="1"/>
    <col min="15" max="15" width="9.109375" style="16"/>
    <col min="16" max="16" width="8.109375" style="16" customWidth="1"/>
    <col min="17" max="17" width="28" style="16" customWidth="1"/>
    <col min="18" max="16384" width="9.109375" style="16"/>
  </cols>
  <sheetData>
    <row r="1" spans="1:17" ht="15" customHeight="1" x14ac:dyDescent="0.3">
      <c r="A1" s="228" t="s">
        <v>53</v>
      </c>
      <c r="B1" s="229"/>
      <c r="C1" s="229"/>
      <c r="D1" s="229"/>
      <c r="E1" s="229"/>
      <c r="F1" s="229"/>
      <c r="G1" s="229"/>
      <c r="H1" s="229"/>
      <c r="I1" s="229"/>
      <c r="J1" s="229"/>
      <c r="K1" s="229"/>
      <c r="L1" s="229"/>
      <c r="M1" s="229"/>
      <c r="N1" s="230"/>
      <c r="O1" s="213" t="s">
        <v>54</v>
      </c>
      <c r="P1" s="214"/>
      <c r="Q1" s="215"/>
    </row>
    <row r="2" spans="1:17" ht="15" customHeight="1" x14ac:dyDescent="0.3">
      <c r="A2" s="17" t="s">
        <v>55</v>
      </c>
      <c r="B2" s="18" t="s">
        <v>56</v>
      </c>
      <c r="C2" s="17" t="s">
        <v>57</v>
      </c>
      <c r="D2" s="17" t="s">
        <v>23</v>
      </c>
      <c r="E2" s="17" t="s">
        <v>58</v>
      </c>
      <c r="F2" s="18" t="s">
        <v>59</v>
      </c>
      <c r="G2" s="19" t="s">
        <v>60</v>
      </c>
      <c r="H2" s="17" t="s">
        <v>61</v>
      </c>
      <c r="I2" s="17" t="s">
        <v>62</v>
      </c>
      <c r="J2" s="17" t="s">
        <v>63</v>
      </c>
      <c r="K2" s="19" t="s">
        <v>64</v>
      </c>
      <c r="L2" s="17" t="s">
        <v>65</v>
      </c>
      <c r="M2" s="17" t="s">
        <v>66</v>
      </c>
      <c r="N2" s="17" t="s">
        <v>303</v>
      </c>
      <c r="O2" s="71" t="s">
        <v>54</v>
      </c>
      <c r="P2" s="71" t="s">
        <v>67</v>
      </c>
      <c r="Q2" s="71" t="s">
        <v>68</v>
      </c>
    </row>
    <row r="3" spans="1:17" ht="15" customHeight="1" x14ac:dyDescent="0.3">
      <c r="A3" s="216" t="s">
        <v>355</v>
      </c>
      <c r="B3" s="219" t="s">
        <v>69</v>
      </c>
      <c r="C3" s="216" t="s">
        <v>70</v>
      </c>
      <c r="D3" s="216" t="s">
        <v>71</v>
      </c>
      <c r="E3" s="216"/>
      <c r="F3" s="222" t="s">
        <v>72</v>
      </c>
      <c r="G3" s="225" t="s">
        <v>73</v>
      </c>
      <c r="H3" s="216" t="s">
        <v>74</v>
      </c>
      <c r="I3" s="66" t="s">
        <v>75</v>
      </c>
      <c r="J3" s="67" t="s">
        <v>76</v>
      </c>
      <c r="K3" s="68" t="s">
        <v>77</v>
      </c>
      <c r="L3" s="216"/>
      <c r="M3" s="216" t="s">
        <v>78</v>
      </c>
      <c r="N3" s="216">
        <v>5</v>
      </c>
      <c r="O3" s="216" t="str">
        <f>IF(M3="o","Plan","Not Test")</f>
        <v>Plan</v>
      </c>
      <c r="P3" s="216"/>
      <c r="Q3" s="216"/>
    </row>
    <row r="4" spans="1:17" ht="15" customHeight="1" x14ac:dyDescent="0.3">
      <c r="A4" s="217"/>
      <c r="B4" s="220"/>
      <c r="C4" s="217"/>
      <c r="D4" s="217"/>
      <c r="E4" s="217"/>
      <c r="F4" s="223"/>
      <c r="G4" s="226"/>
      <c r="H4" s="217"/>
      <c r="I4" s="66" t="s">
        <v>80</v>
      </c>
      <c r="J4" s="67" t="s">
        <v>81</v>
      </c>
      <c r="K4" s="68" t="s">
        <v>82</v>
      </c>
      <c r="L4" s="217"/>
      <c r="M4" s="217"/>
      <c r="N4" s="217"/>
      <c r="O4" s="217"/>
      <c r="P4" s="217"/>
      <c r="Q4" s="217"/>
    </row>
    <row r="5" spans="1:17" ht="15" customHeight="1" x14ac:dyDescent="0.3">
      <c r="A5" s="217"/>
      <c r="B5" s="220"/>
      <c r="C5" s="217"/>
      <c r="D5" s="217"/>
      <c r="E5" s="217"/>
      <c r="F5" s="223"/>
      <c r="G5" s="226"/>
      <c r="H5" s="217"/>
      <c r="I5" s="66" t="s">
        <v>83</v>
      </c>
      <c r="J5" s="67" t="s">
        <v>84</v>
      </c>
      <c r="K5" s="68" t="s">
        <v>85</v>
      </c>
      <c r="L5" s="217"/>
      <c r="M5" s="217"/>
      <c r="N5" s="217"/>
      <c r="O5" s="217"/>
      <c r="P5" s="217"/>
      <c r="Q5" s="217"/>
    </row>
    <row r="6" spans="1:17" ht="15" customHeight="1" x14ac:dyDescent="0.3">
      <c r="A6" s="217"/>
      <c r="B6" s="220"/>
      <c r="C6" s="217"/>
      <c r="D6" s="217"/>
      <c r="E6" s="217"/>
      <c r="F6" s="223"/>
      <c r="G6" s="226"/>
      <c r="H6" s="217"/>
      <c r="I6" s="66" t="s">
        <v>86</v>
      </c>
      <c r="J6" s="67" t="s">
        <v>87</v>
      </c>
      <c r="K6" s="68" t="s">
        <v>88</v>
      </c>
      <c r="L6" s="217"/>
      <c r="M6" s="217"/>
      <c r="N6" s="217"/>
      <c r="O6" s="217"/>
      <c r="P6" s="217"/>
      <c r="Q6" s="217"/>
    </row>
    <row r="7" spans="1:17" ht="15" customHeight="1" x14ac:dyDescent="0.3">
      <c r="A7" s="217"/>
      <c r="B7" s="220"/>
      <c r="C7" s="217"/>
      <c r="D7" s="217"/>
      <c r="E7" s="217"/>
      <c r="F7" s="223"/>
      <c r="G7" s="226"/>
      <c r="H7" s="217"/>
      <c r="I7" s="66" t="s">
        <v>89</v>
      </c>
      <c r="J7" s="67" t="s">
        <v>90</v>
      </c>
      <c r="K7" s="68" t="s">
        <v>91</v>
      </c>
      <c r="L7" s="217"/>
      <c r="M7" s="217"/>
      <c r="N7" s="217"/>
      <c r="O7" s="217"/>
      <c r="P7" s="217"/>
      <c r="Q7" s="217"/>
    </row>
    <row r="8" spans="1:17" ht="15" customHeight="1" x14ac:dyDescent="0.3">
      <c r="A8" s="217"/>
      <c r="B8" s="220"/>
      <c r="C8" s="217"/>
      <c r="D8" s="217"/>
      <c r="E8" s="217"/>
      <c r="F8" s="223"/>
      <c r="G8" s="226"/>
      <c r="H8" s="217"/>
      <c r="I8" s="66" t="s">
        <v>92</v>
      </c>
      <c r="J8" s="67" t="s">
        <v>87</v>
      </c>
      <c r="K8" s="68" t="s">
        <v>93</v>
      </c>
      <c r="L8" s="217"/>
      <c r="M8" s="217"/>
      <c r="N8" s="217"/>
      <c r="O8" s="217"/>
      <c r="P8" s="217"/>
      <c r="Q8" s="217"/>
    </row>
    <row r="9" spans="1:17" ht="15" customHeight="1" x14ac:dyDescent="0.3">
      <c r="A9" s="218"/>
      <c r="B9" s="221"/>
      <c r="C9" s="218"/>
      <c r="D9" s="218"/>
      <c r="E9" s="218"/>
      <c r="F9" s="224"/>
      <c r="G9" s="227"/>
      <c r="H9" s="218"/>
      <c r="I9" s="66" t="s">
        <v>94</v>
      </c>
      <c r="J9" s="67" t="s">
        <v>95</v>
      </c>
      <c r="K9" s="69" t="s">
        <v>96</v>
      </c>
      <c r="L9" s="218"/>
      <c r="M9" s="218"/>
      <c r="N9" s="218"/>
      <c r="O9" s="218"/>
      <c r="P9" s="218"/>
      <c r="Q9" s="218"/>
    </row>
    <row r="10" spans="1:17" s="22" customFormat="1" ht="15" customHeight="1" x14ac:dyDescent="0.3">
      <c r="A10" s="216" t="s">
        <v>97</v>
      </c>
      <c r="B10" s="219" t="s">
        <v>98</v>
      </c>
      <c r="C10" s="216" t="s">
        <v>70</v>
      </c>
      <c r="D10" s="216"/>
      <c r="E10" s="204"/>
      <c r="F10" s="219" t="s">
        <v>99</v>
      </c>
      <c r="G10" s="225" t="s">
        <v>73</v>
      </c>
      <c r="H10" s="216" t="s">
        <v>74</v>
      </c>
      <c r="I10" s="66" t="s">
        <v>75</v>
      </c>
      <c r="J10" s="67" t="s">
        <v>76</v>
      </c>
      <c r="K10" s="68" t="s">
        <v>77</v>
      </c>
      <c r="L10" s="216"/>
      <c r="M10" s="216" t="s">
        <v>78</v>
      </c>
      <c r="N10" s="216"/>
      <c r="O10" s="216" t="str">
        <f>IF(M10="o","Plan","Not Test")</f>
        <v>Plan</v>
      </c>
      <c r="P10" s="216"/>
      <c r="Q10" s="216"/>
    </row>
    <row r="11" spans="1:17" ht="15" customHeight="1" x14ac:dyDescent="0.3">
      <c r="A11" s="217"/>
      <c r="B11" s="220"/>
      <c r="C11" s="217"/>
      <c r="D11" s="217"/>
      <c r="E11" s="205"/>
      <c r="F11" s="220"/>
      <c r="G11" s="226"/>
      <c r="H11" s="217"/>
      <c r="I11" s="66" t="s">
        <v>80</v>
      </c>
      <c r="J11" s="67" t="s">
        <v>81</v>
      </c>
      <c r="K11" s="68" t="s">
        <v>82</v>
      </c>
      <c r="L11" s="217"/>
      <c r="M11" s="217"/>
      <c r="N11" s="217"/>
      <c r="O11" s="217"/>
      <c r="P11" s="217"/>
      <c r="Q11" s="217"/>
    </row>
    <row r="12" spans="1:17" ht="15" customHeight="1" x14ac:dyDescent="0.3">
      <c r="A12" s="217"/>
      <c r="B12" s="220"/>
      <c r="C12" s="217"/>
      <c r="D12" s="217"/>
      <c r="E12" s="205"/>
      <c r="F12" s="220"/>
      <c r="G12" s="226"/>
      <c r="H12" s="217"/>
      <c r="I12" s="66" t="s">
        <v>83</v>
      </c>
      <c r="J12" s="67" t="s">
        <v>84</v>
      </c>
      <c r="K12" s="68" t="s">
        <v>85</v>
      </c>
      <c r="L12" s="217"/>
      <c r="M12" s="217"/>
      <c r="N12" s="217"/>
      <c r="O12" s="217"/>
      <c r="P12" s="217"/>
      <c r="Q12" s="217"/>
    </row>
    <row r="13" spans="1:17" ht="15" customHeight="1" x14ac:dyDescent="0.3">
      <c r="A13" s="218"/>
      <c r="B13" s="221"/>
      <c r="C13" s="218"/>
      <c r="D13" s="218"/>
      <c r="E13" s="206"/>
      <c r="F13" s="221"/>
      <c r="G13" s="227"/>
      <c r="H13" s="218"/>
      <c r="I13" s="66" t="s">
        <v>86</v>
      </c>
      <c r="J13" s="67" t="s">
        <v>100</v>
      </c>
      <c r="K13" s="69" t="s">
        <v>350</v>
      </c>
      <c r="L13" s="218"/>
      <c r="M13" s="218"/>
      <c r="N13" s="218"/>
      <c r="O13" s="218"/>
      <c r="P13" s="218"/>
      <c r="Q13" s="218"/>
    </row>
    <row r="14" spans="1:17" ht="15" customHeight="1" x14ac:dyDescent="0.3">
      <c r="A14" s="216" t="s">
        <v>101</v>
      </c>
      <c r="B14" s="219" t="s">
        <v>102</v>
      </c>
      <c r="C14" s="216" t="s">
        <v>70</v>
      </c>
      <c r="D14" s="216"/>
      <c r="E14" s="216"/>
      <c r="F14" s="219" t="s">
        <v>103</v>
      </c>
      <c r="G14" s="225" t="s">
        <v>73</v>
      </c>
      <c r="H14" s="216" t="s">
        <v>74</v>
      </c>
      <c r="I14" s="66" t="s">
        <v>75</v>
      </c>
      <c r="J14" s="67" t="s">
        <v>104</v>
      </c>
      <c r="K14" s="68" t="s">
        <v>77</v>
      </c>
      <c r="L14" s="216"/>
      <c r="M14" s="216" t="s">
        <v>78</v>
      </c>
      <c r="N14" s="216"/>
      <c r="O14" s="216" t="str">
        <f>IF(M14="o","Plan","Not Test")</f>
        <v>Plan</v>
      </c>
      <c r="P14" s="216"/>
      <c r="Q14" s="216"/>
    </row>
    <row r="15" spans="1:17" ht="15" customHeight="1" x14ac:dyDescent="0.3">
      <c r="A15" s="217"/>
      <c r="B15" s="220"/>
      <c r="C15" s="217"/>
      <c r="D15" s="217"/>
      <c r="E15" s="217"/>
      <c r="F15" s="220"/>
      <c r="G15" s="226"/>
      <c r="H15" s="217"/>
      <c r="I15" s="66" t="s">
        <v>80</v>
      </c>
      <c r="J15" s="67" t="s">
        <v>81</v>
      </c>
      <c r="K15" s="68" t="s">
        <v>82</v>
      </c>
      <c r="L15" s="217"/>
      <c r="M15" s="217"/>
      <c r="N15" s="217"/>
      <c r="O15" s="217"/>
      <c r="P15" s="217"/>
      <c r="Q15" s="217"/>
    </row>
    <row r="16" spans="1:17" ht="15" customHeight="1" x14ac:dyDescent="0.3">
      <c r="A16" s="217"/>
      <c r="B16" s="220"/>
      <c r="C16" s="217"/>
      <c r="D16" s="217"/>
      <c r="E16" s="217"/>
      <c r="F16" s="220"/>
      <c r="G16" s="226"/>
      <c r="H16" s="217"/>
      <c r="I16" s="66" t="s">
        <v>83</v>
      </c>
      <c r="J16" s="67" t="s">
        <v>84</v>
      </c>
      <c r="K16" s="68" t="s">
        <v>85</v>
      </c>
      <c r="L16" s="217"/>
      <c r="M16" s="217"/>
      <c r="N16" s="217"/>
      <c r="O16" s="217"/>
      <c r="P16" s="217"/>
      <c r="Q16" s="217"/>
    </row>
    <row r="17" spans="1:17" ht="15" customHeight="1" x14ac:dyDescent="0.3">
      <c r="A17" s="217"/>
      <c r="B17" s="220"/>
      <c r="C17" s="217"/>
      <c r="D17" s="217"/>
      <c r="E17" s="217"/>
      <c r="F17" s="220"/>
      <c r="G17" s="226"/>
      <c r="H17" s="217"/>
      <c r="I17" s="66" t="s">
        <v>86</v>
      </c>
      <c r="J17" s="67" t="s">
        <v>87</v>
      </c>
      <c r="K17" s="68" t="s">
        <v>88</v>
      </c>
      <c r="L17" s="217"/>
      <c r="M17" s="217"/>
      <c r="N17" s="217"/>
      <c r="O17" s="217"/>
      <c r="P17" s="217"/>
      <c r="Q17" s="217"/>
    </row>
    <row r="18" spans="1:17" ht="15" customHeight="1" x14ac:dyDescent="0.3">
      <c r="A18" s="217"/>
      <c r="B18" s="220"/>
      <c r="C18" s="217"/>
      <c r="D18" s="217"/>
      <c r="E18" s="217"/>
      <c r="F18" s="220"/>
      <c r="G18" s="226"/>
      <c r="H18" s="217"/>
      <c r="I18" s="66" t="s">
        <v>89</v>
      </c>
      <c r="J18" s="67" t="s">
        <v>90</v>
      </c>
      <c r="K18" s="68" t="s">
        <v>91</v>
      </c>
      <c r="L18" s="217"/>
      <c r="M18" s="217"/>
      <c r="N18" s="217"/>
      <c r="O18" s="217"/>
      <c r="P18" s="217"/>
      <c r="Q18" s="217"/>
    </row>
    <row r="19" spans="1:17" ht="15" customHeight="1" x14ac:dyDescent="0.3">
      <c r="A19" s="217"/>
      <c r="B19" s="220"/>
      <c r="C19" s="217"/>
      <c r="D19" s="217"/>
      <c r="E19" s="217"/>
      <c r="F19" s="220"/>
      <c r="G19" s="226"/>
      <c r="H19" s="217"/>
      <c r="I19" s="66" t="s">
        <v>92</v>
      </c>
      <c r="J19" s="67" t="s">
        <v>100</v>
      </c>
      <c r="K19" s="68" t="s">
        <v>82</v>
      </c>
      <c r="L19" s="217"/>
      <c r="M19" s="217"/>
      <c r="N19" s="217"/>
      <c r="O19" s="217"/>
      <c r="P19" s="217"/>
      <c r="Q19" s="217"/>
    </row>
    <row r="20" spans="1:17" ht="15" customHeight="1" x14ac:dyDescent="0.3">
      <c r="A20" s="218"/>
      <c r="B20" s="221"/>
      <c r="C20" s="218"/>
      <c r="D20" s="218"/>
      <c r="E20" s="218"/>
      <c r="F20" s="221"/>
      <c r="G20" s="227"/>
      <c r="H20" s="218"/>
      <c r="I20" s="66" t="s">
        <v>94</v>
      </c>
      <c r="J20" s="67" t="s">
        <v>100</v>
      </c>
      <c r="K20" s="68" t="s">
        <v>105</v>
      </c>
      <c r="L20" s="218"/>
      <c r="M20" s="218"/>
      <c r="N20" s="218"/>
      <c r="O20" s="218"/>
      <c r="P20" s="218"/>
      <c r="Q20" s="218"/>
    </row>
    <row r="21" spans="1:17" ht="15" customHeight="1" x14ac:dyDescent="0.3">
      <c r="A21" s="204" t="s">
        <v>106</v>
      </c>
      <c r="B21" s="207" t="s">
        <v>107</v>
      </c>
      <c r="C21" s="204" t="s">
        <v>70</v>
      </c>
      <c r="D21" s="204"/>
      <c r="E21" s="204"/>
      <c r="F21" s="207" t="s">
        <v>108</v>
      </c>
      <c r="G21" s="210" t="s">
        <v>73</v>
      </c>
      <c r="H21" s="204" t="s">
        <v>74</v>
      </c>
      <c r="I21" s="47" t="s">
        <v>75</v>
      </c>
      <c r="J21" s="6" t="s">
        <v>76</v>
      </c>
      <c r="K21" s="21" t="s">
        <v>77</v>
      </c>
      <c r="L21" s="204"/>
      <c r="M21" s="204" t="s">
        <v>78</v>
      </c>
      <c r="N21" s="204"/>
      <c r="O21" s="204" t="str">
        <f>IF(M21="o","Plan","Not Test")</f>
        <v>Plan</v>
      </c>
      <c r="P21" s="204"/>
      <c r="Q21" s="204"/>
    </row>
    <row r="22" spans="1:17" ht="15" customHeight="1" x14ac:dyDescent="0.3">
      <c r="A22" s="205"/>
      <c r="B22" s="208"/>
      <c r="C22" s="205"/>
      <c r="D22" s="205"/>
      <c r="E22" s="205"/>
      <c r="F22" s="208"/>
      <c r="G22" s="211"/>
      <c r="H22" s="205"/>
      <c r="I22" s="47" t="s">
        <v>80</v>
      </c>
      <c r="J22" s="6" t="s">
        <v>81</v>
      </c>
      <c r="K22" s="21" t="s">
        <v>82</v>
      </c>
      <c r="L22" s="205"/>
      <c r="M22" s="205"/>
      <c r="N22" s="205"/>
      <c r="O22" s="205"/>
      <c r="P22" s="205"/>
      <c r="Q22" s="205"/>
    </row>
    <row r="23" spans="1:17" ht="15" customHeight="1" x14ac:dyDescent="0.3">
      <c r="A23" s="205"/>
      <c r="B23" s="208"/>
      <c r="C23" s="205"/>
      <c r="D23" s="205"/>
      <c r="E23" s="205"/>
      <c r="F23" s="208"/>
      <c r="G23" s="211"/>
      <c r="H23" s="205"/>
      <c r="I23" s="47" t="s">
        <v>83</v>
      </c>
      <c r="J23" s="6" t="s">
        <v>84</v>
      </c>
      <c r="K23" s="21" t="s">
        <v>85</v>
      </c>
      <c r="L23" s="205"/>
      <c r="M23" s="205"/>
      <c r="N23" s="205"/>
      <c r="O23" s="205"/>
      <c r="P23" s="205"/>
      <c r="Q23" s="205"/>
    </row>
    <row r="24" spans="1:17" ht="15" customHeight="1" x14ac:dyDescent="0.3">
      <c r="A24" s="205"/>
      <c r="B24" s="208"/>
      <c r="C24" s="205"/>
      <c r="D24" s="205"/>
      <c r="E24" s="205"/>
      <c r="F24" s="208"/>
      <c r="G24" s="211"/>
      <c r="H24" s="205"/>
      <c r="I24" s="47" t="s">
        <v>86</v>
      </c>
      <c r="J24" s="6" t="s">
        <v>87</v>
      </c>
      <c r="K24" s="21" t="s">
        <v>88</v>
      </c>
      <c r="L24" s="205"/>
      <c r="M24" s="205"/>
      <c r="N24" s="205"/>
      <c r="O24" s="205"/>
      <c r="P24" s="205"/>
      <c r="Q24" s="205"/>
    </row>
    <row r="25" spans="1:17" ht="15" customHeight="1" x14ac:dyDescent="0.3">
      <c r="A25" s="205"/>
      <c r="B25" s="208"/>
      <c r="C25" s="205"/>
      <c r="D25" s="205"/>
      <c r="E25" s="205"/>
      <c r="F25" s="208"/>
      <c r="G25" s="211"/>
      <c r="H25" s="205"/>
      <c r="I25" s="47" t="s">
        <v>89</v>
      </c>
      <c r="J25" s="6" t="s">
        <v>109</v>
      </c>
      <c r="K25" s="21" t="s">
        <v>91</v>
      </c>
      <c r="L25" s="205"/>
      <c r="M25" s="205"/>
      <c r="N25" s="205"/>
      <c r="O25" s="205"/>
      <c r="P25" s="205"/>
      <c r="Q25" s="205"/>
    </row>
    <row r="26" spans="1:17" ht="15" customHeight="1" x14ac:dyDescent="0.3">
      <c r="A26" s="205"/>
      <c r="B26" s="208"/>
      <c r="C26" s="205"/>
      <c r="D26" s="205"/>
      <c r="E26" s="205"/>
      <c r="F26" s="208"/>
      <c r="G26" s="211"/>
      <c r="H26" s="205"/>
      <c r="I26" s="47" t="s">
        <v>92</v>
      </c>
      <c r="J26" s="6" t="s">
        <v>87</v>
      </c>
      <c r="K26" s="21" t="s">
        <v>110</v>
      </c>
      <c r="L26" s="205"/>
      <c r="M26" s="205"/>
      <c r="N26" s="205"/>
      <c r="O26" s="205"/>
      <c r="P26" s="205"/>
      <c r="Q26" s="205"/>
    </row>
    <row r="27" spans="1:17" ht="15" customHeight="1" x14ac:dyDescent="0.3">
      <c r="A27" s="205"/>
      <c r="B27" s="208"/>
      <c r="C27" s="205"/>
      <c r="D27" s="205"/>
      <c r="E27" s="205"/>
      <c r="F27" s="208"/>
      <c r="G27" s="211"/>
      <c r="H27" s="205"/>
      <c r="I27" s="47" t="s">
        <v>94</v>
      </c>
      <c r="J27" s="6" t="s">
        <v>111</v>
      </c>
      <c r="K27" s="21" t="s">
        <v>112</v>
      </c>
      <c r="L27" s="205"/>
      <c r="M27" s="205"/>
      <c r="N27" s="205"/>
      <c r="O27" s="205"/>
      <c r="P27" s="205"/>
      <c r="Q27" s="205"/>
    </row>
    <row r="28" spans="1:17" ht="15" customHeight="1" x14ac:dyDescent="0.3">
      <c r="A28" s="205"/>
      <c r="B28" s="208"/>
      <c r="C28" s="205"/>
      <c r="D28" s="205"/>
      <c r="E28" s="205"/>
      <c r="F28" s="208"/>
      <c r="G28" s="211"/>
      <c r="H28" s="205"/>
      <c r="I28" s="47" t="s">
        <v>113</v>
      </c>
      <c r="J28" s="6" t="s">
        <v>90</v>
      </c>
      <c r="K28" s="21" t="s">
        <v>114</v>
      </c>
      <c r="L28" s="205"/>
      <c r="M28" s="205"/>
      <c r="N28" s="205"/>
      <c r="O28" s="205"/>
      <c r="P28" s="205"/>
      <c r="Q28" s="205"/>
    </row>
    <row r="29" spans="1:17" ht="15" customHeight="1" x14ac:dyDescent="0.3">
      <c r="A29" s="205"/>
      <c r="B29" s="208"/>
      <c r="C29" s="205"/>
      <c r="D29" s="205"/>
      <c r="E29" s="205"/>
      <c r="F29" s="208"/>
      <c r="G29" s="211"/>
      <c r="H29" s="205"/>
      <c r="I29" s="47" t="s">
        <v>115</v>
      </c>
      <c r="J29" s="6" t="s">
        <v>87</v>
      </c>
      <c r="K29" s="21" t="s">
        <v>116</v>
      </c>
      <c r="L29" s="205"/>
      <c r="M29" s="205"/>
      <c r="N29" s="205"/>
      <c r="O29" s="205"/>
      <c r="P29" s="205"/>
      <c r="Q29" s="205"/>
    </row>
    <row r="30" spans="1:17" ht="15" customHeight="1" x14ac:dyDescent="0.3">
      <c r="A30" s="206"/>
      <c r="B30" s="209"/>
      <c r="C30" s="206"/>
      <c r="D30" s="206"/>
      <c r="E30" s="206"/>
      <c r="F30" s="209"/>
      <c r="G30" s="212"/>
      <c r="H30" s="206"/>
      <c r="I30" s="47" t="s">
        <v>117</v>
      </c>
      <c r="J30" s="6" t="s">
        <v>95</v>
      </c>
      <c r="K30" s="62" t="s">
        <v>118</v>
      </c>
      <c r="L30" s="206"/>
      <c r="M30" s="206"/>
      <c r="N30" s="206"/>
      <c r="O30" s="206"/>
      <c r="P30" s="206"/>
      <c r="Q30" s="206"/>
    </row>
    <row r="31" spans="1:17" ht="15" customHeight="1" x14ac:dyDescent="0.3">
      <c r="A31" s="204" t="s">
        <v>119</v>
      </c>
      <c r="B31" s="207" t="s">
        <v>120</v>
      </c>
      <c r="C31" s="204" t="s">
        <v>70</v>
      </c>
      <c r="D31" s="204"/>
      <c r="E31" s="204"/>
      <c r="F31" s="207" t="s">
        <v>121</v>
      </c>
      <c r="G31" s="210" t="s">
        <v>73</v>
      </c>
      <c r="H31" s="204" t="s">
        <v>74</v>
      </c>
      <c r="I31" s="47" t="s">
        <v>75</v>
      </c>
      <c r="J31" s="6" t="s">
        <v>76</v>
      </c>
      <c r="K31" s="21" t="s">
        <v>77</v>
      </c>
      <c r="L31" s="204"/>
      <c r="M31" s="204" t="s">
        <v>78</v>
      </c>
      <c r="N31" s="204"/>
      <c r="O31" s="204" t="str">
        <f>IF(M31="o","Plan","Not Test")</f>
        <v>Plan</v>
      </c>
      <c r="P31" s="204"/>
      <c r="Q31" s="204"/>
    </row>
    <row r="32" spans="1:17" ht="15" customHeight="1" x14ac:dyDescent="0.3">
      <c r="A32" s="205"/>
      <c r="B32" s="208"/>
      <c r="C32" s="205"/>
      <c r="D32" s="205"/>
      <c r="E32" s="205"/>
      <c r="F32" s="208"/>
      <c r="G32" s="211"/>
      <c r="H32" s="205"/>
      <c r="I32" s="47" t="s">
        <v>80</v>
      </c>
      <c r="J32" s="6" t="s">
        <v>81</v>
      </c>
      <c r="K32" s="21" t="s">
        <v>82</v>
      </c>
      <c r="L32" s="205"/>
      <c r="M32" s="205"/>
      <c r="N32" s="205"/>
      <c r="O32" s="205"/>
      <c r="P32" s="205"/>
      <c r="Q32" s="205"/>
    </row>
    <row r="33" spans="1:17" ht="15" customHeight="1" x14ac:dyDescent="0.3">
      <c r="A33" s="205"/>
      <c r="B33" s="208"/>
      <c r="C33" s="205"/>
      <c r="D33" s="205"/>
      <c r="E33" s="205"/>
      <c r="F33" s="208"/>
      <c r="G33" s="211"/>
      <c r="H33" s="205"/>
      <c r="I33" s="47" t="s">
        <v>83</v>
      </c>
      <c r="J33" s="6" t="s">
        <v>84</v>
      </c>
      <c r="K33" s="21" t="s">
        <v>85</v>
      </c>
      <c r="L33" s="205"/>
      <c r="M33" s="205"/>
      <c r="N33" s="205"/>
      <c r="O33" s="205"/>
      <c r="P33" s="205"/>
      <c r="Q33" s="205"/>
    </row>
    <row r="34" spans="1:17" ht="15" customHeight="1" x14ac:dyDescent="0.3">
      <c r="A34" s="205"/>
      <c r="B34" s="208"/>
      <c r="C34" s="205"/>
      <c r="D34" s="205"/>
      <c r="E34" s="205"/>
      <c r="F34" s="208"/>
      <c r="G34" s="211"/>
      <c r="H34" s="205"/>
      <c r="I34" s="47" t="s">
        <v>86</v>
      </c>
      <c r="J34" s="6" t="s">
        <v>87</v>
      </c>
      <c r="K34" s="21" t="s">
        <v>122</v>
      </c>
      <c r="L34" s="205"/>
      <c r="M34" s="205"/>
      <c r="N34" s="205"/>
      <c r="O34" s="205"/>
      <c r="P34" s="205"/>
      <c r="Q34" s="205"/>
    </row>
    <row r="35" spans="1:17" ht="15" customHeight="1" x14ac:dyDescent="0.3">
      <c r="A35" s="205"/>
      <c r="B35" s="208"/>
      <c r="C35" s="205"/>
      <c r="D35" s="205"/>
      <c r="E35" s="205"/>
      <c r="F35" s="208"/>
      <c r="G35" s="211"/>
      <c r="H35" s="205"/>
      <c r="I35" s="47" t="s">
        <v>89</v>
      </c>
      <c r="J35" s="6" t="s">
        <v>109</v>
      </c>
      <c r="K35" s="21" t="s">
        <v>114</v>
      </c>
      <c r="L35" s="205"/>
      <c r="M35" s="205"/>
      <c r="N35" s="205"/>
      <c r="O35" s="205"/>
      <c r="P35" s="205"/>
      <c r="Q35" s="205"/>
    </row>
    <row r="36" spans="1:17" ht="15" customHeight="1" x14ac:dyDescent="0.3">
      <c r="A36" s="205"/>
      <c r="B36" s="208"/>
      <c r="C36" s="205"/>
      <c r="D36" s="205"/>
      <c r="E36" s="205"/>
      <c r="F36" s="208"/>
      <c r="G36" s="211"/>
      <c r="H36" s="205"/>
      <c r="I36" s="47" t="s">
        <v>92</v>
      </c>
      <c r="J36" s="6" t="s">
        <v>87</v>
      </c>
      <c r="K36" s="21" t="s">
        <v>123</v>
      </c>
      <c r="L36" s="205"/>
      <c r="M36" s="205"/>
      <c r="N36" s="205"/>
      <c r="O36" s="205"/>
      <c r="P36" s="205"/>
      <c r="Q36" s="205"/>
    </row>
    <row r="37" spans="1:17" ht="15" customHeight="1" x14ac:dyDescent="0.3">
      <c r="A37" s="205"/>
      <c r="B37" s="208"/>
      <c r="C37" s="205"/>
      <c r="D37" s="205"/>
      <c r="E37" s="205"/>
      <c r="F37" s="208"/>
      <c r="G37" s="211"/>
      <c r="H37" s="205"/>
      <c r="I37" s="47" t="s">
        <v>94</v>
      </c>
      <c r="J37" s="6" t="s">
        <v>111</v>
      </c>
      <c r="K37" s="21" t="s">
        <v>88</v>
      </c>
      <c r="L37" s="205"/>
      <c r="M37" s="205"/>
      <c r="N37" s="205"/>
      <c r="O37" s="205"/>
      <c r="P37" s="205"/>
      <c r="Q37" s="205"/>
    </row>
    <row r="38" spans="1:17" ht="15" customHeight="1" x14ac:dyDescent="0.3">
      <c r="A38" s="205"/>
      <c r="B38" s="208"/>
      <c r="C38" s="205"/>
      <c r="D38" s="205"/>
      <c r="E38" s="205"/>
      <c r="F38" s="208"/>
      <c r="G38" s="211"/>
      <c r="H38" s="205"/>
      <c r="I38" s="47" t="s">
        <v>113</v>
      </c>
      <c r="J38" s="6" t="s">
        <v>124</v>
      </c>
      <c r="K38" s="21" t="s">
        <v>114</v>
      </c>
      <c r="L38" s="205"/>
      <c r="M38" s="205"/>
      <c r="N38" s="205"/>
      <c r="O38" s="205"/>
      <c r="P38" s="205"/>
      <c r="Q38" s="205"/>
    </row>
    <row r="39" spans="1:17" ht="15" customHeight="1" x14ac:dyDescent="0.3">
      <c r="A39" s="205"/>
      <c r="B39" s="208"/>
      <c r="C39" s="205"/>
      <c r="D39" s="205"/>
      <c r="E39" s="205"/>
      <c r="F39" s="208"/>
      <c r="G39" s="211"/>
      <c r="H39" s="205"/>
      <c r="I39" s="47" t="s">
        <v>115</v>
      </c>
      <c r="J39" s="6" t="s">
        <v>87</v>
      </c>
      <c r="K39" s="21" t="s">
        <v>123</v>
      </c>
      <c r="L39" s="205"/>
      <c r="M39" s="205"/>
      <c r="N39" s="205"/>
      <c r="O39" s="205"/>
      <c r="P39" s="205"/>
      <c r="Q39" s="205"/>
    </row>
    <row r="40" spans="1:17" ht="15" customHeight="1" x14ac:dyDescent="0.3">
      <c r="A40" s="205"/>
      <c r="B40" s="208"/>
      <c r="C40" s="205"/>
      <c r="D40" s="205"/>
      <c r="E40" s="205"/>
      <c r="F40" s="208"/>
      <c r="G40" s="211"/>
      <c r="H40" s="205"/>
      <c r="I40" s="47" t="s">
        <v>117</v>
      </c>
      <c r="J40" s="6" t="s">
        <v>111</v>
      </c>
      <c r="K40" s="21" t="s">
        <v>88</v>
      </c>
      <c r="L40" s="205"/>
      <c r="M40" s="205"/>
      <c r="N40" s="205"/>
      <c r="O40" s="205"/>
      <c r="P40" s="205"/>
      <c r="Q40" s="205"/>
    </row>
    <row r="41" spans="1:17" ht="15" customHeight="1" x14ac:dyDescent="0.3">
      <c r="A41" s="205"/>
      <c r="B41" s="208"/>
      <c r="C41" s="205"/>
      <c r="D41" s="205"/>
      <c r="E41" s="205"/>
      <c r="F41" s="208"/>
      <c r="G41" s="211"/>
      <c r="H41" s="205"/>
      <c r="I41" s="47" t="s">
        <v>125</v>
      </c>
      <c r="J41" s="6" t="s">
        <v>126</v>
      </c>
      <c r="K41" s="21" t="s">
        <v>114</v>
      </c>
      <c r="L41" s="205"/>
      <c r="M41" s="205"/>
      <c r="N41" s="205"/>
      <c r="O41" s="205"/>
      <c r="P41" s="205"/>
      <c r="Q41" s="205"/>
    </row>
    <row r="42" spans="1:17" ht="15" customHeight="1" x14ac:dyDescent="0.3">
      <c r="A42" s="205"/>
      <c r="B42" s="208"/>
      <c r="C42" s="205"/>
      <c r="D42" s="205"/>
      <c r="E42" s="205"/>
      <c r="F42" s="208"/>
      <c r="G42" s="211"/>
      <c r="H42" s="205"/>
      <c r="I42" s="47" t="s">
        <v>127</v>
      </c>
      <c r="J42" s="6" t="s">
        <v>87</v>
      </c>
      <c r="K42" s="63" t="s">
        <v>118</v>
      </c>
      <c r="L42" s="205"/>
      <c r="M42" s="206"/>
      <c r="N42" s="206"/>
      <c r="O42" s="206"/>
      <c r="P42" s="205"/>
      <c r="Q42" s="205"/>
    </row>
    <row r="43" spans="1:17" ht="15" customHeight="1" x14ac:dyDescent="0.3">
      <c r="A43" s="204" t="s">
        <v>128</v>
      </c>
      <c r="B43" s="207" t="s">
        <v>129</v>
      </c>
      <c r="C43" s="204" t="s">
        <v>70</v>
      </c>
      <c r="D43" s="204"/>
      <c r="E43" s="204"/>
      <c r="F43" s="207" t="s">
        <v>130</v>
      </c>
      <c r="G43" s="210" t="s">
        <v>73</v>
      </c>
      <c r="H43" s="204" t="s">
        <v>74</v>
      </c>
      <c r="I43" s="47" t="s">
        <v>75</v>
      </c>
      <c r="J43" s="6" t="s">
        <v>76</v>
      </c>
      <c r="K43" s="21" t="s">
        <v>77</v>
      </c>
      <c r="L43" s="204"/>
      <c r="M43" s="204" t="s">
        <v>78</v>
      </c>
      <c r="N43" s="204"/>
      <c r="O43" s="204" t="str">
        <f>IF(M43="o","Plan","Not Test")</f>
        <v>Plan</v>
      </c>
      <c r="P43" s="204"/>
      <c r="Q43" s="204"/>
    </row>
    <row r="44" spans="1:17" ht="15" customHeight="1" x14ac:dyDescent="0.3">
      <c r="A44" s="205"/>
      <c r="B44" s="208"/>
      <c r="C44" s="205"/>
      <c r="D44" s="205"/>
      <c r="E44" s="205"/>
      <c r="F44" s="208"/>
      <c r="G44" s="211"/>
      <c r="H44" s="205"/>
      <c r="I44" s="47" t="s">
        <v>80</v>
      </c>
      <c r="J44" s="6" t="s">
        <v>81</v>
      </c>
      <c r="K44" s="21" t="s">
        <v>82</v>
      </c>
      <c r="L44" s="205"/>
      <c r="M44" s="205"/>
      <c r="N44" s="205"/>
      <c r="O44" s="205"/>
      <c r="P44" s="205"/>
      <c r="Q44" s="205"/>
    </row>
    <row r="45" spans="1:17" ht="15" customHeight="1" x14ac:dyDescent="0.3">
      <c r="A45" s="205"/>
      <c r="B45" s="208"/>
      <c r="C45" s="205"/>
      <c r="D45" s="205"/>
      <c r="E45" s="205"/>
      <c r="F45" s="208"/>
      <c r="G45" s="211"/>
      <c r="H45" s="205"/>
      <c r="I45" s="47" t="s">
        <v>83</v>
      </c>
      <c r="J45" s="6" t="s">
        <v>84</v>
      </c>
      <c r="K45" s="21" t="s">
        <v>85</v>
      </c>
      <c r="L45" s="205"/>
      <c r="M45" s="205"/>
      <c r="N45" s="205"/>
      <c r="O45" s="205"/>
      <c r="P45" s="205"/>
      <c r="Q45" s="205"/>
    </row>
    <row r="46" spans="1:17" ht="15" customHeight="1" x14ac:dyDescent="0.3">
      <c r="A46" s="205"/>
      <c r="B46" s="208"/>
      <c r="C46" s="205"/>
      <c r="D46" s="205"/>
      <c r="E46" s="205"/>
      <c r="F46" s="208"/>
      <c r="G46" s="211"/>
      <c r="H46" s="205"/>
      <c r="I46" s="47" t="s">
        <v>86</v>
      </c>
      <c r="J46" s="6" t="s">
        <v>87</v>
      </c>
      <c r="K46" s="21" t="s">
        <v>122</v>
      </c>
      <c r="L46" s="205"/>
      <c r="M46" s="205"/>
      <c r="N46" s="205"/>
      <c r="O46" s="205"/>
      <c r="P46" s="205"/>
      <c r="Q46" s="205"/>
    </row>
    <row r="47" spans="1:17" ht="15" customHeight="1" x14ac:dyDescent="0.3">
      <c r="A47" s="205"/>
      <c r="B47" s="208"/>
      <c r="C47" s="205"/>
      <c r="D47" s="205"/>
      <c r="E47" s="205"/>
      <c r="F47" s="208"/>
      <c r="G47" s="211"/>
      <c r="H47" s="205"/>
      <c r="I47" s="47" t="s">
        <v>89</v>
      </c>
      <c r="J47" s="6" t="s">
        <v>109</v>
      </c>
      <c r="K47" s="21" t="s">
        <v>114</v>
      </c>
      <c r="L47" s="205"/>
      <c r="M47" s="205"/>
      <c r="N47" s="205"/>
      <c r="O47" s="205"/>
      <c r="P47" s="205"/>
      <c r="Q47" s="205"/>
    </row>
    <row r="48" spans="1:17" ht="15" customHeight="1" x14ac:dyDescent="0.3">
      <c r="A48" s="205"/>
      <c r="B48" s="208"/>
      <c r="C48" s="205"/>
      <c r="D48" s="205"/>
      <c r="E48" s="205"/>
      <c r="F48" s="208"/>
      <c r="G48" s="211"/>
      <c r="H48" s="205"/>
      <c r="I48" s="47" t="s">
        <v>92</v>
      </c>
      <c r="J48" s="6" t="s">
        <v>87</v>
      </c>
      <c r="K48" s="21" t="s">
        <v>123</v>
      </c>
      <c r="L48" s="205"/>
      <c r="M48" s="205"/>
      <c r="N48" s="205"/>
      <c r="O48" s="205"/>
      <c r="P48" s="205"/>
      <c r="Q48" s="205"/>
    </row>
    <row r="49" spans="1:17" ht="15" customHeight="1" x14ac:dyDescent="0.3">
      <c r="A49" s="205"/>
      <c r="B49" s="208"/>
      <c r="C49" s="205"/>
      <c r="D49" s="205"/>
      <c r="E49" s="205"/>
      <c r="F49" s="208"/>
      <c r="G49" s="211"/>
      <c r="H49" s="205"/>
      <c r="I49" s="47" t="s">
        <v>94</v>
      </c>
      <c r="J49" s="6" t="s">
        <v>111</v>
      </c>
      <c r="K49" s="21" t="s">
        <v>88</v>
      </c>
      <c r="L49" s="205"/>
      <c r="M49" s="205"/>
      <c r="N49" s="205"/>
      <c r="O49" s="205"/>
      <c r="P49" s="205"/>
      <c r="Q49" s="205"/>
    </row>
    <row r="50" spans="1:17" ht="15" customHeight="1" x14ac:dyDescent="0.3">
      <c r="A50" s="205"/>
      <c r="B50" s="208"/>
      <c r="C50" s="205"/>
      <c r="D50" s="205"/>
      <c r="E50" s="205"/>
      <c r="F50" s="208"/>
      <c r="G50" s="211"/>
      <c r="H50" s="205"/>
      <c r="I50" s="47" t="s">
        <v>113</v>
      </c>
      <c r="J50" s="6" t="s">
        <v>124</v>
      </c>
      <c r="K50" s="21" t="s">
        <v>114</v>
      </c>
      <c r="L50" s="205"/>
      <c r="M50" s="205"/>
      <c r="N50" s="205"/>
      <c r="O50" s="205"/>
      <c r="P50" s="205"/>
      <c r="Q50" s="205"/>
    </row>
    <row r="51" spans="1:17" ht="15" customHeight="1" x14ac:dyDescent="0.3">
      <c r="A51" s="205"/>
      <c r="B51" s="208"/>
      <c r="C51" s="205"/>
      <c r="D51" s="205"/>
      <c r="E51" s="205"/>
      <c r="F51" s="208"/>
      <c r="G51" s="211"/>
      <c r="H51" s="205"/>
      <c r="I51" s="47" t="s">
        <v>115</v>
      </c>
      <c r="J51" s="6" t="s">
        <v>87</v>
      </c>
      <c r="K51" s="21" t="s">
        <v>123</v>
      </c>
      <c r="L51" s="205"/>
      <c r="M51" s="205"/>
      <c r="N51" s="205"/>
      <c r="O51" s="205"/>
      <c r="P51" s="205"/>
      <c r="Q51" s="205"/>
    </row>
    <row r="52" spans="1:17" ht="15" customHeight="1" x14ac:dyDescent="0.3">
      <c r="A52" s="205"/>
      <c r="B52" s="208"/>
      <c r="C52" s="205"/>
      <c r="D52" s="205"/>
      <c r="E52" s="205"/>
      <c r="F52" s="208"/>
      <c r="G52" s="211"/>
      <c r="H52" s="205"/>
      <c r="I52" s="47" t="s">
        <v>117</v>
      </c>
      <c r="J52" s="6" t="s">
        <v>111</v>
      </c>
      <c r="K52" s="21" t="s">
        <v>88</v>
      </c>
      <c r="L52" s="205"/>
      <c r="M52" s="205"/>
      <c r="N52" s="205"/>
      <c r="O52" s="205"/>
      <c r="P52" s="205"/>
      <c r="Q52" s="205"/>
    </row>
    <row r="53" spans="1:17" ht="15" customHeight="1" x14ac:dyDescent="0.3">
      <c r="A53" s="205"/>
      <c r="B53" s="208"/>
      <c r="C53" s="205"/>
      <c r="D53" s="205"/>
      <c r="E53" s="205"/>
      <c r="F53" s="208"/>
      <c r="G53" s="211"/>
      <c r="H53" s="205"/>
      <c r="I53" s="47" t="s">
        <v>125</v>
      </c>
      <c r="J53" s="6" t="s">
        <v>124</v>
      </c>
      <c r="K53" s="21" t="s">
        <v>131</v>
      </c>
      <c r="L53" s="205"/>
      <c r="M53" s="205"/>
      <c r="N53" s="205"/>
      <c r="O53" s="205"/>
      <c r="P53" s="205"/>
      <c r="Q53" s="205"/>
    </row>
    <row r="54" spans="1:17" ht="15" customHeight="1" x14ac:dyDescent="0.3">
      <c r="A54" s="205"/>
      <c r="B54" s="208"/>
      <c r="C54" s="205"/>
      <c r="D54" s="205"/>
      <c r="E54" s="205"/>
      <c r="F54" s="208"/>
      <c r="G54" s="211"/>
      <c r="H54" s="205"/>
      <c r="I54" s="47" t="s">
        <v>127</v>
      </c>
      <c r="J54" s="6" t="s">
        <v>132</v>
      </c>
      <c r="K54" s="63" t="s">
        <v>118</v>
      </c>
      <c r="L54" s="205"/>
      <c r="M54" s="206"/>
      <c r="N54" s="206"/>
      <c r="O54" s="206"/>
      <c r="P54" s="205"/>
      <c r="Q54" s="205"/>
    </row>
    <row r="55" spans="1:17" ht="15" customHeight="1" x14ac:dyDescent="0.3">
      <c r="A55" s="204" t="s">
        <v>133</v>
      </c>
      <c r="B55" s="207" t="s">
        <v>134</v>
      </c>
      <c r="C55" s="204" t="s">
        <v>70</v>
      </c>
      <c r="D55" s="204"/>
      <c r="E55" s="204"/>
      <c r="F55" s="207" t="s">
        <v>135</v>
      </c>
      <c r="G55" s="210" t="s">
        <v>73</v>
      </c>
      <c r="H55" s="204" t="s">
        <v>74</v>
      </c>
      <c r="I55" s="47" t="s">
        <v>75</v>
      </c>
      <c r="J55" s="6" t="s">
        <v>76</v>
      </c>
      <c r="K55" s="21" t="s">
        <v>77</v>
      </c>
      <c r="L55" s="204"/>
      <c r="M55" s="204" t="s">
        <v>78</v>
      </c>
      <c r="N55" s="204">
        <v>5</v>
      </c>
      <c r="O55" s="204" t="str">
        <f>IF(M55="o","Plan","Not Test")</f>
        <v>Plan</v>
      </c>
      <c r="P55" s="204"/>
      <c r="Q55" s="204"/>
    </row>
    <row r="56" spans="1:17" ht="15" customHeight="1" x14ac:dyDescent="0.3">
      <c r="A56" s="205"/>
      <c r="B56" s="208"/>
      <c r="C56" s="205"/>
      <c r="D56" s="205"/>
      <c r="E56" s="205"/>
      <c r="F56" s="208"/>
      <c r="G56" s="211"/>
      <c r="H56" s="205"/>
      <c r="I56" s="47" t="s">
        <v>80</v>
      </c>
      <c r="J56" s="6" t="s">
        <v>81</v>
      </c>
      <c r="K56" s="21" t="s">
        <v>82</v>
      </c>
      <c r="L56" s="205"/>
      <c r="M56" s="205"/>
      <c r="N56" s="205"/>
      <c r="O56" s="205"/>
      <c r="P56" s="205"/>
      <c r="Q56" s="205"/>
    </row>
    <row r="57" spans="1:17" ht="15" customHeight="1" x14ac:dyDescent="0.3">
      <c r="A57" s="205"/>
      <c r="B57" s="208"/>
      <c r="C57" s="205"/>
      <c r="D57" s="205"/>
      <c r="E57" s="205"/>
      <c r="F57" s="208"/>
      <c r="G57" s="211"/>
      <c r="H57" s="205"/>
      <c r="I57" s="47" t="s">
        <v>83</v>
      </c>
      <c r="J57" s="6" t="s">
        <v>84</v>
      </c>
      <c r="K57" s="21" t="s">
        <v>136</v>
      </c>
      <c r="L57" s="205"/>
      <c r="M57" s="205"/>
      <c r="N57" s="205"/>
      <c r="O57" s="205"/>
      <c r="P57" s="205"/>
      <c r="Q57" s="205"/>
    </row>
    <row r="58" spans="1:17" ht="15" customHeight="1" x14ac:dyDescent="0.3">
      <c r="A58" s="205"/>
      <c r="B58" s="208"/>
      <c r="C58" s="205"/>
      <c r="D58" s="205"/>
      <c r="E58" s="205"/>
      <c r="F58" s="208"/>
      <c r="G58" s="211"/>
      <c r="H58" s="205"/>
      <c r="I58" s="47" t="s">
        <v>86</v>
      </c>
      <c r="J58" s="6" t="s">
        <v>87</v>
      </c>
      <c r="K58" s="21" t="s">
        <v>88</v>
      </c>
      <c r="L58" s="205"/>
      <c r="M58" s="205"/>
      <c r="N58" s="205"/>
      <c r="O58" s="205"/>
      <c r="P58" s="205"/>
      <c r="Q58" s="205"/>
    </row>
    <row r="59" spans="1:17" ht="15" customHeight="1" x14ac:dyDescent="0.3">
      <c r="A59" s="205"/>
      <c r="B59" s="208"/>
      <c r="C59" s="205"/>
      <c r="D59" s="205"/>
      <c r="E59" s="205"/>
      <c r="F59" s="208"/>
      <c r="G59" s="211"/>
      <c r="H59" s="205"/>
      <c r="I59" s="47" t="s">
        <v>89</v>
      </c>
      <c r="J59" s="6" t="s">
        <v>109</v>
      </c>
      <c r="K59" s="21" t="s">
        <v>91</v>
      </c>
      <c r="L59" s="205"/>
      <c r="M59" s="205"/>
      <c r="N59" s="205"/>
      <c r="O59" s="205"/>
      <c r="P59" s="205"/>
      <c r="Q59" s="205"/>
    </row>
    <row r="60" spans="1:17" ht="15" customHeight="1" x14ac:dyDescent="0.3">
      <c r="A60" s="205"/>
      <c r="B60" s="208"/>
      <c r="C60" s="205"/>
      <c r="D60" s="205"/>
      <c r="E60" s="205"/>
      <c r="F60" s="208"/>
      <c r="G60" s="211"/>
      <c r="H60" s="205"/>
      <c r="I60" s="47" t="s">
        <v>92</v>
      </c>
      <c r="J60" s="6" t="s">
        <v>87</v>
      </c>
      <c r="K60" s="21" t="s">
        <v>123</v>
      </c>
      <c r="L60" s="205"/>
      <c r="M60" s="205"/>
      <c r="N60" s="205"/>
      <c r="O60" s="205"/>
      <c r="P60" s="205"/>
      <c r="Q60" s="205"/>
    </row>
    <row r="61" spans="1:17" ht="15" customHeight="1" x14ac:dyDescent="0.3">
      <c r="A61" s="205"/>
      <c r="B61" s="208"/>
      <c r="C61" s="205"/>
      <c r="D61" s="205"/>
      <c r="E61" s="205"/>
      <c r="F61" s="208"/>
      <c r="G61" s="211"/>
      <c r="H61" s="205"/>
      <c r="I61" s="47" t="s">
        <v>94</v>
      </c>
      <c r="J61" s="6" t="s">
        <v>111</v>
      </c>
      <c r="K61" s="21" t="s">
        <v>88</v>
      </c>
      <c r="L61" s="205"/>
      <c r="M61" s="205"/>
      <c r="N61" s="205"/>
      <c r="O61" s="205"/>
      <c r="P61" s="205"/>
      <c r="Q61" s="205"/>
    </row>
    <row r="62" spans="1:17" ht="15" customHeight="1" x14ac:dyDescent="0.3">
      <c r="A62" s="205"/>
      <c r="B62" s="208"/>
      <c r="C62" s="205"/>
      <c r="D62" s="205"/>
      <c r="E62" s="205"/>
      <c r="F62" s="208"/>
      <c r="G62" s="211"/>
      <c r="H62" s="205"/>
      <c r="I62" s="47" t="s">
        <v>113</v>
      </c>
      <c r="J62" s="6" t="s">
        <v>100</v>
      </c>
      <c r="K62" s="21" t="s">
        <v>137</v>
      </c>
      <c r="L62" s="205"/>
      <c r="M62" s="205"/>
      <c r="N62" s="205"/>
      <c r="O62" s="205"/>
      <c r="P62" s="205"/>
      <c r="Q62" s="205"/>
    </row>
    <row r="63" spans="1:17" ht="15" customHeight="1" x14ac:dyDescent="0.3">
      <c r="A63" s="206"/>
      <c r="B63" s="209"/>
      <c r="C63" s="206"/>
      <c r="D63" s="206"/>
      <c r="E63" s="206"/>
      <c r="F63" s="209"/>
      <c r="G63" s="212"/>
      <c r="H63" s="206"/>
      <c r="I63" s="47" t="s">
        <v>115</v>
      </c>
      <c r="J63" s="6" t="s">
        <v>100</v>
      </c>
      <c r="K63" s="21" t="s">
        <v>105</v>
      </c>
      <c r="L63" s="206"/>
      <c r="M63" s="206"/>
      <c r="N63" s="206"/>
      <c r="O63" s="206"/>
      <c r="P63" s="206"/>
      <c r="Q63" s="206"/>
    </row>
    <row r="64" spans="1:17" ht="15" customHeight="1" x14ac:dyDescent="0.3">
      <c r="A64" s="204" t="s">
        <v>138</v>
      </c>
      <c r="B64" s="204" t="s">
        <v>139</v>
      </c>
      <c r="C64" s="204" t="s">
        <v>70</v>
      </c>
      <c r="D64" s="204"/>
      <c r="E64" s="204"/>
      <c r="F64" s="204" t="s">
        <v>140</v>
      </c>
      <c r="G64" s="210"/>
      <c r="H64" s="204"/>
      <c r="I64" s="47" t="s">
        <v>75</v>
      </c>
      <c r="J64" s="6" t="s">
        <v>76</v>
      </c>
      <c r="K64" s="21" t="s">
        <v>77</v>
      </c>
      <c r="L64" s="204"/>
      <c r="M64" s="204" t="s">
        <v>78</v>
      </c>
      <c r="N64" s="204"/>
      <c r="O64" s="204" t="str">
        <f>IF(M64="o","Plan","Not Test")</f>
        <v>Plan</v>
      </c>
      <c r="P64" s="204"/>
      <c r="Q64" s="204"/>
    </row>
    <row r="65" spans="1:17" ht="15" customHeight="1" x14ac:dyDescent="0.3">
      <c r="A65" s="205"/>
      <c r="B65" s="205"/>
      <c r="C65" s="205"/>
      <c r="D65" s="205"/>
      <c r="E65" s="205"/>
      <c r="F65" s="205"/>
      <c r="G65" s="211"/>
      <c r="H65" s="205"/>
      <c r="I65" s="47" t="s">
        <v>80</v>
      </c>
      <c r="J65" s="6" t="s">
        <v>81</v>
      </c>
      <c r="K65" s="21" t="s">
        <v>82</v>
      </c>
      <c r="L65" s="205"/>
      <c r="M65" s="205"/>
      <c r="N65" s="205"/>
      <c r="O65" s="205"/>
      <c r="P65" s="205"/>
      <c r="Q65" s="205"/>
    </row>
    <row r="66" spans="1:17" ht="15" customHeight="1" x14ac:dyDescent="0.3">
      <c r="A66" s="206"/>
      <c r="B66" s="206"/>
      <c r="C66" s="206"/>
      <c r="D66" s="206"/>
      <c r="E66" s="206"/>
      <c r="F66" s="206"/>
      <c r="G66" s="212"/>
      <c r="H66" s="206"/>
      <c r="I66" s="47" t="s">
        <v>83</v>
      </c>
      <c r="J66" s="6" t="s">
        <v>141</v>
      </c>
      <c r="K66" s="21" t="s">
        <v>105</v>
      </c>
      <c r="L66" s="206"/>
      <c r="M66" s="206"/>
      <c r="N66" s="206"/>
      <c r="O66" s="206"/>
      <c r="P66" s="206"/>
      <c r="Q66" s="206"/>
    </row>
    <row r="67" spans="1:17" ht="15" customHeight="1" x14ac:dyDescent="0.3">
      <c r="A67" s="204" t="s">
        <v>142</v>
      </c>
      <c r="B67" s="204" t="s">
        <v>143</v>
      </c>
      <c r="C67" s="204" t="s">
        <v>70</v>
      </c>
      <c r="D67" s="204"/>
      <c r="E67" s="204"/>
      <c r="F67" s="204" t="s">
        <v>144</v>
      </c>
      <c r="G67" s="210"/>
      <c r="H67" s="204"/>
      <c r="I67" s="47" t="s">
        <v>75</v>
      </c>
      <c r="J67" s="6" t="s">
        <v>76</v>
      </c>
      <c r="K67" s="21" t="s">
        <v>77</v>
      </c>
      <c r="L67" s="204"/>
      <c r="M67" s="204" t="s">
        <v>78</v>
      </c>
      <c r="N67" s="204"/>
      <c r="O67" s="204" t="str">
        <f>IF(M67="o","Plan","Not Test")</f>
        <v>Plan</v>
      </c>
      <c r="P67" s="204"/>
      <c r="Q67" s="204"/>
    </row>
    <row r="68" spans="1:17" ht="15" customHeight="1" x14ac:dyDescent="0.3">
      <c r="A68" s="205"/>
      <c r="B68" s="205"/>
      <c r="C68" s="205"/>
      <c r="D68" s="205"/>
      <c r="E68" s="205"/>
      <c r="F68" s="205"/>
      <c r="G68" s="211"/>
      <c r="H68" s="205"/>
      <c r="I68" s="47" t="s">
        <v>80</v>
      </c>
      <c r="J68" s="6" t="s">
        <v>81</v>
      </c>
      <c r="K68" s="21" t="s">
        <v>82</v>
      </c>
      <c r="L68" s="205"/>
      <c r="M68" s="205"/>
      <c r="N68" s="205"/>
      <c r="O68" s="205"/>
      <c r="P68" s="205"/>
      <c r="Q68" s="205"/>
    </row>
    <row r="69" spans="1:17" ht="15" customHeight="1" x14ac:dyDescent="0.3">
      <c r="A69" s="205"/>
      <c r="B69" s="205"/>
      <c r="C69" s="205"/>
      <c r="D69" s="205"/>
      <c r="E69" s="205"/>
      <c r="F69" s="205"/>
      <c r="G69" s="211"/>
      <c r="H69" s="205"/>
      <c r="I69" s="47" t="s">
        <v>83</v>
      </c>
      <c r="J69" s="6" t="s">
        <v>84</v>
      </c>
      <c r="K69" s="21" t="s">
        <v>136</v>
      </c>
      <c r="L69" s="205"/>
      <c r="M69" s="205"/>
      <c r="N69" s="205"/>
      <c r="O69" s="205"/>
      <c r="P69" s="205"/>
      <c r="Q69" s="205"/>
    </row>
    <row r="70" spans="1:17" ht="15" customHeight="1" x14ac:dyDescent="0.3">
      <c r="A70" s="205"/>
      <c r="B70" s="205"/>
      <c r="C70" s="205"/>
      <c r="D70" s="205"/>
      <c r="E70" s="205"/>
      <c r="F70" s="205"/>
      <c r="G70" s="211"/>
      <c r="H70" s="205"/>
      <c r="I70" s="47" t="s">
        <v>86</v>
      </c>
      <c r="J70" s="6" t="s">
        <v>87</v>
      </c>
      <c r="K70" s="21" t="s">
        <v>88</v>
      </c>
      <c r="L70" s="205"/>
      <c r="M70" s="205"/>
      <c r="N70" s="205"/>
      <c r="O70" s="205"/>
      <c r="P70" s="205"/>
      <c r="Q70" s="205"/>
    </row>
    <row r="71" spans="1:17" ht="15" customHeight="1" x14ac:dyDescent="0.3">
      <c r="A71" s="206"/>
      <c r="B71" s="206"/>
      <c r="C71" s="206"/>
      <c r="D71" s="206"/>
      <c r="E71" s="206"/>
      <c r="F71" s="206"/>
      <c r="G71" s="212"/>
      <c r="H71" s="206"/>
      <c r="I71" s="47" t="s">
        <v>89</v>
      </c>
      <c r="J71" s="6" t="s">
        <v>141</v>
      </c>
      <c r="K71" s="21" t="s">
        <v>105</v>
      </c>
      <c r="L71" s="206"/>
      <c r="M71" s="206"/>
      <c r="N71" s="206"/>
      <c r="O71" s="206"/>
      <c r="P71" s="206"/>
      <c r="Q71" s="206"/>
    </row>
    <row r="72" spans="1:17" ht="15" customHeight="1" x14ac:dyDescent="0.3">
      <c r="A72" s="204" t="s">
        <v>145</v>
      </c>
      <c r="B72" s="204" t="s">
        <v>146</v>
      </c>
      <c r="C72" s="204" t="s">
        <v>70</v>
      </c>
      <c r="D72" s="204"/>
      <c r="E72" s="204"/>
      <c r="F72" s="204" t="s">
        <v>147</v>
      </c>
      <c r="G72" s="210"/>
      <c r="H72" s="204"/>
      <c r="I72" s="47" t="s">
        <v>75</v>
      </c>
      <c r="J72" s="6" t="s">
        <v>76</v>
      </c>
      <c r="K72" s="21" t="s">
        <v>77</v>
      </c>
      <c r="L72" s="204"/>
      <c r="M72" s="204" t="s">
        <v>78</v>
      </c>
      <c r="N72" s="204"/>
      <c r="O72" s="204" t="str">
        <f>IF(M72="o","Plan","Not Test")</f>
        <v>Plan</v>
      </c>
      <c r="P72" s="204"/>
      <c r="Q72" s="204"/>
    </row>
    <row r="73" spans="1:17" ht="15" customHeight="1" x14ac:dyDescent="0.3">
      <c r="A73" s="205"/>
      <c r="B73" s="205"/>
      <c r="C73" s="205"/>
      <c r="D73" s="205"/>
      <c r="E73" s="205"/>
      <c r="F73" s="205"/>
      <c r="G73" s="211"/>
      <c r="H73" s="205"/>
      <c r="I73" s="47" t="s">
        <v>80</v>
      </c>
      <c r="J73" s="6" t="s">
        <v>81</v>
      </c>
      <c r="K73" s="21" t="s">
        <v>82</v>
      </c>
      <c r="L73" s="205"/>
      <c r="M73" s="205"/>
      <c r="N73" s="205"/>
      <c r="O73" s="205"/>
      <c r="P73" s="205"/>
      <c r="Q73" s="205"/>
    </row>
    <row r="74" spans="1:17" ht="15" customHeight="1" x14ac:dyDescent="0.3">
      <c r="A74" s="205"/>
      <c r="B74" s="205"/>
      <c r="C74" s="205"/>
      <c r="D74" s="205"/>
      <c r="E74" s="205"/>
      <c r="F74" s="205"/>
      <c r="G74" s="211"/>
      <c r="H74" s="205"/>
      <c r="I74" s="47" t="s">
        <v>83</v>
      </c>
      <c r="J74" s="6" t="s">
        <v>84</v>
      </c>
      <c r="K74" s="21" t="s">
        <v>85</v>
      </c>
      <c r="L74" s="205"/>
      <c r="M74" s="205"/>
      <c r="N74" s="205"/>
      <c r="O74" s="205"/>
      <c r="P74" s="205"/>
      <c r="Q74" s="205"/>
    </row>
    <row r="75" spans="1:17" ht="15" customHeight="1" x14ac:dyDescent="0.3">
      <c r="A75" s="205"/>
      <c r="B75" s="205"/>
      <c r="C75" s="205"/>
      <c r="D75" s="205"/>
      <c r="E75" s="205"/>
      <c r="F75" s="205"/>
      <c r="G75" s="211"/>
      <c r="H75" s="205"/>
      <c r="I75" s="47" t="s">
        <v>86</v>
      </c>
      <c r="J75" s="6" t="s">
        <v>87</v>
      </c>
      <c r="K75" s="21" t="s">
        <v>88</v>
      </c>
      <c r="L75" s="205"/>
      <c r="M75" s="205"/>
      <c r="N75" s="205"/>
      <c r="O75" s="205"/>
      <c r="P75" s="205"/>
      <c r="Q75" s="205"/>
    </row>
    <row r="76" spans="1:17" ht="15" customHeight="1" x14ac:dyDescent="0.3">
      <c r="A76" s="205"/>
      <c r="B76" s="205"/>
      <c r="C76" s="205"/>
      <c r="D76" s="205"/>
      <c r="E76" s="205"/>
      <c r="F76" s="205"/>
      <c r="G76" s="211"/>
      <c r="H76" s="205"/>
      <c r="I76" s="47" t="s">
        <v>89</v>
      </c>
      <c r="J76" s="6" t="s">
        <v>90</v>
      </c>
      <c r="K76" s="21" t="s">
        <v>91</v>
      </c>
      <c r="L76" s="205"/>
      <c r="M76" s="205"/>
      <c r="N76" s="205"/>
      <c r="O76" s="205"/>
      <c r="P76" s="205"/>
      <c r="Q76" s="205"/>
    </row>
    <row r="77" spans="1:17" ht="15" customHeight="1" x14ac:dyDescent="0.3">
      <c r="A77" s="205"/>
      <c r="B77" s="205"/>
      <c r="C77" s="205"/>
      <c r="D77" s="205"/>
      <c r="E77" s="205"/>
      <c r="F77" s="205"/>
      <c r="G77" s="211"/>
      <c r="H77" s="205"/>
      <c r="I77" s="47" t="s">
        <v>92</v>
      </c>
      <c r="J77" s="6" t="s">
        <v>87</v>
      </c>
      <c r="K77" s="21" t="s">
        <v>93</v>
      </c>
      <c r="L77" s="205"/>
      <c r="M77" s="205"/>
      <c r="N77" s="205"/>
      <c r="O77" s="205"/>
      <c r="P77" s="205"/>
      <c r="Q77" s="205"/>
    </row>
    <row r="78" spans="1:17" ht="15" customHeight="1" x14ac:dyDescent="0.3">
      <c r="A78" s="205"/>
      <c r="B78" s="206"/>
      <c r="C78" s="206"/>
      <c r="D78" s="206"/>
      <c r="E78" s="206"/>
      <c r="F78" s="206"/>
      <c r="G78" s="212"/>
      <c r="H78" s="206"/>
      <c r="I78" s="47" t="s">
        <v>94</v>
      </c>
      <c r="J78" s="6" t="s">
        <v>141</v>
      </c>
      <c r="K78" s="21" t="s">
        <v>105</v>
      </c>
      <c r="L78" s="206"/>
      <c r="M78" s="206"/>
      <c r="N78" s="206"/>
      <c r="O78" s="206"/>
      <c r="P78" s="206"/>
      <c r="Q78" s="206"/>
    </row>
    <row r="79" spans="1:17" ht="15" customHeight="1" x14ac:dyDescent="0.3">
      <c r="A79" s="204" t="s">
        <v>148</v>
      </c>
      <c r="B79" s="204" t="s">
        <v>149</v>
      </c>
      <c r="C79" s="204" t="s">
        <v>70</v>
      </c>
      <c r="D79" s="204"/>
      <c r="E79" s="204"/>
      <c r="F79" s="204" t="s">
        <v>150</v>
      </c>
      <c r="G79" s="210"/>
      <c r="H79" s="204"/>
      <c r="I79" s="47" t="s">
        <v>75</v>
      </c>
      <c r="J79" s="6" t="s">
        <v>76</v>
      </c>
      <c r="K79" s="21" t="s">
        <v>77</v>
      </c>
      <c r="L79" s="204"/>
      <c r="M79" s="204" t="s">
        <v>78</v>
      </c>
      <c r="N79" s="204"/>
      <c r="O79" s="204" t="str">
        <f>IF(M79="o","Plan","Not Test")</f>
        <v>Plan</v>
      </c>
      <c r="P79" s="204"/>
      <c r="Q79" s="204"/>
    </row>
    <row r="80" spans="1:17" ht="15" customHeight="1" x14ac:dyDescent="0.3">
      <c r="A80" s="205"/>
      <c r="B80" s="205"/>
      <c r="C80" s="205"/>
      <c r="D80" s="205"/>
      <c r="E80" s="205"/>
      <c r="F80" s="205"/>
      <c r="G80" s="211"/>
      <c r="H80" s="205"/>
      <c r="I80" s="47" t="s">
        <v>80</v>
      </c>
      <c r="J80" s="6" t="s">
        <v>81</v>
      </c>
      <c r="K80" s="21" t="s">
        <v>82</v>
      </c>
      <c r="L80" s="205"/>
      <c r="M80" s="205"/>
      <c r="N80" s="205"/>
      <c r="O80" s="205"/>
      <c r="P80" s="205"/>
      <c r="Q80" s="205"/>
    </row>
    <row r="81" spans="1:17" ht="15" customHeight="1" x14ac:dyDescent="0.3">
      <c r="A81" s="205"/>
      <c r="B81" s="205"/>
      <c r="C81" s="205"/>
      <c r="D81" s="205"/>
      <c r="E81" s="205"/>
      <c r="F81" s="205"/>
      <c r="G81" s="211"/>
      <c r="H81" s="205"/>
      <c r="I81" s="47" t="s">
        <v>83</v>
      </c>
      <c r="J81" s="6" t="s">
        <v>84</v>
      </c>
      <c r="K81" s="21" t="s">
        <v>85</v>
      </c>
      <c r="L81" s="205"/>
      <c r="M81" s="205"/>
      <c r="N81" s="205"/>
      <c r="O81" s="205"/>
      <c r="P81" s="205"/>
      <c r="Q81" s="205"/>
    </row>
    <row r="82" spans="1:17" ht="15" customHeight="1" x14ac:dyDescent="0.3">
      <c r="A82" s="205"/>
      <c r="B82" s="205"/>
      <c r="C82" s="205"/>
      <c r="D82" s="205"/>
      <c r="E82" s="205"/>
      <c r="F82" s="205"/>
      <c r="G82" s="211"/>
      <c r="H82" s="205"/>
      <c r="I82" s="47" t="s">
        <v>86</v>
      </c>
      <c r="J82" s="6" t="s">
        <v>87</v>
      </c>
      <c r="K82" s="21" t="s">
        <v>88</v>
      </c>
      <c r="L82" s="205"/>
      <c r="M82" s="205"/>
      <c r="N82" s="205"/>
      <c r="O82" s="205"/>
      <c r="P82" s="205"/>
      <c r="Q82" s="205"/>
    </row>
    <row r="83" spans="1:17" ht="15" customHeight="1" x14ac:dyDescent="0.3">
      <c r="A83" s="205"/>
      <c r="B83" s="205"/>
      <c r="C83" s="205"/>
      <c r="D83" s="205"/>
      <c r="E83" s="205"/>
      <c r="F83" s="205"/>
      <c r="G83" s="211"/>
      <c r="H83" s="205"/>
      <c r="I83" s="47" t="s">
        <v>89</v>
      </c>
      <c r="J83" s="6" t="s">
        <v>109</v>
      </c>
      <c r="K83" s="21" t="s">
        <v>91</v>
      </c>
      <c r="L83" s="205"/>
      <c r="M83" s="205"/>
      <c r="N83" s="205"/>
      <c r="O83" s="205"/>
      <c r="P83" s="205"/>
      <c r="Q83" s="205"/>
    </row>
    <row r="84" spans="1:17" ht="15" customHeight="1" x14ac:dyDescent="0.3">
      <c r="A84" s="205"/>
      <c r="B84" s="205"/>
      <c r="C84" s="205"/>
      <c r="D84" s="205"/>
      <c r="E84" s="205"/>
      <c r="F84" s="205"/>
      <c r="G84" s="211"/>
      <c r="H84" s="205"/>
      <c r="I84" s="47" t="s">
        <v>92</v>
      </c>
      <c r="J84" s="6" t="s">
        <v>87</v>
      </c>
      <c r="K84" s="21" t="s">
        <v>110</v>
      </c>
      <c r="L84" s="205"/>
      <c r="M84" s="205"/>
      <c r="N84" s="205"/>
      <c r="O84" s="205"/>
      <c r="P84" s="205"/>
      <c r="Q84" s="205"/>
    </row>
    <row r="85" spans="1:17" ht="15" customHeight="1" x14ac:dyDescent="0.3">
      <c r="A85" s="206"/>
      <c r="B85" s="206"/>
      <c r="C85" s="206"/>
      <c r="D85" s="206"/>
      <c r="E85" s="206"/>
      <c r="F85" s="206"/>
      <c r="G85" s="212"/>
      <c r="H85" s="206"/>
      <c r="I85" s="47" t="s">
        <v>94</v>
      </c>
      <c r="J85" s="6" t="s">
        <v>141</v>
      </c>
      <c r="K85" s="62" t="s">
        <v>349</v>
      </c>
      <c r="L85" s="206"/>
      <c r="M85" s="206"/>
      <c r="N85" s="206"/>
      <c r="O85" s="206"/>
      <c r="P85" s="206"/>
      <c r="Q85" s="206"/>
    </row>
    <row r="86" spans="1:17" ht="15" customHeight="1" x14ac:dyDescent="0.3">
      <c r="A86" s="204" t="s">
        <v>151</v>
      </c>
      <c r="B86" s="204" t="s">
        <v>152</v>
      </c>
      <c r="C86" s="204" t="s">
        <v>70</v>
      </c>
      <c r="D86" s="204"/>
      <c r="E86" s="204"/>
      <c r="F86" s="204" t="s">
        <v>153</v>
      </c>
      <c r="G86" s="210"/>
      <c r="H86" s="204"/>
      <c r="I86" s="47" t="s">
        <v>75</v>
      </c>
      <c r="J86" s="6" t="s">
        <v>76</v>
      </c>
      <c r="K86" s="21" t="s">
        <v>77</v>
      </c>
      <c r="L86" s="204"/>
      <c r="M86" s="204" t="s">
        <v>78</v>
      </c>
      <c r="N86" s="204"/>
      <c r="O86" s="204" t="str">
        <f>IF(M86="o","Plan","Not Test")</f>
        <v>Plan</v>
      </c>
      <c r="P86" s="204"/>
      <c r="Q86" s="204"/>
    </row>
    <row r="87" spans="1:17" ht="15" customHeight="1" x14ac:dyDescent="0.3">
      <c r="A87" s="205"/>
      <c r="B87" s="205"/>
      <c r="C87" s="205"/>
      <c r="D87" s="205"/>
      <c r="E87" s="205"/>
      <c r="F87" s="205"/>
      <c r="G87" s="211"/>
      <c r="H87" s="205"/>
      <c r="I87" s="47" t="s">
        <v>80</v>
      </c>
      <c r="J87" s="6" t="s">
        <v>81</v>
      </c>
      <c r="K87" s="21" t="s">
        <v>82</v>
      </c>
      <c r="L87" s="205"/>
      <c r="M87" s="205"/>
      <c r="N87" s="205"/>
      <c r="O87" s="205"/>
      <c r="P87" s="205"/>
      <c r="Q87" s="205"/>
    </row>
    <row r="88" spans="1:17" ht="15" customHeight="1" x14ac:dyDescent="0.3">
      <c r="A88" s="205"/>
      <c r="B88" s="205"/>
      <c r="C88" s="205"/>
      <c r="D88" s="205"/>
      <c r="E88" s="205"/>
      <c r="F88" s="205"/>
      <c r="G88" s="211"/>
      <c r="H88" s="205"/>
      <c r="I88" s="47" t="s">
        <v>83</v>
      </c>
      <c r="J88" s="6" t="s">
        <v>84</v>
      </c>
      <c r="K88" s="21" t="s">
        <v>85</v>
      </c>
      <c r="L88" s="205"/>
      <c r="M88" s="205"/>
      <c r="N88" s="205"/>
      <c r="O88" s="205"/>
      <c r="P88" s="205"/>
      <c r="Q88" s="205"/>
    </row>
    <row r="89" spans="1:17" ht="15" customHeight="1" x14ac:dyDescent="0.3">
      <c r="A89" s="205"/>
      <c r="B89" s="205"/>
      <c r="C89" s="205"/>
      <c r="D89" s="205"/>
      <c r="E89" s="205"/>
      <c r="F89" s="205"/>
      <c r="G89" s="211"/>
      <c r="H89" s="205"/>
      <c r="I89" s="47" t="s">
        <v>86</v>
      </c>
      <c r="J89" s="6" t="s">
        <v>87</v>
      </c>
      <c r="K89" s="21" t="s">
        <v>122</v>
      </c>
      <c r="L89" s="205"/>
      <c r="M89" s="205"/>
      <c r="N89" s="205"/>
      <c r="O89" s="205"/>
      <c r="P89" s="205"/>
      <c r="Q89" s="205"/>
    </row>
    <row r="90" spans="1:17" ht="15" customHeight="1" x14ac:dyDescent="0.3">
      <c r="A90" s="205"/>
      <c r="B90" s="205"/>
      <c r="C90" s="205"/>
      <c r="D90" s="205"/>
      <c r="E90" s="205"/>
      <c r="F90" s="205"/>
      <c r="G90" s="211"/>
      <c r="H90" s="205"/>
      <c r="I90" s="47" t="s">
        <v>89</v>
      </c>
      <c r="J90" s="6" t="s">
        <v>109</v>
      </c>
      <c r="K90" s="21" t="s">
        <v>114</v>
      </c>
      <c r="L90" s="205"/>
      <c r="M90" s="205"/>
      <c r="N90" s="205"/>
      <c r="O90" s="205"/>
      <c r="P90" s="205"/>
      <c r="Q90" s="205"/>
    </row>
    <row r="91" spans="1:17" ht="15" customHeight="1" x14ac:dyDescent="0.3">
      <c r="A91" s="205"/>
      <c r="B91" s="205"/>
      <c r="C91" s="205"/>
      <c r="D91" s="205"/>
      <c r="E91" s="205"/>
      <c r="F91" s="205"/>
      <c r="G91" s="211"/>
      <c r="H91" s="205"/>
      <c r="I91" s="47" t="s">
        <v>92</v>
      </c>
      <c r="J91" s="6" t="s">
        <v>87</v>
      </c>
      <c r="K91" s="21" t="s">
        <v>123</v>
      </c>
      <c r="L91" s="205"/>
      <c r="M91" s="205"/>
      <c r="N91" s="205"/>
      <c r="O91" s="205"/>
      <c r="P91" s="205"/>
      <c r="Q91" s="205"/>
    </row>
    <row r="92" spans="1:17" ht="15" customHeight="1" x14ac:dyDescent="0.3">
      <c r="A92" s="205"/>
      <c r="B92" s="205"/>
      <c r="C92" s="205"/>
      <c r="D92" s="205"/>
      <c r="E92" s="205"/>
      <c r="F92" s="205"/>
      <c r="G92" s="211"/>
      <c r="H92" s="205"/>
      <c r="I92" s="47" t="s">
        <v>94</v>
      </c>
      <c r="J92" s="6" t="s">
        <v>111</v>
      </c>
      <c r="K92" s="21" t="s">
        <v>88</v>
      </c>
      <c r="L92" s="205"/>
      <c r="M92" s="205"/>
      <c r="N92" s="205"/>
      <c r="O92" s="205"/>
      <c r="P92" s="205"/>
      <c r="Q92" s="205"/>
    </row>
    <row r="93" spans="1:17" ht="15" customHeight="1" x14ac:dyDescent="0.3">
      <c r="A93" s="205"/>
      <c r="B93" s="205"/>
      <c r="C93" s="205"/>
      <c r="D93" s="205"/>
      <c r="E93" s="205"/>
      <c r="F93" s="205"/>
      <c r="G93" s="211"/>
      <c r="H93" s="205"/>
      <c r="I93" s="47" t="s">
        <v>113</v>
      </c>
      <c r="J93" s="6" t="s">
        <v>124</v>
      </c>
      <c r="K93" s="21" t="s">
        <v>114</v>
      </c>
      <c r="L93" s="205"/>
      <c r="M93" s="205"/>
      <c r="N93" s="205"/>
      <c r="O93" s="205"/>
      <c r="P93" s="205"/>
      <c r="Q93" s="205"/>
    </row>
    <row r="94" spans="1:17" ht="15" customHeight="1" x14ac:dyDescent="0.3">
      <c r="A94" s="205"/>
      <c r="B94" s="205"/>
      <c r="C94" s="205"/>
      <c r="D94" s="205"/>
      <c r="E94" s="205"/>
      <c r="F94" s="205"/>
      <c r="G94" s="211"/>
      <c r="H94" s="205"/>
      <c r="I94" s="47" t="s">
        <v>115</v>
      </c>
      <c r="J94" s="6" t="s">
        <v>87</v>
      </c>
      <c r="K94" s="21" t="s">
        <v>123</v>
      </c>
      <c r="L94" s="205"/>
      <c r="M94" s="205"/>
      <c r="N94" s="205"/>
      <c r="O94" s="205"/>
      <c r="P94" s="205"/>
      <c r="Q94" s="205"/>
    </row>
    <row r="95" spans="1:17" ht="15" customHeight="1" x14ac:dyDescent="0.3">
      <c r="A95" s="205"/>
      <c r="B95" s="205"/>
      <c r="C95" s="205"/>
      <c r="D95" s="205"/>
      <c r="E95" s="205"/>
      <c r="F95" s="205"/>
      <c r="G95" s="211"/>
      <c r="H95" s="205"/>
      <c r="I95" s="47" t="s">
        <v>117</v>
      </c>
      <c r="J95" s="6" t="s">
        <v>111</v>
      </c>
      <c r="K95" s="21" t="s">
        <v>88</v>
      </c>
      <c r="L95" s="205"/>
      <c r="M95" s="205"/>
      <c r="N95" s="205"/>
      <c r="O95" s="205"/>
      <c r="P95" s="205"/>
      <c r="Q95" s="205"/>
    </row>
    <row r="96" spans="1:17" ht="15" customHeight="1" x14ac:dyDescent="0.3">
      <c r="A96" s="205"/>
      <c r="B96" s="205"/>
      <c r="C96" s="205"/>
      <c r="D96" s="205"/>
      <c r="E96" s="205"/>
      <c r="F96" s="205"/>
      <c r="G96" s="211"/>
      <c r="H96" s="205"/>
      <c r="I96" s="47" t="s">
        <v>125</v>
      </c>
      <c r="J96" s="6" t="s">
        <v>124</v>
      </c>
      <c r="K96" s="21" t="s">
        <v>131</v>
      </c>
      <c r="L96" s="205"/>
      <c r="M96" s="205"/>
      <c r="N96" s="205"/>
      <c r="O96" s="205"/>
      <c r="P96" s="205"/>
      <c r="Q96" s="205"/>
    </row>
    <row r="97" spans="1:17" ht="15" customHeight="1" x14ac:dyDescent="0.3">
      <c r="A97" s="205"/>
      <c r="B97" s="206"/>
      <c r="C97" s="206"/>
      <c r="D97" s="206"/>
      <c r="E97" s="206"/>
      <c r="F97" s="206"/>
      <c r="G97" s="212"/>
      <c r="H97" s="206"/>
      <c r="I97" s="47" t="s">
        <v>127</v>
      </c>
      <c r="J97" s="6" t="s">
        <v>141</v>
      </c>
      <c r="K97" s="62" t="s">
        <v>96</v>
      </c>
      <c r="L97" s="206"/>
      <c r="M97" s="206"/>
      <c r="N97" s="206"/>
      <c r="O97" s="206"/>
      <c r="P97" s="206"/>
      <c r="Q97" s="206"/>
    </row>
    <row r="98" spans="1:17" ht="15" customHeight="1" x14ac:dyDescent="0.3">
      <c r="A98" s="231"/>
      <c r="B98" s="232"/>
      <c r="C98" s="232"/>
      <c r="D98" s="232"/>
      <c r="E98" s="232"/>
      <c r="F98" s="232"/>
      <c r="G98" s="232"/>
      <c r="H98" s="232"/>
      <c r="I98" s="232"/>
      <c r="J98" s="232"/>
      <c r="K98" s="232"/>
      <c r="L98" s="232"/>
      <c r="M98" s="232"/>
      <c r="N98" s="232"/>
      <c r="O98" s="232"/>
      <c r="P98" s="232"/>
      <c r="Q98" s="233"/>
    </row>
    <row r="99" spans="1:17" ht="15" customHeight="1" x14ac:dyDescent="0.3">
      <c r="A99" s="234"/>
      <c r="B99" s="235"/>
      <c r="C99" s="235"/>
      <c r="D99" s="235"/>
      <c r="E99" s="235"/>
      <c r="F99" s="235"/>
      <c r="G99" s="235"/>
      <c r="H99" s="235"/>
      <c r="I99" s="235"/>
      <c r="J99" s="235"/>
      <c r="K99" s="235"/>
      <c r="L99" s="235"/>
      <c r="M99" s="235"/>
      <c r="N99" s="235"/>
      <c r="O99" s="235"/>
      <c r="P99" s="235"/>
      <c r="Q99" s="236"/>
    </row>
    <row r="100" spans="1:17" ht="15" customHeight="1" x14ac:dyDescent="0.3">
      <c r="A100" s="204" t="s">
        <v>154</v>
      </c>
      <c r="B100" s="204" t="s">
        <v>155</v>
      </c>
      <c r="C100" s="204" t="s">
        <v>70</v>
      </c>
      <c r="D100" s="204"/>
      <c r="E100" s="204"/>
      <c r="F100" s="204" t="s">
        <v>156</v>
      </c>
      <c r="G100" s="210" t="s">
        <v>73</v>
      </c>
      <c r="H100" s="204" t="s">
        <v>74</v>
      </c>
      <c r="I100" s="47" t="s">
        <v>75</v>
      </c>
      <c r="J100" s="24" t="s">
        <v>157</v>
      </c>
      <c r="K100" s="23" t="s">
        <v>351</v>
      </c>
      <c r="L100" s="204"/>
      <c r="M100" s="204" t="s">
        <v>78</v>
      </c>
      <c r="N100" s="204"/>
      <c r="O100" s="204" t="str">
        <f>IF(M100="o","Plan","Not Test")</f>
        <v>Plan</v>
      </c>
      <c r="P100" s="204"/>
      <c r="Q100" s="204"/>
    </row>
    <row r="101" spans="1:17" ht="15" customHeight="1" x14ac:dyDescent="0.3">
      <c r="A101" s="205"/>
      <c r="B101" s="205"/>
      <c r="C101" s="205"/>
      <c r="D101" s="205"/>
      <c r="E101" s="205"/>
      <c r="F101" s="205"/>
      <c r="G101" s="211"/>
      <c r="H101" s="205"/>
      <c r="I101" s="47" t="s">
        <v>80</v>
      </c>
      <c r="J101" s="24" t="s">
        <v>158</v>
      </c>
      <c r="K101" s="25" t="s">
        <v>159</v>
      </c>
      <c r="L101" s="205"/>
      <c r="M101" s="205"/>
      <c r="N101" s="205"/>
      <c r="O101" s="205"/>
      <c r="P101" s="205"/>
      <c r="Q101" s="205"/>
    </row>
    <row r="102" spans="1:17" ht="15" customHeight="1" x14ac:dyDescent="0.3">
      <c r="A102" s="205"/>
      <c r="B102" s="205"/>
      <c r="C102" s="205"/>
      <c r="D102" s="205"/>
      <c r="E102" s="205"/>
      <c r="F102" s="205"/>
      <c r="G102" s="211"/>
      <c r="H102" s="205"/>
      <c r="I102" s="47" t="s">
        <v>83</v>
      </c>
      <c r="J102" s="24" t="s">
        <v>160</v>
      </c>
      <c r="K102" s="25" t="s">
        <v>88</v>
      </c>
      <c r="L102" s="205"/>
      <c r="M102" s="205"/>
      <c r="N102" s="205"/>
      <c r="O102" s="205"/>
      <c r="P102" s="205"/>
      <c r="Q102" s="205"/>
    </row>
    <row r="103" spans="1:17" ht="15" customHeight="1" x14ac:dyDescent="0.3">
      <c r="A103" s="205"/>
      <c r="B103" s="205"/>
      <c r="C103" s="205"/>
      <c r="D103" s="205"/>
      <c r="E103" s="205"/>
      <c r="F103" s="205"/>
      <c r="G103" s="211"/>
      <c r="H103" s="205"/>
      <c r="I103" s="47" t="s">
        <v>86</v>
      </c>
      <c r="J103" s="24" t="s">
        <v>90</v>
      </c>
      <c r="K103" s="21" t="s">
        <v>91</v>
      </c>
      <c r="L103" s="205"/>
      <c r="M103" s="205"/>
      <c r="N103" s="205"/>
      <c r="O103" s="205"/>
      <c r="P103" s="205"/>
      <c r="Q103" s="205"/>
    </row>
    <row r="104" spans="1:17" ht="15" customHeight="1" x14ac:dyDescent="0.3">
      <c r="A104" s="205"/>
      <c r="B104" s="205"/>
      <c r="C104" s="205"/>
      <c r="D104" s="205"/>
      <c r="E104" s="205"/>
      <c r="F104" s="205"/>
      <c r="G104" s="211"/>
      <c r="H104" s="205"/>
      <c r="I104" s="47" t="s">
        <v>89</v>
      </c>
      <c r="J104" s="24" t="s">
        <v>87</v>
      </c>
      <c r="K104" s="25" t="s">
        <v>161</v>
      </c>
      <c r="L104" s="205"/>
      <c r="M104" s="205"/>
      <c r="N104" s="205"/>
      <c r="O104" s="205"/>
      <c r="P104" s="205"/>
      <c r="Q104" s="205"/>
    </row>
    <row r="105" spans="1:17" ht="15" customHeight="1" x14ac:dyDescent="0.3">
      <c r="A105" s="206"/>
      <c r="B105" s="206"/>
      <c r="C105" s="206"/>
      <c r="D105" s="206"/>
      <c r="E105" s="206"/>
      <c r="F105" s="206"/>
      <c r="G105" s="212"/>
      <c r="H105" s="206"/>
      <c r="I105" s="47" t="s">
        <v>92</v>
      </c>
      <c r="J105" s="6" t="s">
        <v>95</v>
      </c>
      <c r="K105" s="62" t="s">
        <v>118</v>
      </c>
      <c r="L105" s="206"/>
      <c r="M105" s="206"/>
      <c r="N105" s="206"/>
      <c r="O105" s="206"/>
      <c r="P105" s="206"/>
      <c r="Q105" s="206"/>
    </row>
    <row r="106" spans="1:17" ht="15" customHeight="1" x14ac:dyDescent="0.3">
      <c r="A106" s="204" t="s">
        <v>162</v>
      </c>
      <c r="B106" s="207" t="s">
        <v>163</v>
      </c>
      <c r="C106" s="204" t="s">
        <v>70</v>
      </c>
      <c r="D106" s="204"/>
      <c r="E106" s="204"/>
      <c r="F106" s="204" t="s">
        <v>164</v>
      </c>
      <c r="G106" s="210" t="s">
        <v>73</v>
      </c>
      <c r="H106" s="204" t="s">
        <v>74</v>
      </c>
      <c r="I106" s="47" t="s">
        <v>75</v>
      </c>
      <c r="J106" s="24" t="s">
        <v>157</v>
      </c>
      <c r="K106" s="63" t="s">
        <v>351</v>
      </c>
      <c r="L106" s="204"/>
      <c r="M106" s="204" t="s">
        <v>78</v>
      </c>
      <c r="N106" s="204">
        <v>5</v>
      </c>
      <c r="O106" s="204" t="str">
        <f>IF(M106="o","Plan","Not Test")</f>
        <v>Plan</v>
      </c>
      <c r="P106" s="204"/>
      <c r="Q106" s="204"/>
    </row>
    <row r="107" spans="1:17" ht="15" customHeight="1" x14ac:dyDescent="0.3">
      <c r="A107" s="205"/>
      <c r="B107" s="208"/>
      <c r="C107" s="205"/>
      <c r="D107" s="205"/>
      <c r="E107" s="205"/>
      <c r="F107" s="205"/>
      <c r="G107" s="211"/>
      <c r="H107" s="205"/>
      <c r="I107" s="47" t="s">
        <v>80</v>
      </c>
      <c r="J107" s="24" t="s">
        <v>158</v>
      </c>
      <c r="K107" s="25" t="s">
        <v>159</v>
      </c>
      <c r="L107" s="205"/>
      <c r="M107" s="205"/>
      <c r="N107" s="205"/>
      <c r="O107" s="205"/>
      <c r="P107" s="205"/>
      <c r="Q107" s="205"/>
    </row>
    <row r="108" spans="1:17" ht="15" customHeight="1" x14ac:dyDescent="0.3">
      <c r="A108" s="205"/>
      <c r="B108" s="208"/>
      <c r="C108" s="205"/>
      <c r="D108" s="205"/>
      <c r="E108" s="205"/>
      <c r="F108" s="205"/>
      <c r="G108" s="211"/>
      <c r="H108" s="205"/>
      <c r="I108" s="47" t="s">
        <v>83</v>
      </c>
      <c r="J108" s="24" t="s">
        <v>160</v>
      </c>
      <c r="K108" s="25" t="s">
        <v>88</v>
      </c>
      <c r="L108" s="205"/>
      <c r="M108" s="205"/>
      <c r="N108" s="205"/>
      <c r="O108" s="205"/>
      <c r="P108" s="205"/>
      <c r="Q108" s="205"/>
    </row>
    <row r="109" spans="1:17" ht="15" customHeight="1" x14ac:dyDescent="0.3">
      <c r="A109" s="205"/>
      <c r="B109" s="208"/>
      <c r="C109" s="205"/>
      <c r="D109" s="205"/>
      <c r="E109" s="205"/>
      <c r="F109" s="205"/>
      <c r="G109" s="211"/>
      <c r="H109" s="205"/>
      <c r="I109" s="47" t="s">
        <v>86</v>
      </c>
      <c r="J109" s="24" t="s">
        <v>109</v>
      </c>
      <c r="K109" s="21" t="s">
        <v>91</v>
      </c>
      <c r="L109" s="205"/>
      <c r="M109" s="205"/>
      <c r="N109" s="205"/>
      <c r="O109" s="205"/>
      <c r="P109" s="205"/>
      <c r="Q109" s="205"/>
    </row>
    <row r="110" spans="1:17" ht="15" customHeight="1" x14ac:dyDescent="0.3">
      <c r="A110" s="205"/>
      <c r="B110" s="208"/>
      <c r="C110" s="205"/>
      <c r="D110" s="205"/>
      <c r="E110" s="205"/>
      <c r="F110" s="205"/>
      <c r="G110" s="211"/>
      <c r="H110" s="205"/>
      <c r="I110" s="47" t="s">
        <v>89</v>
      </c>
      <c r="J110" s="24" t="s">
        <v>87</v>
      </c>
      <c r="K110" s="25" t="s">
        <v>123</v>
      </c>
      <c r="L110" s="205"/>
      <c r="M110" s="205"/>
      <c r="N110" s="205"/>
      <c r="O110" s="205"/>
      <c r="P110" s="205"/>
      <c r="Q110" s="205"/>
    </row>
    <row r="111" spans="1:17" ht="15" customHeight="1" x14ac:dyDescent="0.3">
      <c r="A111" s="205"/>
      <c r="B111" s="208"/>
      <c r="C111" s="205"/>
      <c r="D111" s="205"/>
      <c r="E111" s="205"/>
      <c r="F111" s="205"/>
      <c r="G111" s="211"/>
      <c r="H111" s="205"/>
      <c r="I111" s="47" t="s">
        <v>92</v>
      </c>
      <c r="J111" s="6" t="s">
        <v>111</v>
      </c>
      <c r="K111" s="25" t="s">
        <v>88</v>
      </c>
      <c r="L111" s="205"/>
      <c r="M111" s="205"/>
      <c r="N111" s="205"/>
      <c r="O111" s="205"/>
      <c r="P111" s="205"/>
      <c r="Q111" s="205"/>
    </row>
    <row r="112" spans="1:17" ht="15" customHeight="1" x14ac:dyDescent="0.3">
      <c r="A112" s="205"/>
      <c r="B112" s="208"/>
      <c r="C112" s="205"/>
      <c r="D112" s="205"/>
      <c r="E112" s="205"/>
      <c r="F112" s="205"/>
      <c r="G112" s="211"/>
      <c r="H112" s="205"/>
      <c r="I112" s="47" t="s">
        <v>94</v>
      </c>
      <c r="J112" s="6" t="s">
        <v>90</v>
      </c>
      <c r="K112" s="21" t="s">
        <v>91</v>
      </c>
      <c r="L112" s="205"/>
      <c r="M112" s="205"/>
      <c r="N112" s="205"/>
      <c r="O112" s="205"/>
      <c r="P112" s="205"/>
      <c r="Q112" s="205"/>
    </row>
    <row r="113" spans="1:17" ht="15" customHeight="1" x14ac:dyDescent="0.3">
      <c r="A113" s="205"/>
      <c r="B113" s="208"/>
      <c r="C113" s="205"/>
      <c r="D113" s="205"/>
      <c r="E113" s="205"/>
      <c r="F113" s="205"/>
      <c r="G113" s="211"/>
      <c r="H113" s="205"/>
      <c r="I113" s="47" t="s">
        <v>113</v>
      </c>
      <c r="J113" s="24" t="s">
        <v>87</v>
      </c>
      <c r="K113" s="25" t="s">
        <v>161</v>
      </c>
      <c r="L113" s="205"/>
      <c r="M113" s="205"/>
      <c r="N113" s="205"/>
      <c r="O113" s="205"/>
      <c r="P113" s="205"/>
      <c r="Q113" s="205"/>
    </row>
    <row r="114" spans="1:17" ht="15" customHeight="1" x14ac:dyDescent="0.3">
      <c r="A114" s="206"/>
      <c r="B114" s="209"/>
      <c r="C114" s="206"/>
      <c r="D114" s="206"/>
      <c r="E114" s="206"/>
      <c r="F114" s="206"/>
      <c r="G114" s="212"/>
      <c r="H114" s="206"/>
      <c r="I114" s="47" t="s">
        <v>115</v>
      </c>
      <c r="J114" s="6" t="s">
        <v>95</v>
      </c>
      <c r="K114" s="62" t="s">
        <v>118</v>
      </c>
      <c r="L114" s="206"/>
      <c r="M114" s="206"/>
      <c r="N114" s="206"/>
      <c r="O114" s="206"/>
      <c r="P114" s="206"/>
      <c r="Q114" s="206"/>
    </row>
    <row r="115" spans="1:17" ht="15" customHeight="1" x14ac:dyDescent="0.3">
      <c r="A115" s="204" t="s">
        <v>165</v>
      </c>
      <c r="B115" s="207" t="s">
        <v>166</v>
      </c>
      <c r="C115" s="204" t="s">
        <v>70</v>
      </c>
      <c r="D115" s="204"/>
      <c r="E115" s="204"/>
      <c r="F115" s="204" t="s">
        <v>167</v>
      </c>
      <c r="G115" s="210" t="s">
        <v>73</v>
      </c>
      <c r="H115" s="204" t="s">
        <v>74</v>
      </c>
      <c r="I115" s="47" t="s">
        <v>75</v>
      </c>
      <c r="J115" s="24" t="s">
        <v>157</v>
      </c>
      <c r="K115" s="23" t="s">
        <v>351</v>
      </c>
      <c r="L115" s="204"/>
      <c r="M115" s="204" t="s">
        <v>78</v>
      </c>
      <c r="N115" s="204"/>
      <c r="O115" s="204" t="str">
        <f>IF(M115="o","Plan","Not Test")</f>
        <v>Plan</v>
      </c>
      <c r="P115" s="204"/>
      <c r="Q115" s="204"/>
    </row>
    <row r="116" spans="1:17" ht="15" customHeight="1" x14ac:dyDescent="0.3">
      <c r="A116" s="205"/>
      <c r="B116" s="208"/>
      <c r="C116" s="205"/>
      <c r="D116" s="205"/>
      <c r="E116" s="205"/>
      <c r="F116" s="205"/>
      <c r="G116" s="211"/>
      <c r="H116" s="205"/>
      <c r="I116" s="47" t="s">
        <v>80</v>
      </c>
      <c r="J116" s="24" t="s">
        <v>158</v>
      </c>
      <c r="K116" s="25" t="s">
        <v>159</v>
      </c>
      <c r="L116" s="205"/>
      <c r="M116" s="205"/>
      <c r="N116" s="205"/>
      <c r="O116" s="205"/>
      <c r="P116" s="205"/>
      <c r="Q116" s="205"/>
    </row>
    <row r="117" spans="1:17" ht="15" customHeight="1" x14ac:dyDescent="0.3">
      <c r="A117" s="205"/>
      <c r="B117" s="208"/>
      <c r="C117" s="205"/>
      <c r="D117" s="205"/>
      <c r="E117" s="205"/>
      <c r="F117" s="205"/>
      <c r="G117" s="211"/>
      <c r="H117" s="205"/>
      <c r="I117" s="47" t="s">
        <v>83</v>
      </c>
      <c r="J117" s="24" t="s">
        <v>160</v>
      </c>
      <c r="K117" s="25" t="s">
        <v>88</v>
      </c>
      <c r="L117" s="205"/>
      <c r="M117" s="205"/>
      <c r="N117" s="205"/>
      <c r="O117" s="205"/>
      <c r="P117" s="205"/>
      <c r="Q117" s="205"/>
    </row>
    <row r="118" spans="1:17" ht="15" customHeight="1" x14ac:dyDescent="0.3">
      <c r="A118" s="205"/>
      <c r="B118" s="208"/>
      <c r="C118" s="205"/>
      <c r="D118" s="205"/>
      <c r="E118" s="205"/>
      <c r="F118" s="205"/>
      <c r="G118" s="211"/>
      <c r="H118" s="205"/>
      <c r="I118" s="47" t="s">
        <v>86</v>
      </c>
      <c r="J118" s="24" t="s">
        <v>109</v>
      </c>
      <c r="K118" s="21" t="s">
        <v>91</v>
      </c>
      <c r="L118" s="205"/>
      <c r="M118" s="205"/>
      <c r="N118" s="205"/>
      <c r="O118" s="205"/>
      <c r="P118" s="205"/>
      <c r="Q118" s="205"/>
    </row>
    <row r="119" spans="1:17" ht="15" customHeight="1" x14ac:dyDescent="0.3">
      <c r="A119" s="205"/>
      <c r="B119" s="208"/>
      <c r="C119" s="205"/>
      <c r="D119" s="205"/>
      <c r="E119" s="205"/>
      <c r="F119" s="205"/>
      <c r="G119" s="211"/>
      <c r="H119" s="205"/>
      <c r="I119" s="47" t="s">
        <v>89</v>
      </c>
      <c r="J119" s="24" t="s">
        <v>87</v>
      </c>
      <c r="K119" s="25" t="s">
        <v>123</v>
      </c>
      <c r="L119" s="205"/>
      <c r="M119" s="205"/>
      <c r="N119" s="205"/>
      <c r="O119" s="205"/>
      <c r="P119" s="205"/>
      <c r="Q119" s="205"/>
    </row>
    <row r="120" spans="1:17" ht="15" customHeight="1" x14ac:dyDescent="0.3">
      <c r="A120" s="205"/>
      <c r="B120" s="208"/>
      <c r="C120" s="205"/>
      <c r="D120" s="205"/>
      <c r="E120" s="205"/>
      <c r="F120" s="205"/>
      <c r="G120" s="211"/>
      <c r="H120" s="205"/>
      <c r="I120" s="47" t="s">
        <v>92</v>
      </c>
      <c r="J120" s="6" t="s">
        <v>111</v>
      </c>
      <c r="K120" s="25" t="s">
        <v>88</v>
      </c>
      <c r="L120" s="205"/>
      <c r="M120" s="205"/>
      <c r="N120" s="205"/>
      <c r="O120" s="205"/>
      <c r="P120" s="205"/>
      <c r="Q120" s="205"/>
    </row>
    <row r="121" spans="1:17" ht="15" customHeight="1" x14ac:dyDescent="0.3">
      <c r="A121" s="205"/>
      <c r="B121" s="208"/>
      <c r="C121" s="205"/>
      <c r="D121" s="205"/>
      <c r="E121" s="205"/>
      <c r="F121" s="205"/>
      <c r="G121" s="211"/>
      <c r="H121" s="205"/>
      <c r="I121" s="47" t="s">
        <v>94</v>
      </c>
      <c r="J121" s="24" t="s">
        <v>109</v>
      </c>
      <c r="K121" s="21" t="s">
        <v>91</v>
      </c>
      <c r="L121" s="205"/>
      <c r="M121" s="205"/>
      <c r="N121" s="205"/>
      <c r="O121" s="205"/>
      <c r="P121" s="205"/>
      <c r="Q121" s="205"/>
    </row>
    <row r="122" spans="1:17" ht="15" customHeight="1" x14ac:dyDescent="0.3">
      <c r="A122" s="205"/>
      <c r="B122" s="208"/>
      <c r="C122" s="205"/>
      <c r="D122" s="205"/>
      <c r="E122" s="205"/>
      <c r="F122" s="205"/>
      <c r="G122" s="211"/>
      <c r="H122" s="205"/>
      <c r="I122" s="47" t="s">
        <v>113</v>
      </c>
      <c r="J122" s="24" t="s">
        <v>87</v>
      </c>
      <c r="K122" s="25" t="s">
        <v>123</v>
      </c>
      <c r="L122" s="205"/>
      <c r="M122" s="205"/>
      <c r="N122" s="205"/>
      <c r="O122" s="205"/>
      <c r="P122" s="205"/>
      <c r="Q122" s="205"/>
    </row>
    <row r="123" spans="1:17" ht="15" customHeight="1" x14ac:dyDescent="0.3">
      <c r="A123" s="205"/>
      <c r="B123" s="208"/>
      <c r="C123" s="205"/>
      <c r="D123" s="205"/>
      <c r="E123" s="205"/>
      <c r="F123" s="205"/>
      <c r="G123" s="211"/>
      <c r="H123" s="205"/>
      <c r="I123" s="47" t="s">
        <v>115</v>
      </c>
      <c r="J123" s="6" t="s">
        <v>111</v>
      </c>
      <c r="K123" s="25" t="s">
        <v>88</v>
      </c>
      <c r="L123" s="205"/>
      <c r="M123" s="205"/>
      <c r="N123" s="205"/>
      <c r="O123" s="205"/>
      <c r="P123" s="205"/>
      <c r="Q123" s="205"/>
    </row>
    <row r="124" spans="1:17" ht="15" customHeight="1" x14ac:dyDescent="0.3">
      <c r="A124" s="205"/>
      <c r="B124" s="208"/>
      <c r="C124" s="205"/>
      <c r="D124" s="205"/>
      <c r="E124" s="205"/>
      <c r="F124" s="205"/>
      <c r="G124" s="211"/>
      <c r="H124" s="205"/>
      <c r="I124" s="47" t="s">
        <v>117</v>
      </c>
      <c r="J124" s="6" t="s">
        <v>90</v>
      </c>
      <c r="K124" s="21" t="s">
        <v>91</v>
      </c>
      <c r="L124" s="205"/>
      <c r="M124" s="205"/>
      <c r="N124" s="205"/>
      <c r="O124" s="205"/>
      <c r="P124" s="205"/>
      <c r="Q124" s="205"/>
    </row>
    <row r="125" spans="1:17" ht="15" customHeight="1" x14ac:dyDescent="0.3">
      <c r="A125" s="205"/>
      <c r="B125" s="208"/>
      <c r="C125" s="205"/>
      <c r="D125" s="205"/>
      <c r="E125" s="205"/>
      <c r="F125" s="205"/>
      <c r="G125" s="211"/>
      <c r="H125" s="205"/>
      <c r="I125" s="47" t="s">
        <v>125</v>
      </c>
      <c r="J125" s="24" t="s">
        <v>87</v>
      </c>
      <c r="K125" s="25" t="s">
        <v>161</v>
      </c>
      <c r="L125" s="205"/>
      <c r="M125" s="205"/>
      <c r="N125" s="205"/>
      <c r="O125" s="205"/>
      <c r="P125" s="205"/>
      <c r="Q125" s="205"/>
    </row>
    <row r="126" spans="1:17" ht="15" customHeight="1" x14ac:dyDescent="0.3">
      <c r="A126" s="205"/>
      <c r="B126" s="208"/>
      <c r="C126" s="205"/>
      <c r="D126" s="205"/>
      <c r="E126" s="205"/>
      <c r="F126" s="205"/>
      <c r="G126" s="211"/>
      <c r="H126" s="205"/>
      <c r="I126" s="47" t="s">
        <v>127</v>
      </c>
      <c r="J126" s="6" t="s">
        <v>95</v>
      </c>
      <c r="K126" s="62" t="s">
        <v>118</v>
      </c>
      <c r="L126" s="206"/>
      <c r="M126" s="206"/>
      <c r="N126" s="206"/>
      <c r="O126" s="206"/>
      <c r="P126" s="206"/>
      <c r="Q126" s="206"/>
    </row>
    <row r="127" spans="1:17" ht="15" customHeight="1" x14ac:dyDescent="0.3">
      <c r="A127" s="204" t="s">
        <v>168</v>
      </c>
      <c r="B127" s="207" t="s">
        <v>169</v>
      </c>
      <c r="C127" s="204" t="s">
        <v>70</v>
      </c>
      <c r="D127" s="204"/>
      <c r="E127" s="204"/>
      <c r="F127" s="204" t="s">
        <v>170</v>
      </c>
      <c r="G127" s="210" t="s">
        <v>73</v>
      </c>
      <c r="H127" s="204" t="s">
        <v>74</v>
      </c>
      <c r="I127" s="47" t="s">
        <v>75</v>
      </c>
      <c r="J127" s="24" t="s">
        <v>157</v>
      </c>
      <c r="K127" s="23" t="s">
        <v>351</v>
      </c>
      <c r="L127" s="204"/>
      <c r="M127" s="204" t="s">
        <v>78</v>
      </c>
      <c r="N127" s="204"/>
      <c r="O127" s="204" t="str">
        <f>IF(M127="o","Plan","Not Test")</f>
        <v>Plan</v>
      </c>
      <c r="P127" s="204"/>
      <c r="Q127" s="204"/>
    </row>
    <row r="128" spans="1:17" ht="15" customHeight="1" x14ac:dyDescent="0.3">
      <c r="A128" s="205"/>
      <c r="B128" s="208"/>
      <c r="C128" s="205"/>
      <c r="D128" s="205"/>
      <c r="E128" s="205"/>
      <c r="F128" s="205"/>
      <c r="G128" s="211"/>
      <c r="H128" s="205"/>
      <c r="I128" s="47" t="s">
        <v>80</v>
      </c>
      <c r="J128" s="24" t="s">
        <v>158</v>
      </c>
      <c r="K128" s="25" t="s">
        <v>159</v>
      </c>
      <c r="L128" s="205"/>
      <c r="M128" s="205"/>
      <c r="N128" s="205"/>
      <c r="O128" s="205"/>
      <c r="P128" s="205"/>
      <c r="Q128" s="205"/>
    </row>
    <row r="129" spans="1:17" ht="15" customHeight="1" x14ac:dyDescent="0.3">
      <c r="A129" s="205"/>
      <c r="B129" s="208"/>
      <c r="C129" s="205"/>
      <c r="D129" s="205"/>
      <c r="E129" s="205"/>
      <c r="F129" s="205"/>
      <c r="G129" s="211"/>
      <c r="H129" s="205"/>
      <c r="I129" s="47" t="s">
        <v>83</v>
      </c>
      <c r="J129" s="24" t="s">
        <v>160</v>
      </c>
      <c r="K129" s="25" t="s">
        <v>88</v>
      </c>
      <c r="L129" s="205"/>
      <c r="M129" s="205"/>
      <c r="N129" s="205"/>
      <c r="O129" s="205"/>
      <c r="P129" s="205"/>
      <c r="Q129" s="205"/>
    </row>
    <row r="130" spans="1:17" ht="15" customHeight="1" x14ac:dyDescent="0.3">
      <c r="A130" s="205"/>
      <c r="B130" s="208"/>
      <c r="C130" s="205"/>
      <c r="D130" s="205"/>
      <c r="E130" s="205"/>
      <c r="F130" s="205"/>
      <c r="G130" s="211"/>
      <c r="H130" s="205"/>
      <c r="I130" s="47" t="s">
        <v>86</v>
      </c>
      <c r="J130" s="24" t="s">
        <v>109</v>
      </c>
      <c r="K130" s="21" t="s">
        <v>91</v>
      </c>
      <c r="L130" s="205"/>
      <c r="M130" s="205"/>
      <c r="N130" s="205"/>
      <c r="O130" s="205"/>
      <c r="P130" s="205"/>
      <c r="Q130" s="205"/>
    </row>
    <row r="131" spans="1:17" ht="15" customHeight="1" x14ac:dyDescent="0.3">
      <c r="A131" s="205"/>
      <c r="B131" s="208"/>
      <c r="C131" s="205"/>
      <c r="D131" s="205"/>
      <c r="E131" s="205"/>
      <c r="F131" s="205"/>
      <c r="G131" s="211"/>
      <c r="H131" s="205"/>
      <c r="I131" s="47" t="s">
        <v>89</v>
      </c>
      <c r="J131" s="24" t="s">
        <v>87</v>
      </c>
      <c r="K131" s="25" t="s">
        <v>123</v>
      </c>
      <c r="L131" s="205"/>
      <c r="M131" s="205"/>
      <c r="N131" s="205"/>
      <c r="O131" s="205"/>
      <c r="P131" s="205"/>
      <c r="Q131" s="205"/>
    </row>
    <row r="132" spans="1:17" ht="15" customHeight="1" x14ac:dyDescent="0.3">
      <c r="A132" s="205"/>
      <c r="B132" s="208"/>
      <c r="C132" s="205"/>
      <c r="D132" s="205"/>
      <c r="E132" s="205"/>
      <c r="F132" s="205"/>
      <c r="G132" s="211"/>
      <c r="H132" s="205"/>
      <c r="I132" s="47" t="s">
        <v>92</v>
      </c>
      <c r="J132" s="6" t="s">
        <v>111</v>
      </c>
      <c r="K132" s="25" t="s">
        <v>88</v>
      </c>
      <c r="L132" s="205"/>
      <c r="M132" s="205"/>
      <c r="N132" s="205"/>
      <c r="O132" s="205"/>
      <c r="P132" s="205"/>
      <c r="Q132" s="205"/>
    </row>
    <row r="133" spans="1:17" ht="15" customHeight="1" x14ac:dyDescent="0.3">
      <c r="A133" s="205"/>
      <c r="B133" s="208"/>
      <c r="C133" s="205"/>
      <c r="D133" s="205"/>
      <c r="E133" s="205"/>
      <c r="F133" s="205"/>
      <c r="G133" s="211"/>
      <c r="H133" s="205"/>
      <c r="I133" s="47" t="s">
        <v>94</v>
      </c>
      <c r="J133" s="24" t="s">
        <v>109</v>
      </c>
      <c r="K133" s="21" t="s">
        <v>91</v>
      </c>
      <c r="L133" s="205"/>
      <c r="M133" s="205"/>
      <c r="N133" s="205"/>
      <c r="O133" s="205"/>
      <c r="P133" s="205"/>
      <c r="Q133" s="205"/>
    </row>
    <row r="134" spans="1:17" ht="15" customHeight="1" x14ac:dyDescent="0.3">
      <c r="A134" s="205"/>
      <c r="B134" s="208"/>
      <c r="C134" s="205"/>
      <c r="D134" s="205"/>
      <c r="E134" s="205"/>
      <c r="F134" s="205"/>
      <c r="G134" s="211"/>
      <c r="H134" s="205"/>
      <c r="I134" s="47" t="s">
        <v>113</v>
      </c>
      <c r="J134" s="24" t="s">
        <v>87</v>
      </c>
      <c r="K134" s="25" t="s">
        <v>123</v>
      </c>
      <c r="L134" s="205"/>
      <c r="M134" s="205"/>
      <c r="N134" s="205"/>
      <c r="O134" s="205"/>
      <c r="P134" s="205"/>
      <c r="Q134" s="205"/>
    </row>
    <row r="135" spans="1:17" ht="15" customHeight="1" x14ac:dyDescent="0.3">
      <c r="A135" s="205"/>
      <c r="B135" s="208"/>
      <c r="C135" s="205"/>
      <c r="D135" s="205"/>
      <c r="E135" s="205"/>
      <c r="F135" s="205"/>
      <c r="G135" s="211"/>
      <c r="H135" s="205"/>
      <c r="I135" s="47" t="s">
        <v>115</v>
      </c>
      <c r="J135" s="6" t="s">
        <v>111</v>
      </c>
      <c r="K135" s="25" t="s">
        <v>88</v>
      </c>
      <c r="L135" s="205"/>
      <c r="M135" s="205"/>
      <c r="N135" s="205"/>
      <c r="O135" s="205"/>
      <c r="P135" s="205"/>
      <c r="Q135" s="205"/>
    </row>
    <row r="136" spans="1:17" ht="15" customHeight="1" x14ac:dyDescent="0.3">
      <c r="A136" s="205"/>
      <c r="B136" s="208"/>
      <c r="C136" s="205"/>
      <c r="D136" s="205"/>
      <c r="E136" s="205"/>
      <c r="F136" s="205"/>
      <c r="G136" s="211"/>
      <c r="H136" s="205"/>
      <c r="I136" s="47" t="s">
        <v>117</v>
      </c>
      <c r="J136" s="24" t="s">
        <v>109</v>
      </c>
      <c r="K136" s="21" t="s">
        <v>91</v>
      </c>
      <c r="L136" s="205"/>
      <c r="M136" s="205"/>
      <c r="N136" s="205"/>
      <c r="O136" s="205"/>
      <c r="P136" s="205"/>
      <c r="Q136" s="205"/>
    </row>
    <row r="137" spans="1:17" ht="15" customHeight="1" x14ac:dyDescent="0.3">
      <c r="A137" s="205"/>
      <c r="B137" s="208"/>
      <c r="C137" s="205"/>
      <c r="D137" s="205"/>
      <c r="E137" s="205"/>
      <c r="F137" s="205"/>
      <c r="G137" s="211"/>
      <c r="H137" s="205"/>
      <c r="I137" s="47" t="s">
        <v>125</v>
      </c>
      <c r="J137" s="24" t="s">
        <v>87</v>
      </c>
      <c r="K137" s="25" t="s">
        <v>123</v>
      </c>
      <c r="L137" s="205"/>
      <c r="M137" s="205"/>
      <c r="N137" s="205"/>
      <c r="O137" s="205"/>
      <c r="P137" s="205"/>
      <c r="Q137" s="205"/>
    </row>
    <row r="138" spans="1:17" ht="15" customHeight="1" x14ac:dyDescent="0.3">
      <c r="A138" s="205"/>
      <c r="B138" s="208"/>
      <c r="C138" s="205"/>
      <c r="D138" s="205"/>
      <c r="E138" s="205"/>
      <c r="F138" s="205"/>
      <c r="G138" s="211"/>
      <c r="H138" s="205"/>
      <c r="I138" s="47" t="s">
        <v>127</v>
      </c>
      <c r="J138" s="6" t="s">
        <v>111</v>
      </c>
      <c r="K138" s="23" t="s">
        <v>131</v>
      </c>
      <c r="L138" s="205"/>
      <c r="M138" s="205"/>
      <c r="N138" s="205"/>
      <c r="O138" s="205"/>
      <c r="P138" s="205"/>
      <c r="Q138" s="205"/>
    </row>
    <row r="139" spans="1:17" ht="15" customHeight="1" x14ac:dyDescent="0.3">
      <c r="A139" s="205"/>
      <c r="B139" s="208"/>
      <c r="C139" s="205"/>
      <c r="D139" s="205"/>
      <c r="E139" s="205"/>
      <c r="F139" s="205"/>
      <c r="G139" s="211"/>
      <c r="H139" s="205"/>
      <c r="I139" s="47" t="s">
        <v>171</v>
      </c>
      <c r="J139" s="6" t="s">
        <v>100</v>
      </c>
      <c r="K139" s="63" t="s">
        <v>118</v>
      </c>
      <c r="L139" s="206"/>
      <c r="M139" s="206"/>
      <c r="N139" s="206"/>
      <c r="O139" s="206"/>
      <c r="P139" s="206"/>
      <c r="Q139" s="206"/>
    </row>
    <row r="140" spans="1:17" ht="15" customHeight="1" x14ac:dyDescent="0.3">
      <c r="A140" s="204" t="s">
        <v>172</v>
      </c>
      <c r="B140" s="207" t="s">
        <v>173</v>
      </c>
      <c r="C140" s="204" t="s">
        <v>70</v>
      </c>
      <c r="D140" s="204"/>
      <c r="E140" s="204"/>
      <c r="F140" s="204" t="s">
        <v>174</v>
      </c>
      <c r="G140" s="210" t="s">
        <v>73</v>
      </c>
      <c r="H140" s="204" t="s">
        <v>74</v>
      </c>
      <c r="I140" s="47" t="s">
        <v>75</v>
      </c>
      <c r="J140" s="24" t="s">
        <v>157</v>
      </c>
      <c r="K140" s="23" t="s">
        <v>351</v>
      </c>
      <c r="L140" s="204"/>
      <c r="M140" s="204" t="s">
        <v>78</v>
      </c>
      <c r="N140" s="204"/>
      <c r="O140" s="204" t="str">
        <f>IF(M140="o","Plan","Not Test")</f>
        <v>Plan</v>
      </c>
      <c r="P140" s="204"/>
      <c r="Q140" s="204"/>
    </row>
    <row r="141" spans="1:17" ht="15" customHeight="1" x14ac:dyDescent="0.3">
      <c r="A141" s="205"/>
      <c r="B141" s="208"/>
      <c r="C141" s="205"/>
      <c r="D141" s="205"/>
      <c r="E141" s="205"/>
      <c r="F141" s="205"/>
      <c r="G141" s="211"/>
      <c r="H141" s="205"/>
      <c r="I141" s="47" t="s">
        <v>80</v>
      </c>
      <c r="J141" s="24" t="s">
        <v>158</v>
      </c>
      <c r="K141" s="25" t="s">
        <v>159</v>
      </c>
      <c r="L141" s="205"/>
      <c r="M141" s="205"/>
      <c r="N141" s="205"/>
      <c r="O141" s="205"/>
      <c r="P141" s="205"/>
      <c r="Q141" s="205"/>
    </row>
    <row r="142" spans="1:17" ht="15" customHeight="1" x14ac:dyDescent="0.3">
      <c r="A142" s="206"/>
      <c r="B142" s="209"/>
      <c r="C142" s="206"/>
      <c r="D142" s="206"/>
      <c r="E142" s="206"/>
      <c r="F142" s="206"/>
      <c r="G142" s="212"/>
      <c r="H142" s="206"/>
      <c r="I142" s="47" t="s">
        <v>83</v>
      </c>
      <c r="J142" s="6" t="s">
        <v>175</v>
      </c>
      <c r="K142" s="21" t="s">
        <v>176</v>
      </c>
      <c r="L142" s="206"/>
      <c r="M142" s="206"/>
      <c r="N142" s="206"/>
      <c r="O142" s="206"/>
      <c r="P142" s="206"/>
      <c r="Q142" s="206"/>
    </row>
    <row r="143" spans="1:17" ht="15" customHeight="1" x14ac:dyDescent="0.3">
      <c r="A143" s="204" t="s">
        <v>177</v>
      </c>
      <c r="B143" s="204" t="s">
        <v>178</v>
      </c>
      <c r="C143" s="204" t="s">
        <v>70</v>
      </c>
      <c r="D143" s="204"/>
      <c r="E143" s="204"/>
      <c r="F143" s="204"/>
      <c r="G143" s="210"/>
      <c r="H143" s="204"/>
      <c r="I143" s="47" t="s">
        <v>75</v>
      </c>
      <c r="J143" s="24" t="s">
        <v>157</v>
      </c>
      <c r="K143" s="23" t="s">
        <v>351</v>
      </c>
      <c r="L143" s="204"/>
      <c r="M143" s="204" t="s">
        <v>78</v>
      </c>
      <c r="N143" s="204"/>
      <c r="O143" s="204" t="str">
        <f>IF(M143="o","Plan","Not Test")</f>
        <v>Plan</v>
      </c>
      <c r="P143" s="204"/>
      <c r="Q143" s="204"/>
    </row>
    <row r="144" spans="1:17" ht="15" customHeight="1" x14ac:dyDescent="0.3">
      <c r="A144" s="205"/>
      <c r="B144" s="205"/>
      <c r="C144" s="205"/>
      <c r="D144" s="205"/>
      <c r="E144" s="205"/>
      <c r="F144" s="205"/>
      <c r="G144" s="211"/>
      <c r="H144" s="205"/>
      <c r="I144" s="47" t="s">
        <v>80</v>
      </c>
      <c r="J144" s="24" t="s">
        <v>158</v>
      </c>
      <c r="K144" s="25" t="s">
        <v>159</v>
      </c>
      <c r="L144" s="205"/>
      <c r="M144" s="205"/>
      <c r="N144" s="205"/>
      <c r="O144" s="205"/>
      <c r="P144" s="205"/>
      <c r="Q144" s="205"/>
    </row>
    <row r="145" spans="1:17" ht="15" customHeight="1" x14ac:dyDescent="0.3">
      <c r="A145" s="205"/>
      <c r="B145" s="205"/>
      <c r="C145" s="205"/>
      <c r="D145" s="205"/>
      <c r="E145" s="205"/>
      <c r="F145" s="205"/>
      <c r="G145" s="211"/>
      <c r="H145" s="205"/>
      <c r="I145" s="47" t="s">
        <v>83</v>
      </c>
      <c r="J145" s="24" t="s">
        <v>160</v>
      </c>
      <c r="K145" s="25" t="s">
        <v>88</v>
      </c>
      <c r="L145" s="205"/>
      <c r="M145" s="205"/>
      <c r="N145" s="205"/>
      <c r="O145" s="205"/>
      <c r="P145" s="205"/>
      <c r="Q145" s="205"/>
    </row>
    <row r="146" spans="1:17" ht="15" customHeight="1" x14ac:dyDescent="0.3">
      <c r="A146" s="205"/>
      <c r="B146" s="205"/>
      <c r="C146" s="205"/>
      <c r="D146" s="205"/>
      <c r="E146" s="205"/>
      <c r="F146" s="205"/>
      <c r="G146" s="211"/>
      <c r="H146" s="205"/>
      <c r="I146" s="47" t="s">
        <v>86</v>
      </c>
      <c r="J146" s="24" t="s">
        <v>179</v>
      </c>
      <c r="K146" s="21" t="s">
        <v>91</v>
      </c>
      <c r="L146" s="205"/>
      <c r="M146" s="205"/>
      <c r="N146" s="205"/>
      <c r="O146" s="205"/>
      <c r="P146" s="205"/>
      <c r="Q146" s="205"/>
    </row>
    <row r="147" spans="1:17" ht="15" customHeight="1" x14ac:dyDescent="0.3">
      <c r="A147" s="205"/>
      <c r="B147" s="205"/>
      <c r="C147" s="205"/>
      <c r="D147" s="205"/>
      <c r="E147" s="205"/>
      <c r="F147" s="205"/>
      <c r="G147" s="211"/>
      <c r="H147" s="205"/>
      <c r="I147" s="47" t="s">
        <v>89</v>
      </c>
      <c r="J147" s="6" t="s">
        <v>100</v>
      </c>
      <c r="K147" s="25" t="s">
        <v>159</v>
      </c>
      <c r="L147" s="205"/>
      <c r="M147" s="205"/>
      <c r="N147" s="205"/>
      <c r="O147" s="205"/>
      <c r="P147" s="205"/>
      <c r="Q147" s="205"/>
    </row>
    <row r="148" spans="1:17" ht="15" customHeight="1" x14ac:dyDescent="0.3">
      <c r="A148" s="206"/>
      <c r="B148" s="206"/>
      <c r="C148" s="206"/>
      <c r="D148" s="206"/>
      <c r="E148" s="206"/>
      <c r="F148" s="206"/>
      <c r="G148" s="212"/>
      <c r="H148" s="206"/>
      <c r="I148" s="47" t="s">
        <v>92</v>
      </c>
      <c r="J148" s="6" t="s">
        <v>100</v>
      </c>
      <c r="K148" s="21" t="s">
        <v>176</v>
      </c>
      <c r="L148" s="206"/>
      <c r="M148" s="206"/>
      <c r="N148" s="206"/>
      <c r="O148" s="206"/>
      <c r="P148" s="206"/>
      <c r="Q148" s="206"/>
    </row>
    <row r="149" spans="1:17" ht="15" customHeight="1" x14ac:dyDescent="0.3">
      <c r="A149" s="204" t="s">
        <v>180</v>
      </c>
      <c r="B149" s="204" t="s">
        <v>181</v>
      </c>
      <c r="C149" s="204" t="s">
        <v>70</v>
      </c>
      <c r="D149" s="204"/>
      <c r="E149" s="204"/>
      <c r="F149" s="204" t="s">
        <v>182</v>
      </c>
      <c r="G149" s="210"/>
      <c r="H149" s="204"/>
      <c r="I149" s="47" t="s">
        <v>75</v>
      </c>
      <c r="J149" s="24" t="s">
        <v>157</v>
      </c>
      <c r="K149" s="23" t="s">
        <v>352</v>
      </c>
      <c r="L149" s="204"/>
      <c r="M149" s="204" t="s">
        <v>78</v>
      </c>
      <c r="N149" s="204"/>
      <c r="O149" s="204" t="str">
        <f>IF(M149="o","Plan","Not Test")</f>
        <v>Plan</v>
      </c>
      <c r="P149" s="204"/>
      <c r="Q149" s="204"/>
    </row>
    <row r="150" spans="1:17" ht="15" customHeight="1" x14ac:dyDescent="0.3">
      <c r="A150" s="205"/>
      <c r="B150" s="205"/>
      <c r="C150" s="205"/>
      <c r="D150" s="205"/>
      <c r="E150" s="205"/>
      <c r="F150" s="205"/>
      <c r="G150" s="211"/>
      <c r="H150" s="205"/>
      <c r="I150" s="47" t="s">
        <v>80</v>
      </c>
      <c r="J150" s="6" t="s">
        <v>183</v>
      </c>
      <c r="K150" s="21" t="s">
        <v>184</v>
      </c>
      <c r="L150" s="205"/>
      <c r="M150" s="205"/>
      <c r="N150" s="205"/>
      <c r="O150" s="205"/>
      <c r="P150" s="205"/>
      <c r="Q150" s="205"/>
    </row>
    <row r="151" spans="1:17" ht="15" customHeight="1" x14ac:dyDescent="0.3">
      <c r="A151" s="206"/>
      <c r="B151" s="206"/>
      <c r="C151" s="206"/>
      <c r="D151" s="206"/>
      <c r="E151" s="206"/>
      <c r="F151" s="206"/>
      <c r="G151" s="212"/>
      <c r="H151" s="206"/>
      <c r="I151" s="47" t="s">
        <v>83</v>
      </c>
      <c r="J151" s="6" t="s">
        <v>95</v>
      </c>
      <c r="K151" s="21" t="s">
        <v>176</v>
      </c>
      <c r="L151" s="206"/>
      <c r="M151" s="206"/>
      <c r="N151" s="206"/>
      <c r="O151" s="206"/>
      <c r="P151" s="206"/>
      <c r="Q151" s="206"/>
    </row>
    <row r="152" spans="1:17" ht="15" customHeight="1" x14ac:dyDescent="0.3">
      <c r="A152" s="237" t="s">
        <v>185</v>
      </c>
      <c r="B152" s="204" t="s">
        <v>186</v>
      </c>
      <c r="C152" s="204" t="s">
        <v>70</v>
      </c>
      <c r="D152" s="204"/>
      <c r="E152" s="204"/>
      <c r="F152" s="204" t="s">
        <v>187</v>
      </c>
      <c r="G152" s="210"/>
      <c r="H152" s="204"/>
      <c r="I152" s="47" t="s">
        <v>75</v>
      </c>
      <c r="J152" s="24" t="s">
        <v>157</v>
      </c>
      <c r="K152" s="23" t="s">
        <v>351</v>
      </c>
      <c r="L152" s="204"/>
      <c r="M152" s="204" t="s">
        <v>78</v>
      </c>
      <c r="N152" s="204"/>
      <c r="O152" s="204" t="str">
        <f>IF(M152="o","Plan","Not Test")</f>
        <v>Plan</v>
      </c>
      <c r="P152" s="204"/>
      <c r="Q152" s="204"/>
    </row>
    <row r="153" spans="1:17" ht="15" customHeight="1" x14ac:dyDescent="0.3">
      <c r="A153" s="237"/>
      <c r="B153" s="205"/>
      <c r="C153" s="205"/>
      <c r="D153" s="205"/>
      <c r="E153" s="205"/>
      <c r="F153" s="205"/>
      <c r="G153" s="211"/>
      <c r="H153" s="205"/>
      <c r="I153" s="47" t="s">
        <v>80</v>
      </c>
      <c r="J153" s="24" t="s">
        <v>158</v>
      </c>
      <c r="K153" s="25" t="s">
        <v>159</v>
      </c>
      <c r="L153" s="205"/>
      <c r="M153" s="205"/>
      <c r="N153" s="205"/>
      <c r="O153" s="205"/>
      <c r="P153" s="205"/>
      <c r="Q153" s="205"/>
    </row>
    <row r="154" spans="1:17" ht="15" customHeight="1" x14ac:dyDescent="0.3">
      <c r="A154" s="237"/>
      <c r="B154" s="206"/>
      <c r="C154" s="206"/>
      <c r="D154" s="206"/>
      <c r="E154" s="206"/>
      <c r="F154" s="206"/>
      <c r="G154" s="212"/>
      <c r="H154" s="206"/>
      <c r="I154" s="47" t="s">
        <v>83</v>
      </c>
      <c r="J154" s="6" t="s">
        <v>141</v>
      </c>
      <c r="K154" s="62" t="s">
        <v>96</v>
      </c>
      <c r="L154" s="206"/>
      <c r="M154" s="206"/>
      <c r="N154" s="206"/>
      <c r="O154" s="206"/>
      <c r="P154" s="206"/>
      <c r="Q154" s="206"/>
    </row>
    <row r="155" spans="1:17" ht="15" customHeight="1" x14ac:dyDescent="0.3">
      <c r="A155" s="204" t="s">
        <v>188</v>
      </c>
      <c r="B155" s="204" t="s">
        <v>189</v>
      </c>
      <c r="C155" s="204" t="s">
        <v>70</v>
      </c>
      <c r="D155" s="204"/>
      <c r="E155" s="204"/>
      <c r="F155" s="204" t="s">
        <v>190</v>
      </c>
      <c r="G155" s="210"/>
      <c r="H155" s="204"/>
      <c r="I155" s="47" t="s">
        <v>75</v>
      </c>
      <c r="J155" s="24" t="s">
        <v>157</v>
      </c>
      <c r="K155" s="23" t="s">
        <v>352</v>
      </c>
      <c r="L155" s="204"/>
      <c r="M155" s="204" t="s">
        <v>78</v>
      </c>
      <c r="N155" s="204"/>
      <c r="O155" s="204" t="str">
        <f>IF(M155="o","Plan","Not Test")</f>
        <v>Plan</v>
      </c>
      <c r="P155" s="204"/>
      <c r="Q155" s="204"/>
    </row>
    <row r="156" spans="1:17" ht="15" customHeight="1" x14ac:dyDescent="0.3">
      <c r="A156" s="205"/>
      <c r="B156" s="205"/>
      <c r="C156" s="205"/>
      <c r="D156" s="205"/>
      <c r="E156" s="205"/>
      <c r="F156" s="205"/>
      <c r="G156" s="211"/>
      <c r="H156" s="205"/>
      <c r="I156" s="47" t="s">
        <v>80</v>
      </c>
      <c r="J156" s="24" t="s">
        <v>158</v>
      </c>
      <c r="K156" s="25" t="s">
        <v>159</v>
      </c>
      <c r="L156" s="205"/>
      <c r="M156" s="205"/>
      <c r="N156" s="205"/>
      <c r="O156" s="205"/>
      <c r="P156" s="205"/>
      <c r="Q156" s="205"/>
    </row>
    <row r="157" spans="1:17" ht="15" customHeight="1" x14ac:dyDescent="0.3">
      <c r="A157" s="205"/>
      <c r="B157" s="205"/>
      <c r="C157" s="205"/>
      <c r="D157" s="205"/>
      <c r="E157" s="205"/>
      <c r="F157" s="205"/>
      <c r="G157" s="211"/>
      <c r="H157" s="205"/>
      <c r="I157" s="47" t="s">
        <v>83</v>
      </c>
      <c r="J157" s="24" t="s">
        <v>160</v>
      </c>
      <c r="K157" s="25" t="s">
        <v>88</v>
      </c>
      <c r="L157" s="205"/>
      <c r="M157" s="205"/>
      <c r="N157" s="205"/>
      <c r="O157" s="205"/>
      <c r="P157" s="205"/>
      <c r="Q157" s="205"/>
    </row>
    <row r="158" spans="1:17" ht="15" customHeight="1" x14ac:dyDescent="0.3">
      <c r="A158" s="205"/>
      <c r="B158" s="206"/>
      <c r="C158" s="206"/>
      <c r="D158" s="206"/>
      <c r="E158" s="206"/>
      <c r="F158" s="206"/>
      <c r="G158" s="212"/>
      <c r="H158" s="206"/>
      <c r="I158" s="47" t="s">
        <v>86</v>
      </c>
      <c r="J158" s="6" t="s">
        <v>141</v>
      </c>
      <c r="K158" s="62" t="s">
        <v>96</v>
      </c>
      <c r="L158" s="206"/>
      <c r="M158" s="206"/>
      <c r="N158" s="206"/>
      <c r="O158" s="206"/>
      <c r="P158" s="206"/>
      <c r="Q158" s="206"/>
    </row>
    <row r="159" spans="1:17" ht="15" customHeight="1" x14ac:dyDescent="0.3">
      <c r="A159" s="237" t="s">
        <v>191</v>
      </c>
      <c r="B159" s="204" t="s">
        <v>192</v>
      </c>
      <c r="C159" s="204" t="s">
        <v>70</v>
      </c>
      <c r="D159" s="204"/>
      <c r="E159" s="204"/>
      <c r="F159" s="204" t="s">
        <v>193</v>
      </c>
      <c r="G159" s="210"/>
      <c r="H159" s="204"/>
      <c r="I159" s="47" t="s">
        <v>75</v>
      </c>
      <c r="J159" s="24" t="s">
        <v>157</v>
      </c>
      <c r="K159" s="23" t="s">
        <v>351</v>
      </c>
      <c r="L159" s="204"/>
      <c r="M159" s="204" t="s">
        <v>78</v>
      </c>
      <c r="N159" s="204"/>
      <c r="O159" s="204" t="str">
        <f>IF(M159="o","Plan","Not Test")</f>
        <v>Plan</v>
      </c>
      <c r="P159" s="204"/>
      <c r="Q159" s="204"/>
    </row>
    <row r="160" spans="1:17" ht="15" customHeight="1" x14ac:dyDescent="0.3">
      <c r="A160" s="237"/>
      <c r="B160" s="205"/>
      <c r="C160" s="205"/>
      <c r="D160" s="205"/>
      <c r="E160" s="205"/>
      <c r="F160" s="205"/>
      <c r="G160" s="211"/>
      <c r="H160" s="205"/>
      <c r="I160" s="47" t="s">
        <v>80</v>
      </c>
      <c r="J160" s="24" t="s">
        <v>158</v>
      </c>
      <c r="K160" s="25" t="s">
        <v>159</v>
      </c>
      <c r="L160" s="205"/>
      <c r="M160" s="205"/>
      <c r="N160" s="205"/>
      <c r="O160" s="205"/>
      <c r="P160" s="205"/>
      <c r="Q160" s="205"/>
    </row>
    <row r="161" spans="1:17" ht="15" customHeight="1" x14ac:dyDescent="0.3">
      <c r="A161" s="237"/>
      <c r="B161" s="205"/>
      <c r="C161" s="205"/>
      <c r="D161" s="205"/>
      <c r="E161" s="205"/>
      <c r="F161" s="205"/>
      <c r="G161" s="211"/>
      <c r="H161" s="205"/>
      <c r="I161" s="47" t="s">
        <v>83</v>
      </c>
      <c r="J161" s="24" t="s">
        <v>160</v>
      </c>
      <c r="K161" s="25" t="s">
        <v>88</v>
      </c>
      <c r="L161" s="205"/>
      <c r="M161" s="205"/>
      <c r="N161" s="205"/>
      <c r="O161" s="205"/>
      <c r="P161" s="205"/>
      <c r="Q161" s="205"/>
    </row>
    <row r="162" spans="1:17" ht="15" customHeight="1" x14ac:dyDescent="0.3">
      <c r="A162" s="237"/>
      <c r="B162" s="205"/>
      <c r="C162" s="205"/>
      <c r="D162" s="205"/>
      <c r="E162" s="205"/>
      <c r="F162" s="205"/>
      <c r="G162" s="211"/>
      <c r="H162" s="205"/>
      <c r="I162" s="47" t="s">
        <v>86</v>
      </c>
      <c r="J162" s="24" t="s">
        <v>90</v>
      </c>
      <c r="K162" s="21" t="s">
        <v>91</v>
      </c>
      <c r="L162" s="205"/>
      <c r="M162" s="205"/>
      <c r="N162" s="205"/>
      <c r="O162" s="205"/>
      <c r="P162" s="205"/>
      <c r="Q162" s="205"/>
    </row>
    <row r="163" spans="1:17" ht="15" customHeight="1" x14ac:dyDescent="0.3">
      <c r="A163" s="237"/>
      <c r="B163" s="205"/>
      <c r="C163" s="205"/>
      <c r="D163" s="205"/>
      <c r="E163" s="205"/>
      <c r="F163" s="205"/>
      <c r="G163" s="211"/>
      <c r="H163" s="205"/>
      <c r="I163" s="47" t="s">
        <v>89</v>
      </c>
      <c r="J163" s="24" t="s">
        <v>87</v>
      </c>
      <c r="K163" s="25" t="s">
        <v>161</v>
      </c>
      <c r="L163" s="205"/>
      <c r="M163" s="205"/>
      <c r="N163" s="205"/>
      <c r="O163" s="205"/>
      <c r="P163" s="205"/>
      <c r="Q163" s="205"/>
    </row>
    <row r="164" spans="1:17" ht="15" customHeight="1" x14ac:dyDescent="0.3">
      <c r="A164" s="237"/>
      <c r="B164" s="206"/>
      <c r="C164" s="206"/>
      <c r="D164" s="206"/>
      <c r="E164" s="206"/>
      <c r="F164" s="206"/>
      <c r="G164" s="212"/>
      <c r="H164" s="206"/>
      <c r="I164" s="47" t="s">
        <v>92</v>
      </c>
      <c r="J164" s="6" t="s">
        <v>141</v>
      </c>
      <c r="K164" s="62" t="s">
        <v>96</v>
      </c>
      <c r="L164" s="206"/>
      <c r="M164" s="206"/>
      <c r="N164" s="206"/>
      <c r="O164" s="206"/>
      <c r="P164" s="206"/>
      <c r="Q164" s="206"/>
    </row>
    <row r="165" spans="1:17" ht="15" customHeight="1" x14ac:dyDescent="0.3">
      <c r="A165" s="237" t="s">
        <v>194</v>
      </c>
      <c r="B165" s="204" t="s">
        <v>195</v>
      </c>
      <c r="C165" s="204" t="s">
        <v>70</v>
      </c>
      <c r="D165" s="204"/>
      <c r="E165" s="204"/>
      <c r="F165" s="204" t="s">
        <v>196</v>
      </c>
      <c r="G165" s="210"/>
      <c r="H165" s="204"/>
      <c r="I165" s="47" t="s">
        <v>75</v>
      </c>
      <c r="J165" s="24" t="s">
        <v>157</v>
      </c>
      <c r="K165" s="23" t="s">
        <v>351</v>
      </c>
      <c r="L165" s="204"/>
      <c r="M165" s="204" t="s">
        <v>78</v>
      </c>
      <c r="N165" s="204"/>
      <c r="O165" s="204" t="str">
        <f>IF(M165="o","Plan","Not Test")</f>
        <v>Plan</v>
      </c>
      <c r="P165" s="204"/>
      <c r="Q165" s="204"/>
    </row>
    <row r="166" spans="1:17" ht="15" customHeight="1" x14ac:dyDescent="0.3">
      <c r="A166" s="237"/>
      <c r="B166" s="205"/>
      <c r="C166" s="205"/>
      <c r="D166" s="205"/>
      <c r="E166" s="205"/>
      <c r="F166" s="205"/>
      <c r="G166" s="211"/>
      <c r="H166" s="205"/>
      <c r="I166" s="47" t="s">
        <v>80</v>
      </c>
      <c r="J166" s="24" t="s">
        <v>158</v>
      </c>
      <c r="K166" s="25" t="s">
        <v>159</v>
      </c>
      <c r="L166" s="205"/>
      <c r="M166" s="205"/>
      <c r="N166" s="205"/>
      <c r="O166" s="205"/>
      <c r="P166" s="205"/>
      <c r="Q166" s="205"/>
    </row>
    <row r="167" spans="1:17" ht="15" customHeight="1" x14ac:dyDescent="0.3">
      <c r="A167" s="237"/>
      <c r="B167" s="205"/>
      <c r="C167" s="205"/>
      <c r="D167" s="205"/>
      <c r="E167" s="205"/>
      <c r="F167" s="205"/>
      <c r="G167" s="211"/>
      <c r="H167" s="205"/>
      <c r="I167" s="47" t="s">
        <v>83</v>
      </c>
      <c r="J167" s="24" t="s">
        <v>160</v>
      </c>
      <c r="K167" s="25" t="s">
        <v>88</v>
      </c>
      <c r="L167" s="205"/>
      <c r="M167" s="205"/>
      <c r="N167" s="205"/>
      <c r="O167" s="205"/>
      <c r="P167" s="205"/>
      <c r="Q167" s="205"/>
    </row>
    <row r="168" spans="1:17" ht="15" customHeight="1" x14ac:dyDescent="0.3">
      <c r="A168" s="237"/>
      <c r="B168" s="205"/>
      <c r="C168" s="205"/>
      <c r="D168" s="205"/>
      <c r="E168" s="205"/>
      <c r="F168" s="205"/>
      <c r="G168" s="211"/>
      <c r="H168" s="205"/>
      <c r="I168" s="47" t="s">
        <v>86</v>
      </c>
      <c r="J168" s="24" t="s">
        <v>109</v>
      </c>
      <c r="K168" s="21" t="s">
        <v>91</v>
      </c>
      <c r="L168" s="205"/>
      <c r="M168" s="205"/>
      <c r="N168" s="205"/>
      <c r="O168" s="205"/>
      <c r="P168" s="205"/>
      <c r="Q168" s="205"/>
    </row>
    <row r="169" spans="1:17" ht="15" customHeight="1" x14ac:dyDescent="0.3">
      <c r="A169" s="237"/>
      <c r="B169" s="205"/>
      <c r="C169" s="205"/>
      <c r="D169" s="205"/>
      <c r="E169" s="205"/>
      <c r="F169" s="205"/>
      <c r="G169" s="211"/>
      <c r="H169" s="205"/>
      <c r="I169" s="47" t="s">
        <v>89</v>
      </c>
      <c r="J169" s="24" t="s">
        <v>87</v>
      </c>
      <c r="K169" s="25" t="s">
        <v>123</v>
      </c>
      <c r="L169" s="205"/>
      <c r="M169" s="205"/>
      <c r="N169" s="205"/>
      <c r="O169" s="205"/>
      <c r="P169" s="205"/>
      <c r="Q169" s="205"/>
    </row>
    <row r="170" spans="1:17" ht="15" customHeight="1" x14ac:dyDescent="0.3">
      <c r="A170" s="237"/>
      <c r="B170" s="206"/>
      <c r="C170" s="206"/>
      <c r="D170" s="206"/>
      <c r="E170" s="206"/>
      <c r="F170" s="206"/>
      <c r="G170" s="212"/>
      <c r="H170" s="206"/>
      <c r="I170" s="47" t="s">
        <v>92</v>
      </c>
      <c r="J170" s="6" t="s">
        <v>141</v>
      </c>
      <c r="K170" s="62" t="s">
        <v>96</v>
      </c>
      <c r="L170" s="206"/>
      <c r="M170" s="206"/>
      <c r="N170" s="206"/>
      <c r="O170" s="206"/>
      <c r="P170" s="206"/>
      <c r="Q170" s="206"/>
    </row>
    <row r="171" spans="1:17" ht="15" customHeight="1" x14ac:dyDescent="0.3">
      <c r="A171" s="237" t="s">
        <v>197</v>
      </c>
      <c r="B171" s="204" t="s">
        <v>198</v>
      </c>
      <c r="C171" s="204" t="s">
        <v>70</v>
      </c>
      <c r="D171" s="204"/>
      <c r="E171" s="204"/>
      <c r="F171" s="204" t="s">
        <v>199</v>
      </c>
      <c r="G171" s="210"/>
      <c r="H171" s="204"/>
      <c r="I171" s="47" t="s">
        <v>75</v>
      </c>
      <c r="J171" s="24" t="s">
        <v>157</v>
      </c>
      <c r="K171" s="23" t="s">
        <v>351</v>
      </c>
      <c r="L171" s="204"/>
      <c r="M171" s="204" t="s">
        <v>78</v>
      </c>
      <c r="N171" s="204"/>
      <c r="O171" s="204" t="str">
        <f>IF(M171="o","Plan","Not Test")</f>
        <v>Plan</v>
      </c>
      <c r="P171" s="204"/>
      <c r="Q171" s="204"/>
    </row>
    <row r="172" spans="1:17" ht="15" customHeight="1" x14ac:dyDescent="0.3">
      <c r="A172" s="237"/>
      <c r="B172" s="205"/>
      <c r="C172" s="205"/>
      <c r="D172" s="205"/>
      <c r="E172" s="205"/>
      <c r="F172" s="205"/>
      <c r="G172" s="211"/>
      <c r="H172" s="205"/>
      <c r="I172" s="47" t="s">
        <v>80</v>
      </c>
      <c r="J172" s="24" t="s">
        <v>158</v>
      </c>
      <c r="K172" s="25" t="s">
        <v>159</v>
      </c>
      <c r="L172" s="205"/>
      <c r="M172" s="205"/>
      <c r="N172" s="205"/>
      <c r="O172" s="205"/>
      <c r="P172" s="205"/>
      <c r="Q172" s="205"/>
    </row>
    <row r="173" spans="1:17" ht="15" customHeight="1" x14ac:dyDescent="0.3">
      <c r="A173" s="237"/>
      <c r="B173" s="205"/>
      <c r="C173" s="205"/>
      <c r="D173" s="205"/>
      <c r="E173" s="205"/>
      <c r="F173" s="205"/>
      <c r="G173" s="211"/>
      <c r="H173" s="205"/>
      <c r="I173" s="47" t="s">
        <v>83</v>
      </c>
      <c r="J173" s="24" t="s">
        <v>160</v>
      </c>
      <c r="K173" s="25" t="s">
        <v>88</v>
      </c>
      <c r="L173" s="205"/>
      <c r="M173" s="205"/>
      <c r="N173" s="205"/>
      <c r="O173" s="205"/>
      <c r="P173" s="205"/>
      <c r="Q173" s="205"/>
    </row>
    <row r="174" spans="1:17" ht="15" customHeight="1" x14ac:dyDescent="0.3">
      <c r="A174" s="237"/>
      <c r="B174" s="205"/>
      <c r="C174" s="205"/>
      <c r="D174" s="205"/>
      <c r="E174" s="205"/>
      <c r="F174" s="205"/>
      <c r="G174" s="211"/>
      <c r="H174" s="205"/>
      <c r="I174" s="47" t="s">
        <v>86</v>
      </c>
      <c r="J174" s="24" t="s">
        <v>109</v>
      </c>
      <c r="K174" s="21" t="s">
        <v>91</v>
      </c>
      <c r="L174" s="205"/>
      <c r="M174" s="205"/>
      <c r="N174" s="205"/>
      <c r="O174" s="205"/>
      <c r="P174" s="205"/>
      <c r="Q174" s="205"/>
    </row>
    <row r="175" spans="1:17" ht="15" customHeight="1" x14ac:dyDescent="0.3">
      <c r="A175" s="237"/>
      <c r="B175" s="205"/>
      <c r="C175" s="205"/>
      <c r="D175" s="205"/>
      <c r="E175" s="205"/>
      <c r="F175" s="205"/>
      <c r="G175" s="211"/>
      <c r="H175" s="205"/>
      <c r="I175" s="47" t="s">
        <v>89</v>
      </c>
      <c r="J175" s="24" t="s">
        <v>87</v>
      </c>
      <c r="K175" s="25" t="s">
        <v>123</v>
      </c>
      <c r="L175" s="205"/>
      <c r="M175" s="205"/>
      <c r="N175" s="205"/>
      <c r="O175" s="205"/>
      <c r="P175" s="205"/>
      <c r="Q175" s="205"/>
    </row>
    <row r="176" spans="1:17" ht="15" customHeight="1" x14ac:dyDescent="0.3">
      <c r="A176" s="237"/>
      <c r="B176" s="205"/>
      <c r="C176" s="205"/>
      <c r="D176" s="205"/>
      <c r="E176" s="205"/>
      <c r="F176" s="205"/>
      <c r="G176" s="211"/>
      <c r="H176" s="205"/>
      <c r="I176" s="47" t="s">
        <v>92</v>
      </c>
      <c r="J176" s="6" t="s">
        <v>111</v>
      </c>
      <c r="K176" s="25" t="s">
        <v>88</v>
      </c>
      <c r="L176" s="205"/>
      <c r="M176" s="205"/>
      <c r="N176" s="205"/>
      <c r="O176" s="205"/>
      <c r="P176" s="205"/>
      <c r="Q176" s="205"/>
    </row>
    <row r="177" spans="1:17" ht="15" customHeight="1" x14ac:dyDescent="0.3">
      <c r="A177" s="237"/>
      <c r="B177" s="205"/>
      <c r="C177" s="205"/>
      <c r="D177" s="205"/>
      <c r="E177" s="205"/>
      <c r="F177" s="205"/>
      <c r="G177" s="211"/>
      <c r="H177" s="205"/>
      <c r="I177" s="47" t="s">
        <v>94</v>
      </c>
      <c r="J177" s="24" t="s">
        <v>109</v>
      </c>
      <c r="K177" s="21" t="s">
        <v>91</v>
      </c>
      <c r="L177" s="205"/>
      <c r="M177" s="205"/>
      <c r="N177" s="205"/>
      <c r="O177" s="205"/>
      <c r="P177" s="205"/>
      <c r="Q177" s="205"/>
    </row>
    <row r="178" spans="1:17" ht="15" customHeight="1" x14ac:dyDescent="0.3">
      <c r="A178" s="237"/>
      <c r="B178" s="205"/>
      <c r="C178" s="205"/>
      <c r="D178" s="205"/>
      <c r="E178" s="205"/>
      <c r="F178" s="205"/>
      <c r="G178" s="211"/>
      <c r="H178" s="205"/>
      <c r="I178" s="47" t="s">
        <v>113</v>
      </c>
      <c r="J178" s="24" t="s">
        <v>87</v>
      </c>
      <c r="K178" s="25" t="s">
        <v>123</v>
      </c>
      <c r="L178" s="205"/>
      <c r="M178" s="205"/>
      <c r="N178" s="205"/>
      <c r="O178" s="205"/>
      <c r="P178" s="205"/>
      <c r="Q178" s="205"/>
    </row>
    <row r="179" spans="1:17" ht="15" customHeight="1" x14ac:dyDescent="0.3">
      <c r="A179" s="237"/>
      <c r="B179" s="205"/>
      <c r="C179" s="205"/>
      <c r="D179" s="205"/>
      <c r="E179" s="205"/>
      <c r="F179" s="205"/>
      <c r="G179" s="211"/>
      <c r="H179" s="205"/>
      <c r="I179" s="47" t="s">
        <v>115</v>
      </c>
      <c r="J179" s="6" t="s">
        <v>111</v>
      </c>
      <c r="K179" s="25" t="s">
        <v>88</v>
      </c>
      <c r="L179" s="205"/>
      <c r="M179" s="205"/>
      <c r="N179" s="205"/>
      <c r="O179" s="205"/>
      <c r="P179" s="205"/>
      <c r="Q179" s="205"/>
    </row>
    <row r="180" spans="1:17" ht="15" customHeight="1" x14ac:dyDescent="0.3">
      <c r="A180" s="237"/>
      <c r="B180" s="205"/>
      <c r="C180" s="205"/>
      <c r="D180" s="205"/>
      <c r="E180" s="205"/>
      <c r="F180" s="205"/>
      <c r="G180" s="211"/>
      <c r="H180" s="205"/>
      <c r="I180" s="47" t="s">
        <v>117</v>
      </c>
      <c r="J180" s="24" t="s">
        <v>109</v>
      </c>
      <c r="K180" s="21" t="s">
        <v>91</v>
      </c>
      <c r="L180" s="205"/>
      <c r="M180" s="205"/>
      <c r="N180" s="205"/>
      <c r="O180" s="205"/>
      <c r="P180" s="205"/>
      <c r="Q180" s="205"/>
    </row>
    <row r="181" spans="1:17" ht="15" customHeight="1" x14ac:dyDescent="0.3">
      <c r="A181" s="237"/>
      <c r="B181" s="205"/>
      <c r="C181" s="205"/>
      <c r="D181" s="205"/>
      <c r="E181" s="205"/>
      <c r="F181" s="205"/>
      <c r="G181" s="211"/>
      <c r="H181" s="205"/>
      <c r="I181" s="47" t="s">
        <v>125</v>
      </c>
      <c r="J181" s="24" t="s">
        <v>87</v>
      </c>
      <c r="K181" s="25" t="s">
        <v>123</v>
      </c>
      <c r="L181" s="205"/>
      <c r="M181" s="205"/>
      <c r="N181" s="205"/>
      <c r="O181" s="205"/>
      <c r="P181" s="205"/>
      <c r="Q181" s="205"/>
    </row>
    <row r="182" spans="1:17" ht="15" customHeight="1" x14ac:dyDescent="0.3">
      <c r="A182" s="237"/>
      <c r="B182" s="205"/>
      <c r="C182" s="205"/>
      <c r="D182" s="205"/>
      <c r="E182" s="205"/>
      <c r="F182" s="205"/>
      <c r="G182" s="211"/>
      <c r="H182" s="205"/>
      <c r="I182" s="47" t="s">
        <v>127</v>
      </c>
      <c r="J182" s="6" t="s">
        <v>111</v>
      </c>
      <c r="K182" s="23" t="s">
        <v>131</v>
      </c>
      <c r="L182" s="205"/>
      <c r="M182" s="205"/>
      <c r="N182" s="205"/>
      <c r="O182" s="205"/>
      <c r="P182" s="205"/>
      <c r="Q182" s="205"/>
    </row>
    <row r="183" spans="1:17" ht="15" customHeight="1" x14ac:dyDescent="0.3">
      <c r="A183" s="237"/>
      <c r="B183" s="206"/>
      <c r="C183" s="206"/>
      <c r="D183" s="206"/>
      <c r="E183" s="206"/>
      <c r="F183" s="206"/>
      <c r="G183" s="212"/>
      <c r="H183" s="206"/>
      <c r="I183" s="47" t="s">
        <v>171</v>
      </c>
      <c r="J183" s="6" t="s">
        <v>141</v>
      </c>
      <c r="K183" s="62" t="s">
        <v>96</v>
      </c>
      <c r="L183" s="206"/>
      <c r="M183" s="206"/>
      <c r="N183" s="206"/>
      <c r="O183" s="206"/>
      <c r="P183" s="206"/>
      <c r="Q183" s="206"/>
    </row>
    <row r="184" spans="1:17" ht="15" customHeight="1" x14ac:dyDescent="0.3">
      <c r="A184" s="237" t="s">
        <v>353</v>
      </c>
      <c r="B184" s="204" t="s">
        <v>200</v>
      </c>
      <c r="C184" s="204" t="s">
        <v>70</v>
      </c>
      <c r="D184" s="204"/>
      <c r="E184" s="204"/>
      <c r="F184" s="204" t="s">
        <v>201</v>
      </c>
      <c r="G184" s="210"/>
      <c r="H184" s="204"/>
      <c r="I184" s="47" t="s">
        <v>75</v>
      </c>
      <c r="J184" s="24" t="s">
        <v>157</v>
      </c>
      <c r="K184" s="23" t="s">
        <v>351</v>
      </c>
      <c r="L184" s="204"/>
      <c r="M184" s="204" t="s">
        <v>78</v>
      </c>
      <c r="N184" s="204"/>
      <c r="O184" s="204" t="str">
        <f>IF(M184="o","Plan","Not Test")</f>
        <v>Plan</v>
      </c>
      <c r="P184" s="204"/>
      <c r="Q184" s="204"/>
    </row>
    <row r="185" spans="1:17" ht="15" customHeight="1" x14ac:dyDescent="0.3">
      <c r="A185" s="237"/>
      <c r="B185" s="205"/>
      <c r="C185" s="205"/>
      <c r="D185" s="205"/>
      <c r="E185" s="205"/>
      <c r="F185" s="205"/>
      <c r="G185" s="211"/>
      <c r="H185" s="205"/>
      <c r="I185" s="47" t="s">
        <v>80</v>
      </c>
      <c r="J185" s="6" t="s">
        <v>183</v>
      </c>
      <c r="K185" s="21" t="s">
        <v>184</v>
      </c>
      <c r="L185" s="205"/>
      <c r="M185" s="205"/>
      <c r="N185" s="205"/>
      <c r="O185" s="205"/>
      <c r="P185" s="205"/>
      <c r="Q185" s="205"/>
    </row>
    <row r="186" spans="1:17" ht="15" customHeight="1" x14ac:dyDescent="0.3">
      <c r="A186" s="237"/>
      <c r="B186" s="206"/>
      <c r="C186" s="206"/>
      <c r="D186" s="206"/>
      <c r="E186" s="206"/>
      <c r="F186" s="206"/>
      <c r="G186" s="212"/>
      <c r="H186" s="206"/>
      <c r="I186" s="47" t="s">
        <v>83</v>
      </c>
      <c r="J186" s="6" t="s">
        <v>141</v>
      </c>
      <c r="K186" s="62" t="s">
        <v>96</v>
      </c>
      <c r="L186" s="206"/>
      <c r="M186" s="206"/>
      <c r="N186" s="206"/>
      <c r="O186" s="206"/>
      <c r="P186" s="206"/>
      <c r="Q186" s="206"/>
    </row>
    <row r="187" spans="1:17" ht="15" customHeight="1" x14ac:dyDescent="0.3">
      <c r="A187" s="238"/>
      <c r="B187" s="239"/>
      <c r="C187" s="239"/>
      <c r="D187" s="239"/>
      <c r="E187" s="239"/>
      <c r="F187" s="239"/>
      <c r="G187" s="239"/>
      <c r="H187" s="239"/>
      <c r="I187" s="239"/>
      <c r="J187" s="239"/>
      <c r="K187" s="239"/>
      <c r="L187" s="239"/>
      <c r="M187" s="239"/>
      <c r="N187" s="239"/>
      <c r="O187" s="239"/>
      <c r="P187" s="239"/>
      <c r="Q187" s="240"/>
    </row>
    <row r="188" spans="1:17" ht="15" customHeight="1" x14ac:dyDescent="0.3">
      <c r="A188" s="234"/>
      <c r="B188" s="235"/>
      <c r="C188" s="235"/>
      <c r="D188" s="235"/>
      <c r="E188" s="235"/>
      <c r="F188" s="235"/>
      <c r="G188" s="235"/>
      <c r="H188" s="235"/>
      <c r="I188" s="235"/>
      <c r="J188" s="235"/>
      <c r="K188" s="235"/>
      <c r="L188" s="235"/>
      <c r="M188" s="235"/>
      <c r="N188" s="235"/>
      <c r="O188" s="235"/>
      <c r="P188" s="235"/>
      <c r="Q188" s="236"/>
    </row>
    <row r="189" spans="1:17" ht="15" customHeight="1" x14ac:dyDescent="0.3">
      <c r="A189" s="204" t="s">
        <v>202</v>
      </c>
      <c r="B189" s="204" t="s">
        <v>203</v>
      </c>
      <c r="C189" s="204" t="s">
        <v>70</v>
      </c>
      <c r="D189" s="204"/>
      <c r="E189" s="204"/>
      <c r="F189" s="204" t="s">
        <v>204</v>
      </c>
      <c r="G189" s="210"/>
      <c r="H189" s="204"/>
      <c r="I189" s="47" t="s">
        <v>75</v>
      </c>
      <c r="J189" s="6" t="s">
        <v>205</v>
      </c>
      <c r="K189" s="21" t="s">
        <v>206</v>
      </c>
      <c r="L189" s="204"/>
      <c r="M189" s="204" t="s">
        <v>78</v>
      </c>
      <c r="N189" s="204">
        <v>5</v>
      </c>
      <c r="O189" s="204" t="str">
        <f>IF(M189="o","Plan","Not Test")</f>
        <v>Plan</v>
      </c>
      <c r="P189" s="204"/>
      <c r="Q189" s="204"/>
    </row>
    <row r="190" spans="1:17" ht="15" customHeight="1" x14ac:dyDescent="0.3">
      <c r="A190" s="205"/>
      <c r="B190" s="205"/>
      <c r="C190" s="205"/>
      <c r="D190" s="205"/>
      <c r="E190" s="205"/>
      <c r="F190" s="205"/>
      <c r="G190" s="211"/>
      <c r="H190" s="205"/>
      <c r="I190" s="47" t="s">
        <v>80</v>
      </c>
      <c r="J190" s="6" t="s">
        <v>207</v>
      </c>
      <c r="K190" s="21" t="s">
        <v>208</v>
      </c>
      <c r="L190" s="205"/>
      <c r="M190" s="205"/>
      <c r="N190" s="205"/>
      <c r="O190" s="205"/>
      <c r="P190" s="205"/>
      <c r="Q190" s="205"/>
    </row>
    <row r="191" spans="1:17" ht="15" customHeight="1" x14ac:dyDescent="0.3">
      <c r="A191" s="205"/>
      <c r="B191" s="205"/>
      <c r="C191" s="205"/>
      <c r="D191" s="205"/>
      <c r="E191" s="205"/>
      <c r="F191" s="205"/>
      <c r="G191" s="211"/>
      <c r="H191" s="205"/>
      <c r="I191" s="47" t="s">
        <v>83</v>
      </c>
      <c r="J191" s="6" t="s">
        <v>209</v>
      </c>
      <c r="K191" s="21" t="s">
        <v>210</v>
      </c>
      <c r="L191" s="205"/>
      <c r="M191" s="205"/>
      <c r="N191" s="205"/>
      <c r="O191" s="205"/>
      <c r="P191" s="205"/>
      <c r="Q191" s="205"/>
    </row>
    <row r="192" spans="1:17" ht="15" customHeight="1" x14ac:dyDescent="0.3">
      <c r="A192" s="205"/>
      <c r="B192" s="205"/>
      <c r="C192" s="205"/>
      <c r="D192" s="205"/>
      <c r="E192" s="205"/>
      <c r="F192" s="205"/>
      <c r="G192" s="211"/>
      <c r="H192" s="205"/>
      <c r="I192" s="47" t="s">
        <v>86</v>
      </c>
      <c r="J192" s="6" t="s">
        <v>183</v>
      </c>
      <c r="K192" s="25" t="s">
        <v>211</v>
      </c>
      <c r="L192" s="205"/>
      <c r="M192" s="205"/>
      <c r="N192" s="205"/>
      <c r="O192" s="205"/>
      <c r="P192" s="205"/>
      <c r="Q192" s="205"/>
    </row>
    <row r="193" spans="1:17" ht="15" customHeight="1" x14ac:dyDescent="0.3">
      <c r="A193" s="205"/>
      <c r="B193" s="205"/>
      <c r="C193" s="205"/>
      <c r="D193" s="205"/>
      <c r="E193" s="205"/>
      <c r="F193" s="205"/>
      <c r="G193" s="211"/>
      <c r="H193" s="205"/>
      <c r="I193" s="47" t="s">
        <v>89</v>
      </c>
      <c r="J193" s="6" t="s">
        <v>212</v>
      </c>
      <c r="K193" s="21" t="s">
        <v>213</v>
      </c>
      <c r="L193" s="205"/>
      <c r="M193" s="205"/>
      <c r="N193" s="205"/>
      <c r="O193" s="205"/>
      <c r="P193" s="205"/>
      <c r="Q193" s="205"/>
    </row>
    <row r="194" spans="1:17" ht="15" customHeight="1" x14ac:dyDescent="0.3">
      <c r="A194" s="205"/>
      <c r="B194" s="205"/>
      <c r="C194" s="205"/>
      <c r="D194" s="205"/>
      <c r="E194" s="205"/>
      <c r="F194" s="205"/>
      <c r="G194" s="211"/>
      <c r="H194" s="205"/>
      <c r="I194" s="47" t="s">
        <v>92</v>
      </c>
      <c r="J194" s="6" t="s">
        <v>214</v>
      </c>
      <c r="K194" s="21" t="s">
        <v>122</v>
      </c>
      <c r="L194" s="205"/>
      <c r="M194" s="205"/>
      <c r="N194" s="205"/>
      <c r="O194" s="205"/>
      <c r="P194" s="205"/>
      <c r="Q194" s="205"/>
    </row>
    <row r="195" spans="1:17" ht="15" customHeight="1" x14ac:dyDescent="0.3">
      <c r="A195" s="205"/>
      <c r="B195" s="205"/>
      <c r="C195" s="205"/>
      <c r="D195" s="205"/>
      <c r="E195" s="205"/>
      <c r="F195" s="205"/>
      <c r="G195" s="211"/>
      <c r="H195" s="205"/>
      <c r="I195" s="47" t="s">
        <v>94</v>
      </c>
      <c r="J195" s="24" t="s">
        <v>90</v>
      </c>
      <c r="K195" s="21" t="s">
        <v>91</v>
      </c>
      <c r="L195" s="205"/>
      <c r="M195" s="205"/>
      <c r="N195" s="205"/>
      <c r="O195" s="205"/>
      <c r="P195" s="205"/>
      <c r="Q195" s="205"/>
    </row>
    <row r="196" spans="1:17" ht="15" customHeight="1" x14ac:dyDescent="0.3">
      <c r="A196" s="205"/>
      <c r="B196" s="205"/>
      <c r="C196" s="205"/>
      <c r="D196" s="205"/>
      <c r="E196" s="205"/>
      <c r="F196" s="205"/>
      <c r="G196" s="211"/>
      <c r="H196" s="205"/>
      <c r="I196" s="47" t="s">
        <v>113</v>
      </c>
      <c r="J196" s="6" t="s">
        <v>87</v>
      </c>
      <c r="K196" s="21" t="s">
        <v>215</v>
      </c>
      <c r="L196" s="205"/>
      <c r="M196" s="205"/>
      <c r="N196" s="205"/>
      <c r="O196" s="205"/>
      <c r="P196" s="205"/>
      <c r="Q196" s="205"/>
    </row>
    <row r="197" spans="1:17" ht="15" customHeight="1" x14ac:dyDescent="0.3">
      <c r="A197" s="206"/>
      <c r="B197" s="206"/>
      <c r="C197" s="206"/>
      <c r="D197" s="206"/>
      <c r="E197" s="206"/>
      <c r="F197" s="206"/>
      <c r="G197" s="212"/>
      <c r="H197" s="206"/>
      <c r="I197" s="47" t="s">
        <v>115</v>
      </c>
      <c r="J197" s="6" t="s">
        <v>95</v>
      </c>
      <c r="K197" s="21" t="s">
        <v>210</v>
      </c>
      <c r="L197" s="206"/>
      <c r="M197" s="206"/>
      <c r="N197" s="206"/>
      <c r="O197" s="206"/>
      <c r="P197" s="206"/>
      <c r="Q197" s="206"/>
    </row>
    <row r="198" spans="1:17" ht="15" customHeight="1" x14ac:dyDescent="0.3">
      <c r="A198" s="204" t="s">
        <v>216</v>
      </c>
      <c r="B198" s="204" t="s">
        <v>217</v>
      </c>
      <c r="C198" s="204" t="s">
        <v>70</v>
      </c>
      <c r="D198" s="204"/>
      <c r="E198" s="204"/>
      <c r="F198" s="204" t="s">
        <v>218</v>
      </c>
      <c r="G198" s="210"/>
      <c r="H198" s="204"/>
      <c r="I198" s="47" t="s">
        <v>75</v>
      </c>
      <c r="J198" s="6" t="s">
        <v>205</v>
      </c>
      <c r="K198" s="21" t="s">
        <v>206</v>
      </c>
      <c r="L198" s="204"/>
      <c r="M198" s="204" t="s">
        <v>78</v>
      </c>
      <c r="N198" s="204">
        <v>5</v>
      </c>
      <c r="O198" s="204" t="str">
        <f>IF(M198="o","Plan","Not Test")</f>
        <v>Plan</v>
      </c>
      <c r="P198" s="204"/>
      <c r="Q198" s="204"/>
    </row>
    <row r="199" spans="1:17" ht="15" customHeight="1" x14ac:dyDescent="0.3">
      <c r="A199" s="205"/>
      <c r="B199" s="205"/>
      <c r="C199" s="205"/>
      <c r="D199" s="205"/>
      <c r="E199" s="205"/>
      <c r="F199" s="205"/>
      <c r="G199" s="211"/>
      <c r="H199" s="205"/>
      <c r="I199" s="47" t="s">
        <v>80</v>
      </c>
      <c r="J199" s="6" t="s">
        <v>207</v>
      </c>
      <c r="K199" s="21" t="s">
        <v>208</v>
      </c>
      <c r="L199" s="205"/>
      <c r="M199" s="205"/>
      <c r="N199" s="205"/>
      <c r="O199" s="205"/>
      <c r="P199" s="205"/>
      <c r="Q199" s="205"/>
    </row>
    <row r="200" spans="1:17" ht="15" customHeight="1" x14ac:dyDescent="0.3">
      <c r="A200" s="205"/>
      <c r="B200" s="205"/>
      <c r="C200" s="205"/>
      <c r="D200" s="205"/>
      <c r="E200" s="205"/>
      <c r="F200" s="205"/>
      <c r="G200" s="211"/>
      <c r="H200" s="205"/>
      <c r="I200" s="47" t="s">
        <v>83</v>
      </c>
      <c r="J200" s="6" t="s">
        <v>209</v>
      </c>
      <c r="K200" s="21" t="s">
        <v>210</v>
      </c>
      <c r="L200" s="205"/>
      <c r="M200" s="205"/>
      <c r="N200" s="205"/>
      <c r="O200" s="205"/>
      <c r="P200" s="205"/>
      <c r="Q200" s="205"/>
    </row>
    <row r="201" spans="1:17" ht="15" customHeight="1" x14ac:dyDescent="0.3">
      <c r="A201" s="205"/>
      <c r="B201" s="205"/>
      <c r="C201" s="205"/>
      <c r="D201" s="205"/>
      <c r="E201" s="205"/>
      <c r="F201" s="205"/>
      <c r="G201" s="211"/>
      <c r="H201" s="205"/>
      <c r="I201" s="47" t="s">
        <v>86</v>
      </c>
      <c r="J201" s="6" t="s">
        <v>219</v>
      </c>
      <c r="K201" s="25" t="s">
        <v>159</v>
      </c>
      <c r="L201" s="205"/>
      <c r="M201" s="205"/>
      <c r="N201" s="205"/>
      <c r="O201" s="205"/>
      <c r="P201" s="205"/>
      <c r="Q201" s="205"/>
    </row>
    <row r="202" spans="1:17" ht="15" customHeight="1" x14ac:dyDescent="0.3">
      <c r="A202" s="205"/>
      <c r="B202" s="205"/>
      <c r="C202" s="205"/>
      <c r="D202" s="205"/>
      <c r="E202" s="205"/>
      <c r="F202" s="205"/>
      <c r="G202" s="211"/>
      <c r="H202" s="205"/>
      <c r="I202" s="47" t="s">
        <v>89</v>
      </c>
      <c r="J202" s="6" t="s">
        <v>160</v>
      </c>
      <c r="K202" s="21" t="s">
        <v>122</v>
      </c>
      <c r="L202" s="205"/>
      <c r="M202" s="205"/>
      <c r="N202" s="205"/>
      <c r="O202" s="205"/>
      <c r="P202" s="205"/>
      <c r="Q202" s="205"/>
    </row>
    <row r="203" spans="1:17" ht="15" customHeight="1" x14ac:dyDescent="0.3">
      <c r="A203" s="205"/>
      <c r="B203" s="205"/>
      <c r="C203" s="205"/>
      <c r="D203" s="205"/>
      <c r="E203" s="205"/>
      <c r="F203" s="205"/>
      <c r="G203" s="211"/>
      <c r="H203" s="205"/>
      <c r="I203" s="47" t="s">
        <v>92</v>
      </c>
      <c r="J203" s="24" t="s">
        <v>90</v>
      </c>
      <c r="K203" s="21" t="s">
        <v>91</v>
      </c>
      <c r="L203" s="205"/>
      <c r="M203" s="205"/>
      <c r="N203" s="205"/>
      <c r="O203" s="205"/>
      <c r="P203" s="205"/>
      <c r="Q203" s="205"/>
    </row>
    <row r="204" spans="1:17" ht="15" customHeight="1" x14ac:dyDescent="0.3">
      <c r="A204" s="205"/>
      <c r="B204" s="205"/>
      <c r="C204" s="205"/>
      <c r="D204" s="205"/>
      <c r="E204" s="205"/>
      <c r="F204" s="205"/>
      <c r="G204" s="211"/>
      <c r="H204" s="205"/>
      <c r="I204" s="47" t="s">
        <v>94</v>
      </c>
      <c r="J204" s="6" t="s">
        <v>87</v>
      </c>
      <c r="K204" s="21" t="s">
        <v>215</v>
      </c>
      <c r="L204" s="205"/>
      <c r="M204" s="205"/>
      <c r="N204" s="205"/>
      <c r="O204" s="205"/>
      <c r="P204" s="205"/>
      <c r="Q204" s="205"/>
    </row>
    <row r="205" spans="1:17" ht="15" customHeight="1" x14ac:dyDescent="0.3">
      <c r="A205" s="206"/>
      <c r="B205" s="206"/>
      <c r="C205" s="206"/>
      <c r="D205" s="206"/>
      <c r="E205" s="206"/>
      <c r="F205" s="206"/>
      <c r="G205" s="212"/>
      <c r="H205" s="206"/>
      <c r="I205" s="47" t="s">
        <v>113</v>
      </c>
      <c r="J205" s="6" t="s">
        <v>95</v>
      </c>
      <c r="K205" s="62" t="s">
        <v>118</v>
      </c>
      <c r="L205" s="206"/>
      <c r="M205" s="206"/>
      <c r="N205" s="206"/>
      <c r="O205" s="206"/>
      <c r="P205" s="206"/>
      <c r="Q205" s="206"/>
    </row>
    <row r="206" spans="1:17" ht="15" customHeight="1" x14ac:dyDescent="0.3">
      <c r="A206" s="204" t="s">
        <v>220</v>
      </c>
      <c r="B206" s="204" t="s">
        <v>221</v>
      </c>
      <c r="C206" s="204" t="s">
        <v>70</v>
      </c>
      <c r="D206" s="204"/>
      <c r="E206" s="204"/>
      <c r="F206" s="204" t="s">
        <v>222</v>
      </c>
      <c r="G206" s="210"/>
      <c r="H206" s="204"/>
      <c r="I206" s="47" t="s">
        <v>75</v>
      </c>
      <c r="J206" s="6" t="s">
        <v>205</v>
      </c>
      <c r="K206" s="21" t="s">
        <v>206</v>
      </c>
      <c r="L206" s="204"/>
      <c r="M206" s="204" t="s">
        <v>78</v>
      </c>
      <c r="N206" s="204">
        <v>5</v>
      </c>
      <c r="O206" s="204" t="str">
        <f>IF(M206="o","Plan","Not Test")</f>
        <v>Plan</v>
      </c>
      <c r="P206" s="204"/>
      <c r="Q206" s="204"/>
    </row>
    <row r="207" spans="1:17" ht="15" customHeight="1" x14ac:dyDescent="0.3">
      <c r="A207" s="205"/>
      <c r="B207" s="205"/>
      <c r="C207" s="205"/>
      <c r="D207" s="205"/>
      <c r="E207" s="205"/>
      <c r="F207" s="205"/>
      <c r="G207" s="211"/>
      <c r="H207" s="205"/>
      <c r="I207" s="47" t="s">
        <v>80</v>
      </c>
      <c r="J207" s="6" t="s">
        <v>207</v>
      </c>
      <c r="K207" s="21" t="s">
        <v>208</v>
      </c>
      <c r="L207" s="205"/>
      <c r="M207" s="205"/>
      <c r="N207" s="205"/>
      <c r="O207" s="205"/>
      <c r="P207" s="205"/>
      <c r="Q207" s="205"/>
    </row>
    <row r="208" spans="1:17" ht="15" customHeight="1" x14ac:dyDescent="0.3">
      <c r="A208" s="205"/>
      <c r="B208" s="205"/>
      <c r="C208" s="205"/>
      <c r="D208" s="205"/>
      <c r="E208" s="205"/>
      <c r="F208" s="205"/>
      <c r="G208" s="211"/>
      <c r="H208" s="205"/>
      <c r="I208" s="47" t="s">
        <v>83</v>
      </c>
      <c r="J208" s="6" t="s">
        <v>223</v>
      </c>
      <c r="K208" s="21" t="s">
        <v>206</v>
      </c>
      <c r="L208" s="205"/>
      <c r="M208" s="205"/>
      <c r="N208" s="205"/>
      <c r="O208" s="205"/>
      <c r="P208" s="205"/>
      <c r="Q208" s="205"/>
    </row>
    <row r="209" spans="1:17" ht="15" customHeight="1" x14ac:dyDescent="0.3">
      <c r="A209" s="205"/>
      <c r="B209" s="205"/>
      <c r="C209" s="205"/>
      <c r="D209" s="205"/>
      <c r="E209" s="205"/>
      <c r="F209" s="205"/>
      <c r="G209" s="211"/>
      <c r="H209" s="205"/>
      <c r="I209" s="47" t="s">
        <v>86</v>
      </c>
      <c r="J209" s="6" t="s">
        <v>209</v>
      </c>
      <c r="K209" s="21" t="s">
        <v>210</v>
      </c>
      <c r="L209" s="205"/>
      <c r="M209" s="205"/>
      <c r="N209" s="205"/>
      <c r="O209" s="205"/>
      <c r="P209" s="205"/>
      <c r="Q209" s="205"/>
    </row>
    <row r="210" spans="1:17" ht="15" customHeight="1" x14ac:dyDescent="0.3">
      <c r="A210" s="205"/>
      <c r="B210" s="205"/>
      <c r="C210" s="205"/>
      <c r="D210" s="205"/>
      <c r="E210" s="205"/>
      <c r="F210" s="205"/>
      <c r="G210" s="211"/>
      <c r="H210" s="205"/>
      <c r="I210" s="47" t="s">
        <v>89</v>
      </c>
      <c r="J210" s="6" t="s">
        <v>183</v>
      </c>
      <c r="K210" s="25" t="s">
        <v>211</v>
      </c>
      <c r="L210" s="205"/>
      <c r="M210" s="205"/>
      <c r="N210" s="205"/>
      <c r="O210" s="205"/>
      <c r="P210" s="205"/>
      <c r="Q210" s="205"/>
    </row>
    <row r="211" spans="1:17" ht="15" customHeight="1" x14ac:dyDescent="0.3">
      <c r="A211" s="205"/>
      <c r="B211" s="205"/>
      <c r="C211" s="205"/>
      <c r="D211" s="205"/>
      <c r="E211" s="205"/>
      <c r="F211" s="205"/>
      <c r="G211" s="211"/>
      <c r="H211" s="205"/>
      <c r="I211" s="47" t="s">
        <v>92</v>
      </c>
      <c r="J211" s="6" t="s">
        <v>212</v>
      </c>
      <c r="K211" s="21" t="s">
        <v>213</v>
      </c>
      <c r="L211" s="205"/>
      <c r="M211" s="205"/>
      <c r="N211" s="205"/>
      <c r="O211" s="205"/>
      <c r="P211" s="205"/>
      <c r="Q211" s="205"/>
    </row>
    <row r="212" spans="1:17" ht="15" customHeight="1" x14ac:dyDescent="0.3">
      <c r="A212" s="205"/>
      <c r="B212" s="205"/>
      <c r="C212" s="205"/>
      <c r="D212" s="205"/>
      <c r="E212" s="205"/>
      <c r="F212" s="205"/>
      <c r="G212" s="211"/>
      <c r="H212" s="205"/>
      <c r="I212" s="47" t="s">
        <v>94</v>
      </c>
      <c r="J212" s="6" t="s">
        <v>214</v>
      </c>
      <c r="K212" s="62" t="s">
        <v>224</v>
      </c>
      <c r="L212" s="205"/>
      <c r="M212" s="205"/>
      <c r="N212" s="205"/>
      <c r="O212" s="205"/>
      <c r="P212" s="205"/>
      <c r="Q212" s="205"/>
    </row>
    <row r="213" spans="1:17" ht="15" customHeight="1" x14ac:dyDescent="0.3">
      <c r="A213" s="205"/>
      <c r="B213" s="205"/>
      <c r="C213" s="205"/>
      <c r="D213" s="205"/>
      <c r="E213" s="205"/>
      <c r="F213" s="205"/>
      <c r="G213" s="211"/>
      <c r="H213" s="205"/>
      <c r="I213" s="47" t="s">
        <v>113</v>
      </c>
      <c r="J213" s="6" t="s">
        <v>100</v>
      </c>
      <c r="K213" s="25" t="s">
        <v>211</v>
      </c>
      <c r="L213" s="205"/>
      <c r="M213" s="205"/>
      <c r="N213" s="205"/>
      <c r="O213" s="205"/>
      <c r="P213" s="205"/>
      <c r="Q213" s="205"/>
    </row>
    <row r="214" spans="1:17" ht="15" customHeight="1" x14ac:dyDescent="0.3">
      <c r="A214" s="206"/>
      <c r="B214" s="206"/>
      <c r="C214" s="206"/>
      <c r="D214" s="206"/>
      <c r="E214" s="206"/>
      <c r="F214" s="206"/>
      <c r="G214" s="212"/>
      <c r="H214" s="206"/>
      <c r="I214" s="47" t="s">
        <v>115</v>
      </c>
      <c r="J214" s="6" t="s">
        <v>100</v>
      </c>
      <c r="K214" s="21" t="s">
        <v>225</v>
      </c>
      <c r="L214" s="206"/>
      <c r="M214" s="206"/>
      <c r="N214" s="206"/>
      <c r="O214" s="206"/>
      <c r="P214" s="206"/>
      <c r="Q214" s="206"/>
    </row>
    <row r="215" spans="1:17" ht="15" customHeight="1" x14ac:dyDescent="0.3">
      <c r="A215" s="204" t="s">
        <v>226</v>
      </c>
      <c r="B215" s="204" t="s">
        <v>227</v>
      </c>
      <c r="C215" s="204" t="s">
        <v>70</v>
      </c>
      <c r="D215" s="204"/>
      <c r="E215" s="204"/>
      <c r="F215" s="204" t="s">
        <v>228</v>
      </c>
      <c r="G215" s="210"/>
      <c r="H215" s="204"/>
      <c r="I215" s="47" t="s">
        <v>75</v>
      </c>
      <c r="J215" s="6" t="s">
        <v>205</v>
      </c>
      <c r="K215" s="21" t="s">
        <v>206</v>
      </c>
      <c r="L215" s="204"/>
      <c r="M215" s="204" t="s">
        <v>78</v>
      </c>
      <c r="N215" s="204"/>
      <c r="O215" s="204" t="str">
        <f>IF(M215="o","Plan","Not Test")</f>
        <v>Plan</v>
      </c>
      <c r="P215" s="204"/>
      <c r="Q215" s="204"/>
    </row>
    <row r="216" spans="1:17" ht="15" customHeight="1" x14ac:dyDescent="0.3">
      <c r="A216" s="205"/>
      <c r="B216" s="205"/>
      <c r="C216" s="205"/>
      <c r="D216" s="205"/>
      <c r="E216" s="205"/>
      <c r="F216" s="205"/>
      <c r="G216" s="211"/>
      <c r="H216" s="205"/>
      <c r="I216" s="47" t="s">
        <v>80</v>
      </c>
      <c r="J216" s="6" t="s">
        <v>207</v>
      </c>
      <c r="K216" s="21" t="s">
        <v>208</v>
      </c>
      <c r="L216" s="205"/>
      <c r="M216" s="205"/>
      <c r="N216" s="205"/>
      <c r="O216" s="205"/>
      <c r="P216" s="205"/>
      <c r="Q216" s="205"/>
    </row>
    <row r="217" spans="1:17" ht="15" customHeight="1" x14ac:dyDescent="0.3">
      <c r="A217" s="205"/>
      <c r="B217" s="205"/>
      <c r="C217" s="205"/>
      <c r="D217" s="205"/>
      <c r="E217" s="205"/>
      <c r="F217" s="205"/>
      <c r="G217" s="211"/>
      <c r="H217" s="205"/>
      <c r="I217" s="47" t="s">
        <v>83</v>
      </c>
      <c r="J217" s="6" t="s">
        <v>209</v>
      </c>
      <c r="K217" s="21" t="s">
        <v>210</v>
      </c>
      <c r="L217" s="205"/>
      <c r="M217" s="205"/>
      <c r="N217" s="205"/>
      <c r="O217" s="205"/>
      <c r="P217" s="205"/>
      <c r="Q217" s="205"/>
    </row>
    <row r="218" spans="1:17" ht="15" customHeight="1" x14ac:dyDescent="0.3">
      <c r="A218" s="205"/>
      <c r="B218" s="205"/>
      <c r="C218" s="205"/>
      <c r="D218" s="205"/>
      <c r="E218" s="205"/>
      <c r="F218" s="205"/>
      <c r="G218" s="211"/>
      <c r="H218" s="205"/>
      <c r="I218" s="47" t="s">
        <v>86</v>
      </c>
      <c r="J218" s="6" t="s">
        <v>183</v>
      </c>
      <c r="K218" s="25" t="s">
        <v>211</v>
      </c>
      <c r="L218" s="205"/>
      <c r="M218" s="205"/>
      <c r="N218" s="205"/>
      <c r="O218" s="205"/>
      <c r="P218" s="205"/>
      <c r="Q218" s="205"/>
    </row>
    <row r="219" spans="1:17" ht="15" customHeight="1" x14ac:dyDescent="0.3">
      <c r="A219" s="205"/>
      <c r="B219" s="205"/>
      <c r="C219" s="205"/>
      <c r="D219" s="205"/>
      <c r="E219" s="205"/>
      <c r="F219" s="205"/>
      <c r="G219" s="211"/>
      <c r="H219" s="205"/>
      <c r="I219" s="47" t="s">
        <v>89</v>
      </c>
      <c r="J219" s="6" t="s">
        <v>212</v>
      </c>
      <c r="K219" s="21" t="s">
        <v>213</v>
      </c>
      <c r="L219" s="205"/>
      <c r="M219" s="205"/>
      <c r="N219" s="205"/>
      <c r="O219" s="205"/>
      <c r="P219" s="205"/>
      <c r="Q219" s="205"/>
    </row>
    <row r="220" spans="1:17" ht="15" customHeight="1" x14ac:dyDescent="0.3">
      <c r="A220" s="205"/>
      <c r="B220" s="205"/>
      <c r="C220" s="205"/>
      <c r="D220" s="205"/>
      <c r="E220" s="205"/>
      <c r="F220" s="205"/>
      <c r="G220" s="211"/>
      <c r="H220" s="205"/>
      <c r="I220" s="47" t="s">
        <v>92</v>
      </c>
      <c r="J220" s="6" t="s">
        <v>214</v>
      </c>
      <c r="K220" s="21" t="s">
        <v>122</v>
      </c>
      <c r="L220" s="205"/>
      <c r="M220" s="205"/>
      <c r="N220" s="205"/>
      <c r="O220" s="205"/>
      <c r="P220" s="205"/>
      <c r="Q220" s="205"/>
    </row>
    <row r="221" spans="1:17" ht="15" customHeight="1" x14ac:dyDescent="0.3">
      <c r="A221" s="205"/>
      <c r="B221" s="205"/>
      <c r="C221" s="205"/>
      <c r="D221" s="205"/>
      <c r="E221" s="205"/>
      <c r="F221" s="205"/>
      <c r="G221" s="211"/>
      <c r="H221" s="205"/>
      <c r="I221" s="47" t="s">
        <v>94</v>
      </c>
      <c r="J221" s="24" t="s">
        <v>109</v>
      </c>
      <c r="K221" s="21" t="s">
        <v>91</v>
      </c>
      <c r="L221" s="205"/>
      <c r="M221" s="205"/>
      <c r="N221" s="205"/>
      <c r="O221" s="205"/>
      <c r="P221" s="205"/>
      <c r="Q221" s="205"/>
    </row>
    <row r="222" spans="1:17" ht="15" customHeight="1" x14ac:dyDescent="0.3">
      <c r="A222" s="205"/>
      <c r="B222" s="205"/>
      <c r="C222" s="205"/>
      <c r="D222" s="205"/>
      <c r="E222" s="205"/>
      <c r="F222" s="205"/>
      <c r="G222" s="211"/>
      <c r="H222" s="205"/>
      <c r="I222" s="47" t="s">
        <v>113</v>
      </c>
      <c r="J222" s="6" t="s">
        <v>87</v>
      </c>
      <c r="K222" s="21" t="s">
        <v>229</v>
      </c>
      <c r="L222" s="205"/>
      <c r="M222" s="205"/>
      <c r="N222" s="205"/>
      <c r="O222" s="205"/>
      <c r="P222" s="205"/>
      <c r="Q222" s="205"/>
    </row>
    <row r="223" spans="1:17" ht="15" customHeight="1" x14ac:dyDescent="0.3">
      <c r="A223" s="205"/>
      <c r="B223" s="205"/>
      <c r="C223" s="205"/>
      <c r="D223" s="205"/>
      <c r="E223" s="205"/>
      <c r="F223" s="205"/>
      <c r="G223" s="211"/>
      <c r="H223" s="205"/>
      <c r="I223" s="47" t="s">
        <v>115</v>
      </c>
      <c r="J223" s="6" t="s">
        <v>111</v>
      </c>
      <c r="K223" s="21" t="s">
        <v>122</v>
      </c>
      <c r="L223" s="205"/>
      <c r="M223" s="205"/>
      <c r="N223" s="205"/>
      <c r="O223" s="205"/>
      <c r="P223" s="205"/>
      <c r="Q223" s="205"/>
    </row>
    <row r="224" spans="1:17" ht="15" customHeight="1" x14ac:dyDescent="0.3">
      <c r="A224" s="205"/>
      <c r="B224" s="205"/>
      <c r="C224" s="205"/>
      <c r="D224" s="205"/>
      <c r="E224" s="205"/>
      <c r="F224" s="205"/>
      <c r="G224" s="211"/>
      <c r="H224" s="205"/>
      <c r="I224" s="47" t="s">
        <v>117</v>
      </c>
      <c r="J224" s="24" t="s">
        <v>90</v>
      </c>
      <c r="K224" s="21" t="s">
        <v>91</v>
      </c>
      <c r="L224" s="205"/>
      <c r="M224" s="205"/>
      <c r="N224" s="205"/>
      <c r="O224" s="205"/>
      <c r="P224" s="205"/>
      <c r="Q224" s="205"/>
    </row>
    <row r="225" spans="1:17" ht="15" customHeight="1" x14ac:dyDescent="0.3">
      <c r="A225" s="205"/>
      <c r="B225" s="205"/>
      <c r="C225" s="205"/>
      <c r="D225" s="205"/>
      <c r="E225" s="205"/>
      <c r="F225" s="205"/>
      <c r="G225" s="211"/>
      <c r="H225" s="205"/>
      <c r="I225" s="47" t="s">
        <v>125</v>
      </c>
      <c r="J225" s="6" t="s">
        <v>87</v>
      </c>
      <c r="K225" s="21" t="s">
        <v>215</v>
      </c>
      <c r="L225" s="205"/>
      <c r="M225" s="205"/>
      <c r="N225" s="205"/>
      <c r="O225" s="205"/>
      <c r="P225" s="205"/>
      <c r="Q225" s="205"/>
    </row>
    <row r="226" spans="1:17" ht="15" customHeight="1" x14ac:dyDescent="0.3">
      <c r="A226" s="206"/>
      <c r="B226" s="206"/>
      <c r="C226" s="206"/>
      <c r="D226" s="206"/>
      <c r="E226" s="206"/>
      <c r="F226" s="206"/>
      <c r="G226" s="212"/>
      <c r="H226" s="206"/>
      <c r="I226" s="47" t="s">
        <v>127</v>
      </c>
      <c r="J226" s="6" t="s">
        <v>95</v>
      </c>
      <c r="K226" s="62" t="s">
        <v>118</v>
      </c>
      <c r="L226" s="206"/>
      <c r="M226" s="206"/>
      <c r="N226" s="206"/>
      <c r="O226" s="206"/>
      <c r="P226" s="206"/>
      <c r="Q226" s="206"/>
    </row>
    <row r="227" spans="1:17" ht="15" customHeight="1" x14ac:dyDescent="0.3">
      <c r="A227" s="204" t="s">
        <v>230</v>
      </c>
      <c r="B227" s="204" t="s">
        <v>231</v>
      </c>
      <c r="C227" s="204" t="s">
        <v>70</v>
      </c>
      <c r="D227" s="204"/>
      <c r="E227" s="204"/>
      <c r="F227" s="204" t="s">
        <v>232</v>
      </c>
      <c r="G227" s="210"/>
      <c r="H227" s="204"/>
      <c r="I227" s="47" t="s">
        <v>75</v>
      </c>
      <c r="J227" s="6" t="s">
        <v>205</v>
      </c>
      <c r="K227" s="21" t="s">
        <v>206</v>
      </c>
      <c r="L227" s="204"/>
      <c r="M227" s="204" t="s">
        <v>78</v>
      </c>
      <c r="N227" s="204"/>
      <c r="O227" s="204" t="str">
        <f>IF(M227="o","Plan","Not Test")</f>
        <v>Plan</v>
      </c>
      <c r="P227" s="204"/>
      <c r="Q227" s="204"/>
    </row>
    <row r="228" spans="1:17" ht="15" customHeight="1" x14ac:dyDescent="0.3">
      <c r="A228" s="205"/>
      <c r="B228" s="205"/>
      <c r="C228" s="205"/>
      <c r="D228" s="205"/>
      <c r="E228" s="205"/>
      <c r="F228" s="205"/>
      <c r="G228" s="211"/>
      <c r="H228" s="205"/>
      <c r="I228" s="47" t="s">
        <v>80</v>
      </c>
      <c r="J228" s="6" t="s">
        <v>207</v>
      </c>
      <c r="K228" s="21" t="s">
        <v>208</v>
      </c>
      <c r="L228" s="205"/>
      <c r="M228" s="205"/>
      <c r="N228" s="205"/>
      <c r="O228" s="205"/>
      <c r="P228" s="205"/>
      <c r="Q228" s="205"/>
    </row>
    <row r="229" spans="1:17" ht="15" customHeight="1" x14ac:dyDescent="0.3">
      <c r="A229" s="205"/>
      <c r="B229" s="205"/>
      <c r="C229" s="205"/>
      <c r="D229" s="205"/>
      <c r="E229" s="205"/>
      <c r="F229" s="205"/>
      <c r="G229" s="211"/>
      <c r="H229" s="205"/>
      <c r="I229" s="47" t="s">
        <v>83</v>
      </c>
      <c r="J229" s="6" t="s">
        <v>209</v>
      </c>
      <c r="K229" s="21" t="s">
        <v>210</v>
      </c>
      <c r="L229" s="205"/>
      <c r="M229" s="205"/>
      <c r="N229" s="205"/>
      <c r="O229" s="205"/>
      <c r="P229" s="205"/>
      <c r="Q229" s="205"/>
    </row>
    <row r="230" spans="1:17" ht="15" customHeight="1" x14ac:dyDescent="0.3">
      <c r="A230" s="205"/>
      <c r="B230" s="205"/>
      <c r="C230" s="205"/>
      <c r="D230" s="205"/>
      <c r="E230" s="205"/>
      <c r="F230" s="205"/>
      <c r="G230" s="211"/>
      <c r="H230" s="205"/>
      <c r="I230" s="47" t="s">
        <v>86</v>
      </c>
      <c r="J230" s="6" t="s">
        <v>183</v>
      </c>
      <c r="K230" s="25" t="s">
        <v>211</v>
      </c>
      <c r="L230" s="205"/>
      <c r="M230" s="205"/>
      <c r="N230" s="205"/>
      <c r="O230" s="205"/>
      <c r="P230" s="205"/>
      <c r="Q230" s="205"/>
    </row>
    <row r="231" spans="1:17" ht="15" customHeight="1" x14ac:dyDescent="0.3">
      <c r="A231" s="205"/>
      <c r="B231" s="205"/>
      <c r="C231" s="205"/>
      <c r="D231" s="205"/>
      <c r="E231" s="205"/>
      <c r="F231" s="205"/>
      <c r="G231" s="211"/>
      <c r="H231" s="205"/>
      <c r="I231" s="47" t="s">
        <v>89</v>
      </c>
      <c r="J231" s="6" t="s">
        <v>212</v>
      </c>
      <c r="K231" s="21" t="s">
        <v>213</v>
      </c>
      <c r="L231" s="205"/>
      <c r="M231" s="205"/>
      <c r="N231" s="205"/>
      <c r="O231" s="205"/>
      <c r="P231" s="205"/>
      <c r="Q231" s="205"/>
    </row>
    <row r="232" spans="1:17" ht="15" customHeight="1" x14ac:dyDescent="0.3">
      <c r="A232" s="205"/>
      <c r="B232" s="205"/>
      <c r="C232" s="205"/>
      <c r="D232" s="205"/>
      <c r="E232" s="205"/>
      <c r="F232" s="205"/>
      <c r="G232" s="211"/>
      <c r="H232" s="205"/>
      <c r="I232" s="47" t="s">
        <v>92</v>
      </c>
      <c r="J232" s="6" t="s">
        <v>214</v>
      </c>
      <c r="K232" s="21" t="s">
        <v>122</v>
      </c>
      <c r="L232" s="205"/>
      <c r="M232" s="205"/>
      <c r="N232" s="205"/>
      <c r="O232" s="205"/>
      <c r="P232" s="205"/>
      <c r="Q232" s="205"/>
    </row>
    <row r="233" spans="1:17" ht="15" customHeight="1" x14ac:dyDescent="0.3">
      <c r="A233" s="205"/>
      <c r="B233" s="205"/>
      <c r="C233" s="205"/>
      <c r="D233" s="205"/>
      <c r="E233" s="205"/>
      <c r="F233" s="205"/>
      <c r="G233" s="211"/>
      <c r="H233" s="205"/>
      <c r="I233" s="47" t="s">
        <v>94</v>
      </c>
      <c r="J233" s="24" t="s">
        <v>109</v>
      </c>
      <c r="K233" s="21" t="s">
        <v>91</v>
      </c>
      <c r="L233" s="205"/>
      <c r="M233" s="205"/>
      <c r="N233" s="205"/>
      <c r="O233" s="205"/>
      <c r="P233" s="205"/>
      <c r="Q233" s="205"/>
    </row>
    <row r="234" spans="1:17" ht="15" customHeight="1" x14ac:dyDescent="0.3">
      <c r="A234" s="205"/>
      <c r="B234" s="205"/>
      <c r="C234" s="205"/>
      <c r="D234" s="205"/>
      <c r="E234" s="205"/>
      <c r="F234" s="205"/>
      <c r="G234" s="211"/>
      <c r="H234" s="205"/>
      <c r="I234" s="47" t="s">
        <v>113</v>
      </c>
      <c r="J234" s="6" t="s">
        <v>87</v>
      </c>
      <c r="K234" s="21" t="s">
        <v>229</v>
      </c>
      <c r="L234" s="205"/>
      <c r="M234" s="205"/>
      <c r="N234" s="205"/>
      <c r="O234" s="205"/>
      <c r="P234" s="205"/>
      <c r="Q234" s="205"/>
    </row>
    <row r="235" spans="1:17" ht="15" customHeight="1" x14ac:dyDescent="0.3">
      <c r="A235" s="205"/>
      <c r="B235" s="205"/>
      <c r="C235" s="205"/>
      <c r="D235" s="205"/>
      <c r="E235" s="205"/>
      <c r="F235" s="205"/>
      <c r="G235" s="211"/>
      <c r="H235" s="205"/>
      <c r="I235" s="47" t="s">
        <v>115</v>
      </c>
      <c r="J235" s="6" t="s">
        <v>111</v>
      </c>
      <c r="K235" s="21" t="s">
        <v>122</v>
      </c>
      <c r="L235" s="205"/>
      <c r="M235" s="205"/>
      <c r="N235" s="205"/>
      <c r="O235" s="205"/>
      <c r="P235" s="205"/>
      <c r="Q235" s="205"/>
    </row>
    <row r="236" spans="1:17" ht="15" customHeight="1" x14ac:dyDescent="0.3">
      <c r="A236" s="205"/>
      <c r="B236" s="205"/>
      <c r="C236" s="205"/>
      <c r="D236" s="205"/>
      <c r="E236" s="205"/>
      <c r="F236" s="205"/>
      <c r="G236" s="211"/>
      <c r="H236" s="205"/>
      <c r="I236" s="47" t="s">
        <v>117</v>
      </c>
      <c r="J236" s="24" t="s">
        <v>109</v>
      </c>
      <c r="K236" s="21" t="s">
        <v>91</v>
      </c>
      <c r="L236" s="205"/>
      <c r="M236" s="205"/>
      <c r="N236" s="205"/>
      <c r="O236" s="205"/>
      <c r="P236" s="205"/>
      <c r="Q236" s="205"/>
    </row>
    <row r="237" spans="1:17" ht="15" customHeight="1" x14ac:dyDescent="0.3">
      <c r="A237" s="205"/>
      <c r="B237" s="205"/>
      <c r="C237" s="205"/>
      <c r="D237" s="205"/>
      <c r="E237" s="205"/>
      <c r="F237" s="205"/>
      <c r="G237" s="211"/>
      <c r="H237" s="205"/>
      <c r="I237" s="47" t="s">
        <v>125</v>
      </c>
      <c r="J237" s="6" t="s">
        <v>87</v>
      </c>
      <c r="K237" s="21" t="s">
        <v>229</v>
      </c>
      <c r="L237" s="205"/>
      <c r="M237" s="205"/>
      <c r="N237" s="205"/>
      <c r="O237" s="205"/>
      <c r="P237" s="205"/>
      <c r="Q237" s="205"/>
    </row>
    <row r="238" spans="1:17" ht="15" customHeight="1" x14ac:dyDescent="0.3">
      <c r="A238" s="205"/>
      <c r="B238" s="205"/>
      <c r="C238" s="205"/>
      <c r="D238" s="205"/>
      <c r="E238" s="205"/>
      <c r="F238" s="205"/>
      <c r="G238" s="211"/>
      <c r="H238" s="205"/>
      <c r="I238" s="47" t="s">
        <v>127</v>
      </c>
      <c r="J238" s="6" t="s">
        <v>111</v>
      </c>
      <c r="K238" s="21" t="s">
        <v>122</v>
      </c>
      <c r="L238" s="205"/>
      <c r="M238" s="205"/>
      <c r="N238" s="205"/>
      <c r="O238" s="205"/>
      <c r="P238" s="205"/>
      <c r="Q238" s="205"/>
    </row>
    <row r="239" spans="1:17" ht="15" customHeight="1" x14ac:dyDescent="0.3">
      <c r="A239" s="205"/>
      <c r="B239" s="205"/>
      <c r="C239" s="205"/>
      <c r="D239" s="205"/>
      <c r="E239" s="205"/>
      <c r="F239" s="205"/>
      <c r="G239" s="211"/>
      <c r="H239" s="205"/>
      <c r="I239" s="47" t="s">
        <v>171</v>
      </c>
      <c r="J239" s="24" t="s">
        <v>90</v>
      </c>
      <c r="K239" s="21" t="s">
        <v>91</v>
      </c>
      <c r="L239" s="205"/>
      <c r="M239" s="205"/>
      <c r="N239" s="205"/>
      <c r="O239" s="205"/>
      <c r="P239" s="205"/>
      <c r="Q239" s="205"/>
    </row>
    <row r="240" spans="1:17" ht="15" customHeight="1" x14ac:dyDescent="0.3">
      <c r="A240" s="205"/>
      <c r="B240" s="205"/>
      <c r="C240" s="205"/>
      <c r="D240" s="205"/>
      <c r="E240" s="205"/>
      <c r="F240" s="205"/>
      <c r="G240" s="211"/>
      <c r="H240" s="205"/>
      <c r="I240" s="47" t="s">
        <v>233</v>
      </c>
      <c r="J240" s="6" t="s">
        <v>87</v>
      </c>
      <c r="K240" s="21" t="s">
        <v>215</v>
      </c>
      <c r="L240" s="205"/>
      <c r="M240" s="205"/>
      <c r="N240" s="205"/>
      <c r="O240" s="205"/>
      <c r="P240" s="205"/>
      <c r="Q240" s="205"/>
    </row>
    <row r="241" spans="1:17" ht="15" customHeight="1" x14ac:dyDescent="0.3">
      <c r="A241" s="206"/>
      <c r="B241" s="206"/>
      <c r="C241" s="206"/>
      <c r="D241" s="206"/>
      <c r="E241" s="206"/>
      <c r="F241" s="206"/>
      <c r="G241" s="212"/>
      <c r="H241" s="206"/>
      <c r="I241" s="47" t="s">
        <v>234</v>
      </c>
      <c r="J241" s="6" t="s">
        <v>95</v>
      </c>
      <c r="K241" s="62" t="s">
        <v>118</v>
      </c>
      <c r="L241" s="206"/>
      <c r="M241" s="206"/>
      <c r="N241" s="206"/>
      <c r="O241" s="206"/>
      <c r="P241" s="206"/>
      <c r="Q241" s="206"/>
    </row>
    <row r="242" spans="1:17" ht="15" customHeight="1" x14ac:dyDescent="0.3">
      <c r="A242" s="204" t="s">
        <v>235</v>
      </c>
      <c r="B242" s="204" t="s">
        <v>236</v>
      </c>
      <c r="C242" s="204" t="s">
        <v>70</v>
      </c>
      <c r="D242" s="204"/>
      <c r="E242" s="204"/>
      <c r="F242" s="204" t="s">
        <v>237</v>
      </c>
      <c r="G242" s="210"/>
      <c r="H242" s="204"/>
      <c r="I242" s="47" t="s">
        <v>75</v>
      </c>
      <c r="J242" s="6" t="s">
        <v>205</v>
      </c>
      <c r="K242" s="21" t="s">
        <v>206</v>
      </c>
      <c r="L242" s="204"/>
      <c r="M242" s="204" t="s">
        <v>78</v>
      </c>
      <c r="N242" s="204"/>
      <c r="O242" s="204" t="str">
        <f>IF(M242="o","Plan","Not Test")</f>
        <v>Plan</v>
      </c>
      <c r="P242" s="204"/>
      <c r="Q242" s="204"/>
    </row>
    <row r="243" spans="1:17" ht="15" customHeight="1" x14ac:dyDescent="0.3">
      <c r="A243" s="205"/>
      <c r="B243" s="205"/>
      <c r="C243" s="205"/>
      <c r="D243" s="205"/>
      <c r="E243" s="205"/>
      <c r="F243" s="205"/>
      <c r="G243" s="211"/>
      <c r="H243" s="205"/>
      <c r="I243" s="47" t="s">
        <v>80</v>
      </c>
      <c r="J243" s="6" t="s">
        <v>207</v>
      </c>
      <c r="K243" s="21" t="s">
        <v>208</v>
      </c>
      <c r="L243" s="205"/>
      <c r="M243" s="205"/>
      <c r="N243" s="205"/>
      <c r="O243" s="205"/>
      <c r="P243" s="205"/>
      <c r="Q243" s="205"/>
    </row>
    <row r="244" spans="1:17" ht="15" customHeight="1" x14ac:dyDescent="0.3">
      <c r="A244" s="205"/>
      <c r="B244" s="205"/>
      <c r="C244" s="205"/>
      <c r="D244" s="205"/>
      <c r="E244" s="205"/>
      <c r="F244" s="205"/>
      <c r="G244" s="211"/>
      <c r="H244" s="205"/>
      <c r="I244" s="47" t="s">
        <v>83</v>
      </c>
      <c r="J244" s="6" t="s">
        <v>209</v>
      </c>
      <c r="K244" s="21" t="s">
        <v>210</v>
      </c>
      <c r="L244" s="205"/>
      <c r="M244" s="205"/>
      <c r="N244" s="205"/>
      <c r="O244" s="205"/>
      <c r="P244" s="205"/>
      <c r="Q244" s="205"/>
    </row>
    <row r="245" spans="1:17" ht="15" customHeight="1" x14ac:dyDescent="0.3">
      <c r="A245" s="205"/>
      <c r="B245" s="205"/>
      <c r="C245" s="205"/>
      <c r="D245" s="205"/>
      <c r="E245" s="205"/>
      <c r="F245" s="205"/>
      <c r="G245" s="211"/>
      <c r="H245" s="205"/>
      <c r="I245" s="47" t="s">
        <v>86</v>
      </c>
      <c r="J245" s="6" t="s">
        <v>183</v>
      </c>
      <c r="K245" s="25" t="s">
        <v>211</v>
      </c>
      <c r="L245" s="205"/>
      <c r="M245" s="205"/>
      <c r="N245" s="205"/>
      <c r="O245" s="205"/>
      <c r="P245" s="205"/>
      <c r="Q245" s="205"/>
    </row>
    <row r="246" spans="1:17" ht="15" customHeight="1" x14ac:dyDescent="0.3">
      <c r="A246" s="205"/>
      <c r="B246" s="205"/>
      <c r="C246" s="205"/>
      <c r="D246" s="205"/>
      <c r="E246" s="205"/>
      <c r="F246" s="205"/>
      <c r="G246" s="211"/>
      <c r="H246" s="205"/>
      <c r="I246" s="47" t="s">
        <v>89</v>
      </c>
      <c r="J246" s="6" t="s">
        <v>212</v>
      </c>
      <c r="K246" s="21" t="s">
        <v>213</v>
      </c>
      <c r="L246" s="205"/>
      <c r="M246" s="205"/>
      <c r="N246" s="205"/>
      <c r="O246" s="205"/>
      <c r="P246" s="205"/>
      <c r="Q246" s="205"/>
    </row>
    <row r="247" spans="1:17" ht="15" customHeight="1" x14ac:dyDescent="0.3">
      <c r="A247" s="205"/>
      <c r="B247" s="205"/>
      <c r="C247" s="205"/>
      <c r="D247" s="205"/>
      <c r="E247" s="205"/>
      <c r="F247" s="205"/>
      <c r="G247" s="211"/>
      <c r="H247" s="205"/>
      <c r="I247" s="47" t="s">
        <v>92</v>
      </c>
      <c r="J247" s="6" t="s">
        <v>214</v>
      </c>
      <c r="K247" s="21" t="s">
        <v>122</v>
      </c>
      <c r="L247" s="205"/>
      <c r="M247" s="205"/>
      <c r="N247" s="205"/>
      <c r="O247" s="205"/>
      <c r="P247" s="205"/>
      <c r="Q247" s="205"/>
    </row>
    <row r="248" spans="1:17" ht="15" customHeight="1" x14ac:dyDescent="0.3">
      <c r="A248" s="205"/>
      <c r="B248" s="205"/>
      <c r="C248" s="205"/>
      <c r="D248" s="205"/>
      <c r="E248" s="205"/>
      <c r="F248" s="205"/>
      <c r="G248" s="211"/>
      <c r="H248" s="205"/>
      <c r="I248" s="47" t="s">
        <v>94</v>
      </c>
      <c r="J248" s="24" t="s">
        <v>109</v>
      </c>
      <c r="K248" s="21" t="s">
        <v>91</v>
      </c>
      <c r="L248" s="205"/>
      <c r="M248" s="205"/>
      <c r="N248" s="205"/>
      <c r="O248" s="205"/>
      <c r="P248" s="205"/>
      <c r="Q248" s="205"/>
    </row>
    <row r="249" spans="1:17" ht="15" customHeight="1" x14ac:dyDescent="0.3">
      <c r="A249" s="205"/>
      <c r="B249" s="205"/>
      <c r="C249" s="205"/>
      <c r="D249" s="205"/>
      <c r="E249" s="205"/>
      <c r="F249" s="205"/>
      <c r="G249" s="211"/>
      <c r="H249" s="205"/>
      <c r="I249" s="47" t="s">
        <v>113</v>
      </c>
      <c r="J249" s="6" t="s">
        <v>87</v>
      </c>
      <c r="K249" s="21" t="s">
        <v>229</v>
      </c>
      <c r="L249" s="205"/>
      <c r="M249" s="205"/>
      <c r="N249" s="205"/>
      <c r="O249" s="205"/>
      <c r="P249" s="205"/>
      <c r="Q249" s="205"/>
    </row>
    <row r="250" spans="1:17" ht="15" customHeight="1" x14ac:dyDescent="0.3">
      <c r="A250" s="205"/>
      <c r="B250" s="205"/>
      <c r="C250" s="205"/>
      <c r="D250" s="205"/>
      <c r="E250" s="205"/>
      <c r="F250" s="205"/>
      <c r="G250" s="211"/>
      <c r="H250" s="205"/>
      <c r="I250" s="47" t="s">
        <v>115</v>
      </c>
      <c r="J250" s="6" t="s">
        <v>111</v>
      </c>
      <c r="K250" s="21" t="s">
        <v>122</v>
      </c>
      <c r="L250" s="205"/>
      <c r="M250" s="205"/>
      <c r="N250" s="205"/>
      <c r="O250" s="205"/>
      <c r="P250" s="205"/>
      <c r="Q250" s="205"/>
    </row>
    <row r="251" spans="1:17" ht="15" customHeight="1" x14ac:dyDescent="0.3">
      <c r="A251" s="205"/>
      <c r="B251" s="205"/>
      <c r="C251" s="205"/>
      <c r="D251" s="205"/>
      <c r="E251" s="205"/>
      <c r="F251" s="205"/>
      <c r="G251" s="211"/>
      <c r="H251" s="205"/>
      <c r="I251" s="47" t="s">
        <v>117</v>
      </c>
      <c r="J251" s="24" t="s">
        <v>109</v>
      </c>
      <c r="K251" s="21" t="s">
        <v>91</v>
      </c>
      <c r="L251" s="205"/>
      <c r="M251" s="205"/>
      <c r="N251" s="205"/>
      <c r="O251" s="205"/>
      <c r="P251" s="205"/>
      <c r="Q251" s="205"/>
    </row>
    <row r="252" spans="1:17" ht="15" customHeight="1" x14ac:dyDescent="0.3">
      <c r="A252" s="205"/>
      <c r="B252" s="205"/>
      <c r="C252" s="205"/>
      <c r="D252" s="205"/>
      <c r="E252" s="205"/>
      <c r="F252" s="205"/>
      <c r="G252" s="211"/>
      <c r="H252" s="205"/>
      <c r="I252" s="47" t="s">
        <v>125</v>
      </c>
      <c r="J252" s="6" t="s">
        <v>87</v>
      </c>
      <c r="K252" s="21" t="s">
        <v>229</v>
      </c>
      <c r="L252" s="205"/>
      <c r="M252" s="205"/>
      <c r="N252" s="205"/>
      <c r="O252" s="205"/>
      <c r="P252" s="205"/>
      <c r="Q252" s="205"/>
    </row>
    <row r="253" spans="1:17" ht="15" customHeight="1" x14ac:dyDescent="0.3">
      <c r="A253" s="205"/>
      <c r="B253" s="205"/>
      <c r="C253" s="205"/>
      <c r="D253" s="205"/>
      <c r="E253" s="205"/>
      <c r="F253" s="205"/>
      <c r="G253" s="211"/>
      <c r="H253" s="205"/>
      <c r="I253" s="47" t="s">
        <v>127</v>
      </c>
      <c r="J253" s="6" t="s">
        <v>111</v>
      </c>
      <c r="K253" s="21" t="s">
        <v>122</v>
      </c>
      <c r="L253" s="205"/>
      <c r="M253" s="205"/>
      <c r="N253" s="205"/>
      <c r="O253" s="205"/>
      <c r="P253" s="205"/>
      <c r="Q253" s="205"/>
    </row>
    <row r="254" spans="1:17" ht="15" customHeight="1" x14ac:dyDescent="0.3">
      <c r="A254" s="205"/>
      <c r="B254" s="205"/>
      <c r="C254" s="205"/>
      <c r="D254" s="205"/>
      <c r="E254" s="205"/>
      <c r="F254" s="205"/>
      <c r="G254" s="211"/>
      <c r="H254" s="205"/>
      <c r="I254" s="47" t="s">
        <v>171</v>
      </c>
      <c r="J254" s="24" t="s">
        <v>109</v>
      </c>
      <c r="K254" s="21" t="s">
        <v>91</v>
      </c>
      <c r="L254" s="205"/>
      <c r="M254" s="205"/>
      <c r="N254" s="205"/>
      <c r="O254" s="205"/>
      <c r="P254" s="205"/>
      <c r="Q254" s="205"/>
    </row>
    <row r="255" spans="1:17" ht="15" customHeight="1" x14ac:dyDescent="0.3">
      <c r="A255" s="205"/>
      <c r="B255" s="205"/>
      <c r="C255" s="205"/>
      <c r="D255" s="205"/>
      <c r="E255" s="205"/>
      <c r="F255" s="205"/>
      <c r="G255" s="211"/>
      <c r="H255" s="205"/>
      <c r="I255" s="47" t="s">
        <v>233</v>
      </c>
      <c r="J255" s="6" t="s">
        <v>87</v>
      </c>
      <c r="K255" s="21" t="s">
        <v>229</v>
      </c>
      <c r="L255" s="205"/>
      <c r="M255" s="205"/>
      <c r="N255" s="205"/>
      <c r="O255" s="205"/>
      <c r="P255" s="205"/>
      <c r="Q255" s="205"/>
    </row>
    <row r="256" spans="1:17" ht="15" customHeight="1" x14ac:dyDescent="0.3">
      <c r="A256" s="205"/>
      <c r="B256" s="205"/>
      <c r="C256" s="205"/>
      <c r="D256" s="205"/>
      <c r="E256" s="205"/>
      <c r="F256" s="205"/>
      <c r="G256" s="211"/>
      <c r="H256" s="205"/>
      <c r="I256" s="47" t="s">
        <v>234</v>
      </c>
      <c r="J256" s="6" t="s">
        <v>111</v>
      </c>
      <c r="K256" s="21" t="s">
        <v>238</v>
      </c>
      <c r="L256" s="205"/>
      <c r="M256" s="205"/>
      <c r="N256" s="205"/>
      <c r="O256" s="205"/>
      <c r="P256" s="205"/>
      <c r="Q256" s="205"/>
    </row>
    <row r="257" spans="1:17" ht="15" customHeight="1" x14ac:dyDescent="0.3">
      <c r="A257" s="206"/>
      <c r="B257" s="206"/>
      <c r="C257" s="206"/>
      <c r="D257" s="206"/>
      <c r="E257" s="206"/>
      <c r="F257" s="206"/>
      <c r="G257" s="212"/>
      <c r="H257" s="206"/>
      <c r="I257" s="47" t="s">
        <v>239</v>
      </c>
      <c r="J257" s="6" t="s">
        <v>100</v>
      </c>
      <c r="K257" s="62" t="s">
        <v>118</v>
      </c>
      <c r="L257" s="206"/>
      <c r="M257" s="206"/>
      <c r="N257" s="206"/>
      <c r="O257" s="206"/>
      <c r="P257" s="206"/>
      <c r="Q257" s="206"/>
    </row>
    <row r="258" spans="1:17" ht="15" customHeight="1" x14ac:dyDescent="0.3">
      <c r="A258" s="204" t="s">
        <v>240</v>
      </c>
      <c r="B258" s="204" t="s">
        <v>241</v>
      </c>
      <c r="C258" s="204" t="s">
        <v>70</v>
      </c>
      <c r="D258" s="204"/>
      <c r="E258" s="204"/>
      <c r="F258" s="204" t="s">
        <v>242</v>
      </c>
      <c r="G258" s="210"/>
      <c r="H258" s="204"/>
      <c r="I258" s="47" t="s">
        <v>75</v>
      </c>
      <c r="J258" s="6" t="s">
        <v>205</v>
      </c>
      <c r="K258" s="21" t="s">
        <v>206</v>
      </c>
      <c r="L258" s="204"/>
      <c r="M258" s="204" t="s">
        <v>78</v>
      </c>
      <c r="N258" s="204"/>
      <c r="O258" s="204" t="str">
        <f>IF(M258="o","Plan","Not Test")</f>
        <v>Plan</v>
      </c>
      <c r="P258" s="204"/>
      <c r="Q258" s="204"/>
    </row>
    <row r="259" spans="1:17" ht="15" customHeight="1" x14ac:dyDescent="0.3">
      <c r="A259" s="205"/>
      <c r="B259" s="205"/>
      <c r="C259" s="205"/>
      <c r="D259" s="205"/>
      <c r="E259" s="205"/>
      <c r="F259" s="205"/>
      <c r="G259" s="211"/>
      <c r="H259" s="205"/>
      <c r="I259" s="47" t="s">
        <v>80</v>
      </c>
      <c r="J259" s="6" t="s">
        <v>207</v>
      </c>
      <c r="K259" s="21" t="s">
        <v>208</v>
      </c>
      <c r="L259" s="205"/>
      <c r="M259" s="205"/>
      <c r="N259" s="205"/>
      <c r="O259" s="205"/>
      <c r="P259" s="205"/>
      <c r="Q259" s="205"/>
    </row>
    <row r="260" spans="1:17" ht="15" customHeight="1" x14ac:dyDescent="0.3">
      <c r="A260" s="205"/>
      <c r="B260" s="205"/>
      <c r="C260" s="205"/>
      <c r="D260" s="205"/>
      <c r="E260" s="205"/>
      <c r="F260" s="205"/>
      <c r="G260" s="211"/>
      <c r="H260" s="205"/>
      <c r="I260" s="47" t="s">
        <v>83</v>
      </c>
      <c r="J260" s="6" t="s">
        <v>209</v>
      </c>
      <c r="K260" s="21" t="s">
        <v>210</v>
      </c>
      <c r="L260" s="205"/>
      <c r="M260" s="205"/>
      <c r="N260" s="205"/>
      <c r="O260" s="205"/>
      <c r="P260" s="205"/>
      <c r="Q260" s="205"/>
    </row>
    <row r="261" spans="1:17" ht="15" customHeight="1" x14ac:dyDescent="0.3">
      <c r="A261" s="205"/>
      <c r="B261" s="205"/>
      <c r="C261" s="205"/>
      <c r="D261" s="205"/>
      <c r="E261" s="205"/>
      <c r="F261" s="205"/>
      <c r="G261" s="211"/>
      <c r="H261" s="205"/>
      <c r="I261" s="47" t="s">
        <v>86</v>
      </c>
      <c r="J261" s="6" t="s">
        <v>219</v>
      </c>
      <c r="K261" s="25" t="s">
        <v>159</v>
      </c>
      <c r="L261" s="205"/>
      <c r="M261" s="205"/>
      <c r="N261" s="205"/>
      <c r="O261" s="205"/>
      <c r="P261" s="205"/>
      <c r="Q261" s="205"/>
    </row>
    <row r="262" spans="1:17" ht="15" customHeight="1" x14ac:dyDescent="0.3">
      <c r="A262" s="205"/>
      <c r="B262" s="205"/>
      <c r="C262" s="205"/>
      <c r="D262" s="205"/>
      <c r="E262" s="205"/>
      <c r="F262" s="205"/>
      <c r="G262" s="211"/>
      <c r="H262" s="205"/>
      <c r="I262" s="47" t="s">
        <v>89</v>
      </c>
      <c r="J262" s="6" t="s">
        <v>160</v>
      </c>
      <c r="K262" s="21" t="s">
        <v>122</v>
      </c>
      <c r="L262" s="205"/>
      <c r="M262" s="205"/>
      <c r="N262" s="205"/>
      <c r="O262" s="205"/>
      <c r="P262" s="205"/>
      <c r="Q262" s="205"/>
    </row>
    <row r="263" spans="1:17" ht="15" customHeight="1" x14ac:dyDescent="0.3">
      <c r="A263" s="205"/>
      <c r="B263" s="205"/>
      <c r="C263" s="205"/>
      <c r="D263" s="205"/>
      <c r="E263" s="205"/>
      <c r="F263" s="205"/>
      <c r="G263" s="211"/>
      <c r="H263" s="205"/>
      <c r="I263" s="47" t="s">
        <v>92</v>
      </c>
      <c r="J263" s="24" t="s">
        <v>109</v>
      </c>
      <c r="K263" s="21" t="s">
        <v>91</v>
      </c>
      <c r="L263" s="205"/>
      <c r="M263" s="205"/>
      <c r="N263" s="205"/>
      <c r="O263" s="205"/>
      <c r="P263" s="205"/>
      <c r="Q263" s="205"/>
    </row>
    <row r="264" spans="1:17" ht="15" customHeight="1" x14ac:dyDescent="0.3">
      <c r="A264" s="205"/>
      <c r="B264" s="205"/>
      <c r="C264" s="205"/>
      <c r="D264" s="205"/>
      <c r="E264" s="205"/>
      <c r="F264" s="205"/>
      <c r="G264" s="211"/>
      <c r="H264" s="205"/>
      <c r="I264" s="47" t="s">
        <v>94</v>
      </c>
      <c r="J264" s="6" t="s">
        <v>87</v>
      </c>
      <c r="K264" s="21" t="s">
        <v>229</v>
      </c>
      <c r="L264" s="205"/>
      <c r="M264" s="205"/>
      <c r="N264" s="205"/>
      <c r="O264" s="205"/>
      <c r="P264" s="205"/>
      <c r="Q264" s="205"/>
    </row>
    <row r="265" spans="1:17" ht="15" customHeight="1" x14ac:dyDescent="0.3">
      <c r="A265" s="205"/>
      <c r="B265" s="205"/>
      <c r="C265" s="205"/>
      <c r="D265" s="205"/>
      <c r="E265" s="205"/>
      <c r="F265" s="205"/>
      <c r="G265" s="211"/>
      <c r="H265" s="205"/>
      <c r="I265" s="47" t="s">
        <v>113</v>
      </c>
      <c r="J265" s="6" t="s">
        <v>111</v>
      </c>
      <c r="K265" s="21" t="s">
        <v>122</v>
      </c>
      <c r="L265" s="205"/>
      <c r="M265" s="205"/>
      <c r="N265" s="205"/>
      <c r="O265" s="205"/>
      <c r="P265" s="205"/>
      <c r="Q265" s="205"/>
    </row>
    <row r="266" spans="1:17" ht="15" customHeight="1" x14ac:dyDescent="0.3">
      <c r="A266" s="205"/>
      <c r="B266" s="205"/>
      <c r="C266" s="205"/>
      <c r="D266" s="205"/>
      <c r="E266" s="205"/>
      <c r="F266" s="205"/>
      <c r="G266" s="211"/>
      <c r="H266" s="205"/>
      <c r="I266" s="47" t="s">
        <v>115</v>
      </c>
      <c r="J266" s="24" t="s">
        <v>90</v>
      </c>
      <c r="K266" s="21" t="s">
        <v>91</v>
      </c>
      <c r="L266" s="205"/>
      <c r="M266" s="205"/>
      <c r="N266" s="205"/>
      <c r="O266" s="205"/>
      <c r="P266" s="205"/>
      <c r="Q266" s="205"/>
    </row>
    <row r="267" spans="1:17" ht="15" customHeight="1" x14ac:dyDescent="0.3">
      <c r="A267" s="205"/>
      <c r="B267" s="205"/>
      <c r="C267" s="205"/>
      <c r="D267" s="205"/>
      <c r="E267" s="205"/>
      <c r="F267" s="205"/>
      <c r="G267" s="211"/>
      <c r="H267" s="205"/>
      <c r="I267" s="47" t="s">
        <v>117</v>
      </c>
      <c r="J267" s="6" t="s">
        <v>87</v>
      </c>
      <c r="K267" s="21" t="s">
        <v>215</v>
      </c>
      <c r="L267" s="205"/>
      <c r="M267" s="205"/>
      <c r="N267" s="205"/>
      <c r="O267" s="205"/>
      <c r="P267" s="205"/>
      <c r="Q267" s="205"/>
    </row>
    <row r="268" spans="1:17" ht="15" customHeight="1" x14ac:dyDescent="0.3">
      <c r="A268" s="206"/>
      <c r="B268" s="206"/>
      <c r="C268" s="206"/>
      <c r="D268" s="206"/>
      <c r="E268" s="206"/>
      <c r="F268" s="206"/>
      <c r="G268" s="212"/>
      <c r="H268" s="206"/>
      <c r="I268" s="47" t="s">
        <v>125</v>
      </c>
      <c r="J268" s="6" t="s">
        <v>95</v>
      </c>
      <c r="K268" s="62" t="s">
        <v>118</v>
      </c>
      <c r="L268" s="206"/>
      <c r="M268" s="206"/>
      <c r="N268" s="206"/>
      <c r="O268" s="206"/>
      <c r="P268" s="206"/>
      <c r="Q268" s="206"/>
    </row>
    <row r="269" spans="1:17" ht="15" customHeight="1" x14ac:dyDescent="0.3">
      <c r="A269" s="204" t="s">
        <v>243</v>
      </c>
      <c r="B269" s="204" t="s">
        <v>244</v>
      </c>
      <c r="C269" s="204" t="s">
        <v>70</v>
      </c>
      <c r="D269" s="204"/>
      <c r="E269" s="204"/>
      <c r="F269" s="204" t="s">
        <v>245</v>
      </c>
      <c r="G269" s="210"/>
      <c r="H269" s="204"/>
      <c r="I269" s="47" t="s">
        <v>75</v>
      </c>
      <c r="J269" s="6" t="s">
        <v>205</v>
      </c>
      <c r="K269" s="21" t="s">
        <v>206</v>
      </c>
      <c r="L269" s="204"/>
      <c r="M269" s="204" t="s">
        <v>78</v>
      </c>
      <c r="N269" s="204"/>
      <c r="O269" s="204" t="str">
        <f>IF(M269="o","Plan","Not Test")</f>
        <v>Plan</v>
      </c>
      <c r="P269" s="204"/>
      <c r="Q269" s="204"/>
    </row>
    <row r="270" spans="1:17" ht="15" customHeight="1" x14ac:dyDescent="0.3">
      <c r="A270" s="205"/>
      <c r="B270" s="205"/>
      <c r="C270" s="205"/>
      <c r="D270" s="205"/>
      <c r="E270" s="205"/>
      <c r="F270" s="205"/>
      <c r="G270" s="211"/>
      <c r="H270" s="205"/>
      <c r="I270" s="47" t="s">
        <v>80</v>
      </c>
      <c r="J270" s="6" t="s">
        <v>207</v>
      </c>
      <c r="K270" s="21" t="s">
        <v>208</v>
      </c>
      <c r="L270" s="205"/>
      <c r="M270" s="205"/>
      <c r="N270" s="205"/>
      <c r="O270" s="205"/>
      <c r="P270" s="205"/>
      <c r="Q270" s="205"/>
    </row>
    <row r="271" spans="1:17" ht="15" customHeight="1" x14ac:dyDescent="0.3">
      <c r="A271" s="205"/>
      <c r="B271" s="205"/>
      <c r="C271" s="205"/>
      <c r="D271" s="205"/>
      <c r="E271" s="205"/>
      <c r="F271" s="205"/>
      <c r="G271" s="211"/>
      <c r="H271" s="205"/>
      <c r="I271" s="47" t="s">
        <v>83</v>
      </c>
      <c r="J271" s="6" t="s">
        <v>209</v>
      </c>
      <c r="K271" s="21" t="s">
        <v>210</v>
      </c>
      <c r="L271" s="205"/>
      <c r="M271" s="205"/>
      <c r="N271" s="205"/>
      <c r="O271" s="205"/>
      <c r="P271" s="205"/>
      <c r="Q271" s="205"/>
    </row>
    <row r="272" spans="1:17" ht="15" customHeight="1" x14ac:dyDescent="0.3">
      <c r="A272" s="205"/>
      <c r="B272" s="205"/>
      <c r="C272" s="205"/>
      <c r="D272" s="205"/>
      <c r="E272" s="205"/>
      <c r="F272" s="205"/>
      <c r="G272" s="211"/>
      <c r="H272" s="205"/>
      <c r="I272" s="47" t="s">
        <v>86</v>
      </c>
      <c r="J272" s="6" t="s">
        <v>219</v>
      </c>
      <c r="K272" s="25" t="s">
        <v>159</v>
      </c>
      <c r="L272" s="205"/>
      <c r="M272" s="205"/>
      <c r="N272" s="205"/>
      <c r="O272" s="205"/>
      <c r="P272" s="205"/>
      <c r="Q272" s="205"/>
    </row>
    <row r="273" spans="1:17" ht="15" customHeight="1" x14ac:dyDescent="0.3">
      <c r="A273" s="205"/>
      <c r="B273" s="205"/>
      <c r="C273" s="205"/>
      <c r="D273" s="205"/>
      <c r="E273" s="205"/>
      <c r="F273" s="205"/>
      <c r="G273" s="211"/>
      <c r="H273" s="205"/>
      <c r="I273" s="47" t="s">
        <v>89</v>
      </c>
      <c r="J273" s="6" t="s">
        <v>160</v>
      </c>
      <c r="K273" s="21" t="s">
        <v>122</v>
      </c>
      <c r="L273" s="205"/>
      <c r="M273" s="205"/>
      <c r="N273" s="205"/>
      <c r="O273" s="205"/>
      <c r="P273" s="205"/>
      <c r="Q273" s="205"/>
    </row>
    <row r="274" spans="1:17" ht="15" customHeight="1" x14ac:dyDescent="0.3">
      <c r="A274" s="205"/>
      <c r="B274" s="205"/>
      <c r="C274" s="205"/>
      <c r="D274" s="205"/>
      <c r="E274" s="205"/>
      <c r="F274" s="205"/>
      <c r="G274" s="211"/>
      <c r="H274" s="205"/>
      <c r="I274" s="47" t="s">
        <v>92</v>
      </c>
      <c r="J274" s="24" t="s">
        <v>109</v>
      </c>
      <c r="K274" s="21" t="s">
        <v>91</v>
      </c>
      <c r="L274" s="205"/>
      <c r="M274" s="205"/>
      <c r="N274" s="205"/>
      <c r="O274" s="205"/>
      <c r="P274" s="205"/>
      <c r="Q274" s="205"/>
    </row>
    <row r="275" spans="1:17" ht="15" customHeight="1" x14ac:dyDescent="0.3">
      <c r="A275" s="205"/>
      <c r="B275" s="205"/>
      <c r="C275" s="205"/>
      <c r="D275" s="205"/>
      <c r="E275" s="205"/>
      <c r="F275" s="205"/>
      <c r="G275" s="211"/>
      <c r="H275" s="205"/>
      <c r="I275" s="47" t="s">
        <v>94</v>
      </c>
      <c r="J275" s="6" t="s">
        <v>87</v>
      </c>
      <c r="K275" s="21" t="s">
        <v>229</v>
      </c>
      <c r="L275" s="205"/>
      <c r="M275" s="205"/>
      <c r="N275" s="205"/>
      <c r="O275" s="205"/>
      <c r="P275" s="205"/>
      <c r="Q275" s="205"/>
    </row>
    <row r="276" spans="1:17" ht="15" customHeight="1" x14ac:dyDescent="0.3">
      <c r="A276" s="205"/>
      <c r="B276" s="205"/>
      <c r="C276" s="205"/>
      <c r="D276" s="205"/>
      <c r="E276" s="205"/>
      <c r="F276" s="205"/>
      <c r="G276" s="211"/>
      <c r="H276" s="205"/>
      <c r="I276" s="47" t="s">
        <v>113</v>
      </c>
      <c r="J276" s="6" t="s">
        <v>111</v>
      </c>
      <c r="K276" s="21" t="s">
        <v>122</v>
      </c>
      <c r="L276" s="205"/>
      <c r="M276" s="205"/>
      <c r="N276" s="205"/>
      <c r="O276" s="205"/>
      <c r="P276" s="205"/>
      <c r="Q276" s="205"/>
    </row>
    <row r="277" spans="1:17" ht="15" customHeight="1" x14ac:dyDescent="0.3">
      <c r="A277" s="205"/>
      <c r="B277" s="205"/>
      <c r="C277" s="205"/>
      <c r="D277" s="205"/>
      <c r="E277" s="205"/>
      <c r="F277" s="205"/>
      <c r="G277" s="211"/>
      <c r="H277" s="205"/>
      <c r="I277" s="47" t="s">
        <v>115</v>
      </c>
      <c r="J277" s="24" t="s">
        <v>109</v>
      </c>
      <c r="K277" s="21" t="s">
        <v>91</v>
      </c>
      <c r="L277" s="205"/>
      <c r="M277" s="205"/>
      <c r="N277" s="205"/>
      <c r="O277" s="205"/>
      <c r="P277" s="205"/>
      <c r="Q277" s="205"/>
    </row>
    <row r="278" spans="1:17" ht="15" customHeight="1" x14ac:dyDescent="0.3">
      <c r="A278" s="205"/>
      <c r="B278" s="205"/>
      <c r="C278" s="205"/>
      <c r="D278" s="205"/>
      <c r="E278" s="205"/>
      <c r="F278" s="205"/>
      <c r="G278" s="211"/>
      <c r="H278" s="205"/>
      <c r="I278" s="47" t="s">
        <v>117</v>
      </c>
      <c r="J278" s="6" t="s">
        <v>87</v>
      </c>
      <c r="K278" s="21" t="s">
        <v>229</v>
      </c>
      <c r="L278" s="205"/>
      <c r="M278" s="205"/>
      <c r="N278" s="205"/>
      <c r="O278" s="205"/>
      <c r="P278" s="205"/>
      <c r="Q278" s="205"/>
    </row>
    <row r="279" spans="1:17" ht="15" customHeight="1" x14ac:dyDescent="0.3">
      <c r="A279" s="205"/>
      <c r="B279" s="205"/>
      <c r="C279" s="205"/>
      <c r="D279" s="205"/>
      <c r="E279" s="205"/>
      <c r="F279" s="205"/>
      <c r="G279" s="211"/>
      <c r="H279" s="205"/>
      <c r="I279" s="47" t="s">
        <v>125</v>
      </c>
      <c r="J279" s="6" t="s">
        <v>111</v>
      </c>
      <c r="K279" s="21" t="s">
        <v>122</v>
      </c>
      <c r="L279" s="205"/>
      <c r="M279" s="205"/>
      <c r="N279" s="205"/>
      <c r="O279" s="205"/>
      <c r="P279" s="205"/>
      <c r="Q279" s="205"/>
    </row>
    <row r="280" spans="1:17" ht="15" customHeight="1" x14ac:dyDescent="0.3">
      <c r="A280" s="205"/>
      <c r="B280" s="205"/>
      <c r="C280" s="205"/>
      <c r="D280" s="205"/>
      <c r="E280" s="205"/>
      <c r="F280" s="205"/>
      <c r="G280" s="211"/>
      <c r="H280" s="205"/>
      <c r="I280" s="47" t="s">
        <v>127</v>
      </c>
      <c r="J280" s="24" t="s">
        <v>90</v>
      </c>
      <c r="K280" s="21" t="s">
        <v>91</v>
      </c>
      <c r="L280" s="205"/>
      <c r="M280" s="205"/>
      <c r="N280" s="205"/>
      <c r="O280" s="205"/>
      <c r="P280" s="205"/>
      <c r="Q280" s="205"/>
    </row>
    <row r="281" spans="1:17" ht="15" customHeight="1" x14ac:dyDescent="0.3">
      <c r="A281" s="205"/>
      <c r="B281" s="205"/>
      <c r="C281" s="205"/>
      <c r="D281" s="205"/>
      <c r="E281" s="205"/>
      <c r="F281" s="205"/>
      <c r="G281" s="211"/>
      <c r="H281" s="205"/>
      <c r="I281" s="47" t="s">
        <v>171</v>
      </c>
      <c r="J281" s="6" t="s">
        <v>87</v>
      </c>
      <c r="K281" s="21" t="s">
        <v>215</v>
      </c>
      <c r="L281" s="205"/>
      <c r="M281" s="205"/>
      <c r="N281" s="205"/>
      <c r="O281" s="205"/>
      <c r="P281" s="205"/>
      <c r="Q281" s="205"/>
    </row>
    <row r="282" spans="1:17" ht="15" customHeight="1" x14ac:dyDescent="0.3">
      <c r="A282" s="206"/>
      <c r="B282" s="206"/>
      <c r="C282" s="206"/>
      <c r="D282" s="206"/>
      <c r="E282" s="206"/>
      <c r="F282" s="206"/>
      <c r="G282" s="212"/>
      <c r="H282" s="206"/>
      <c r="I282" s="47" t="s">
        <v>233</v>
      </c>
      <c r="J282" s="6" t="s">
        <v>95</v>
      </c>
      <c r="K282" s="62" t="s">
        <v>118</v>
      </c>
      <c r="L282" s="206"/>
      <c r="M282" s="206"/>
      <c r="N282" s="206"/>
      <c r="O282" s="206"/>
      <c r="P282" s="206"/>
      <c r="Q282" s="206"/>
    </row>
    <row r="283" spans="1:17" ht="15" customHeight="1" x14ac:dyDescent="0.3">
      <c r="A283" s="204" t="s">
        <v>246</v>
      </c>
      <c r="B283" s="204" t="s">
        <v>247</v>
      </c>
      <c r="C283" s="204" t="s">
        <v>70</v>
      </c>
      <c r="D283" s="204"/>
      <c r="E283" s="204"/>
      <c r="F283" s="204" t="s">
        <v>245</v>
      </c>
      <c r="G283" s="210"/>
      <c r="H283" s="204"/>
      <c r="I283" s="47" t="s">
        <v>75</v>
      </c>
      <c r="J283" s="6" t="s">
        <v>205</v>
      </c>
      <c r="K283" s="21" t="s">
        <v>206</v>
      </c>
      <c r="L283" s="204"/>
      <c r="M283" s="204" t="s">
        <v>78</v>
      </c>
      <c r="N283" s="204"/>
      <c r="O283" s="204" t="str">
        <f>IF(M283="o","Plan","Not Test")</f>
        <v>Plan</v>
      </c>
      <c r="P283" s="204"/>
      <c r="Q283" s="204"/>
    </row>
    <row r="284" spans="1:17" ht="15" customHeight="1" x14ac:dyDescent="0.3">
      <c r="A284" s="205"/>
      <c r="B284" s="205"/>
      <c r="C284" s="205"/>
      <c r="D284" s="205"/>
      <c r="E284" s="205"/>
      <c r="F284" s="205"/>
      <c r="G284" s="211"/>
      <c r="H284" s="205"/>
      <c r="I284" s="47" t="s">
        <v>80</v>
      </c>
      <c r="J284" s="6" t="s">
        <v>207</v>
      </c>
      <c r="K284" s="21" t="s">
        <v>208</v>
      </c>
      <c r="L284" s="205"/>
      <c r="M284" s="205"/>
      <c r="N284" s="205"/>
      <c r="O284" s="205"/>
      <c r="P284" s="205"/>
      <c r="Q284" s="205"/>
    </row>
    <row r="285" spans="1:17" ht="15" customHeight="1" x14ac:dyDescent="0.3">
      <c r="A285" s="205"/>
      <c r="B285" s="205"/>
      <c r="C285" s="205"/>
      <c r="D285" s="205"/>
      <c r="E285" s="205"/>
      <c r="F285" s="205"/>
      <c r="G285" s="211"/>
      <c r="H285" s="205"/>
      <c r="I285" s="47" t="s">
        <v>83</v>
      </c>
      <c r="J285" s="6" t="s">
        <v>209</v>
      </c>
      <c r="K285" s="21" t="s">
        <v>210</v>
      </c>
      <c r="L285" s="205"/>
      <c r="M285" s="205"/>
      <c r="N285" s="205"/>
      <c r="O285" s="205"/>
      <c r="P285" s="205"/>
      <c r="Q285" s="205"/>
    </row>
    <row r="286" spans="1:17" ht="15" customHeight="1" x14ac:dyDescent="0.3">
      <c r="A286" s="205"/>
      <c r="B286" s="205"/>
      <c r="C286" s="205"/>
      <c r="D286" s="205"/>
      <c r="E286" s="205"/>
      <c r="F286" s="205"/>
      <c r="G286" s="211"/>
      <c r="H286" s="205"/>
      <c r="I286" s="47" t="s">
        <v>86</v>
      </c>
      <c r="J286" s="6" t="s">
        <v>219</v>
      </c>
      <c r="K286" s="25" t="s">
        <v>159</v>
      </c>
      <c r="L286" s="205"/>
      <c r="M286" s="205"/>
      <c r="N286" s="205"/>
      <c r="O286" s="205"/>
      <c r="P286" s="205"/>
      <c r="Q286" s="205"/>
    </row>
    <row r="287" spans="1:17" ht="15" customHeight="1" x14ac:dyDescent="0.3">
      <c r="A287" s="205"/>
      <c r="B287" s="205"/>
      <c r="C287" s="205"/>
      <c r="D287" s="205"/>
      <c r="E287" s="205"/>
      <c r="F287" s="205"/>
      <c r="G287" s="211"/>
      <c r="H287" s="205"/>
      <c r="I287" s="47" t="s">
        <v>89</v>
      </c>
      <c r="J287" s="6" t="s">
        <v>160</v>
      </c>
      <c r="K287" s="21" t="s">
        <v>122</v>
      </c>
      <c r="L287" s="205"/>
      <c r="M287" s="205"/>
      <c r="N287" s="205"/>
      <c r="O287" s="205"/>
      <c r="P287" s="205"/>
      <c r="Q287" s="205"/>
    </row>
    <row r="288" spans="1:17" ht="15" customHeight="1" x14ac:dyDescent="0.3">
      <c r="A288" s="205"/>
      <c r="B288" s="205"/>
      <c r="C288" s="205"/>
      <c r="D288" s="205"/>
      <c r="E288" s="205"/>
      <c r="F288" s="205"/>
      <c r="G288" s="211"/>
      <c r="H288" s="205"/>
      <c r="I288" s="47" t="s">
        <v>92</v>
      </c>
      <c r="J288" s="24" t="s">
        <v>109</v>
      </c>
      <c r="K288" s="21" t="s">
        <v>91</v>
      </c>
      <c r="L288" s="205"/>
      <c r="M288" s="205"/>
      <c r="N288" s="205"/>
      <c r="O288" s="205"/>
      <c r="P288" s="205"/>
      <c r="Q288" s="205"/>
    </row>
    <row r="289" spans="1:17" ht="15" customHeight="1" x14ac:dyDescent="0.3">
      <c r="A289" s="205"/>
      <c r="B289" s="205"/>
      <c r="C289" s="205"/>
      <c r="D289" s="205"/>
      <c r="E289" s="205"/>
      <c r="F289" s="205"/>
      <c r="G289" s="211"/>
      <c r="H289" s="205"/>
      <c r="I289" s="47" t="s">
        <v>94</v>
      </c>
      <c r="J289" s="6" t="s">
        <v>87</v>
      </c>
      <c r="K289" s="21" t="s">
        <v>229</v>
      </c>
      <c r="L289" s="205"/>
      <c r="M289" s="205"/>
      <c r="N289" s="205"/>
      <c r="O289" s="205"/>
      <c r="P289" s="205"/>
      <c r="Q289" s="205"/>
    </row>
    <row r="290" spans="1:17" ht="15" customHeight="1" x14ac:dyDescent="0.3">
      <c r="A290" s="205"/>
      <c r="B290" s="205"/>
      <c r="C290" s="205"/>
      <c r="D290" s="205"/>
      <c r="E290" s="205"/>
      <c r="F290" s="205"/>
      <c r="G290" s="211"/>
      <c r="H290" s="205"/>
      <c r="I290" s="47" t="s">
        <v>113</v>
      </c>
      <c r="J290" s="6" t="s">
        <v>111</v>
      </c>
      <c r="K290" s="21" t="s">
        <v>122</v>
      </c>
      <c r="L290" s="205"/>
      <c r="M290" s="205"/>
      <c r="N290" s="205"/>
      <c r="O290" s="205"/>
      <c r="P290" s="205"/>
      <c r="Q290" s="205"/>
    </row>
    <row r="291" spans="1:17" ht="15" customHeight="1" x14ac:dyDescent="0.3">
      <c r="A291" s="205"/>
      <c r="B291" s="205"/>
      <c r="C291" s="205"/>
      <c r="D291" s="205"/>
      <c r="E291" s="205"/>
      <c r="F291" s="205"/>
      <c r="G291" s="211"/>
      <c r="H291" s="205"/>
      <c r="I291" s="47" t="s">
        <v>115</v>
      </c>
      <c r="J291" s="24" t="s">
        <v>109</v>
      </c>
      <c r="K291" s="21" t="s">
        <v>91</v>
      </c>
      <c r="L291" s="205"/>
      <c r="M291" s="205"/>
      <c r="N291" s="205"/>
      <c r="O291" s="205"/>
      <c r="P291" s="205"/>
      <c r="Q291" s="205"/>
    </row>
    <row r="292" spans="1:17" ht="15" customHeight="1" x14ac:dyDescent="0.3">
      <c r="A292" s="205"/>
      <c r="B292" s="205"/>
      <c r="C292" s="205"/>
      <c r="D292" s="205"/>
      <c r="E292" s="205"/>
      <c r="F292" s="205"/>
      <c r="G292" s="211"/>
      <c r="H292" s="205"/>
      <c r="I292" s="47" t="s">
        <v>117</v>
      </c>
      <c r="J292" s="6" t="s">
        <v>87</v>
      </c>
      <c r="K292" s="21" t="s">
        <v>229</v>
      </c>
      <c r="L292" s="205"/>
      <c r="M292" s="205"/>
      <c r="N292" s="205"/>
      <c r="O292" s="205"/>
      <c r="P292" s="205"/>
      <c r="Q292" s="205"/>
    </row>
    <row r="293" spans="1:17" ht="15" customHeight="1" x14ac:dyDescent="0.3">
      <c r="A293" s="205"/>
      <c r="B293" s="205"/>
      <c r="C293" s="205"/>
      <c r="D293" s="205"/>
      <c r="E293" s="205"/>
      <c r="F293" s="205"/>
      <c r="G293" s="211"/>
      <c r="H293" s="205"/>
      <c r="I293" s="47" t="s">
        <v>125</v>
      </c>
      <c r="J293" s="6" t="s">
        <v>111</v>
      </c>
      <c r="K293" s="21" t="s">
        <v>122</v>
      </c>
      <c r="L293" s="205"/>
      <c r="M293" s="205"/>
      <c r="N293" s="205"/>
      <c r="O293" s="205"/>
      <c r="P293" s="205"/>
      <c r="Q293" s="205"/>
    </row>
    <row r="294" spans="1:17" ht="15" customHeight="1" x14ac:dyDescent="0.3">
      <c r="A294" s="205"/>
      <c r="B294" s="205"/>
      <c r="C294" s="205"/>
      <c r="D294" s="205"/>
      <c r="E294" s="205"/>
      <c r="F294" s="205"/>
      <c r="G294" s="211"/>
      <c r="H294" s="205"/>
      <c r="I294" s="47" t="s">
        <v>127</v>
      </c>
      <c r="J294" s="24" t="s">
        <v>109</v>
      </c>
      <c r="K294" s="21" t="s">
        <v>91</v>
      </c>
      <c r="L294" s="205"/>
      <c r="M294" s="205"/>
      <c r="N294" s="205"/>
      <c r="O294" s="205"/>
      <c r="P294" s="205"/>
      <c r="Q294" s="205"/>
    </row>
    <row r="295" spans="1:17" ht="15" customHeight="1" x14ac:dyDescent="0.3">
      <c r="A295" s="205"/>
      <c r="B295" s="205"/>
      <c r="C295" s="205"/>
      <c r="D295" s="205"/>
      <c r="E295" s="205"/>
      <c r="F295" s="205"/>
      <c r="G295" s="211"/>
      <c r="H295" s="205"/>
      <c r="I295" s="47" t="s">
        <v>171</v>
      </c>
      <c r="J295" s="6" t="s">
        <v>87</v>
      </c>
      <c r="K295" s="21" t="s">
        <v>229</v>
      </c>
      <c r="L295" s="205"/>
      <c r="M295" s="205"/>
      <c r="N295" s="205"/>
      <c r="O295" s="205"/>
      <c r="P295" s="205"/>
      <c r="Q295" s="205"/>
    </row>
    <row r="296" spans="1:17" ht="15" customHeight="1" x14ac:dyDescent="0.3">
      <c r="A296" s="205"/>
      <c r="B296" s="205"/>
      <c r="C296" s="205"/>
      <c r="D296" s="205"/>
      <c r="E296" s="205"/>
      <c r="F296" s="205"/>
      <c r="G296" s="211"/>
      <c r="H296" s="205"/>
      <c r="I296" s="47" t="s">
        <v>233</v>
      </c>
      <c r="J296" s="6" t="s">
        <v>111</v>
      </c>
      <c r="K296" s="23" t="s">
        <v>131</v>
      </c>
      <c r="L296" s="205"/>
      <c r="M296" s="205"/>
      <c r="N296" s="205"/>
      <c r="O296" s="205"/>
      <c r="P296" s="205"/>
      <c r="Q296" s="205"/>
    </row>
    <row r="297" spans="1:17" ht="15" customHeight="1" x14ac:dyDescent="0.3">
      <c r="A297" s="206"/>
      <c r="B297" s="206"/>
      <c r="C297" s="206"/>
      <c r="D297" s="206"/>
      <c r="E297" s="206"/>
      <c r="F297" s="206"/>
      <c r="G297" s="212"/>
      <c r="H297" s="206"/>
      <c r="I297" s="47" t="s">
        <v>234</v>
      </c>
      <c r="J297" s="6" t="s">
        <v>100</v>
      </c>
      <c r="K297" s="62" t="s">
        <v>118</v>
      </c>
      <c r="L297" s="206"/>
      <c r="M297" s="206"/>
      <c r="N297" s="206"/>
      <c r="O297" s="206"/>
      <c r="P297" s="206"/>
      <c r="Q297" s="206"/>
    </row>
    <row r="298" spans="1:17" ht="15" customHeight="1" x14ac:dyDescent="0.3">
      <c r="A298" s="204" t="s">
        <v>248</v>
      </c>
      <c r="B298" s="204" t="s">
        <v>249</v>
      </c>
      <c r="C298" s="204" t="s">
        <v>70</v>
      </c>
      <c r="D298" s="204"/>
      <c r="E298" s="204"/>
      <c r="F298" s="204" t="s">
        <v>250</v>
      </c>
      <c r="G298" s="210"/>
      <c r="H298" s="204"/>
      <c r="I298" s="47" t="s">
        <v>75</v>
      </c>
      <c r="J298" s="6" t="s">
        <v>205</v>
      </c>
      <c r="K298" s="21" t="s">
        <v>206</v>
      </c>
      <c r="L298" s="204"/>
      <c r="M298" s="204" t="s">
        <v>78</v>
      </c>
      <c r="N298" s="204"/>
      <c r="O298" s="204" t="str">
        <f>IF(M298="o","Plan","Not Test")</f>
        <v>Plan</v>
      </c>
      <c r="P298" s="204"/>
      <c r="Q298" s="204"/>
    </row>
    <row r="299" spans="1:17" ht="15" customHeight="1" x14ac:dyDescent="0.3">
      <c r="A299" s="205"/>
      <c r="B299" s="205"/>
      <c r="C299" s="205"/>
      <c r="D299" s="205"/>
      <c r="E299" s="205"/>
      <c r="F299" s="205"/>
      <c r="G299" s="211"/>
      <c r="H299" s="205"/>
      <c r="I299" s="47" t="s">
        <v>80</v>
      </c>
      <c r="J299" s="6" t="s">
        <v>207</v>
      </c>
      <c r="K299" s="21" t="s">
        <v>208</v>
      </c>
      <c r="L299" s="205"/>
      <c r="M299" s="205"/>
      <c r="N299" s="205"/>
      <c r="O299" s="205"/>
      <c r="P299" s="205"/>
      <c r="Q299" s="205"/>
    </row>
    <row r="300" spans="1:17" ht="15" customHeight="1" x14ac:dyDescent="0.3">
      <c r="A300" s="205"/>
      <c r="B300" s="205"/>
      <c r="C300" s="205"/>
      <c r="D300" s="205"/>
      <c r="E300" s="205"/>
      <c r="F300" s="205"/>
      <c r="G300" s="211"/>
      <c r="H300" s="205"/>
      <c r="I300" s="47" t="s">
        <v>83</v>
      </c>
      <c r="J300" s="6" t="s">
        <v>209</v>
      </c>
      <c r="K300" s="21" t="s">
        <v>210</v>
      </c>
      <c r="L300" s="205"/>
      <c r="M300" s="205"/>
      <c r="N300" s="205"/>
      <c r="O300" s="205"/>
      <c r="P300" s="205"/>
      <c r="Q300" s="205"/>
    </row>
    <row r="301" spans="1:17" ht="15" customHeight="1" x14ac:dyDescent="0.3">
      <c r="A301" s="205"/>
      <c r="B301" s="205"/>
      <c r="C301" s="205"/>
      <c r="D301" s="205"/>
      <c r="E301" s="205"/>
      <c r="F301" s="205"/>
      <c r="G301" s="211"/>
      <c r="H301" s="205"/>
      <c r="I301" s="47" t="s">
        <v>86</v>
      </c>
      <c r="J301" s="6" t="s">
        <v>219</v>
      </c>
      <c r="K301" s="25" t="s">
        <v>159</v>
      </c>
      <c r="L301" s="205"/>
      <c r="M301" s="205"/>
      <c r="N301" s="205"/>
      <c r="O301" s="205"/>
      <c r="P301" s="205"/>
      <c r="Q301" s="205"/>
    </row>
    <row r="302" spans="1:17" ht="15" customHeight="1" x14ac:dyDescent="0.3">
      <c r="A302" s="206"/>
      <c r="B302" s="206"/>
      <c r="C302" s="206"/>
      <c r="D302" s="206"/>
      <c r="E302" s="206"/>
      <c r="F302" s="206"/>
      <c r="G302" s="212"/>
      <c r="H302" s="206"/>
      <c r="I302" s="47" t="s">
        <v>89</v>
      </c>
      <c r="J302" s="6" t="s">
        <v>100</v>
      </c>
      <c r="K302" s="21" t="s">
        <v>210</v>
      </c>
      <c r="L302" s="206"/>
      <c r="M302" s="206"/>
      <c r="N302" s="206"/>
      <c r="O302" s="206"/>
      <c r="P302" s="206"/>
      <c r="Q302" s="206"/>
    </row>
    <row r="303" spans="1:17" ht="15" customHeight="1" x14ac:dyDescent="0.3">
      <c r="A303" s="204" t="s">
        <v>251</v>
      </c>
      <c r="B303" s="204" t="s">
        <v>252</v>
      </c>
      <c r="C303" s="204" t="s">
        <v>70</v>
      </c>
      <c r="D303" s="204"/>
      <c r="E303" s="204"/>
      <c r="F303" s="204" t="s">
        <v>253</v>
      </c>
      <c r="G303" s="210"/>
      <c r="H303" s="204"/>
      <c r="I303" s="47" t="s">
        <v>75</v>
      </c>
      <c r="J303" s="6" t="s">
        <v>205</v>
      </c>
      <c r="K303" s="21" t="s">
        <v>206</v>
      </c>
      <c r="L303" s="204"/>
      <c r="M303" s="204" t="s">
        <v>78</v>
      </c>
      <c r="N303" s="204">
        <v>5</v>
      </c>
      <c r="O303" s="204" t="str">
        <f>IF(M303="o","Plan","Not Test")</f>
        <v>Plan</v>
      </c>
      <c r="P303" s="204"/>
      <c r="Q303" s="204"/>
    </row>
    <row r="304" spans="1:17" ht="15" customHeight="1" x14ac:dyDescent="0.3">
      <c r="A304" s="205"/>
      <c r="B304" s="205"/>
      <c r="C304" s="205"/>
      <c r="D304" s="205"/>
      <c r="E304" s="205"/>
      <c r="F304" s="205"/>
      <c r="G304" s="211"/>
      <c r="H304" s="205"/>
      <c r="I304" s="47" t="s">
        <v>80</v>
      </c>
      <c r="J304" s="6" t="s">
        <v>207</v>
      </c>
      <c r="K304" s="21" t="s">
        <v>208</v>
      </c>
      <c r="L304" s="205"/>
      <c r="M304" s="205"/>
      <c r="N304" s="205"/>
      <c r="O304" s="205"/>
      <c r="P304" s="205"/>
      <c r="Q304" s="205"/>
    </row>
    <row r="305" spans="1:17" ht="15" customHeight="1" x14ac:dyDescent="0.3">
      <c r="A305" s="205"/>
      <c r="B305" s="205"/>
      <c r="C305" s="205"/>
      <c r="D305" s="205"/>
      <c r="E305" s="205"/>
      <c r="F305" s="205"/>
      <c r="G305" s="211"/>
      <c r="H305" s="205"/>
      <c r="I305" s="47" t="s">
        <v>83</v>
      </c>
      <c r="J305" s="6" t="s">
        <v>209</v>
      </c>
      <c r="K305" s="21" t="s">
        <v>210</v>
      </c>
      <c r="L305" s="205"/>
      <c r="M305" s="205"/>
      <c r="N305" s="205"/>
      <c r="O305" s="205"/>
      <c r="P305" s="205"/>
      <c r="Q305" s="205"/>
    </row>
    <row r="306" spans="1:17" ht="15" customHeight="1" x14ac:dyDescent="0.3">
      <c r="A306" s="205"/>
      <c r="B306" s="205"/>
      <c r="C306" s="205"/>
      <c r="D306" s="205"/>
      <c r="E306" s="205"/>
      <c r="F306" s="205"/>
      <c r="G306" s="211"/>
      <c r="H306" s="205"/>
      <c r="I306" s="47" t="s">
        <v>86</v>
      </c>
      <c r="J306" s="6" t="s">
        <v>219</v>
      </c>
      <c r="K306" s="25" t="s">
        <v>159</v>
      </c>
      <c r="L306" s="205"/>
      <c r="M306" s="205"/>
      <c r="N306" s="205"/>
      <c r="O306" s="205"/>
      <c r="P306" s="205"/>
      <c r="Q306" s="205"/>
    </row>
    <row r="307" spans="1:17" ht="15" customHeight="1" x14ac:dyDescent="0.3">
      <c r="A307" s="205"/>
      <c r="B307" s="205"/>
      <c r="C307" s="205"/>
      <c r="D307" s="205"/>
      <c r="E307" s="205"/>
      <c r="F307" s="205"/>
      <c r="G307" s="211"/>
      <c r="H307" s="205"/>
      <c r="I307" s="47" t="s">
        <v>89</v>
      </c>
      <c r="J307" s="6" t="s">
        <v>160</v>
      </c>
      <c r="K307" s="21" t="s">
        <v>122</v>
      </c>
      <c r="L307" s="205"/>
      <c r="M307" s="205"/>
      <c r="N307" s="205"/>
      <c r="O307" s="205"/>
      <c r="P307" s="205"/>
      <c r="Q307" s="205"/>
    </row>
    <row r="308" spans="1:17" ht="15" customHeight="1" x14ac:dyDescent="0.3">
      <c r="A308" s="205"/>
      <c r="B308" s="205"/>
      <c r="C308" s="205"/>
      <c r="D308" s="205"/>
      <c r="E308" s="205"/>
      <c r="F308" s="205"/>
      <c r="G308" s="211"/>
      <c r="H308" s="205"/>
      <c r="I308" s="47" t="s">
        <v>92</v>
      </c>
      <c r="J308" s="24" t="s">
        <v>179</v>
      </c>
      <c r="K308" s="21" t="s">
        <v>91</v>
      </c>
      <c r="L308" s="205"/>
      <c r="M308" s="205"/>
      <c r="N308" s="205"/>
      <c r="O308" s="205"/>
      <c r="P308" s="205"/>
      <c r="Q308" s="205"/>
    </row>
    <row r="309" spans="1:17" ht="15" customHeight="1" x14ac:dyDescent="0.3">
      <c r="A309" s="205"/>
      <c r="B309" s="205"/>
      <c r="C309" s="205"/>
      <c r="D309" s="205"/>
      <c r="E309" s="205"/>
      <c r="F309" s="205"/>
      <c r="G309" s="211"/>
      <c r="H309" s="205"/>
      <c r="I309" s="47" t="s">
        <v>94</v>
      </c>
      <c r="J309" s="6" t="s">
        <v>100</v>
      </c>
      <c r="K309" s="25" t="s">
        <v>159</v>
      </c>
      <c r="L309" s="205"/>
      <c r="M309" s="205"/>
      <c r="N309" s="205"/>
      <c r="O309" s="205"/>
      <c r="P309" s="205"/>
      <c r="Q309" s="205"/>
    </row>
    <row r="310" spans="1:17" ht="15" customHeight="1" x14ac:dyDescent="0.3">
      <c r="A310" s="206"/>
      <c r="B310" s="206"/>
      <c r="C310" s="206"/>
      <c r="D310" s="206"/>
      <c r="E310" s="206"/>
      <c r="F310" s="206"/>
      <c r="G310" s="212"/>
      <c r="H310" s="206"/>
      <c r="I310" s="47" t="s">
        <v>113</v>
      </c>
      <c r="J310" s="6" t="s">
        <v>100</v>
      </c>
      <c r="K310" s="21" t="s">
        <v>210</v>
      </c>
      <c r="L310" s="206"/>
      <c r="M310" s="206"/>
      <c r="N310" s="206"/>
      <c r="O310" s="206"/>
      <c r="P310" s="206"/>
      <c r="Q310" s="206"/>
    </row>
    <row r="311" spans="1:17" ht="15" customHeight="1" x14ac:dyDescent="0.3">
      <c r="A311" s="204" t="s">
        <v>254</v>
      </c>
      <c r="B311" s="204" t="s">
        <v>255</v>
      </c>
      <c r="C311" s="204" t="s">
        <v>70</v>
      </c>
      <c r="D311" s="204"/>
      <c r="E311" s="204"/>
      <c r="F311" s="204" t="s">
        <v>256</v>
      </c>
      <c r="G311" s="210"/>
      <c r="H311" s="204"/>
      <c r="I311" s="47" t="s">
        <v>75</v>
      </c>
      <c r="J311" s="6" t="s">
        <v>205</v>
      </c>
      <c r="K311" s="21" t="s">
        <v>206</v>
      </c>
      <c r="L311" s="204"/>
      <c r="M311" s="204" t="s">
        <v>78</v>
      </c>
      <c r="N311" s="204"/>
      <c r="O311" s="204" t="str">
        <f>IF(M311="o","Plan","Not Test")</f>
        <v>Plan</v>
      </c>
      <c r="P311" s="204"/>
      <c r="Q311" s="204"/>
    </row>
    <row r="312" spans="1:17" ht="15" customHeight="1" x14ac:dyDescent="0.3">
      <c r="A312" s="205"/>
      <c r="B312" s="205"/>
      <c r="C312" s="205"/>
      <c r="D312" s="205"/>
      <c r="E312" s="205"/>
      <c r="F312" s="205"/>
      <c r="G312" s="211"/>
      <c r="H312" s="205"/>
      <c r="I312" s="47" t="s">
        <v>80</v>
      </c>
      <c r="J312" s="6" t="s">
        <v>207</v>
      </c>
      <c r="K312" s="21" t="s">
        <v>208</v>
      </c>
      <c r="L312" s="205"/>
      <c r="M312" s="205"/>
      <c r="N312" s="205"/>
      <c r="O312" s="205"/>
      <c r="P312" s="205"/>
      <c r="Q312" s="205"/>
    </row>
    <row r="313" spans="1:17" ht="15" customHeight="1" x14ac:dyDescent="0.3">
      <c r="A313" s="205"/>
      <c r="B313" s="205"/>
      <c r="C313" s="205"/>
      <c r="D313" s="205"/>
      <c r="E313" s="205"/>
      <c r="F313" s="205"/>
      <c r="G313" s="211"/>
      <c r="H313" s="205"/>
      <c r="I313" s="47" t="s">
        <v>83</v>
      </c>
      <c r="J313" s="6" t="s">
        <v>209</v>
      </c>
      <c r="K313" s="21" t="s">
        <v>210</v>
      </c>
      <c r="L313" s="205"/>
      <c r="M313" s="205"/>
      <c r="N313" s="205"/>
      <c r="O313" s="205"/>
      <c r="P313" s="205"/>
      <c r="Q313" s="205"/>
    </row>
    <row r="314" spans="1:17" ht="15" customHeight="1" x14ac:dyDescent="0.3">
      <c r="A314" s="205"/>
      <c r="B314" s="205"/>
      <c r="C314" s="205"/>
      <c r="D314" s="205"/>
      <c r="E314" s="205"/>
      <c r="F314" s="205"/>
      <c r="G314" s="211"/>
      <c r="H314" s="205"/>
      <c r="I314" s="47" t="s">
        <v>86</v>
      </c>
      <c r="J314" s="6" t="s">
        <v>183</v>
      </c>
      <c r="K314" s="25" t="s">
        <v>211</v>
      </c>
      <c r="L314" s="205"/>
      <c r="M314" s="205"/>
      <c r="N314" s="205"/>
      <c r="O314" s="205"/>
      <c r="P314" s="205"/>
      <c r="Q314" s="205"/>
    </row>
    <row r="315" spans="1:17" ht="15" customHeight="1" x14ac:dyDescent="0.3">
      <c r="A315" s="206"/>
      <c r="B315" s="206"/>
      <c r="C315" s="206"/>
      <c r="D315" s="206"/>
      <c r="E315" s="206"/>
      <c r="F315" s="206"/>
      <c r="G315" s="212"/>
      <c r="H315" s="206"/>
      <c r="I315" s="47" t="s">
        <v>89</v>
      </c>
      <c r="J315" s="6" t="s">
        <v>100</v>
      </c>
      <c r="K315" s="21" t="s">
        <v>210</v>
      </c>
      <c r="L315" s="206"/>
      <c r="M315" s="206"/>
      <c r="N315" s="206"/>
      <c r="O315" s="206"/>
      <c r="P315" s="206"/>
      <c r="Q315" s="206"/>
    </row>
    <row r="316" spans="1:17" ht="15" customHeight="1" x14ac:dyDescent="0.3">
      <c r="A316" s="204" t="s">
        <v>257</v>
      </c>
      <c r="B316" s="204" t="s">
        <v>255</v>
      </c>
      <c r="C316" s="204" t="s">
        <v>70</v>
      </c>
      <c r="D316" s="204"/>
      <c r="E316" s="204"/>
      <c r="F316" s="204" t="s">
        <v>258</v>
      </c>
      <c r="G316" s="210"/>
      <c r="H316" s="204"/>
      <c r="I316" s="47" t="s">
        <v>75</v>
      </c>
      <c r="J316" s="6" t="s">
        <v>205</v>
      </c>
      <c r="K316" s="21" t="s">
        <v>206</v>
      </c>
      <c r="L316" s="204"/>
      <c r="M316" s="204" t="s">
        <v>78</v>
      </c>
      <c r="N316" s="204">
        <v>5</v>
      </c>
      <c r="O316" s="204" t="str">
        <f>IF(M316="o","Plan","Not Test")</f>
        <v>Plan</v>
      </c>
      <c r="P316" s="204"/>
      <c r="Q316" s="204"/>
    </row>
    <row r="317" spans="1:17" ht="15" customHeight="1" x14ac:dyDescent="0.3">
      <c r="A317" s="205"/>
      <c r="B317" s="205"/>
      <c r="C317" s="205"/>
      <c r="D317" s="205"/>
      <c r="E317" s="205"/>
      <c r="F317" s="205"/>
      <c r="G317" s="211"/>
      <c r="H317" s="205"/>
      <c r="I317" s="47" t="s">
        <v>80</v>
      </c>
      <c r="J317" s="6" t="s">
        <v>207</v>
      </c>
      <c r="K317" s="21" t="s">
        <v>208</v>
      </c>
      <c r="L317" s="205"/>
      <c r="M317" s="205"/>
      <c r="N317" s="205"/>
      <c r="O317" s="205"/>
      <c r="P317" s="205"/>
      <c r="Q317" s="205"/>
    </row>
    <row r="318" spans="1:17" ht="15" customHeight="1" x14ac:dyDescent="0.3">
      <c r="A318" s="205"/>
      <c r="B318" s="205"/>
      <c r="C318" s="205"/>
      <c r="D318" s="205"/>
      <c r="E318" s="205"/>
      <c r="F318" s="205"/>
      <c r="G318" s="211"/>
      <c r="H318" s="205"/>
      <c r="I318" s="47" t="s">
        <v>83</v>
      </c>
      <c r="J318" s="6" t="s">
        <v>209</v>
      </c>
      <c r="K318" s="21" t="s">
        <v>210</v>
      </c>
      <c r="L318" s="205"/>
      <c r="M318" s="205"/>
      <c r="N318" s="205"/>
      <c r="O318" s="205"/>
      <c r="P318" s="205"/>
      <c r="Q318" s="205"/>
    </row>
    <row r="319" spans="1:17" ht="15" customHeight="1" x14ac:dyDescent="0.3">
      <c r="A319" s="205"/>
      <c r="B319" s="205"/>
      <c r="C319" s="205"/>
      <c r="D319" s="205"/>
      <c r="E319" s="205"/>
      <c r="F319" s="205"/>
      <c r="G319" s="211"/>
      <c r="H319" s="205"/>
      <c r="I319" s="47" t="s">
        <v>86</v>
      </c>
      <c r="J319" s="6" t="s">
        <v>183</v>
      </c>
      <c r="K319" s="25" t="s">
        <v>211</v>
      </c>
      <c r="L319" s="205"/>
      <c r="M319" s="205"/>
      <c r="N319" s="205"/>
      <c r="O319" s="205"/>
      <c r="P319" s="205"/>
      <c r="Q319" s="205"/>
    </row>
    <row r="320" spans="1:17" ht="15" customHeight="1" x14ac:dyDescent="0.3">
      <c r="A320" s="205"/>
      <c r="B320" s="205"/>
      <c r="C320" s="205"/>
      <c r="D320" s="205"/>
      <c r="E320" s="205"/>
      <c r="F320" s="205"/>
      <c r="G320" s="211"/>
      <c r="H320" s="205"/>
      <c r="I320" s="47" t="s">
        <v>89</v>
      </c>
      <c r="J320" s="6" t="s">
        <v>212</v>
      </c>
      <c r="K320" s="21" t="s">
        <v>213</v>
      </c>
      <c r="L320" s="205"/>
      <c r="M320" s="205"/>
      <c r="N320" s="205"/>
      <c r="O320" s="205"/>
      <c r="P320" s="205"/>
      <c r="Q320" s="205"/>
    </row>
    <row r="321" spans="1:17" ht="15" customHeight="1" x14ac:dyDescent="0.3">
      <c r="A321" s="205"/>
      <c r="B321" s="205"/>
      <c r="C321" s="205"/>
      <c r="D321" s="205"/>
      <c r="E321" s="205"/>
      <c r="F321" s="205"/>
      <c r="G321" s="211"/>
      <c r="H321" s="205"/>
      <c r="I321" s="47" t="s">
        <v>92</v>
      </c>
      <c r="J321" s="6" t="s">
        <v>214</v>
      </c>
      <c r="K321" s="21" t="s">
        <v>122</v>
      </c>
      <c r="L321" s="205"/>
      <c r="M321" s="205"/>
      <c r="N321" s="205"/>
      <c r="O321" s="205"/>
      <c r="P321" s="205"/>
      <c r="Q321" s="205"/>
    </row>
    <row r="322" spans="1:17" ht="15" customHeight="1" x14ac:dyDescent="0.3">
      <c r="A322" s="205"/>
      <c r="B322" s="205"/>
      <c r="C322" s="205"/>
      <c r="D322" s="205"/>
      <c r="E322" s="205"/>
      <c r="F322" s="205"/>
      <c r="G322" s="211"/>
      <c r="H322" s="205"/>
      <c r="I322" s="47" t="s">
        <v>94</v>
      </c>
      <c r="J322" s="24" t="s">
        <v>179</v>
      </c>
      <c r="K322" s="21" t="s">
        <v>91</v>
      </c>
      <c r="L322" s="205"/>
      <c r="M322" s="205"/>
      <c r="N322" s="205"/>
      <c r="O322" s="205"/>
      <c r="P322" s="205"/>
      <c r="Q322" s="205"/>
    </row>
    <row r="323" spans="1:17" ht="15" customHeight="1" x14ac:dyDescent="0.3">
      <c r="A323" s="205"/>
      <c r="B323" s="205"/>
      <c r="C323" s="205"/>
      <c r="D323" s="205"/>
      <c r="E323" s="205"/>
      <c r="F323" s="205"/>
      <c r="G323" s="211"/>
      <c r="H323" s="205"/>
      <c r="I323" s="47" t="s">
        <v>113</v>
      </c>
      <c r="J323" s="6" t="s">
        <v>100</v>
      </c>
      <c r="K323" s="25" t="s">
        <v>211</v>
      </c>
      <c r="L323" s="205"/>
      <c r="M323" s="205"/>
      <c r="N323" s="205"/>
      <c r="O323" s="205"/>
      <c r="P323" s="205"/>
      <c r="Q323" s="205"/>
    </row>
    <row r="324" spans="1:17" ht="15" customHeight="1" x14ac:dyDescent="0.3">
      <c r="A324" s="206"/>
      <c r="B324" s="206"/>
      <c r="C324" s="206"/>
      <c r="D324" s="206"/>
      <c r="E324" s="206"/>
      <c r="F324" s="206"/>
      <c r="G324" s="212"/>
      <c r="H324" s="206"/>
      <c r="I324" s="47" t="s">
        <v>115</v>
      </c>
      <c r="J324" s="6" t="s">
        <v>100</v>
      </c>
      <c r="K324" s="21" t="s">
        <v>210</v>
      </c>
      <c r="L324" s="206"/>
      <c r="M324" s="206"/>
      <c r="N324" s="206"/>
      <c r="O324" s="206"/>
      <c r="P324" s="206"/>
      <c r="Q324" s="206"/>
    </row>
    <row r="325" spans="1:17" ht="15" customHeight="1" x14ac:dyDescent="0.3">
      <c r="A325" s="241" t="s">
        <v>259</v>
      </c>
      <c r="B325" s="241" t="s">
        <v>260</v>
      </c>
      <c r="C325" s="204" t="s">
        <v>70</v>
      </c>
      <c r="D325" s="241"/>
      <c r="E325" s="241"/>
      <c r="F325" s="241" t="s">
        <v>261</v>
      </c>
      <c r="G325" s="244"/>
      <c r="H325" s="241"/>
      <c r="I325" s="47" t="s">
        <v>75</v>
      </c>
      <c r="J325" s="6" t="s">
        <v>205</v>
      </c>
      <c r="K325" s="21" t="s">
        <v>206</v>
      </c>
      <c r="L325" s="204"/>
      <c r="M325" s="204" t="s">
        <v>78</v>
      </c>
      <c r="N325" s="204"/>
      <c r="O325" s="204" t="str">
        <f>IF(M325="o","Plan","Not Test")</f>
        <v>Plan</v>
      </c>
      <c r="P325" s="204"/>
      <c r="Q325" s="204"/>
    </row>
    <row r="326" spans="1:17" ht="15" customHeight="1" x14ac:dyDescent="0.3">
      <c r="A326" s="242"/>
      <c r="B326" s="242"/>
      <c r="C326" s="205"/>
      <c r="D326" s="242"/>
      <c r="E326" s="242"/>
      <c r="F326" s="242"/>
      <c r="G326" s="245"/>
      <c r="H326" s="242"/>
      <c r="I326" s="47" t="s">
        <v>80</v>
      </c>
      <c r="J326" s="6" t="s">
        <v>207</v>
      </c>
      <c r="K326" s="21" t="s">
        <v>208</v>
      </c>
      <c r="L326" s="205"/>
      <c r="M326" s="205"/>
      <c r="N326" s="205"/>
      <c r="O326" s="205"/>
      <c r="P326" s="205"/>
      <c r="Q326" s="205"/>
    </row>
    <row r="327" spans="1:17" ht="15" customHeight="1" x14ac:dyDescent="0.3">
      <c r="A327" s="242"/>
      <c r="B327" s="242"/>
      <c r="C327" s="205"/>
      <c r="D327" s="242"/>
      <c r="E327" s="242"/>
      <c r="F327" s="242"/>
      <c r="G327" s="245"/>
      <c r="H327" s="242"/>
      <c r="I327" s="47" t="s">
        <v>83</v>
      </c>
      <c r="J327" s="6" t="s">
        <v>209</v>
      </c>
      <c r="K327" s="21" t="s">
        <v>210</v>
      </c>
      <c r="L327" s="205"/>
      <c r="M327" s="205"/>
      <c r="N327" s="205"/>
      <c r="O327" s="205"/>
      <c r="P327" s="205"/>
      <c r="Q327" s="205"/>
    </row>
    <row r="328" spans="1:17" ht="15" customHeight="1" x14ac:dyDescent="0.3">
      <c r="A328" s="242"/>
      <c r="B328" s="242"/>
      <c r="C328" s="205"/>
      <c r="D328" s="242"/>
      <c r="E328" s="242"/>
      <c r="F328" s="242"/>
      <c r="G328" s="245"/>
      <c r="H328" s="242"/>
      <c r="I328" s="47" t="s">
        <v>86</v>
      </c>
      <c r="J328" s="6" t="s">
        <v>183</v>
      </c>
      <c r="K328" s="25" t="s">
        <v>211</v>
      </c>
      <c r="L328" s="205"/>
      <c r="M328" s="205"/>
      <c r="N328" s="205"/>
      <c r="O328" s="205"/>
      <c r="P328" s="205"/>
      <c r="Q328" s="205"/>
    </row>
    <row r="329" spans="1:17" ht="15" customHeight="1" x14ac:dyDescent="0.3">
      <c r="A329" s="243"/>
      <c r="B329" s="243"/>
      <c r="C329" s="206"/>
      <c r="D329" s="243"/>
      <c r="E329" s="243"/>
      <c r="F329" s="243"/>
      <c r="G329" s="246"/>
      <c r="H329" s="243"/>
      <c r="I329" s="47" t="s">
        <v>89</v>
      </c>
      <c r="J329" s="6" t="s">
        <v>141</v>
      </c>
      <c r="K329" s="62" t="s">
        <v>96</v>
      </c>
      <c r="L329" s="206"/>
      <c r="M329" s="206"/>
      <c r="N329" s="206"/>
      <c r="O329" s="206"/>
      <c r="P329" s="206"/>
      <c r="Q329" s="206"/>
    </row>
    <row r="330" spans="1:17" ht="15" customHeight="1" x14ac:dyDescent="0.3">
      <c r="A330" s="241" t="s">
        <v>262</v>
      </c>
      <c r="B330" s="241" t="s">
        <v>263</v>
      </c>
      <c r="C330" s="204" t="s">
        <v>70</v>
      </c>
      <c r="D330" s="26"/>
      <c r="E330" s="26"/>
      <c r="F330" s="241" t="s">
        <v>264</v>
      </c>
      <c r="G330" s="27"/>
      <c r="H330" s="26"/>
      <c r="I330" s="47" t="s">
        <v>75</v>
      </c>
      <c r="J330" s="6" t="s">
        <v>205</v>
      </c>
      <c r="K330" s="21" t="s">
        <v>206</v>
      </c>
      <c r="L330" s="204"/>
      <c r="M330" s="204" t="s">
        <v>78</v>
      </c>
      <c r="N330" s="204">
        <v>5</v>
      </c>
      <c r="O330" s="204" t="str">
        <f>IF(M330="o","Plan","Not Test")</f>
        <v>Plan</v>
      </c>
      <c r="P330" s="204"/>
      <c r="Q330" s="204"/>
    </row>
    <row r="331" spans="1:17" ht="15" customHeight="1" x14ac:dyDescent="0.3">
      <c r="A331" s="242"/>
      <c r="B331" s="242"/>
      <c r="C331" s="205"/>
      <c r="D331" s="26"/>
      <c r="E331" s="26"/>
      <c r="F331" s="242"/>
      <c r="G331" s="27" t="s">
        <v>265</v>
      </c>
      <c r="H331" s="26"/>
      <c r="I331" s="47" t="s">
        <v>80</v>
      </c>
      <c r="J331" s="6" t="s">
        <v>207</v>
      </c>
      <c r="K331" s="21" t="s">
        <v>208</v>
      </c>
      <c r="L331" s="205"/>
      <c r="M331" s="205"/>
      <c r="N331" s="205"/>
      <c r="O331" s="205"/>
      <c r="P331" s="205"/>
      <c r="Q331" s="205"/>
    </row>
    <row r="332" spans="1:17" ht="15" customHeight="1" x14ac:dyDescent="0.3">
      <c r="A332" s="242"/>
      <c r="B332" s="242"/>
      <c r="C332" s="205"/>
      <c r="D332" s="26"/>
      <c r="E332" s="26"/>
      <c r="F332" s="242"/>
      <c r="G332" s="27"/>
      <c r="H332" s="26"/>
      <c r="I332" s="47" t="s">
        <v>83</v>
      </c>
      <c r="J332" s="6" t="s">
        <v>209</v>
      </c>
      <c r="K332" s="21" t="s">
        <v>210</v>
      </c>
      <c r="L332" s="205"/>
      <c r="M332" s="205"/>
      <c r="N332" s="205"/>
      <c r="O332" s="205"/>
      <c r="P332" s="205"/>
      <c r="Q332" s="205"/>
    </row>
    <row r="333" spans="1:17" ht="15" customHeight="1" x14ac:dyDescent="0.3">
      <c r="A333" s="242"/>
      <c r="B333" s="242"/>
      <c r="C333" s="205"/>
      <c r="D333" s="26"/>
      <c r="E333" s="26"/>
      <c r="F333" s="242"/>
      <c r="G333" s="27"/>
      <c r="H333" s="26"/>
      <c r="I333" s="47" t="s">
        <v>86</v>
      </c>
      <c r="J333" s="6" t="s">
        <v>183</v>
      </c>
      <c r="K333" s="25" t="s">
        <v>211</v>
      </c>
      <c r="L333" s="205"/>
      <c r="M333" s="205"/>
      <c r="N333" s="205"/>
      <c r="O333" s="205"/>
      <c r="P333" s="205"/>
      <c r="Q333" s="205"/>
    </row>
    <row r="334" spans="1:17" ht="15" customHeight="1" x14ac:dyDescent="0.3">
      <c r="A334" s="242"/>
      <c r="B334" s="242"/>
      <c r="C334" s="205"/>
      <c r="D334" s="26"/>
      <c r="E334" s="26"/>
      <c r="F334" s="242"/>
      <c r="G334" s="27"/>
      <c r="H334" s="26"/>
      <c r="I334" s="47" t="s">
        <v>89</v>
      </c>
      <c r="J334" s="6" t="s">
        <v>212</v>
      </c>
      <c r="K334" s="21" t="s">
        <v>213</v>
      </c>
      <c r="L334" s="205"/>
      <c r="M334" s="205"/>
      <c r="N334" s="205"/>
      <c r="O334" s="205"/>
      <c r="P334" s="205"/>
      <c r="Q334" s="205"/>
    </row>
    <row r="335" spans="1:17" ht="15" customHeight="1" x14ac:dyDescent="0.3">
      <c r="A335" s="242"/>
      <c r="B335" s="242"/>
      <c r="C335" s="205"/>
      <c r="D335" s="26"/>
      <c r="E335" s="26"/>
      <c r="F335" s="242"/>
      <c r="G335" s="27"/>
      <c r="H335" s="26"/>
      <c r="I335" s="47" t="s">
        <v>92</v>
      </c>
      <c r="J335" s="6" t="s">
        <v>214</v>
      </c>
      <c r="K335" s="21" t="s">
        <v>122</v>
      </c>
      <c r="L335" s="205"/>
      <c r="M335" s="205"/>
      <c r="N335" s="205"/>
      <c r="O335" s="205"/>
      <c r="P335" s="205"/>
      <c r="Q335" s="205"/>
    </row>
    <row r="336" spans="1:17" ht="15" customHeight="1" x14ac:dyDescent="0.3">
      <c r="A336" s="242"/>
      <c r="B336" s="242"/>
      <c r="C336" s="205"/>
      <c r="D336" s="26"/>
      <c r="E336" s="26"/>
      <c r="F336" s="242"/>
      <c r="G336" s="27"/>
      <c r="H336" s="26"/>
      <c r="I336" s="47" t="s">
        <v>94</v>
      </c>
      <c r="J336" s="28" t="s">
        <v>141</v>
      </c>
      <c r="K336" s="64" t="s">
        <v>96</v>
      </c>
      <c r="L336" s="206"/>
      <c r="M336" s="206"/>
      <c r="N336" s="206"/>
      <c r="O336" s="206"/>
      <c r="P336" s="206"/>
      <c r="Q336" s="206"/>
    </row>
    <row r="337" spans="1:17" ht="15" customHeight="1" x14ac:dyDescent="0.3">
      <c r="A337" s="241" t="s">
        <v>266</v>
      </c>
      <c r="B337" s="241" t="s">
        <v>267</v>
      </c>
      <c r="C337" s="204" t="s">
        <v>70</v>
      </c>
      <c r="D337" s="241"/>
      <c r="E337" s="241"/>
      <c r="F337" s="241" t="s">
        <v>268</v>
      </c>
      <c r="G337" s="244"/>
      <c r="H337" s="241"/>
      <c r="I337" s="47" t="s">
        <v>75</v>
      </c>
      <c r="J337" s="6" t="s">
        <v>205</v>
      </c>
      <c r="K337" s="21" t="s">
        <v>206</v>
      </c>
      <c r="L337" s="204"/>
      <c r="M337" s="204" t="s">
        <v>78</v>
      </c>
      <c r="N337" s="204">
        <v>5</v>
      </c>
      <c r="O337" s="204" t="str">
        <f>IF(M337="o","Plan","Not Test")</f>
        <v>Plan</v>
      </c>
      <c r="P337" s="204"/>
      <c r="Q337" s="204"/>
    </row>
    <row r="338" spans="1:17" ht="15" customHeight="1" x14ac:dyDescent="0.3">
      <c r="A338" s="242"/>
      <c r="B338" s="242"/>
      <c r="C338" s="205"/>
      <c r="D338" s="242"/>
      <c r="E338" s="242"/>
      <c r="F338" s="242"/>
      <c r="G338" s="245"/>
      <c r="H338" s="242"/>
      <c r="I338" s="47" t="s">
        <v>80</v>
      </c>
      <c r="J338" s="6" t="s">
        <v>207</v>
      </c>
      <c r="K338" s="21" t="s">
        <v>208</v>
      </c>
      <c r="L338" s="205"/>
      <c r="M338" s="205"/>
      <c r="N338" s="205"/>
      <c r="O338" s="205"/>
      <c r="P338" s="205"/>
      <c r="Q338" s="205"/>
    </row>
    <row r="339" spans="1:17" ht="15" customHeight="1" x14ac:dyDescent="0.3">
      <c r="A339" s="242"/>
      <c r="B339" s="242"/>
      <c r="C339" s="205"/>
      <c r="D339" s="242"/>
      <c r="E339" s="242"/>
      <c r="F339" s="242"/>
      <c r="G339" s="245"/>
      <c r="H339" s="242"/>
      <c r="I339" s="47" t="s">
        <v>83</v>
      </c>
      <c r="J339" s="6" t="s">
        <v>209</v>
      </c>
      <c r="K339" s="21" t="s">
        <v>210</v>
      </c>
      <c r="L339" s="205"/>
      <c r="M339" s="205"/>
      <c r="N339" s="205"/>
      <c r="O339" s="205"/>
      <c r="P339" s="205"/>
      <c r="Q339" s="205"/>
    </row>
    <row r="340" spans="1:17" ht="15" customHeight="1" x14ac:dyDescent="0.3">
      <c r="A340" s="242"/>
      <c r="B340" s="242"/>
      <c r="C340" s="205"/>
      <c r="D340" s="242"/>
      <c r="E340" s="242"/>
      <c r="F340" s="242"/>
      <c r="G340" s="245"/>
      <c r="H340" s="242"/>
      <c r="I340" s="47" t="s">
        <v>86</v>
      </c>
      <c r="J340" s="6" t="s">
        <v>183</v>
      </c>
      <c r="K340" s="25" t="s">
        <v>211</v>
      </c>
      <c r="L340" s="205"/>
      <c r="M340" s="205"/>
      <c r="N340" s="205"/>
      <c r="O340" s="205"/>
      <c r="P340" s="205"/>
      <c r="Q340" s="205"/>
    </row>
    <row r="341" spans="1:17" ht="15" customHeight="1" x14ac:dyDescent="0.3">
      <c r="A341" s="242"/>
      <c r="B341" s="242"/>
      <c r="C341" s="205"/>
      <c r="D341" s="242"/>
      <c r="E341" s="242"/>
      <c r="F341" s="242"/>
      <c r="G341" s="245"/>
      <c r="H341" s="242"/>
      <c r="I341" s="47" t="s">
        <v>89</v>
      </c>
      <c r="J341" s="6" t="s">
        <v>212</v>
      </c>
      <c r="K341" s="21" t="s">
        <v>213</v>
      </c>
      <c r="L341" s="205"/>
      <c r="M341" s="205"/>
      <c r="N341" s="205"/>
      <c r="O341" s="205"/>
      <c r="P341" s="205"/>
      <c r="Q341" s="205"/>
    </row>
    <row r="342" spans="1:17" ht="15" customHeight="1" x14ac:dyDescent="0.3">
      <c r="A342" s="242"/>
      <c r="B342" s="242"/>
      <c r="C342" s="205"/>
      <c r="D342" s="242"/>
      <c r="E342" s="242"/>
      <c r="F342" s="242"/>
      <c r="G342" s="245"/>
      <c r="H342" s="242"/>
      <c r="I342" s="47" t="s">
        <v>92</v>
      </c>
      <c r="J342" s="6" t="s">
        <v>214</v>
      </c>
      <c r="K342" s="21" t="s">
        <v>122</v>
      </c>
      <c r="L342" s="205"/>
      <c r="M342" s="205"/>
      <c r="N342" s="205"/>
      <c r="O342" s="205"/>
      <c r="P342" s="205"/>
      <c r="Q342" s="205"/>
    </row>
    <row r="343" spans="1:17" ht="15" customHeight="1" x14ac:dyDescent="0.3">
      <c r="A343" s="242"/>
      <c r="B343" s="242"/>
      <c r="C343" s="205"/>
      <c r="D343" s="242"/>
      <c r="E343" s="242"/>
      <c r="F343" s="242"/>
      <c r="G343" s="245"/>
      <c r="H343" s="242"/>
      <c r="I343" s="47" t="s">
        <v>94</v>
      </c>
      <c r="J343" s="6" t="s">
        <v>90</v>
      </c>
      <c r="K343" s="21" t="s">
        <v>91</v>
      </c>
      <c r="L343" s="205"/>
      <c r="M343" s="205"/>
      <c r="N343" s="205"/>
      <c r="O343" s="205"/>
      <c r="P343" s="205"/>
      <c r="Q343" s="205"/>
    </row>
    <row r="344" spans="1:17" ht="15" customHeight="1" x14ac:dyDescent="0.3">
      <c r="A344" s="242"/>
      <c r="B344" s="242"/>
      <c r="C344" s="205"/>
      <c r="D344" s="242"/>
      <c r="E344" s="242"/>
      <c r="F344" s="242"/>
      <c r="G344" s="245"/>
      <c r="H344" s="242"/>
      <c r="I344" s="47" t="s">
        <v>113</v>
      </c>
      <c r="J344" s="29" t="s">
        <v>87</v>
      </c>
      <c r="K344" s="30" t="s">
        <v>215</v>
      </c>
      <c r="L344" s="205"/>
      <c r="M344" s="205"/>
      <c r="N344" s="205"/>
      <c r="O344" s="205"/>
      <c r="P344" s="205"/>
      <c r="Q344" s="205"/>
    </row>
    <row r="345" spans="1:17" ht="15" customHeight="1" x14ac:dyDescent="0.3">
      <c r="A345" s="242"/>
      <c r="B345" s="242"/>
      <c r="C345" s="205"/>
      <c r="D345" s="242"/>
      <c r="E345" s="242"/>
      <c r="F345" s="242"/>
      <c r="G345" s="245"/>
      <c r="H345" s="242"/>
      <c r="I345" s="47" t="s">
        <v>115</v>
      </c>
      <c r="J345" s="28" t="s">
        <v>141</v>
      </c>
      <c r="K345" s="64" t="s">
        <v>96</v>
      </c>
      <c r="L345" s="206"/>
      <c r="M345" s="206"/>
      <c r="N345" s="206"/>
      <c r="O345" s="206"/>
      <c r="P345" s="206"/>
      <c r="Q345" s="206"/>
    </row>
    <row r="346" spans="1:17" ht="15" customHeight="1" x14ac:dyDescent="0.3">
      <c r="A346" s="241" t="s">
        <v>269</v>
      </c>
      <c r="B346" s="241" t="s">
        <v>270</v>
      </c>
      <c r="C346" s="204" t="s">
        <v>70</v>
      </c>
      <c r="D346" s="241"/>
      <c r="E346" s="241"/>
      <c r="F346" s="241" t="s">
        <v>271</v>
      </c>
      <c r="G346" s="244"/>
      <c r="H346" s="241"/>
      <c r="I346" s="47" t="s">
        <v>75</v>
      </c>
      <c r="J346" s="6" t="s">
        <v>205</v>
      </c>
      <c r="K346" s="21" t="s">
        <v>206</v>
      </c>
      <c r="L346" s="204"/>
      <c r="M346" s="204" t="s">
        <v>78</v>
      </c>
      <c r="N346" s="204">
        <v>5</v>
      </c>
      <c r="O346" s="204" t="str">
        <f>IF(M346="o","Plan","Not Test")</f>
        <v>Plan</v>
      </c>
      <c r="P346" s="204"/>
      <c r="Q346" s="204"/>
    </row>
    <row r="347" spans="1:17" ht="15" customHeight="1" x14ac:dyDescent="0.3">
      <c r="A347" s="242"/>
      <c r="B347" s="242"/>
      <c r="C347" s="205"/>
      <c r="D347" s="242"/>
      <c r="E347" s="242"/>
      <c r="F347" s="242"/>
      <c r="G347" s="245"/>
      <c r="H347" s="242"/>
      <c r="I347" s="47" t="s">
        <v>80</v>
      </c>
      <c r="J347" s="6" t="s">
        <v>207</v>
      </c>
      <c r="K347" s="21" t="s">
        <v>208</v>
      </c>
      <c r="L347" s="205"/>
      <c r="M347" s="205"/>
      <c r="N347" s="205"/>
      <c r="O347" s="205"/>
      <c r="P347" s="205"/>
      <c r="Q347" s="205"/>
    </row>
    <row r="348" spans="1:17" ht="15" customHeight="1" x14ac:dyDescent="0.3">
      <c r="A348" s="242"/>
      <c r="B348" s="242"/>
      <c r="C348" s="205"/>
      <c r="D348" s="242"/>
      <c r="E348" s="242"/>
      <c r="F348" s="242"/>
      <c r="G348" s="245"/>
      <c r="H348" s="242"/>
      <c r="I348" s="47" t="s">
        <v>83</v>
      </c>
      <c r="J348" s="6" t="s">
        <v>223</v>
      </c>
      <c r="K348" s="21" t="s">
        <v>206</v>
      </c>
      <c r="L348" s="205"/>
      <c r="M348" s="205"/>
      <c r="N348" s="205"/>
      <c r="O348" s="205"/>
      <c r="P348" s="205"/>
      <c r="Q348" s="205"/>
    </row>
    <row r="349" spans="1:17" ht="15" customHeight="1" x14ac:dyDescent="0.3">
      <c r="A349" s="242"/>
      <c r="B349" s="242"/>
      <c r="C349" s="205"/>
      <c r="D349" s="242"/>
      <c r="E349" s="242"/>
      <c r="F349" s="242"/>
      <c r="G349" s="245"/>
      <c r="H349" s="242"/>
      <c r="I349" s="47" t="s">
        <v>86</v>
      </c>
      <c r="J349" s="6" t="s">
        <v>209</v>
      </c>
      <c r="K349" s="21" t="s">
        <v>210</v>
      </c>
      <c r="L349" s="205"/>
      <c r="M349" s="205"/>
      <c r="N349" s="205"/>
      <c r="O349" s="205"/>
      <c r="P349" s="205"/>
      <c r="Q349" s="205"/>
    </row>
    <row r="350" spans="1:17" ht="15" customHeight="1" x14ac:dyDescent="0.3">
      <c r="A350" s="242"/>
      <c r="B350" s="242"/>
      <c r="C350" s="205"/>
      <c r="D350" s="242"/>
      <c r="E350" s="242"/>
      <c r="F350" s="242"/>
      <c r="G350" s="245"/>
      <c r="H350" s="242"/>
      <c r="I350" s="47" t="s">
        <v>89</v>
      </c>
      <c r="J350" s="6" t="s">
        <v>183</v>
      </c>
      <c r="K350" s="25" t="s">
        <v>211</v>
      </c>
      <c r="L350" s="205"/>
      <c r="M350" s="205"/>
      <c r="N350" s="205"/>
      <c r="O350" s="205"/>
      <c r="P350" s="205"/>
      <c r="Q350" s="205"/>
    </row>
    <row r="351" spans="1:17" ht="15" customHeight="1" x14ac:dyDescent="0.3">
      <c r="A351" s="242"/>
      <c r="B351" s="242"/>
      <c r="C351" s="205"/>
      <c r="D351" s="242"/>
      <c r="E351" s="242"/>
      <c r="F351" s="242"/>
      <c r="G351" s="245"/>
      <c r="H351" s="242"/>
      <c r="I351" s="47" t="s">
        <v>92</v>
      </c>
      <c r="J351" s="6" t="s">
        <v>212</v>
      </c>
      <c r="K351" s="21" t="s">
        <v>213</v>
      </c>
      <c r="L351" s="205"/>
      <c r="M351" s="205"/>
      <c r="N351" s="205"/>
      <c r="O351" s="205"/>
      <c r="P351" s="205"/>
      <c r="Q351" s="205"/>
    </row>
    <row r="352" spans="1:17" ht="15" customHeight="1" x14ac:dyDescent="0.3">
      <c r="A352" s="242"/>
      <c r="B352" s="242"/>
      <c r="C352" s="205"/>
      <c r="D352" s="242"/>
      <c r="E352" s="242"/>
      <c r="F352" s="242"/>
      <c r="G352" s="245"/>
      <c r="H352" s="242"/>
      <c r="I352" s="47" t="s">
        <v>94</v>
      </c>
      <c r="J352" s="6" t="s">
        <v>214</v>
      </c>
      <c r="K352" s="62" t="s">
        <v>224</v>
      </c>
      <c r="L352" s="205"/>
      <c r="M352" s="205"/>
      <c r="N352" s="205"/>
      <c r="O352" s="205"/>
      <c r="P352" s="205"/>
      <c r="Q352" s="205"/>
    </row>
    <row r="353" spans="1:17" ht="15" customHeight="1" x14ac:dyDescent="0.3">
      <c r="A353" s="243"/>
      <c r="B353" s="243"/>
      <c r="C353" s="206"/>
      <c r="D353" s="243"/>
      <c r="E353" s="243"/>
      <c r="F353" s="243"/>
      <c r="G353" s="246"/>
      <c r="H353" s="243"/>
      <c r="I353" s="47" t="s">
        <v>113</v>
      </c>
      <c r="J353" s="28" t="s">
        <v>141</v>
      </c>
      <c r="K353" s="64" t="s">
        <v>96</v>
      </c>
      <c r="L353" s="206"/>
      <c r="M353" s="206"/>
      <c r="N353" s="206"/>
      <c r="O353" s="206"/>
      <c r="P353" s="206"/>
      <c r="Q353" s="206"/>
    </row>
    <row r="354" spans="1:17" ht="15" customHeight="1" x14ac:dyDescent="0.3">
      <c r="A354" s="241" t="s">
        <v>272</v>
      </c>
      <c r="B354" s="241" t="s">
        <v>273</v>
      </c>
      <c r="C354" s="204" t="s">
        <v>70</v>
      </c>
      <c r="D354" s="241"/>
      <c r="E354" s="241"/>
      <c r="F354" s="241" t="s">
        <v>274</v>
      </c>
      <c r="G354" s="244"/>
      <c r="H354" s="241"/>
      <c r="I354" s="47" t="s">
        <v>75</v>
      </c>
      <c r="J354" s="6" t="s">
        <v>205</v>
      </c>
      <c r="K354" s="21" t="s">
        <v>206</v>
      </c>
      <c r="L354" s="204"/>
      <c r="M354" s="204" t="s">
        <v>78</v>
      </c>
      <c r="N354" s="204">
        <v>5</v>
      </c>
      <c r="O354" s="204" t="str">
        <f>IF(M354="o","Plan","Not Test")</f>
        <v>Plan</v>
      </c>
      <c r="P354" s="204"/>
      <c r="Q354" s="204"/>
    </row>
    <row r="355" spans="1:17" ht="15" customHeight="1" x14ac:dyDescent="0.3">
      <c r="A355" s="242"/>
      <c r="B355" s="242"/>
      <c r="C355" s="205"/>
      <c r="D355" s="242"/>
      <c r="E355" s="242"/>
      <c r="F355" s="242"/>
      <c r="G355" s="245"/>
      <c r="H355" s="242"/>
      <c r="I355" s="47" t="s">
        <v>80</v>
      </c>
      <c r="J355" s="6" t="s">
        <v>207</v>
      </c>
      <c r="K355" s="21" t="s">
        <v>208</v>
      </c>
      <c r="L355" s="205"/>
      <c r="M355" s="205"/>
      <c r="N355" s="205"/>
      <c r="O355" s="205"/>
      <c r="P355" s="205"/>
      <c r="Q355" s="205"/>
    </row>
    <row r="356" spans="1:17" ht="15" customHeight="1" x14ac:dyDescent="0.3">
      <c r="A356" s="242"/>
      <c r="B356" s="242"/>
      <c r="C356" s="205"/>
      <c r="D356" s="242"/>
      <c r="E356" s="242"/>
      <c r="F356" s="242"/>
      <c r="G356" s="245"/>
      <c r="H356" s="242"/>
      <c r="I356" s="47" t="s">
        <v>83</v>
      </c>
      <c r="J356" s="6" t="s">
        <v>209</v>
      </c>
      <c r="K356" s="21" t="s">
        <v>210</v>
      </c>
      <c r="L356" s="205"/>
      <c r="M356" s="205"/>
      <c r="N356" s="205"/>
      <c r="O356" s="205"/>
      <c r="P356" s="205"/>
      <c r="Q356" s="205"/>
    </row>
    <row r="357" spans="1:17" ht="15" customHeight="1" x14ac:dyDescent="0.3">
      <c r="A357" s="242"/>
      <c r="B357" s="242"/>
      <c r="C357" s="205"/>
      <c r="D357" s="242"/>
      <c r="E357" s="242"/>
      <c r="F357" s="242"/>
      <c r="G357" s="245"/>
      <c r="H357" s="242"/>
      <c r="I357" s="47" t="s">
        <v>86</v>
      </c>
      <c r="J357" s="6" t="s">
        <v>183</v>
      </c>
      <c r="K357" s="25" t="s">
        <v>211</v>
      </c>
      <c r="L357" s="205"/>
      <c r="M357" s="205"/>
      <c r="N357" s="205"/>
      <c r="O357" s="205"/>
      <c r="P357" s="205"/>
      <c r="Q357" s="205"/>
    </row>
    <row r="358" spans="1:17" ht="15" customHeight="1" x14ac:dyDescent="0.3">
      <c r="A358" s="242"/>
      <c r="B358" s="242"/>
      <c r="C358" s="205"/>
      <c r="D358" s="242"/>
      <c r="E358" s="242"/>
      <c r="F358" s="242"/>
      <c r="G358" s="245"/>
      <c r="H358" s="242"/>
      <c r="I358" s="47" t="s">
        <v>89</v>
      </c>
      <c r="J358" s="6" t="s">
        <v>212</v>
      </c>
      <c r="K358" s="21" t="s">
        <v>213</v>
      </c>
      <c r="L358" s="205"/>
      <c r="M358" s="205"/>
      <c r="N358" s="205"/>
      <c r="O358" s="205"/>
      <c r="P358" s="205"/>
      <c r="Q358" s="205"/>
    </row>
    <row r="359" spans="1:17" ht="15" customHeight="1" x14ac:dyDescent="0.3">
      <c r="A359" s="242"/>
      <c r="B359" s="242"/>
      <c r="C359" s="205"/>
      <c r="D359" s="242"/>
      <c r="E359" s="242"/>
      <c r="F359" s="242"/>
      <c r="G359" s="245"/>
      <c r="H359" s="242"/>
      <c r="I359" s="47" t="s">
        <v>92</v>
      </c>
      <c r="J359" s="6" t="s">
        <v>214</v>
      </c>
      <c r="K359" s="21" t="s">
        <v>122</v>
      </c>
      <c r="L359" s="205"/>
      <c r="M359" s="205"/>
      <c r="N359" s="205"/>
      <c r="O359" s="205"/>
      <c r="P359" s="205"/>
      <c r="Q359" s="205"/>
    </row>
    <row r="360" spans="1:17" ht="15" customHeight="1" x14ac:dyDescent="0.3">
      <c r="A360" s="242"/>
      <c r="B360" s="242"/>
      <c r="C360" s="205"/>
      <c r="D360" s="242"/>
      <c r="E360" s="242"/>
      <c r="F360" s="242"/>
      <c r="G360" s="245"/>
      <c r="H360" s="242"/>
      <c r="I360" s="47" t="s">
        <v>94</v>
      </c>
      <c r="J360" s="24" t="s">
        <v>109</v>
      </c>
      <c r="K360" s="21" t="s">
        <v>91</v>
      </c>
      <c r="L360" s="205"/>
      <c r="M360" s="205"/>
      <c r="N360" s="205"/>
      <c r="O360" s="205"/>
      <c r="P360" s="205"/>
      <c r="Q360" s="205"/>
    </row>
    <row r="361" spans="1:17" ht="15" customHeight="1" x14ac:dyDescent="0.3">
      <c r="A361" s="242"/>
      <c r="B361" s="242"/>
      <c r="C361" s="205"/>
      <c r="D361" s="242"/>
      <c r="E361" s="242"/>
      <c r="F361" s="242"/>
      <c r="G361" s="245"/>
      <c r="H361" s="242"/>
      <c r="I361" s="47" t="s">
        <v>113</v>
      </c>
      <c r="J361" s="6" t="s">
        <v>87</v>
      </c>
      <c r="K361" s="21" t="s">
        <v>229</v>
      </c>
      <c r="L361" s="205"/>
      <c r="M361" s="205"/>
      <c r="N361" s="205"/>
      <c r="O361" s="205"/>
      <c r="P361" s="205"/>
      <c r="Q361" s="205"/>
    </row>
    <row r="362" spans="1:17" ht="15" customHeight="1" x14ac:dyDescent="0.3">
      <c r="A362" s="243"/>
      <c r="B362" s="243"/>
      <c r="C362" s="206"/>
      <c r="D362" s="243"/>
      <c r="E362" s="243"/>
      <c r="F362" s="243"/>
      <c r="G362" s="246"/>
      <c r="H362" s="243"/>
      <c r="I362" s="47" t="s">
        <v>115</v>
      </c>
      <c r="J362" s="28" t="s">
        <v>141</v>
      </c>
      <c r="K362" s="64" t="s">
        <v>96</v>
      </c>
      <c r="L362" s="206"/>
      <c r="M362" s="206"/>
      <c r="N362" s="206"/>
      <c r="O362" s="206"/>
      <c r="P362" s="206"/>
      <c r="Q362" s="206"/>
    </row>
    <row r="363" spans="1:17" ht="15" customHeight="1" x14ac:dyDescent="0.3">
      <c r="A363" s="204" t="s">
        <v>275</v>
      </c>
      <c r="B363" s="204" t="s">
        <v>273</v>
      </c>
      <c r="C363" s="204" t="s">
        <v>70</v>
      </c>
      <c r="D363" s="204"/>
      <c r="E363" s="204"/>
      <c r="F363" s="204" t="s">
        <v>153</v>
      </c>
      <c r="G363" s="210"/>
      <c r="H363" s="204"/>
      <c r="I363" s="47" t="s">
        <v>75</v>
      </c>
      <c r="J363" s="6" t="s">
        <v>205</v>
      </c>
      <c r="K363" s="21" t="s">
        <v>206</v>
      </c>
      <c r="L363" s="204"/>
      <c r="M363" s="204" t="s">
        <v>78</v>
      </c>
      <c r="N363" s="204"/>
      <c r="O363" s="204" t="str">
        <f>IF(M363="o","Plan","Not Test")</f>
        <v>Plan</v>
      </c>
      <c r="P363" s="204"/>
      <c r="Q363" s="204"/>
    </row>
    <row r="364" spans="1:17" ht="15" customHeight="1" x14ac:dyDescent="0.3">
      <c r="A364" s="205"/>
      <c r="B364" s="205"/>
      <c r="C364" s="205"/>
      <c r="D364" s="205"/>
      <c r="E364" s="205"/>
      <c r="F364" s="205"/>
      <c r="G364" s="211"/>
      <c r="H364" s="205"/>
      <c r="I364" s="47" t="s">
        <v>80</v>
      </c>
      <c r="J364" s="6" t="s">
        <v>207</v>
      </c>
      <c r="K364" s="21" t="s">
        <v>208</v>
      </c>
      <c r="L364" s="205"/>
      <c r="M364" s="205"/>
      <c r="N364" s="205"/>
      <c r="O364" s="205"/>
      <c r="P364" s="205"/>
      <c r="Q364" s="205"/>
    </row>
    <row r="365" spans="1:17" ht="15" customHeight="1" x14ac:dyDescent="0.3">
      <c r="A365" s="205"/>
      <c r="B365" s="205"/>
      <c r="C365" s="205"/>
      <c r="D365" s="205"/>
      <c r="E365" s="205"/>
      <c r="F365" s="205"/>
      <c r="G365" s="211"/>
      <c r="H365" s="205"/>
      <c r="I365" s="47" t="s">
        <v>83</v>
      </c>
      <c r="J365" s="6" t="s">
        <v>209</v>
      </c>
      <c r="K365" s="21" t="s">
        <v>210</v>
      </c>
      <c r="L365" s="205"/>
      <c r="M365" s="205"/>
      <c r="N365" s="205"/>
      <c r="O365" s="205"/>
      <c r="P365" s="205"/>
      <c r="Q365" s="205"/>
    </row>
    <row r="366" spans="1:17" ht="15" customHeight="1" x14ac:dyDescent="0.3">
      <c r="A366" s="205"/>
      <c r="B366" s="205"/>
      <c r="C366" s="205"/>
      <c r="D366" s="205"/>
      <c r="E366" s="205"/>
      <c r="F366" s="205"/>
      <c r="G366" s="211"/>
      <c r="H366" s="205"/>
      <c r="I366" s="47" t="s">
        <v>86</v>
      </c>
      <c r="J366" s="6" t="s">
        <v>183</v>
      </c>
      <c r="K366" s="25" t="s">
        <v>211</v>
      </c>
      <c r="L366" s="205"/>
      <c r="M366" s="205"/>
      <c r="N366" s="205"/>
      <c r="O366" s="205"/>
      <c r="P366" s="205"/>
      <c r="Q366" s="205"/>
    </row>
    <row r="367" spans="1:17" ht="15" customHeight="1" x14ac:dyDescent="0.3">
      <c r="A367" s="205"/>
      <c r="B367" s="205"/>
      <c r="C367" s="205"/>
      <c r="D367" s="205"/>
      <c r="E367" s="205"/>
      <c r="F367" s="205"/>
      <c r="G367" s="211"/>
      <c r="H367" s="205"/>
      <c r="I367" s="47" t="s">
        <v>89</v>
      </c>
      <c r="J367" s="6" t="s">
        <v>212</v>
      </c>
      <c r="K367" s="21" t="s">
        <v>213</v>
      </c>
      <c r="L367" s="205"/>
      <c r="M367" s="205"/>
      <c r="N367" s="205"/>
      <c r="O367" s="205"/>
      <c r="P367" s="205"/>
      <c r="Q367" s="205"/>
    </row>
    <row r="368" spans="1:17" ht="15" customHeight="1" x14ac:dyDescent="0.3">
      <c r="A368" s="205"/>
      <c r="B368" s="205"/>
      <c r="C368" s="205"/>
      <c r="D368" s="205"/>
      <c r="E368" s="205"/>
      <c r="F368" s="205"/>
      <c r="G368" s="211"/>
      <c r="H368" s="205"/>
      <c r="I368" s="47" t="s">
        <v>92</v>
      </c>
      <c r="J368" s="6" t="s">
        <v>214</v>
      </c>
      <c r="K368" s="21" t="s">
        <v>122</v>
      </c>
      <c r="L368" s="205"/>
      <c r="M368" s="205"/>
      <c r="N368" s="205"/>
      <c r="O368" s="205"/>
      <c r="P368" s="205"/>
      <c r="Q368" s="205"/>
    </row>
    <row r="369" spans="1:17" ht="15" customHeight="1" x14ac:dyDescent="0.3">
      <c r="A369" s="205"/>
      <c r="B369" s="205"/>
      <c r="C369" s="205"/>
      <c r="D369" s="205"/>
      <c r="E369" s="205"/>
      <c r="F369" s="205"/>
      <c r="G369" s="211"/>
      <c r="H369" s="205"/>
      <c r="I369" s="47" t="s">
        <v>94</v>
      </c>
      <c r="J369" s="24" t="s">
        <v>109</v>
      </c>
      <c r="K369" s="21" t="s">
        <v>91</v>
      </c>
      <c r="L369" s="205"/>
      <c r="M369" s="205"/>
      <c r="N369" s="205"/>
      <c r="O369" s="205"/>
      <c r="P369" s="205"/>
      <c r="Q369" s="205"/>
    </row>
    <row r="370" spans="1:17" ht="15" customHeight="1" x14ac:dyDescent="0.3">
      <c r="A370" s="205"/>
      <c r="B370" s="205"/>
      <c r="C370" s="205"/>
      <c r="D370" s="205"/>
      <c r="E370" s="205"/>
      <c r="F370" s="205"/>
      <c r="G370" s="211"/>
      <c r="H370" s="205"/>
      <c r="I370" s="47" t="s">
        <v>113</v>
      </c>
      <c r="J370" s="6" t="s">
        <v>87</v>
      </c>
      <c r="K370" s="21" t="s">
        <v>229</v>
      </c>
      <c r="L370" s="205"/>
      <c r="M370" s="205"/>
      <c r="N370" s="205"/>
      <c r="O370" s="205"/>
      <c r="P370" s="205"/>
      <c r="Q370" s="205"/>
    </row>
    <row r="371" spans="1:17" ht="15" customHeight="1" x14ac:dyDescent="0.3">
      <c r="A371" s="205"/>
      <c r="B371" s="205"/>
      <c r="C371" s="205"/>
      <c r="D371" s="205"/>
      <c r="E371" s="205"/>
      <c r="F371" s="205"/>
      <c r="G371" s="211"/>
      <c r="H371" s="205"/>
      <c r="I371" s="47" t="s">
        <v>115</v>
      </c>
      <c r="J371" s="6" t="s">
        <v>111</v>
      </c>
      <c r="K371" s="21" t="s">
        <v>122</v>
      </c>
      <c r="L371" s="205"/>
      <c r="M371" s="205"/>
      <c r="N371" s="205"/>
      <c r="O371" s="205"/>
      <c r="P371" s="205"/>
      <c r="Q371" s="205"/>
    </row>
    <row r="372" spans="1:17" ht="15" customHeight="1" x14ac:dyDescent="0.3">
      <c r="A372" s="205"/>
      <c r="B372" s="205"/>
      <c r="C372" s="205"/>
      <c r="D372" s="205"/>
      <c r="E372" s="205"/>
      <c r="F372" s="205"/>
      <c r="G372" s="211"/>
      <c r="H372" s="205"/>
      <c r="I372" s="47" t="s">
        <v>117</v>
      </c>
      <c r="J372" s="24" t="s">
        <v>109</v>
      </c>
      <c r="K372" s="21" t="s">
        <v>91</v>
      </c>
      <c r="L372" s="205"/>
      <c r="M372" s="205"/>
      <c r="N372" s="205"/>
      <c r="O372" s="205"/>
      <c r="P372" s="205"/>
      <c r="Q372" s="205"/>
    </row>
    <row r="373" spans="1:17" ht="15" customHeight="1" x14ac:dyDescent="0.3">
      <c r="A373" s="205"/>
      <c r="B373" s="205"/>
      <c r="C373" s="205"/>
      <c r="D373" s="205"/>
      <c r="E373" s="205"/>
      <c r="F373" s="205"/>
      <c r="G373" s="211"/>
      <c r="H373" s="205"/>
      <c r="I373" s="47" t="s">
        <v>125</v>
      </c>
      <c r="J373" s="6" t="s">
        <v>87</v>
      </c>
      <c r="K373" s="21" t="s">
        <v>229</v>
      </c>
      <c r="L373" s="205"/>
      <c r="M373" s="205"/>
      <c r="N373" s="205"/>
      <c r="O373" s="205"/>
      <c r="P373" s="205"/>
      <c r="Q373" s="205"/>
    </row>
    <row r="374" spans="1:17" ht="15" customHeight="1" x14ac:dyDescent="0.3">
      <c r="A374" s="205"/>
      <c r="B374" s="205"/>
      <c r="C374" s="205"/>
      <c r="D374" s="205"/>
      <c r="E374" s="205"/>
      <c r="F374" s="205"/>
      <c r="G374" s="211"/>
      <c r="H374" s="205"/>
      <c r="I374" s="47" t="s">
        <v>127</v>
      </c>
      <c r="J374" s="6" t="s">
        <v>111</v>
      </c>
      <c r="K374" s="21" t="s">
        <v>122</v>
      </c>
      <c r="L374" s="205"/>
      <c r="M374" s="205"/>
      <c r="N374" s="205"/>
      <c r="O374" s="205"/>
      <c r="P374" s="205"/>
      <c r="Q374" s="205"/>
    </row>
    <row r="375" spans="1:17" ht="15" customHeight="1" x14ac:dyDescent="0.3">
      <c r="A375" s="205"/>
      <c r="B375" s="205"/>
      <c r="C375" s="205"/>
      <c r="D375" s="205"/>
      <c r="E375" s="205"/>
      <c r="F375" s="205"/>
      <c r="G375" s="211"/>
      <c r="H375" s="205"/>
      <c r="I375" s="47" t="s">
        <v>171</v>
      </c>
      <c r="J375" s="24" t="s">
        <v>109</v>
      </c>
      <c r="K375" s="21" t="s">
        <v>91</v>
      </c>
      <c r="L375" s="205"/>
      <c r="M375" s="205"/>
      <c r="N375" s="205"/>
      <c r="O375" s="205"/>
      <c r="P375" s="205"/>
      <c r="Q375" s="205"/>
    </row>
    <row r="376" spans="1:17" ht="15" customHeight="1" x14ac:dyDescent="0.3">
      <c r="A376" s="205"/>
      <c r="B376" s="205"/>
      <c r="C376" s="205"/>
      <c r="D376" s="205"/>
      <c r="E376" s="205"/>
      <c r="F376" s="205"/>
      <c r="G376" s="211"/>
      <c r="H376" s="205"/>
      <c r="I376" s="47" t="s">
        <v>233</v>
      </c>
      <c r="J376" s="6" t="s">
        <v>87</v>
      </c>
      <c r="K376" s="21" t="s">
        <v>229</v>
      </c>
      <c r="L376" s="205"/>
      <c r="M376" s="205"/>
      <c r="N376" s="205"/>
      <c r="O376" s="205"/>
      <c r="P376" s="205"/>
      <c r="Q376" s="205"/>
    </row>
    <row r="377" spans="1:17" ht="15" customHeight="1" x14ac:dyDescent="0.3">
      <c r="A377" s="205"/>
      <c r="B377" s="205"/>
      <c r="C377" s="205"/>
      <c r="D377" s="205"/>
      <c r="E377" s="205"/>
      <c r="F377" s="205"/>
      <c r="G377" s="211"/>
      <c r="H377" s="205"/>
      <c r="I377" s="47" t="s">
        <v>234</v>
      </c>
      <c r="J377" s="6" t="s">
        <v>111</v>
      </c>
      <c r="K377" s="21" t="s">
        <v>238</v>
      </c>
      <c r="L377" s="205"/>
      <c r="M377" s="205"/>
      <c r="N377" s="205"/>
      <c r="O377" s="205"/>
      <c r="P377" s="205"/>
      <c r="Q377" s="205"/>
    </row>
    <row r="378" spans="1:17" ht="15" customHeight="1" x14ac:dyDescent="0.3">
      <c r="A378" s="206"/>
      <c r="B378" s="206"/>
      <c r="C378" s="206"/>
      <c r="D378" s="206"/>
      <c r="E378" s="206"/>
      <c r="F378" s="206"/>
      <c r="G378" s="212"/>
      <c r="H378" s="206"/>
      <c r="I378" s="47" t="s">
        <v>239</v>
      </c>
      <c r="J378" s="28" t="s">
        <v>141</v>
      </c>
      <c r="K378" s="64" t="s">
        <v>96</v>
      </c>
      <c r="L378" s="206"/>
      <c r="M378" s="206"/>
      <c r="N378" s="206"/>
      <c r="O378" s="206"/>
      <c r="P378" s="206"/>
      <c r="Q378" s="206"/>
    </row>
    <row r="379" spans="1:17" ht="15" customHeight="1" x14ac:dyDescent="0.3">
      <c r="A379" s="204" t="s">
        <v>279</v>
      </c>
      <c r="B379" s="204" t="s">
        <v>276</v>
      </c>
      <c r="C379" s="204" t="s">
        <v>70</v>
      </c>
      <c r="D379" s="204"/>
      <c r="E379" s="204"/>
      <c r="F379" s="204" t="s">
        <v>277</v>
      </c>
      <c r="G379" s="210"/>
      <c r="H379" s="204"/>
      <c r="I379" s="47" t="s">
        <v>75</v>
      </c>
      <c r="J379" s="6" t="s">
        <v>205</v>
      </c>
      <c r="K379" s="21" t="s">
        <v>206</v>
      </c>
      <c r="L379" s="204"/>
      <c r="M379" s="204" t="s">
        <v>78</v>
      </c>
      <c r="N379" s="204"/>
      <c r="O379" s="204" t="str">
        <f>IF(M379="o","Plan","Not Test")</f>
        <v>Plan</v>
      </c>
      <c r="P379" s="204"/>
      <c r="Q379" s="204"/>
    </row>
    <row r="380" spans="1:17" ht="15" customHeight="1" x14ac:dyDescent="0.3">
      <c r="A380" s="205"/>
      <c r="B380" s="205"/>
      <c r="C380" s="205"/>
      <c r="D380" s="205"/>
      <c r="E380" s="205"/>
      <c r="F380" s="205"/>
      <c r="G380" s="211"/>
      <c r="H380" s="205"/>
      <c r="I380" s="47" t="s">
        <v>80</v>
      </c>
      <c r="J380" s="6" t="s">
        <v>207</v>
      </c>
      <c r="K380" s="21" t="s">
        <v>208</v>
      </c>
      <c r="L380" s="205"/>
      <c r="M380" s="205"/>
      <c r="N380" s="205"/>
      <c r="O380" s="205"/>
      <c r="P380" s="205"/>
      <c r="Q380" s="205"/>
    </row>
    <row r="381" spans="1:17" ht="15" customHeight="1" x14ac:dyDescent="0.3">
      <c r="A381" s="205"/>
      <c r="B381" s="205"/>
      <c r="C381" s="205"/>
      <c r="D381" s="205"/>
      <c r="E381" s="205"/>
      <c r="F381" s="205"/>
      <c r="G381" s="211"/>
      <c r="H381" s="205"/>
      <c r="I381" s="47" t="s">
        <v>83</v>
      </c>
      <c r="J381" s="6" t="s">
        <v>209</v>
      </c>
      <c r="K381" s="21" t="s">
        <v>210</v>
      </c>
      <c r="L381" s="205"/>
      <c r="M381" s="205"/>
      <c r="N381" s="205"/>
      <c r="O381" s="205"/>
      <c r="P381" s="205"/>
      <c r="Q381" s="205"/>
    </row>
    <row r="382" spans="1:17" ht="15" customHeight="1" x14ac:dyDescent="0.3">
      <c r="A382" s="205"/>
      <c r="B382" s="205"/>
      <c r="C382" s="205"/>
      <c r="D382" s="205"/>
      <c r="E382" s="205"/>
      <c r="F382" s="205"/>
      <c r="G382" s="211"/>
      <c r="H382" s="205"/>
      <c r="I382" s="47" t="s">
        <v>86</v>
      </c>
      <c r="J382" s="6" t="s">
        <v>219</v>
      </c>
      <c r="K382" s="65" t="s">
        <v>278</v>
      </c>
      <c r="L382" s="205"/>
      <c r="M382" s="205"/>
      <c r="N382" s="205"/>
      <c r="O382" s="205"/>
      <c r="P382" s="205"/>
      <c r="Q382" s="205"/>
    </row>
    <row r="383" spans="1:17" ht="15" customHeight="1" x14ac:dyDescent="0.3">
      <c r="A383" s="206"/>
      <c r="B383" s="206"/>
      <c r="C383" s="206"/>
      <c r="D383" s="206"/>
      <c r="E383" s="206"/>
      <c r="F383" s="206"/>
      <c r="G383" s="212"/>
      <c r="H383" s="206"/>
      <c r="I383" s="47" t="s">
        <v>89</v>
      </c>
      <c r="J383" s="28" t="s">
        <v>141</v>
      </c>
      <c r="K383" s="64" t="s">
        <v>96</v>
      </c>
      <c r="L383" s="206"/>
      <c r="M383" s="206"/>
      <c r="N383" s="206"/>
      <c r="O383" s="206"/>
      <c r="P383" s="206"/>
      <c r="Q383" s="206"/>
    </row>
    <row r="384" spans="1:17" ht="15" customHeight="1" x14ac:dyDescent="0.3">
      <c r="A384" s="204" t="s">
        <v>354</v>
      </c>
      <c r="B384" s="204" t="s">
        <v>280</v>
      </c>
      <c r="C384" s="204" t="s">
        <v>70</v>
      </c>
      <c r="D384" s="204"/>
      <c r="E384" s="204"/>
      <c r="F384" s="204" t="s">
        <v>281</v>
      </c>
      <c r="G384" s="210"/>
      <c r="H384" s="204"/>
      <c r="I384" s="47" t="s">
        <v>75</v>
      </c>
      <c r="J384" s="6" t="s">
        <v>205</v>
      </c>
      <c r="K384" s="21" t="s">
        <v>206</v>
      </c>
      <c r="L384" s="204"/>
      <c r="M384" s="204" t="s">
        <v>78</v>
      </c>
      <c r="N384" s="204"/>
      <c r="O384" s="204" t="str">
        <f>IF(M384="o","Plan","Not Test")</f>
        <v>Plan</v>
      </c>
      <c r="P384" s="204"/>
      <c r="Q384" s="204"/>
    </row>
    <row r="385" spans="1:17" ht="15" customHeight="1" x14ac:dyDescent="0.3">
      <c r="A385" s="205"/>
      <c r="B385" s="205"/>
      <c r="C385" s="205"/>
      <c r="D385" s="205"/>
      <c r="E385" s="205"/>
      <c r="F385" s="205"/>
      <c r="G385" s="211"/>
      <c r="H385" s="205"/>
      <c r="I385" s="47" t="s">
        <v>80</v>
      </c>
      <c r="J385" s="6" t="s">
        <v>207</v>
      </c>
      <c r="K385" s="21" t="s">
        <v>208</v>
      </c>
      <c r="L385" s="205"/>
      <c r="M385" s="205"/>
      <c r="N385" s="205"/>
      <c r="O385" s="205"/>
      <c r="P385" s="205"/>
      <c r="Q385" s="205"/>
    </row>
    <row r="386" spans="1:17" ht="15" customHeight="1" x14ac:dyDescent="0.3">
      <c r="A386" s="205"/>
      <c r="B386" s="205"/>
      <c r="C386" s="205"/>
      <c r="D386" s="205"/>
      <c r="E386" s="205"/>
      <c r="F386" s="205"/>
      <c r="G386" s="211"/>
      <c r="H386" s="205"/>
      <c r="I386" s="47" t="s">
        <v>83</v>
      </c>
      <c r="J386" s="6" t="s">
        <v>209</v>
      </c>
      <c r="K386" s="21" t="s">
        <v>210</v>
      </c>
      <c r="L386" s="205"/>
      <c r="M386" s="205"/>
      <c r="N386" s="205"/>
      <c r="O386" s="205"/>
      <c r="P386" s="205"/>
      <c r="Q386" s="205"/>
    </row>
    <row r="387" spans="1:17" ht="15" customHeight="1" x14ac:dyDescent="0.3">
      <c r="A387" s="205"/>
      <c r="B387" s="205"/>
      <c r="C387" s="205"/>
      <c r="D387" s="205"/>
      <c r="E387" s="205"/>
      <c r="F387" s="205"/>
      <c r="G387" s="211"/>
      <c r="H387" s="205"/>
      <c r="I387" s="47" t="s">
        <v>86</v>
      </c>
      <c r="J387" s="6" t="s">
        <v>219</v>
      </c>
      <c r="K387" s="25" t="s">
        <v>159</v>
      </c>
      <c r="L387" s="205"/>
      <c r="M387" s="205"/>
      <c r="N387" s="205"/>
      <c r="O387" s="205"/>
      <c r="P387" s="205"/>
      <c r="Q387" s="205"/>
    </row>
    <row r="388" spans="1:17" ht="15" customHeight="1" x14ac:dyDescent="0.3">
      <c r="A388" s="205"/>
      <c r="B388" s="205"/>
      <c r="C388" s="205"/>
      <c r="D388" s="205"/>
      <c r="E388" s="205"/>
      <c r="F388" s="205"/>
      <c r="G388" s="211"/>
      <c r="H388" s="205"/>
      <c r="I388" s="47" t="s">
        <v>89</v>
      </c>
      <c r="J388" s="6" t="s">
        <v>160</v>
      </c>
      <c r="K388" s="21" t="s">
        <v>122</v>
      </c>
      <c r="L388" s="205"/>
      <c r="M388" s="205"/>
      <c r="N388" s="205"/>
      <c r="O388" s="205"/>
      <c r="P388" s="205"/>
      <c r="Q388" s="205"/>
    </row>
    <row r="389" spans="1:17" ht="15" customHeight="1" x14ac:dyDescent="0.3">
      <c r="A389" s="206"/>
      <c r="B389" s="206"/>
      <c r="C389" s="206"/>
      <c r="D389" s="206"/>
      <c r="E389" s="206"/>
      <c r="F389" s="206"/>
      <c r="G389" s="212"/>
      <c r="H389" s="206"/>
      <c r="I389" s="47" t="s">
        <v>92</v>
      </c>
      <c r="J389" s="28" t="s">
        <v>141</v>
      </c>
      <c r="K389" s="64" t="s">
        <v>96</v>
      </c>
      <c r="L389" s="206"/>
      <c r="M389" s="206"/>
      <c r="N389" s="206"/>
      <c r="O389" s="206"/>
      <c r="P389" s="206"/>
      <c r="Q389" s="206"/>
    </row>
    <row r="390" spans="1:17" ht="15" customHeight="1" x14ac:dyDescent="0.3">
      <c r="A390" s="204" t="s">
        <v>284</v>
      </c>
      <c r="B390" s="204" t="s">
        <v>282</v>
      </c>
      <c r="C390" s="204" t="s">
        <v>70</v>
      </c>
      <c r="D390" s="204"/>
      <c r="E390" s="204"/>
      <c r="F390" s="204" t="s">
        <v>283</v>
      </c>
      <c r="G390" s="210"/>
      <c r="H390" s="204"/>
      <c r="I390" s="47" t="s">
        <v>75</v>
      </c>
      <c r="J390" s="6" t="s">
        <v>205</v>
      </c>
      <c r="K390" s="21" t="s">
        <v>206</v>
      </c>
      <c r="L390" s="204"/>
      <c r="M390" s="204" t="s">
        <v>78</v>
      </c>
      <c r="N390" s="204">
        <v>5</v>
      </c>
      <c r="O390" s="204" t="str">
        <f>IF(M390="o","Plan","Not Test")</f>
        <v>Plan</v>
      </c>
      <c r="P390" s="204"/>
      <c r="Q390" s="204"/>
    </row>
    <row r="391" spans="1:17" ht="15" customHeight="1" x14ac:dyDescent="0.3">
      <c r="A391" s="205"/>
      <c r="B391" s="205"/>
      <c r="C391" s="205"/>
      <c r="D391" s="205"/>
      <c r="E391" s="205"/>
      <c r="F391" s="205"/>
      <c r="G391" s="211"/>
      <c r="H391" s="205"/>
      <c r="I391" s="47" t="s">
        <v>80</v>
      </c>
      <c r="J391" s="6" t="s">
        <v>207</v>
      </c>
      <c r="K391" s="21" t="s">
        <v>208</v>
      </c>
      <c r="L391" s="205"/>
      <c r="M391" s="205"/>
      <c r="N391" s="205"/>
      <c r="O391" s="205"/>
      <c r="P391" s="205"/>
      <c r="Q391" s="205"/>
    </row>
    <row r="392" spans="1:17" ht="15" customHeight="1" x14ac:dyDescent="0.3">
      <c r="A392" s="205"/>
      <c r="B392" s="205"/>
      <c r="C392" s="205"/>
      <c r="D392" s="205"/>
      <c r="E392" s="205"/>
      <c r="F392" s="205"/>
      <c r="G392" s="211"/>
      <c r="H392" s="205"/>
      <c r="I392" s="47" t="s">
        <v>83</v>
      </c>
      <c r="J392" s="6" t="s">
        <v>209</v>
      </c>
      <c r="K392" s="21" t="s">
        <v>210</v>
      </c>
      <c r="L392" s="205"/>
      <c r="M392" s="205"/>
      <c r="N392" s="205"/>
      <c r="O392" s="205"/>
      <c r="P392" s="205"/>
      <c r="Q392" s="205"/>
    </row>
    <row r="393" spans="1:17" ht="15" customHeight="1" x14ac:dyDescent="0.3">
      <c r="A393" s="205"/>
      <c r="B393" s="205"/>
      <c r="C393" s="205"/>
      <c r="D393" s="205"/>
      <c r="E393" s="205"/>
      <c r="F393" s="205"/>
      <c r="G393" s="211"/>
      <c r="H393" s="205"/>
      <c r="I393" s="47" t="s">
        <v>86</v>
      </c>
      <c r="J393" s="6" t="s">
        <v>219</v>
      </c>
      <c r="K393" s="25" t="s">
        <v>159</v>
      </c>
      <c r="L393" s="205"/>
      <c r="M393" s="205"/>
      <c r="N393" s="205"/>
      <c r="O393" s="205"/>
      <c r="P393" s="205"/>
      <c r="Q393" s="205"/>
    </row>
    <row r="394" spans="1:17" ht="15" customHeight="1" x14ac:dyDescent="0.3">
      <c r="A394" s="205"/>
      <c r="B394" s="205"/>
      <c r="C394" s="205"/>
      <c r="D394" s="205"/>
      <c r="E394" s="205"/>
      <c r="F394" s="205"/>
      <c r="G394" s="211"/>
      <c r="H394" s="205"/>
      <c r="I394" s="47" t="s">
        <v>89</v>
      </c>
      <c r="J394" s="6" t="s">
        <v>160</v>
      </c>
      <c r="K394" s="21" t="s">
        <v>122</v>
      </c>
      <c r="L394" s="205"/>
      <c r="M394" s="205"/>
      <c r="N394" s="205"/>
      <c r="O394" s="205"/>
      <c r="P394" s="205"/>
      <c r="Q394" s="205"/>
    </row>
    <row r="395" spans="1:17" ht="15" customHeight="1" x14ac:dyDescent="0.3">
      <c r="A395" s="205"/>
      <c r="B395" s="205"/>
      <c r="C395" s="205"/>
      <c r="D395" s="205"/>
      <c r="E395" s="205"/>
      <c r="F395" s="205"/>
      <c r="G395" s="211"/>
      <c r="H395" s="205"/>
      <c r="I395" s="47" t="s">
        <v>92</v>
      </c>
      <c r="J395" s="24" t="s">
        <v>90</v>
      </c>
      <c r="K395" s="21" t="s">
        <v>91</v>
      </c>
      <c r="L395" s="205"/>
      <c r="M395" s="205"/>
      <c r="N395" s="205"/>
      <c r="O395" s="205"/>
      <c r="P395" s="205"/>
      <c r="Q395" s="205"/>
    </row>
    <row r="396" spans="1:17" ht="15" customHeight="1" x14ac:dyDescent="0.3">
      <c r="A396" s="205"/>
      <c r="B396" s="205"/>
      <c r="C396" s="205"/>
      <c r="D396" s="205"/>
      <c r="E396" s="205"/>
      <c r="F396" s="205"/>
      <c r="G396" s="211"/>
      <c r="H396" s="205"/>
      <c r="I396" s="47" t="s">
        <v>94</v>
      </c>
      <c r="J396" s="6" t="s">
        <v>87</v>
      </c>
      <c r="K396" s="21" t="s">
        <v>215</v>
      </c>
      <c r="L396" s="205"/>
      <c r="M396" s="205"/>
      <c r="N396" s="205"/>
      <c r="O396" s="205"/>
      <c r="P396" s="205"/>
      <c r="Q396" s="205"/>
    </row>
    <row r="397" spans="1:17" ht="15" customHeight="1" x14ac:dyDescent="0.3">
      <c r="A397" s="206"/>
      <c r="B397" s="206"/>
      <c r="C397" s="206"/>
      <c r="D397" s="206"/>
      <c r="E397" s="206"/>
      <c r="F397" s="206"/>
      <c r="G397" s="212"/>
      <c r="H397" s="206"/>
      <c r="I397" s="47" t="s">
        <v>113</v>
      </c>
      <c r="J397" s="28" t="s">
        <v>141</v>
      </c>
      <c r="K397" s="64" t="s">
        <v>96</v>
      </c>
      <c r="L397" s="206"/>
      <c r="M397" s="206"/>
      <c r="N397" s="206"/>
      <c r="O397" s="206"/>
      <c r="P397" s="206"/>
      <c r="Q397" s="206"/>
    </row>
    <row r="398" spans="1:17" ht="15" customHeight="1" x14ac:dyDescent="0.3">
      <c r="A398" s="204" t="s">
        <v>287</v>
      </c>
      <c r="B398" s="204" t="s">
        <v>285</v>
      </c>
      <c r="C398" s="204" t="s">
        <v>70</v>
      </c>
      <c r="D398" s="204"/>
      <c r="E398" s="204"/>
      <c r="F398" s="204" t="s">
        <v>286</v>
      </c>
      <c r="G398" s="210"/>
      <c r="H398" s="204"/>
      <c r="I398" s="47" t="s">
        <v>75</v>
      </c>
      <c r="J398" s="6" t="s">
        <v>205</v>
      </c>
      <c r="K398" s="21" t="s">
        <v>206</v>
      </c>
      <c r="L398" s="204"/>
      <c r="M398" s="204" t="s">
        <v>78</v>
      </c>
      <c r="N398" s="204">
        <v>5</v>
      </c>
      <c r="O398" s="204" t="str">
        <f>IF(M398="o","Plan","Not Test")</f>
        <v>Plan</v>
      </c>
      <c r="P398" s="204"/>
      <c r="Q398" s="204"/>
    </row>
    <row r="399" spans="1:17" ht="15" customHeight="1" x14ac:dyDescent="0.3">
      <c r="A399" s="205"/>
      <c r="B399" s="205"/>
      <c r="C399" s="205"/>
      <c r="D399" s="205"/>
      <c r="E399" s="205"/>
      <c r="F399" s="205"/>
      <c r="G399" s="211"/>
      <c r="H399" s="205"/>
      <c r="I399" s="47" t="s">
        <v>80</v>
      </c>
      <c r="J399" s="6" t="s">
        <v>207</v>
      </c>
      <c r="K399" s="21" t="s">
        <v>208</v>
      </c>
      <c r="L399" s="205"/>
      <c r="M399" s="205"/>
      <c r="N399" s="205"/>
      <c r="O399" s="205"/>
      <c r="P399" s="205"/>
      <c r="Q399" s="205"/>
    </row>
    <row r="400" spans="1:17" ht="15" customHeight="1" x14ac:dyDescent="0.3">
      <c r="A400" s="205"/>
      <c r="B400" s="205"/>
      <c r="C400" s="205"/>
      <c r="D400" s="205"/>
      <c r="E400" s="205"/>
      <c r="F400" s="205"/>
      <c r="G400" s="211"/>
      <c r="H400" s="205"/>
      <c r="I400" s="47" t="s">
        <v>83</v>
      </c>
      <c r="J400" s="6" t="s">
        <v>209</v>
      </c>
      <c r="K400" s="21" t="s">
        <v>210</v>
      </c>
      <c r="L400" s="205"/>
      <c r="M400" s="205"/>
      <c r="N400" s="205"/>
      <c r="O400" s="205"/>
      <c r="P400" s="205"/>
      <c r="Q400" s="205"/>
    </row>
    <row r="401" spans="1:17" ht="15" customHeight="1" x14ac:dyDescent="0.3">
      <c r="A401" s="205"/>
      <c r="B401" s="205"/>
      <c r="C401" s="205"/>
      <c r="D401" s="205"/>
      <c r="E401" s="205"/>
      <c r="F401" s="205"/>
      <c r="G401" s="211"/>
      <c r="H401" s="205"/>
      <c r="I401" s="47" t="s">
        <v>86</v>
      </c>
      <c r="J401" s="6" t="s">
        <v>219</v>
      </c>
      <c r="K401" s="25" t="s">
        <v>159</v>
      </c>
      <c r="L401" s="205"/>
      <c r="M401" s="205"/>
      <c r="N401" s="205"/>
      <c r="O401" s="205"/>
      <c r="P401" s="205"/>
      <c r="Q401" s="205"/>
    </row>
    <row r="402" spans="1:17" ht="15" customHeight="1" x14ac:dyDescent="0.3">
      <c r="A402" s="205"/>
      <c r="B402" s="205"/>
      <c r="C402" s="205"/>
      <c r="D402" s="205"/>
      <c r="E402" s="205"/>
      <c r="F402" s="205"/>
      <c r="G402" s="211"/>
      <c r="H402" s="205"/>
      <c r="I402" s="47" t="s">
        <v>89</v>
      </c>
      <c r="J402" s="6" t="s">
        <v>160</v>
      </c>
      <c r="K402" s="21" t="s">
        <v>122</v>
      </c>
      <c r="L402" s="205"/>
      <c r="M402" s="205"/>
      <c r="N402" s="205"/>
      <c r="O402" s="205"/>
      <c r="P402" s="205"/>
      <c r="Q402" s="205"/>
    </row>
    <row r="403" spans="1:17" ht="15" customHeight="1" x14ac:dyDescent="0.3">
      <c r="A403" s="205"/>
      <c r="B403" s="205"/>
      <c r="C403" s="205"/>
      <c r="D403" s="205"/>
      <c r="E403" s="205"/>
      <c r="F403" s="205"/>
      <c r="G403" s="211"/>
      <c r="H403" s="205"/>
      <c r="I403" s="47" t="s">
        <v>92</v>
      </c>
      <c r="J403" s="24" t="s">
        <v>109</v>
      </c>
      <c r="K403" s="21" t="s">
        <v>91</v>
      </c>
      <c r="L403" s="205"/>
      <c r="M403" s="205"/>
      <c r="N403" s="205"/>
      <c r="O403" s="205"/>
      <c r="P403" s="205"/>
      <c r="Q403" s="205"/>
    </row>
    <row r="404" spans="1:17" ht="15" customHeight="1" x14ac:dyDescent="0.3">
      <c r="A404" s="205"/>
      <c r="B404" s="205"/>
      <c r="C404" s="205"/>
      <c r="D404" s="205"/>
      <c r="E404" s="205"/>
      <c r="F404" s="205"/>
      <c r="G404" s="211"/>
      <c r="H404" s="205"/>
      <c r="I404" s="47" t="s">
        <v>94</v>
      </c>
      <c r="J404" s="6" t="s">
        <v>87</v>
      </c>
      <c r="K404" s="21" t="s">
        <v>229</v>
      </c>
      <c r="L404" s="205"/>
      <c r="M404" s="205"/>
      <c r="N404" s="205"/>
      <c r="O404" s="205"/>
      <c r="P404" s="205"/>
      <c r="Q404" s="205"/>
    </row>
    <row r="405" spans="1:17" ht="15" customHeight="1" x14ac:dyDescent="0.3">
      <c r="A405" s="206"/>
      <c r="B405" s="206"/>
      <c r="C405" s="206"/>
      <c r="D405" s="206"/>
      <c r="E405" s="206"/>
      <c r="F405" s="206"/>
      <c r="G405" s="212"/>
      <c r="H405" s="206"/>
      <c r="I405" s="47" t="s">
        <v>113</v>
      </c>
      <c r="J405" s="28" t="s">
        <v>141</v>
      </c>
      <c r="K405" s="64" t="s">
        <v>96</v>
      </c>
      <c r="L405" s="206"/>
      <c r="M405" s="206"/>
      <c r="N405" s="206"/>
      <c r="O405" s="206"/>
      <c r="P405" s="206"/>
      <c r="Q405" s="206"/>
    </row>
    <row r="406" spans="1:17" ht="15" customHeight="1" x14ac:dyDescent="0.3">
      <c r="A406" s="204" t="s">
        <v>355</v>
      </c>
      <c r="B406" s="204" t="s">
        <v>288</v>
      </c>
      <c r="C406" s="204" t="s">
        <v>70</v>
      </c>
      <c r="D406" s="204"/>
      <c r="E406" s="204"/>
      <c r="F406" s="204" t="s">
        <v>199</v>
      </c>
      <c r="G406" s="210"/>
      <c r="H406" s="204"/>
      <c r="I406" s="47" t="s">
        <v>75</v>
      </c>
      <c r="J406" s="46" t="s">
        <v>205</v>
      </c>
      <c r="K406" s="21" t="s">
        <v>206</v>
      </c>
      <c r="L406" s="204"/>
      <c r="M406" s="204" t="s">
        <v>78</v>
      </c>
      <c r="N406" s="204"/>
      <c r="O406" s="204" t="str">
        <f>IF(M406="o","Plan","Not Test")</f>
        <v>Plan</v>
      </c>
      <c r="P406" s="204"/>
      <c r="Q406" s="204"/>
    </row>
    <row r="407" spans="1:17" ht="15" customHeight="1" x14ac:dyDescent="0.3">
      <c r="A407" s="205"/>
      <c r="B407" s="205"/>
      <c r="C407" s="205"/>
      <c r="D407" s="205"/>
      <c r="E407" s="205"/>
      <c r="F407" s="205"/>
      <c r="G407" s="211"/>
      <c r="H407" s="205"/>
      <c r="I407" s="47" t="s">
        <v>80</v>
      </c>
      <c r="J407" s="46" t="s">
        <v>207</v>
      </c>
      <c r="K407" s="21" t="s">
        <v>208</v>
      </c>
      <c r="L407" s="205"/>
      <c r="M407" s="205"/>
      <c r="N407" s="205"/>
      <c r="O407" s="205"/>
      <c r="P407" s="205"/>
      <c r="Q407" s="205"/>
    </row>
    <row r="408" spans="1:17" ht="15" customHeight="1" x14ac:dyDescent="0.3">
      <c r="A408" s="205"/>
      <c r="B408" s="205"/>
      <c r="C408" s="205"/>
      <c r="D408" s="205"/>
      <c r="E408" s="205"/>
      <c r="F408" s="205"/>
      <c r="G408" s="211"/>
      <c r="H408" s="205"/>
      <c r="I408" s="47" t="s">
        <v>83</v>
      </c>
      <c r="J408" s="46" t="s">
        <v>209</v>
      </c>
      <c r="K408" s="21" t="s">
        <v>210</v>
      </c>
      <c r="L408" s="205"/>
      <c r="M408" s="205"/>
      <c r="N408" s="205"/>
      <c r="O408" s="205"/>
      <c r="P408" s="205"/>
      <c r="Q408" s="205"/>
    </row>
    <row r="409" spans="1:17" ht="15" customHeight="1" x14ac:dyDescent="0.3">
      <c r="A409" s="205"/>
      <c r="B409" s="205"/>
      <c r="C409" s="205"/>
      <c r="D409" s="205"/>
      <c r="E409" s="205"/>
      <c r="F409" s="205"/>
      <c r="G409" s="211"/>
      <c r="H409" s="205"/>
      <c r="I409" s="47" t="s">
        <v>86</v>
      </c>
      <c r="J409" s="46" t="s">
        <v>219</v>
      </c>
      <c r="K409" s="25" t="s">
        <v>159</v>
      </c>
      <c r="L409" s="205"/>
      <c r="M409" s="205"/>
      <c r="N409" s="205"/>
      <c r="O409" s="205"/>
      <c r="P409" s="205"/>
      <c r="Q409" s="205"/>
    </row>
    <row r="410" spans="1:17" ht="15" customHeight="1" x14ac:dyDescent="0.3">
      <c r="A410" s="205"/>
      <c r="B410" s="205"/>
      <c r="C410" s="205"/>
      <c r="D410" s="205"/>
      <c r="E410" s="205"/>
      <c r="F410" s="205"/>
      <c r="G410" s="211"/>
      <c r="H410" s="205"/>
      <c r="I410" s="47" t="s">
        <v>89</v>
      </c>
      <c r="J410" s="46" t="s">
        <v>160</v>
      </c>
      <c r="K410" s="21" t="s">
        <v>122</v>
      </c>
      <c r="L410" s="205"/>
      <c r="M410" s="205"/>
      <c r="N410" s="205"/>
      <c r="O410" s="205"/>
      <c r="P410" s="205"/>
      <c r="Q410" s="205"/>
    </row>
    <row r="411" spans="1:17" ht="15" customHeight="1" x14ac:dyDescent="0.3">
      <c r="A411" s="205"/>
      <c r="B411" s="205"/>
      <c r="C411" s="205"/>
      <c r="D411" s="205"/>
      <c r="E411" s="205"/>
      <c r="F411" s="205"/>
      <c r="G411" s="211"/>
      <c r="H411" s="205"/>
      <c r="I411" s="47" t="s">
        <v>92</v>
      </c>
      <c r="J411" s="24" t="s">
        <v>109</v>
      </c>
      <c r="K411" s="21" t="s">
        <v>91</v>
      </c>
      <c r="L411" s="205"/>
      <c r="M411" s="205"/>
      <c r="N411" s="205"/>
      <c r="O411" s="205"/>
      <c r="P411" s="205"/>
      <c r="Q411" s="205"/>
    </row>
    <row r="412" spans="1:17" ht="15" customHeight="1" x14ac:dyDescent="0.3">
      <c r="A412" s="205"/>
      <c r="B412" s="205"/>
      <c r="C412" s="205"/>
      <c r="D412" s="205"/>
      <c r="E412" s="205"/>
      <c r="F412" s="205"/>
      <c r="G412" s="211"/>
      <c r="H412" s="205"/>
      <c r="I412" s="47" t="s">
        <v>94</v>
      </c>
      <c r="J412" s="46" t="s">
        <v>87</v>
      </c>
      <c r="K412" s="21" t="s">
        <v>229</v>
      </c>
      <c r="L412" s="205"/>
      <c r="M412" s="205"/>
      <c r="N412" s="205"/>
      <c r="O412" s="205"/>
      <c r="P412" s="205"/>
      <c r="Q412" s="205"/>
    </row>
    <row r="413" spans="1:17" ht="15" customHeight="1" x14ac:dyDescent="0.3">
      <c r="A413" s="205"/>
      <c r="B413" s="205"/>
      <c r="C413" s="205"/>
      <c r="D413" s="205"/>
      <c r="E413" s="205"/>
      <c r="F413" s="205"/>
      <c r="G413" s="211"/>
      <c r="H413" s="205"/>
      <c r="I413" s="47" t="s">
        <v>113</v>
      </c>
      <c r="J413" s="46" t="s">
        <v>111</v>
      </c>
      <c r="K413" s="21" t="s">
        <v>122</v>
      </c>
      <c r="L413" s="205"/>
      <c r="M413" s="205"/>
      <c r="N413" s="205"/>
      <c r="O413" s="205"/>
      <c r="P413" s="205"/>
      <c r="Q413" s="205"/>
    </row>
    <row r="414" spans="1:17" ht="15" customHeight="1" x14ac:dyDescent="0.3">
      <c r="A414" s="205"/>
      <c r="B414" s="205"/>
      <c r="C414" s="205"/>
      <c r="D414" s="205"/>
      <c r="E414" s="205"/>
      <c r="F414" s="205"/>
      <c r="G414" s="211"/>
      <c r="H414" s="205"/>
      <c r="I414" s="47" t="s">
        <v>115</v>
      </c>
      <c r="J414" s="24" t="s">
        <v>109</v>
      </c>
      <c r="K414" s="21" t="s">
        <v>91</v>
      </c>
      <c r="L414" s="205"/>
      <c r="M414" s="205"/>
      <c r="N414" s="205"/>
      <c r="O414" s="205"/>
      <c r="P414" s="205"/>
      <c r="Q414" s="205"/>
    </row>
    <row r="415" spans="1:17" ht="15" customHeight="1" x14ac:dyDescent="0.3">
      <c r="A415" s="205"/>
      <c r="B415" s="205"/>
      <c r="C415" s="205"/>
      <c r="D415" s="205"/>
      <c r="E415" s="205"/>
      <c r="F415" s="205"/>
      <c r="G415" s="211"/>
      <c r="H415" s="205"/>
      <c r="I415" s="47" t="s">
        <v>117</v>
      </c>
      <c r="J415" s="46" t="s">
        <v>87</v>
      </c>
      <c r="K415" s="21" t="s">
        <v>229</v>
      </c>
      <c r="L415" s="205"/>
      <c r="M415" s="205"/>
      <c r="N415" s="205"/>
      <c r="O415" s="205"/>
      <c r="P415" s="205"/>
      <c r="Q415" s="205"/>
    </row>
    <row r="416" spans="1:17" ht="15" customHeight="1" x14ac:dyDescent="0.3">
      <c r="A416" s="205"/>
      <c r="B416" s="205"/>
      <c r="C416" s="205"/>
      <c r="D416" s="205"/>
      <c r="E416" s="205"/>
      <c r="F416" s="205"/>
      <c r="G416" s="211"/>
      <c r="H416" s="205"/>
      <c r="I416" s="47" t="s">
        <v>125</v>
      </c>
      <c r="J416" s="46" t="s">
        <v>111</v>
      </c>
      <c r="K416" s="21" t="s">
        <v>122</v>
      </c>
      <c r="L416" s="205"/>
      <c r="M416" s="205"/>
      <c r="N416" s="205"/>
      <c r="O416" s="205"/>
      <c r="P416" s="205"/>
      <c r="Q416" s="205"/>
    </row>
    <row r="417" spans="1:17" ht="15" customHeight="1" x14ac:dyDescent="0.3">
      <c r="A417" s="205"/>
      <c r="B417" s="205"/>
      <c r="C417" s="205"/>
      <c r="D417" s="205"/>
      <c r="E417" s="205"/>
      <c r="F417" s="205"/>
      <c r="G417" s="211"/>
      <c r="H417" s="205"/>
      <c r="I417" s="47" t="s">
        <v>127</v>
      </c>
      <c r="J417" s="24" t="s">
        <v>109</v>
      </c>
      <c r="K417" s="21" t="s">
        <v>91</v>
      </c>
      <c r="L417" s="205"/>
      <c r="M417" s="205"/>
      <c r="N417" s="205"/>
      <c r="O417" s="205"/>
      <c r="P417" s="205"/>
      <c r="Q417" s="205"/>
    </row>
    <row r="418" spans="1:17" ht="15" customHeight="1" x14ac:dyDescent="0.3">
      <c r="A418" s="205"/>
      <c r="B418" s="205"/>
      <c r="C418" s="205"/>
      <c r="D418" s="205"/>
      <c r="E418" s="205"/>
      <c r="F418" s="205"/>
      <c r="G418" s="211"/>
      <c r="H418" s="205"/>
      <c r="I418" s="47" t="s">
        <v>171</v>
      </c>
      <c r="J418" s="46" t="s">
        <v>87</v>
      </c>
      <c r="K418" s="21" t="s">
        <v>229</v>
      </c>
      <c r="L418" s="205"/>
      <c r="M418" s="205"/>
      <c r="N418" s="205"/>
      <c r="O418" s="205"/>
      <c r="P418" s="205"/>
      <c r="Q418" s="205"/>
    </row>
    <row r="419" spans="1:17" ht="15" customHeight="1" x14ac:dyDescent="0.3">
      <c r="A419" s="205"/>
      <c r="B419" s="205"/>
      <c r="C419" s="205"/>
      <c r="D419" s="205"/>
      <c r="E419" s="205"/>
      <c r="F419" s="205"/>
      <c r="G419" s="211"/>
      <c r="H419" s="205"/>
      <c r="I419" s="47" t="s">
        <v>233</v>
      </c>
      <c r="J419" s="46" t="s">
        <v>111</v>
      </c>
      <c r="K419" s="23" t="s">
        <v>131</v>
      </c>
      <c r="L419" s="205"/>
      <c r="M419" s="205"/>
      <c r="N419" s="205"/>
      <c r="O419" s="205"/>
      <c r="P419" s="205"/>
      <c r="Q419" s="205"/>
    </row>
    <row r="420" spans="1:17" ht="15" customHeight="1" x14ac:dyDescent="0.3">
      <c r="A420" s="206"/>
      <c r="B420" s="206"/>
      <c r="C420" s="206"/>
      <c r="D420" s="206"/>
      <c r="E420" s="206"/>
      <c r="F420" s="206"/>
      <c r="G420" s="212"/>
      <c r="H420" s="206"/>
      <c r="I420" s="47" t="s">
        <v>234</v>
      </c>
      <c r="J420" s="46" t="s">
        <v>141</v>
      </c>
      <c r="K420" s="62" t="s">
        <v>96</v>
      </c>
      <c r="L420" s="206"/>
      <c r="M420" s="206"/>
      <c r="N420" s="206"/>
      <c r="O420" s="206"/>
      <c r="P420" s="206"/>
      <c r="Q420" s="206"/>
    </row>
    <row r="421" spans="1:17" ht="15" customHeight="1" x14ac:dyDescent="0.3">
      <c r="B421" s="31"/>
    </row>
  </sheetData>
  <mergeCells count="686">
    <mergeCell ref="Q316:Q324"/>
    <mergeCell ref="L325:L329"/>
    <mergeCell ref="N325:N329"/>
    <mergeCell ref="Q325:Q329"/>
    <mergeCell ref="L330:L336"/>
    <mergeCell ref="N330:N336"/>
    <mergeCell ref="Q330:Q336"/>
    <mergeCell ref="L337:L345"/>
    <mergeCell ref="N337:N345"/>
    <mergeCell ref="P337:P345"/>
    <mergeCell ref="Q337:Q345"/>
    <mergeCell ref="P325:P329"/>
    <mergeCell ref="Q406:Q420"/>
    <mergeCell ref="Q346:Q353"/>
    <mergeCell ref="L354:L362"/>
    <mergeCell ref="N354:N362"/>
    <mergeCell ref="P354:P362"/>
    <mergeCell ref="Q354:Q362"/>
    <mergeCell ref="L363:L378"/>
    <mergeCell ref="N363:N378"/>
    <mergeCell ref="Q363:Q378"/>
    <mergeCell ref="L379:L383"/>
    <mergeCell ref="N379:N383"/>
    <mergeCell ref="Q379:Q383"/>
    <mergeCell ref="P406:P420"/>
    <mergeCell ref="P390:P397"/>
    <mergeCell ref="P379:P383"/>
    <mergeCell ref="P363:P378"/>
    <mergeCell ref="P346:P353"/>
    <mergeCell ref="Q384:Q389"/>
    <mergeCell ref="L390:L397"/>
    <mergeCell ref="N390:N397"/>
    <mergeCell ref="Q390:Q397"/>
    <mergeCell ref="L398:L405"/>
    <mergeCell ref="N398:N405"/>
    <mergeCell ref="Q398:Q405"/>
    <mergeCell ref="Q303:Q310"/>
    <mergeCell ref="L311:L315"/>
    <mergeCell ref="N311:N315"/>
    <mergeCell ref="Q311:Q315"/>
    <mergeCell ref="Q227:Q241"/>
    <mergeCell ref="L242:L257"/>
    <mergeCell ref="N242:N257"/>
    <mergeCell ref="Q242:Q257"/>
    <mergeCell ref="L258:L268"/>
    <mergeCell ref="N258:N268"/>
    <mergeCell ref="Q258:Q268"/>
    <mergeCell ref="L269:L282"/>
    <mergeCell ref="N269:N282"/>
    <mergeCell ref="Q269:Q282"/>
    <mergeCell ref="Q283:Q297"/>
    <mergeCell ref="L298:L302"/>
    <mergeCell ref="N298:N302"/>
    <mergeCell ref="Q298:Q302"/>
    <mergeCell ref="Q189:Q197"/>
    <mergeCell ref="L198:L205"/>
    <mergeCell ref="N198:N205"/>
    <mergeCell ref="Q198:Q205"/>
    <mergeCell ref="L206:L214"/>
    <mergeCell ref="N206:N214"/>
    <mergeCell ref="Q206:Q214"/>
    <mergeCell ref="L215:L226"/>
    <mergeCell ref="N215:N226"/>
    <mergeCell ref="Q215:Q226"/>
    <mergeCell ref="Q159:Q164"/>
    <mergeCell ref="L165:L170"/>
    <mergeCell ref="N165:N170"/>
    <mergeCell ref="Q165:Q170"/>
    <mergeCell ref="L171:L183"/>
    <mergeCell ref="N171:N183"/>
    <mergeCell ref="Q171:Q183"/>
    <mergeCell ref="L184:L186"/>
    <mergeCell ref="N184:N186"/>
    <mergeCell ref="Q184:Q186"/>
    <mergeCell ref="Q140:Q142"/>
    <mergeCell ref="N143:N148"/>
    <mergeCell ref="Q143:Q148"/>
    <mergeCell ref="N149:N151"/>
    <mergeCell ref="Q149:Q151"/>
    <mergeCell ref="N152:N154"/>
    <mergeCell ref="Q152:Q154"/>
    <mergeCell ref="L155:L158"/>
    <mergeCell ref="N155:N158"/>
    <mergeCell ref="Q155:Q158"/>
    <mergeCell ref="M149:M151"/>
    <mergeCell ref="O149:O151"/>
    <mergeCell ref="P149:P151"/>
    <mergeCell ref="Q100:Q105"/>
    <mergeCell ref="L106:L114"/>
    <mergeCell ref="N106:N114"/>
    <mergeCell ref="Q106:Q114"/>
    <mergeCell ref="L115:L126"/>
    <mergeCell ref="N115:N126"/>
    <mergeCell ref="Q115:Q126"/>
    <mergeCell ref="L127:L139"/>
    <mergeCell ref="N127:N139"/>
    <mergeCell ref="Q127:Q139"/>
    <mergeCell ref="M115:M126"/>
    <mergeCell ref="O115:O126"/>
    <mergeCell ref="P115:P126"/>
    <mergeCell ref="M100:M105"/>
    <mergeCell ref="O100:O105"/>
    <mergeCell ref="P100:P105"/>
    <mergeCell ref="O106:O114"/>
    <mergeCell ref="P106:P114"/>
    <mergeCell ref="Q79:Q85"/>
    <mergeCell ref="Q86:Q97"/>
    <mergeCell ref="L3:L9"/>
    <mergeCell ref="L10:L13"/>
    <mergeCell ref="L14:L20"/>
    <mergeCell ref="L21:L30"/>
    <mergeCell ref="L31:L42"/>
    <mergeCell ref="L43:L54"/>
    <mergeCell ref="L55:L63"/>
    <mergeCell ref="L64:L66"/>
    <mergeCell ref="L67:L71"/>
    <mergeCell ref="L72:L78"/>
    <mergeCell ref="L79:L85"/>
    <mergeCell ref="L86:L97"/>
    <mergeCell ref="Q10:Q13"/>
    <mergeCell ref="Q14:Q20"/>
    <mergeCell ref="Q21:Q30"/>
    <mergeCell ref="Q31:Q42"/>
    <mergeCell ref="Q43:Q54"/>
    <mergeCell ref="Q55:Q63"/>
    <mergeCell ref="Q64:Q66"/>
    <mergeCell ref="Q67:Q71"/>
    <mergeCell ref="Q72:Q78"/>
    <mergeCell ref="M79:M85"/>
    <mergeCell ref="H379:H383"/>
    <mergeCell ref="M379:M383"/>
    <mergeCell ref="O379:O383"/>
    <mergeCell ref="M354:M362"/>
    <mergeCell ref="O354:O362"/>
    <mergeCell ref="H363:H378"/>
    <mergeCell ref="O346:O353"/>
    <mergeCell ref="O337:O345"/>
    <mergeCell ref="H325:H329"/>
    <mergeCell ref="M325:M329"/>
    <mergeCell ref="L346:L353"/>
    <mergeCell ref="N346:N353"/>
    <mergeCell ref="M363:M378"/>
    <mergeCell ref="O363:O378"/>
    <mergeCell ref="M346:M353"/>
    <mergeCell ref="O325:O329"/>
    <mergeCell ref="G398:G405"/>
    <mergeCell ref="H398:H405"/>
    <mergeCell ref="M398:M405"/>
    <mergeCell ref="O398:O405"/>
    <mergeCell ref="P398:P405"/>
    <mergeCell ref="A406:A420"/>
    <mergeCell ref="B406:B420"/>
    <mergeCell ref="C406:C420"/>
    <mergeCell ref="D406:D420"/>
    <mergeCell ref="E406:E420"/>
    <mergeCell ref="A398:A405"/>
    <mergeCell ref="B398:B405"/>
    <mergeCell ref="C398:C405"/>
    <mergeCell ref="D398:D405"/>
    <mergeCell ref="E398:E405"/>
    <mergeCell ref="F398:F405"/>
    <mergeCell ref="F406:F420"/>
    <mergeCell ref="G406:G420"/>
    <mergeCell ref="H406:H420"/>
    <mergeCell ref="M406:M420"/>
    <mergeCell ref="O406:O420"/>
    <mergeCell ref="L406:L420"/>
    <mergeCell ref="N406:N420"/>
    <mergeCell ref="G384:G389"/>
    <mergeCell ref="H384:H389"/>
    <mergeCell ref="M384:M389"/>
    <mergeCell ref="O384:O389"/>
    <mergeCell ref="P384:P389"/>
    <mergeCell ref="A390:A397"/>
    <mergeCell ref="B390:B397"/>
    <mergeCell ref="C390:C397"/>
    <mergeCell ref="D390:D397"/>
    <mergeCell ref="E390:E397"/>
    <mergeCell ref="F390:F397"/>
    <mergeCell ref="G390:G397"/>
    <mergeCell ref="H390:H397"/>
    <mergeCell ref="M390:M397"/>
    <mergeCell ref="O390:O397"/>
    <mergeCell ref="L384:L389"/>
    <mergeCell ref="N384:N389"/>
    <mergeCell ref="A384:A389"/>
    <mergeCell ref="B384:B389"/>
    <mergeCell ref="C384:C389"/>
    <mergeCell ref="D384:D389"/>
    <mergeCell ref="E384:E389"/>
    <mergeCell ref="F384:F389"/>
    <mergeCell ref="A379:A383"/>
    <mergeCell ref="B379:B383"/>
    <mergeCell ref="C379:C383"/>
    <mergeCell ref="D379:D383"/>
    <mergeCell ref="E379:E383"/>
    <mergeCell ref="F379:F383"/>
    <mergeCell ref="G379:G383"/>
    <mergeCell ref="A363:A378"/>
    <mergeCell ref="B363:B378"/>
    <mergeCell ref="C363:C378"/>
    <mergeCell ref="D363:D378"/>
    <mergeCell ref="E363:E378"/>
    <mergeCell ref="F363:F378"/>
    <mergeCell ref="G363:G378"/>
    <mergeCell ref="A354:A362"/>
    <mergeCell ref="B354:B362"/>
    <mergeCell ref="C354:C362"/>
    <mergeCell ref="D354:D362"/>
    <mergeCell ref="E354:E362"/>
    <mergeCell ref="F354:F362"/>
    <mergeCell ref="G354:G362"/>
    <mergeCell ref="H354:H362"/>
    <mergeCell ref="A346:A353"/>
    <mergeCell ref="B346:B353"/>
    <mergeCell ref="C346:C353"/>
    <mergeCell ref="D346:D353"/>
    <mergeCell ref="E346:E353"/>
    <mergeCell ref="F346:F353"/>
    <mergeCell ref="G346:G353"/>
    <mergeCell ref="H346:H353"/>
    <mergeCell ref="A337:A345"/>
    <mergeCell ref="B337:B345"/>
    <mergeCell ref="C337:C345"/>
    <mergeCell ref="D337:D345"/>
    <mergeCell ref="E337:E345"/>
    <mergeCell ref="F337:F345"/>
    <mergeCell ref="G337:G345"/>
    <mergeCell ref="H337:H345"/>
    <mergeCell ref="M337:M345"/>
    <mergeCell ref="A330:A336"/>
    <mergeCell ref="B330:B336"/>
    <mergeCell ref="C330:C336"/>
    <mergeCell ref="F330:F336"/>
    <mergeCell ref="M330:M336"/>
    <mergeCell ref="O330:O336"/>
    <mergeCell ref="G316:G324"/>
    <mergeCell ref="H316:H324"/>
    <mergeCell ref="P316:P324"/>
    <mergeCell ref="A325:A329"/>
    <mergeCell ref="B325:B329"/>
    <mergeCell ref="C325:C329"/>
    <mergeCell ref="D325:D329"/>
    <mergeCell ref="E325:E329"/>
    <mergeCell ref="F325:F329"/>
    <mergeCell ref="G325:G329"/>
    <mergeCell ref="P330:P336"/>
    <mergeCell ref="M316:M324"/>
    <mergeCell ref="L316:L324"/>
    <mergeCell ref="N316:N324"/>
    <mergeCell ref="O316:O324"/>
    <mergeCell ref="C316:C324"/>
    <mergeCell ref="G311:G315"/>
    <mergeCell ref="H311:H315"/>
    <mergeCell ref="M311:M315"/>
    <mergeCell ref="O311:O315"/>
    <mergeCell ref="P311:P315"/>
    <mergeCell ref="A316:A324"/>
    <mergeCell ref="B316:B324"/>
    <mergeCell ref="D316:D324"/>
    <mergeCell ref="E316:E324"/>
    <mergeCell ref="F316:F324"/>
    <mergeCell ref="A311:A315"/>
    <mergeCell ref="B311:B315"/>
    <mergeCell ref="C311:C315"/>
    <mergeCell ref="D311:D315"/>
    <mergeCell ref="E311:E315"/>
    <mergeCell ref="F311:F315"/>
    <mergeCell ref="F303:F310"/>
    <mergeCell ref="G303:G310"/>
    <mergeCell ref="H303:H310"/>
    <mergeCell ref="M303:M310"/>
    <mergeCell ref="O303:O310"/>
    <mergeCell ref="P303:P310"/>
    <mergeCell ref="G298:G302"/>
    <mergeCell ref="H298:H302"/>
    <mergeCell ref="M298:M302"/>
    <mergeCell ref="O298:O302"/>
    <mergeCell ref="P298:P302"/>
    <mergeCell ref="F298:F302"/>
    <mergeCell ref="L303:L310"/>
    <mergeCell ref="N303:N310"/>
    <mergeCell ref="A303:A310"/>
    <mergeCell ref="B303:B310"/>
    <mergeCell ref="C303:C310"/>
    <mergeCell ref="D303:D310"/>
    <mergeCell ref="E303:E310"/>
    <mergeCell ref="A298:A302"/>
    <mergeCell ref="B298:B302"/>
    <mergeCell ref="C298:C302"/>
    <mergeCell ref="D298:D302"/>
    <mergeCell ref="E298:E302"/>
    <mergeCell ref="F283:F297"/>
    <mergeCell ref="G283:G297"/>
    <mergeCell ref="H283:H297"/>
    <mergeCell ref="M283:M297"/>
    <mergeCell ref="O283:O297"/>
    <mergeCell ref="P283:P297"/>
    <mergeCell ref="G269:G282"/>
    <mergeCell ref="H269:H282"/>
    <mergeCell ref="M269:M282"/>
    <mergeCell ref="O269:O282"/>
    <mergeCell ref="P269:P282"/>
    <mergeCell ref="F269:F282"/>
    <mergeCell ref="L283:L297"/>
    <mergeCell ref="N283:N297"/>
    <mergeCell ref="A283:A297"/>
    <mergeCell ref="B283:B297"/>
    <mergeCell ref="C283:C297"/>
    <mergeCell ref="D283:D297"/>
    <mergeCell ref="E283:E297"/>
    <mergeCell ref="A269:A282"/>
    <mergeCell ref="B269:B282"/>
    <mergeCell ref="C269:C282"/>
    <mergeCell ref="D269:D282"/>
    <mergeCell ref="E269:E282"/>
    <mergeCell ref="F258:F268"/>
    <mergeCell ref="G258:G268"/>
    <mergeCell ref="H258:H268"/>
    <mergeCell ref="M258:M268"/>
    <mergeCell ref="O258:O268"/>
    <mergeCell ref="P258:P268"/>
    <mergeCell ref="G242:G257"/>
    <mergeCell ref="H242:H257"/>
    <mergeCell ref="M242:M257"/>
    <mergeCell ref="O242:O257"/>
    <mergeCell ref="P242:P257"/>
    <mergeCell ref="F242:F257"/>
    <mergeCell ref="A258:A268"/>
    <mergeCell ref="B258:B268"/>
    <mergeCell ref="C258:C268"/>
    <mergeCell ref="D258:D268"/>
    <mergeCell ref="E258:E268"/>
    <mergeCell ref="A242:A257"/>
    <mergeCell ref="B242:B257"/>
    <mergeCell ref="C242:C257"/>
    <mergeCell ref="D242:D257"/>
    <mergeCell ref="E242:E257"/>
    <mergeCell ref="F227:F241"/>
    <mergeCell ref="G227:G241"/>
    <mergeCell ref="H227:H241"/>
    <mergeCell ref="M227:M241"/>
    <mergeCell ref="O227:O241"/>
    <mergeCell ref="P227:P241"/>
    <mergeCell ref="G215:G226"/>
    <mergeCell ref="H215:H226"/>
    <mergeCell ref="M215:M226"/>
    <mergeCell ref="O215:O226"/>
    <mergeCell ref="P215:P226"/>
    <mergeCell ref="F215:F226"/>
    <mergeCell ref="L227:L241"/>
    <mergeCell ref="N227:N241"/>
    <mergeCell ref="A227:A241"/>
    <mergeCell ref="B227:B241"/>
    <mergeCell ref="C227:C241"/>
    <mergeCell ref="D227:D241"/>
    <mergeCell ref="E227:E241"/>
    <mergeCell ref="A215:A226"/>
    <mergeCell ref="B215:B226"/>
    <mergeCell ref="C215:C226"/>
    <mergeCell ref="D215:D226"/>
    <mergeCell ref="E215:E226"/>
    <mergeCell ref="F206:F214"/>
    <mergeCell ref="G206:G214"/>
    <mergeCell ref="H206:H214"/>
    <mergeCell ref="M206:M214"/>
    <mergeCell ref="O206:O214"/>
    <mergeCell ref="P206:P214"/>
    <mergeCell ref="G198:G205"/>
    <mergeCell ref="H198:H205"/>
    <mergeCell ref="M198:M205"/>
    <mergeCell ref="O198:O205"/>
    <mergeCell ref="P198:P205"/>
    <mergeCell ref="F198:F205"/>
    <mergeCell ref="A206:A214"/>
    <mergeCell ref="B206:B214"/>
    <mergeCell ref="C206:C214"/>
    <mergeCell ref="D206:D214"/>
    <mergeCell ref="E206:E214"/>
    <mergeCell ref="A198:A205"/>
    <mergeCell ref="B198:B205"/>
    <mergeCell ref="C198:C205"/>
    <mergeCell ref="D198:D205"/>
    <mergeCell ref="E198:E205"/>
    <mergeCell ref="F189:F197"/>
    <mergeCell ref="G189:G197"/>
    <mergeCell ref="H189:H197"/>
    <mergeCell ref="M189:M197"/>
    <mergeCell ref="O189:O197"/>
    <mergeCell ref="P189:P197"/>
    <mergeCell ref="G184:G186"/>
    <mergeCell ref="H184:H186"/>
    <mergeCell ref="M184:M186"/>
    <mergeCell ref="O184:O186"/>
    <mergeCell ref="P184:P186"/>
    <mergeCell ref="F184:F186"/>
    <mergeCell ref="L189:L197"/>
    <mergeCell ref="N189:N197"/>
    <mergeCell ref="A187:Q188"/>
    <mergeCell ref="A189:A197"/>
    <mergeCell ref="B189:B197"/>
    <mergeCell ref="C189:C197"/>
    <mergeCell ref="D189:D197"/>
    <mergeCell ref="E189:E197"/>
    <mergeCell ref="A184:A186"/>
    <mergeCell ref="B184:B186"/>
    <mergeCell ref="C184:C186"/>
    <mergeCell ref="D184:D186"/>
    <mergeCell ref="E184:E186"/>
    <mergeCell ref="F171:F183"/>
    <mergeCell ref="G171:G183"/>
    <mergeCell ref="H171:H183"/>
    <mergeCell ref="M171:M183"/>
    <mergeCell ref="O171:O183"/>
    <mergeCell ref="P171:P183"/>
    <mergeCell ref="G165:G170"/>
    <mergeCell ref="H165:H170"/>
    <mergeCell ref="M165:M170"/>
    <mergeCell ref="O165:O170"/>
    <mergeCell ref="P165:P170"/>
    <mergeCell ref="F165:F170"/>
    <mergeCell ref="A171:A183"/>
    <mergeCell ref="B171:B183"/>
    <mergeCell ref="C171:C183"/>
    <mergeCell ref="D171:D183"/>
    <mergeCell ref="E171:E183"/>
    <mergeCell ref="A165:A170"/>
    <mergeCell ref="B165:B170"/>
    <mergeCell ref="C165:C170"/>
    <mergeCell ref="D165:D170"/>
    <mergeCell ref="E165:E170"/>
    <mergeCell ref="F159:F164"/>
    <mergeCell ref="G159:G164"/>
    <mergeCell ref="H159:H164"/>
    <mergeCell ref="M159:M164"/>
    <mergeCell ref="O159:O164"/>
    <mergeCell ref="P159:P164"/>
    <mergeCell ref="G155:G158"/>
    <mergeCell ref="H155:H158"/>
    <mergeCell ref="M155:M158"/>
    <mergeCell ref="O155:O158"/>
    <mergeCell ref="P155:P158"/>
    <mergeCell ref="F155:F158"/>
    <mergeCell ref="L159:L164"/>
    <mergeCell ref="N159:N164"/>
    <mergeCell ref="A159:A164"/>
    <mergeCell ref="B159:B164"/>
    <mergeCell ref="C159:C164"/>
    <mergeCell ref="D159:D164"/>
    <mergeCell ref="E159:E164"/>
    <mergeCell ref="A155:A158"/>
    <mergeCell ref="B155:B158"/>
    <mergeCell ref="C155:C158"/>
    <mergeCell ref="D155:D158"/>
    <mergeCell ref="E155:E158"/>
    <mergeCell ref="G152:G154"/>
    <mergeCell ref="H152:H154"/>
    <mergeCell ref="L152:L154"/>
    <mergeCell ref="M152:M154"/>
    <mergeCell ref="O152:O154"/>
    <mergeCell ref="P152:P154"/>
    <mergeCell ref="A152:A154"/>
    <mergeCell ref="B152:B154"/>
    <mergeCell ref="C152:C154"/>
    <mergeCell ref="D152:D154"/>
    <mergeCell ref="E152:E154"/>
    <mergeCell ref="F152:F154"/>
    <mergeCell ref="A149:A151"/>
    <mergeCell ref="B149:B151"/>
    <mergeCell ref="C149:C151"/>
    <mergeCell ref="D149:D151"/>
    <mergeCell ref="E149:E151"/>
    <mergeCell ref="F149:F151"/>
    <mergeCell ref="A143:A148"/>
    <mergeCell ref="B143:B148"/>
    <mergeCell ref="C143:C148"/>
    <mergeCell ref="D143:D148"/>
    <mergeCell ref="E143:E148"/>
    <mergeCell ref="F143:F148"/>
    <mergeCell ref="G149:G151"/>
    <mergeCell ref="H149:H151"/>
    <mergeCell ref="L149:L151"/>
    <mergeCell ref="G127:G139"/>
    <mergeCell ref="H127:H139"/>
    <mergeCell ref="M127:M139"/>
    <mergeCell ref="O127:O139"/>
    <mergeCell ref="P127:P139"/>
    <mergeCell ref="F127:F139"/>
    <mergeCell ref="L140:L142"/>
    <mergeCell ref="N140:N142"/>
    <mergeCell ref="G143:G148"/>
    <mergeCell ref="H143:H148"/>
    <mergeCell ref="L143:L148"/>
    <mergeCell ref="M143:M148"/>
    <mergeCell ref="O143:O148"/>
    <mergeCell ref="P143:P148"/>
    <mergeCell ref="F140:F142"/>
    <mergeCell ref="G140:G142"/>
    <mergeCell ref="H140:H142"/>
    <mergeCell ref="M140:M142"/>
    <mergeCell ref="O140:O142"/>
    <mergeCell ref="P140:P142"/>
    <mergeCell ref="A140:A142"/>
    <mergeCell ref="B140:B142"/>
    <mergeCell ref="C140:C142"/>
    <mergeCell ref="D140:D142"/>
    <mergeCell ref="E140:E142"/>
    <mergeCell ref="A127:A139"/>
    <mergeCell ref="B127:B139"/>
    <mergeCell ref="C127:C139"/>
    <mergeCell ref="D127:D139"/>
    <mergeCell ref="E127:E139"/>
    <mergeCell ref="A106:A114"/>
    <mergeCell ref="B106:B114"/>
    <mergeCell ref="C106:C114"/>
    <mergeCell ref="D106:D114"/>
    <mergeCell ref="E106:E114"/>
    <mergeCell ref="F106:F114"/>
    <mergeCell ref="N100:N105"/>
    <mergeCell ref="L100:L105"/>
    <mergeCell ref="A100:A105"/>
    <mergeCell ref="B100:B105"/>
    <mergeCell ref="C100:C105"/>
    <mergeCell ref="D100:D105"/>
    <mergeCell ref="E100:E105"/>
    <mergeCell ref="F100:F105"/>
    <mergeCell ref="G100:G105"/>
    <mergeCell ref="G106:G114"/>
    <mergeCell ref="H106:H114"/>
    <mergeCell ref="M106:M114"/>
    <mergeCell ref="A115:A126"/>
    <mergeCell ref="B115:B126"/>
    <mergeCell ref="C115:C126"/>
    <mergeCell ref="D115:D126"/>
    <mergeCell ref="E115:E126"/>
    <mergeCell ref="F115:F126"/>
    <mergeCell ref="G115:G126"/>
    <mergeCell ref="G79:G85"/>
    <mergeCell ref="H79:H85"/>
    <mergeCell ref="H100:H105"/>
    <mergeCell ref="H115:H126"/>
    <mergeCell ref="A98:Q99"/>
    <mergeCell ref="O79:O85"/>
    <mergeCell ref="P79:P85"/>
    <mergeCell ref="A86:A97"/>
    <mergeCell ref="B86:B97"/>
    <mergeCell ref="C86:C97"/>
    <mergeCell ref="D86:D97"/>
    <mergeCell ref="E86:E97"/>
    <mergeCell ref="A79:A85"/>
    <mergeCell ref="B79:B85"/>
    <mergeCell ref="C79:C85"/>
    <mergeCell ref="D79:D85"/>
    <mergeCell ref="E79:E85"/>
    <mergeCell ref="F79:F85"/>
    <mergeCell ref="F86:F97"/>
    <mergeCell ref="G86:G97"/>
    <mergeCell ref="H86:H97"/>
    <mergeCell ref="M86:M97"/>
    <mergeCell ref="O86:O97"/>
    <mergeCell ref="N86:N97"/>
    <mergeCell ref="N79:N85"/>
    <mergeCell ref="P86:P97"/>
    <mergeCell ref="F72:F78"/>
    <mergeCell ref="G72:G78"/>
    <mergeCell ref="H72:H78"/>
    <mergeCell ref="M72:M78"/>
    <mergeCell ref="O72:O78"/>
    <mergeCell ref="P72:P78"/>
    <mergeCell ref="G67:G71"/>
    <mergeCell ref="H67:H71"/>
    <mergeCell ref="M67:M71"/>
    <mergeCell ref="O67:O71"/>
    <mergeCell ref="P67:P71"/>
    <mergeCell ref="F67:F71"/>
    <mergeCell ref="N67:N71"/>
    <mergeCell ref="N72:N78"/>
    <mergeCell ref="A72:A78"/>
    <mergeCell ref="B72:B78"/>
    <mergeCell ref="C72:C78"/>
    <mergeCell ref="D72:D78"/>
    <mergeCell ref="E72:E78"/>
    <mergeCell ref="A67:A71"/>
    <mergeCell ref="B67:B71"/>
    <mergeCell ref="C67:C71"/>
    <mergeCell ref="D67:D71"/>
    <mergeCell ref="E67:E71"/>
    <mergeCell ref="F64:F66"/>
    <mergeCell ref="G64:G66"/>
    <mergeCell ref="H64:H66"/>
    <mergeCell ref="M64:M66"/>
    <mergeCell ref="O64:O66"/>
    <mergeCell ref="P64:P66"/>
    <mergeCell ref="G55:G63"/>
    <mergeCell ref="H55:H63"/>
    <mergeCell ref="M55:M63"/>
    <mergeCell ref="O55:O63"/>
    <mergeCell ref="P55:P63"/>
    <mergeCell ref="F55:F63"/>
    <mergeCell ref="N55:N63"/>
    <mergeCell ref="N64:N66"/>
    <mergeCell ref="A64:A66"/>
    <mergeCell ref="B64:B66"/>
    <mergeCell ref="C64:C66"/>
    <mergeCell ref="D64:D66"/>
    <mergeCell ref="E64:E66"/>
    <mergeCell ref="A55:A63"/>
    <mergeCell ref="B55:B63"/>
    <mergeCell ref="C55:C63"/>
    <mergeCell ref="D55:D63"/>
    <mergeCell ref="E55:E63"/>
    <mergeCell ref="F43:F54"/>
    <mergeCell ref="G43:G54"/>
    <mergeCell ref="H43:H54"/>
    <mergeCell ref="M43:M54"/>
    <mergeCell ref="O43:O54"/>
    <mergeCell ref="P43:P54"/>
    <mergeCell ref="G31:G42"/>
    <mergeCell ref="H31:H42"/>
    <mergeCell ref="M31:M42"/>
    <mergeCell ref="O31:O42"/>
    <mergeCell ref="P31:P42"/>
    <mergeCell ref="F31:F42"/>
    <mergeCell ref="N31:N42"/>
    <mergeCell ref="N43:N54"/>
    <mergeCell ref="A43:A54"/>
    <mergeCell ref="B43:B54"/>
    <mergeCell ref="C43:C54"/>
    <mergeCell ref="D43:D54"/>
    <mergeCell ref="E43:E54"/>
    <mergeCell ref="A31:A42"/>
    <mergeCell ref="B31:B42"/>
    <mergeCell ref="C31:C42"/>
    <mergeCell ref="D31:D42"/>
    <mergeCell ref="E31:E42"/>
    <mergeCell ref="H21:H30"/>
    <mergeCell ref="M21:M30"/>
    <mergeCell ref="O21:O30"/>
    <mergeCell ref="P21:P30"/>
    <mergeCell ref="G14:G20"/>
    <mergeCell ref="H14:H20"/>
    <mergeCell ref="M14:M20"/>
    <mergeCell ref="O14:O20"/>
    <mergeCell ref="P14:P20"/>
    <mergeCell ref="N14:N20"/>
    <mergeCell ref="N21:N30"/>
    <mergeCell ref="O10:O13"/>
    <mergeCell ref="P10:P13"/>
    <mergeCell ref="A14:A20"/>
    <mergeCell ref="B14:B20"/>
    <mergeCell ref="C14:C20"/>
    <mergeCell ref="D14:D20"/>
    <mergeCell ref="E14:E20"/>
    <mergeCell ref="F14:F20"/>
    <mergeCell ref="N10:N13"/>
    <mergeCell ref="A10:A13"/>
    <mergeCell ref="B10:B13"/>
    <mergeCell ref="C10:C13"/>
    <mergeCell ref="D10:D13"/>
    <mergeCell ref="E10:E13"/>
    <mergeCell ref="F10:F13"/>
    <mergeCell ref="G10:G13"/>
    <mergeCell ref="A21:A30"/>
    <mergeCell ref="B21:B30"/>
    <mergeCell ref="C21:C30"/>
    <mergeCell ref="D21:D30"/>
    <mergeCell ref="E21:E30"/>
    <mergeCell ref="F21:F30"/>
    <mergeCell ref="G21:G30"/>
    <mergeCell ref="O1:Q1"/>
    <mergeCell ref="A3:A9"/>
    <mergeCell ref="B3:B9"/>
    <mergeCell ref="C3:C9"/>
    <mergeCell ref="D3:D9"/>
    <mergeCell ref="E3:E9"/>
    <mergeCell ref="F3:F9"/>
    <mergeCell ref="G3:G9"/>
    <mergeCell ref="H3:H9"/>
    <mergeCell ref="M3:M9"/>
    <mergeCell ref="O3:O9"/>
    <mergeCell ref="P3:P9"/>
    <mergeCell ref="A1:N1"/>
    <mergeCell ref="N3:N9"/>
    <mergeCell ref="Q3:Q9"/>
    <mergeCell ref="H10:H13"/>
    <mergeCell ref="M10:M13"/>
  </mergeCells>
  <conditionalFormatting sqref="O421:O1048576 O1:O2">
    <cfRule type="cellIs" dxfId="694" priority="840" operator="equal">
      <formula>"Other"</formula>
    </cfRule>
    <cfRule type="cellIs" dxfId="693" priority="841" operator="equal">
      <formula>"Pending"</formula>
    </cfRule>
    <cfRule type="cellIs" dxfId="692" priority="842" operator="equal">
      <formula>"Not Test"</formula>
    </cfRule>
    <cfRule type="cellIs" dxfId="691" priority="843" operator="equal">
      <formula>"Failed"</formula>
    </cfRule>
    <cfRule type="cellIs" dxfId="690" priority="844" operator="equal">
      <formula>"Passed"</formula>
    </cfRule>
    <cfRule type="cellIs" dxfId="689" priority="845" operator="equal">
      <formula>"Plan"</formula>
    </cfRule>
  </conditionalFormatting>
  <conditionalFormatting sqref="C2 C421:C1048576">
    <cfRule type="cellIs" dxfId="688" priority="836" operator="equal">
      <formula>"Boundary"</formula>
    </cfRule>
    <cfRule type="cellIs" dxfId="687" priority="837" operator="equal">
      <formula>"Abnormal"</formula>
    </cfRule>
    <cfRule type="cellIs" dxfId="686" priority="838" operator="equal">
      <formula>"Abnormal"</formula>
    </cfRule>
    <cfRule type="cellIs" dxfId="685" priority="839" operator="equal">
      <formula>"Normal"</formula>
    </cfRule>
  </conditionalFormatting>
  <conditionalFormatting sqref="A421:Q421">
    <cfRule type="expression" dxfId="684" priority="835">
      <formula>MOD(VALUE(RIGHT($A$3, 3)),2)=0</formula>
    </cfRule>
  </conditionalFormatting>
  <dataValidations count="1">
    <dataValidation type="list" allowBlank="1" showInputMessage="1" showErrorMessage="1" sqref="E21 E10:E11 E14:E15 E3 E31:E32 E100 E143 E149 E127 E106 E115 E406 E43:E44 E140 E189 E198 E206 E215 E227 E242 E258 E269 E283 E298 E303 E311 E316 E325 E330 E337 E346 E354 E379 E363 E384 E398 E390">
      <formula1>#REF!</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14:formula1>
            <xm:f>[1]data!#REF!</xm:f>
          </x14:formula1>
          <xm:sqref>C140</xm:sqref>
        </x14:dataValidation>
        <x14:dataValidation type="list" allowBlank="1" showInputMessage="1" showErrorMessage="1">
          <x14:formula1>
            <xm:f>[1]TestScenario!#REF!</xm:f>
          </x14:formula1>
          <xm:sqref>D140</xm:sqref>
        </x14:dataValidation>
        <x14:dataValidation type="list" allowBlank="1" showInputMessage="1" showErrorMessage="1">
          <x14:formula1>
            <xm:f>[2]data!#REF!</xm:f>
          </x14:formula1>
          <xm:sqref>C106 C115 C316 C325 C127 M14:M15 C21 C10:C11 C14:C15 C3 C43:C44 C100 C31:C32 C143 C149 C406 C55 C64 C67 C72 C79 C86 C152 C155 C159 C165 C171 C184 C189 C198 C206 C215 C227 C242 C258 C269 C283 C298 C303 C311 C330 C337 C346 C354 C363 C379 C384 C390 C398</xm:sqref>
        </x14:dataValidation>
        <x14:dataValidation type="list" allowBlank="1" showInputMessage="1" showErrorMessage="1">
          <x14:formula1>
            <xm:f>[2]TestScenario!#REF!</xm:f>
          </x14:formula1>
          <xm:sqref>D106 D115 D127 D21 D10:D11 D14:D15 D3 D31:D32 D100 D143 D149 D406 D43:D44 D189 D198 D206 D215 D227 D242 D258 D269 D283 D298 D303 D311 D316 D325 D330 D337 D346 D354 D379 D363 D384 D398 D390</xm:sqref>
        </x14:dataValidation>
        <x14:dataValidation type="list" allowBlank="1" showInputMessage="1" showErrorMessage="1">
          <x14:formula1>
            <xm:f>data!$I$3:$I$4</xm:f>
          </x14:formula1>
          <xm:sqref>M3:M13 M21:M97 M100:M186 M189:M420</xm:sqref>
        </x14:dataValidation>
        <x14:dataValidation type="list" allowBlank="1" showInputMessage="1" showErrorMessage="1">
          <x14:formula1>
            <xm:f>data!$A$3:$A$8</xm:f>
          </x14:formula1>
          <xm:sqref>O3:O97 O100:O186 O189:O420</xm:sqref>
        </x14:dataValidation>
        <x14:dataValidation type="list" allowBlank="1" showInputMessage="1" showErrorMessage="1">
          <x14:formula1>
            <xm:f>data!$T$3:$T$28</xm:f>
          </x14:formula1>
          <xm:sqref>I3:I97 I100:I186 I189:I420</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X53"/>
  <sheetViews>
    <sheetView tabSelected="1" topLeftCell="A46" zoomScaleNormal="100" workbookViewId="0">
      <selection activeCell="I57" sqref="I57"/>
    </sheetView>
  </sheetViews>
  <sheetFormatPr defaultColWidth="9.109375" defaultRowHeight="15" customHeight="1" x14ac:dyDescent="0.3"/>
  <cols>
    <col min="1" max="5" width="9.109375" style="8"/>
    <col min="6" max="6" width="0" style="8" hidden="1" customWidth="1"/>
    <col min="7" max="33" width="9.109375" style="8"/>
    <col min="34" max="35" width="0" style="8" hidden="1" customWidth="1"/>
    <col min="36" max="38" width="9.109375" style="8"/>
    <col min="39" max="39" width="11.33203125" style="8" bestFit="1" customWidth="1"/>
    <col min="40" max="40" width="15.109375" style="8" hidden="1" customWidth="1"/>
    <col min="41" max="42" width="9.109375" style="8"/>
    <col min="43" max="43" width="18.21875" style="8" bestFit="1" customWidth="1"/>
    <col min="44" max="44" width="12.33203125" style="8" bestFit="1" customWidth="1"/>
    <col min="45" max="16384" width="9.109375" style="8"/>
  </cols>
  <sheetData>
    <row r="1" spans="1:50" ht="15" customHeight="1" x14ac:dyDescent="0.3">
      <c r="A1" s="168" t="s">
        <v>53</v>
      </c>
      <c r="B1" s="169"/>
      <c r="C1" s="169"/>
      <c r="D1" s="169"/>
      <c r="E1" s="169"/>
      <c r="F1" s="169"/>
      <c r="G1" s="169"/>
      <c r="H1" s="169"/>
      <c r="I1" s="169"/>
      <c r="J1" s="169"/>
      <c r="K1" s="169"/>
      <c r="L1" s="169"/>
      <c r="M1" s="169"/>
      <c r="N1" s="169"/>
      <c r="O1" s="169"/>
      <c r="P1" s="169"/>
      <c r="Q1" s="169"/>
      <c r="R1" s="169"/>
      <c r="S1" s="169"/>
      <c r="T1" s="169"/>
      <c r="U1" s="169"/>
      <c r="V1" s="169"/>
      <c r="W1" s="169"/>
      <c r="X1" s="169"/>
      <c r="Y1" s="169"/>
      <c r="Z1" s="169"/>
      <c r="AA1" s="169"/>
      <c r="AB1" s="169"/>
      <c r="AC1" s="169"/>
      <c r="AD1" s="169"/>
      <c r="AE1" s="169"/>
      <c r="AF1" s="169"/>
      <c r="AG1" s="169"/>
      <c r="AH1" s="169"/>
      <c r="AI1" s="169"/>
      <c r="AJ1" s="169"/>
      <c r="AK1" s="169"/>
      <c r="AL1" s="169"/>
      <c r="AM1" s="169"/>
      <c r="AN1" s="169"/>
      <c r="AO1" s="169"/>
      <c r="AP1" s="169"/>
      <c r="AQ1" s="169"/>
      <c r="AR1" s="170"/>
      <c r="AS1" s="269" t="s">
        <v>54</v>
      </c>
      <c r="AT1" s="270"/>
      <c r="AU1" s="270"/>
      <c r="AV1" s="270"/>
      <c r="AW1" s="270"/>
      <c r="AX1" s="271"/>
    </row>
    <row r="2" spans="1:50" ht="15" customHeight="1" x14ac:dyDescent="0.3">
      <c r="A2" s="86" t="s">
        <v>55</v>
      </c>
      <c r="B2" s="273" t="s">
        <v>56</v>
      </c>
      <c r="C2" s="273"/>
      <c r="D2" s="273"/>
      <c r="E2" s="86" t="s">
        <v>57</v>
      </c>
      <c r="F2" s="86" t="s">
        <v>23</v>
      </c>
      <c r="G2" s="272" t="s">
        <v>58</v>
      </c>
      <c r="H2" s="272"/>
      <c r="I2" s="272" t="s">
        <v>59</v>
      </c>
      <c r="J2" s="272"/>
      <c r="K2" s="272"/>
      <c r="L2" s="272"/>
      <c r="M2" s="272" t="s">
        <v>60</v>
      </c>
      <c r="N2" s="272"/>
      <c r="O2" s="272"/>
      <c r="P2" s="272"/>
      <c r="Q2" s="272"/>
      <c r="R2" s="272"/>
      <c r="S2" s="273" t="s">
        <v>61</v>
      </c>
      <c r="T2" s="273"/>
      <c r="U2" s="86" t="s">
        <v>62</v>
      </c>
      <c r="V2" s="272" t="s">
        <v>63</v>
      </c>
      <c r="W2" s="272"/>
      <c r="X2" s="272"/>
      <c r="Y2" s="272"/>
      <c r="Z2" s="272"/>
      <c r="AA2" s="272"/>
      <c r="AB2" s="272"/>
      <c r="AC2" s="272" t="s">
        <v>64</v>
      </c>
      <c r="AD2" s="272"/>
      <c r="AE2" s="272"/>
      <c r="AF2" s="272"/>
      <c r="AG2" s="272"/>
      <c r="AH2" s="86" t="s">
        <v>321</v>
      </c>
      <c r="AI2" s="86" t="s">
        <v>323</v>
      </c>
      <c r="AJ2" s="106" t="s">
        <v>65</v>
      </c>
      <c r="AK2" s="106"/>
      <c r="AL2" s="106"/>
      <c r="AM2" s="93" t="s">
        <v>66</v>
      </c>
      <c r="AN2" s="86" t="s">
        <v>729</v>
      </c>
      <c r="AO2" s="228" t="s">
        <v>322</v>
      </c>
      <c r="AP2" s="230"/>
      <c r="AQ2" s="86" t="s">
        <v>730</v>
      </c>
      <c r="AR2" s="86" t="s">
        <v>735</v>
      </c>
      <c r="AS2" s="83" t="s">
        <v>54</v>
      </c>
      <c r="AT2" s="83" t="s">
        <v>67</v>
      </c>
      <c r="AU2" s="163" t="s">
        <v>68</v>
      </c>
      <c r="AV2" s="163"/>
      <c r="AW2" s="163"/>
      <c r="AX2" s="163"/>
    </row>
    <row r="3" spans="1:50" ht="15" customHeight="1" x14ac:dyDescent="0.3">
      <c r="A3" s="266" t="s">
        <v>776</v>
      </c>
      <c r="B3" s="267"/>
      <c r="C3" s="267"/>
      <c r="D3" s="267"/>
      <c r="E3" s="267"/>
      <c r="F3" s="267"/>
      <c r="G3" s="267"/>
      <c r="H3" s="267"/>
      <c r="I3" s="267"/>
      <c r="J3" s="267"/>
      <c r="K3" s="267"/>
      <c r="L3" s="267"/>
      <c r="M3" s="267"/>
      <c r="N3" s="267"/>
      <c r="O3" s="267"/>
      <c r="P3" s="267"/>
      <c r="Q3" s="267"/>
      <c r="R3" s="267"/>
      <c r="S3" s="267"/>
      <c r="T3" s="267"/>
      <c r="U3" s="267"/>
      <c r="V3" s="267"/>
      <c r="W3" s="267"/>
      <c r="X3" s="267"/>
      <c r="Y3" s="267"/>
      <c r="Z3" s="267"/>
      <c r="AA3" s="267"/>
      <c r="AB3" s="267"/>
      <c r="AC3" s="267"/>
      <c r="AD3" s="267"/>
      <c r="AE3" s="267"/>
      <c r="AF3" s="267"/>
      <c r="AG3" s="267"/>
      <c r="AH3" s="267"/>
      <c r="AI3" s="267"/>
      <c r="AJ3" s="267"/>
      <c r="AK3" s="267"/>
      <c r="AL3" s="267"/>
      <c r="AM3" s="267"/>
      <c r="AN3" s="267"/>
      <c r="AO3" s="267"/>
      <c r="AP3" s="267"/>
      <c r="AQ3" s="267"/>
      <c r="AR3" s="267"/>
      <c r="AS3" s="267"/>
      <c r="AT3" s="267"/>
      <c r="AU3" s="267"/>
      <c r="AV3" s="267"/>
      <c r="AW3" s="267"/>
      <c r="AX3" s="268"/>
    </row>
    <row r="4" spans="1:50" ht="15" customHeight="1" x14ac:dyDescent="0.3">
      <c r="A4" s="87" t="s">
        <v>357</v>
      </c>
      <c r="B4" s="260" t="s">
        <v>779</v>
      </c>
      <c r="C4" s="261"/>
      <c r="D4" s="262"/>
      <c r="E4" s="87" t="s">
        <v>70</v>
      </c>
      <c r="F4" s="87"/>
      <c r="G4" s="247" t="s">
        <v>327</v>
      </c>
      <c r="H4" s="249"/>
      <c r="I4" s="251" t="s">
        <v>733</v>
      </c>
      <c r="J4" s="252"/>
      <c r="K4" s="252"/>
      <c r="L4" s="253"/>
      <c r="M4" s="251" t="s">
        <v>861</v>
      </c>
      <c r="N4" s="252"/>
      <c r="O4" s="252"/>
      <c r="P4" s="252"/>
      <c r="Q4" s="252"/>
      <c r="R4" s="253"/>
      <c r="S4" s="167" t="s">
        <v>358</v>
      </c>
      <c r="T4" s="143"/>
      <c r="U4" s="87" t="s">
        <v>75</v>
      </c>
      <c r="V4" s="251" t="s">
        <v>746</v>
      </c>
      <c r="W4" s="252"/>
      <c r="X4" s="252"/>
      <c r="Y4" s="252"/>
      <c r="Z4" s="252"/>
      <c r="AA4" s="252"/>
      <c r="AB4" s="253"/>
      <c r="AC4" s="254" t="s">
        <v>749</v>
      </c>
      <c r="AD4" s="255"/>
      <c r="AE4" s="255"/>
      <c r="AF4" s="255"/>
      <c r="AG4" s="256"/>
      <c r="AH4" s="87"/>
      <c r="AI4" s="87"/>
      <c r="AJ4" s="251" t="s">
        <v>765</v>
      </c>
      <c r="AK4" s="255"/>
      <c r="AL4" s="256"/>
      <c r="AM4" s="87" t="s">
        <v>78</v>
      </c>
      <c r="AN4" s="88" t="s">
        <v>331</v>
      </c>
      <c r="AO4" s="263" t="s">
        <v>731</v>
      </c>
      <c r="AP4" s="265"/>
      <c r="AQ4" s="87">
        <v>30</v>
      </c>
      <c r="AR4" s="84" t="s">
        <v>737</v>
      </c>
      <c r="AS4" s="87" t="str">
        <f t="shared" ref="AS4:AS9" si="0">IF(AM4="o","Plan","Not Test")</f>
        <v>Plan</v>
      </c>
      <c r="AT4" s="87"/>
      <c r="AU4" s="247"/>
      <c r="AV4" s="248"/>
      <c r="AW4" s="248"/>
      <c r="AX4" s="249"/>
    </row>
    <row r="5" spans="1:50" ht="15" customHeight="1" x14ac:dyDescent="0.3">
      <c r="A5" s="87" t="s">
        <v>360</v>
      </c>
      <c r="B5" s="260" t="s">
        <v>780</v>
      </c>
      <c r="C5" s="261"/>
      <c r="D5" s="262"/>
      <c r="E5" s="92" t="s">
        <v>70</v>
      </c>
      <c r="F5" s="87"/>
      <c r="G5" s="247" t="s">
        <v>327</v>
      </c>
      <c r="H5" s="249"/>
      <c r="I5" s="251" t="s">
        <v>733</v>
      </c>
      <c r="J5" s="252"/>
      <c r="K5" s="252"/>
      <c r="L5" s="253"/>
      <c r="M5" s="251" t="s">
        <v>861</v>
      </c>
      <c r="N5" s="252"/>
      <c r="O5" s="252"/>
      <c r="P5" s="252"/>
      <c r="Q5" s="252"/>
      <c r="R5" s="253"/>
      <c r="S5" s="167" t="s">
        <v>358</v>
      </c>
      <c r="T5" s="143"/>
      <c r="U5" s="87" t="s">
        <v>75</v>
      </c>
      <c r="V5" s="251" t="s">
        <v>747</v>
      </c>
      <c r="W5" s="252"/>
      <c r="X5" s="252"/>
      <c r="Y5" s="252"/>
      <c r="Z5" s="252"/>
      <c r="AA5" s="252"/>
      <c r="AB5" s="253"/>
      <c r="AC5" s="254" t="s">
        <v>748</v>
      </c>
      <c r="AD5" s="255"/>
      <c r="AE5" s="255"/>
      <c r="AF5" s="255"/>
      <c r="AG5" s="256"/>
      <c r="AH5" s="87"/>
      <c r="AI5" s="87"/>
      <c r="AJ5" s="251" t="s">
        <v>765</v>
      </c>
      <c r="AK5" s="255"/>
      <c r="AL5" s="256"/>
      <c r="AM5" s="87" t="s">
        <v>78</v>
      </c>
      <c r="AN5" s="88" t="s">
        <v>331</v>
      </c>
      <c r="AO5" s="263" t="s">
        <v>731</v>
      </c>
      <c r="AP5" s="265"/>
      <c r="AQ5" s="92">
        <v>30</v>
      </c>
      <c r="AR5" s="84" t="s">
        <v>737</v>
      </c>
      <c r="AS5" s="87" t="str">
        <f t="shared" si="0"/>
        <v>Plan</v>
      </c>
      <c r="AT5" s="87"/>
      <c r="AU5" s="247"/>
      <c r="AV5" s="248"/>
      <c r="AW5" s="248"/>
      <c r="AX5" s="249"/>
    </row>
    <row r="6" spans="1:50" ht="15" customHeight="1" x14ac:dyDescent="0.3">
      <c r="A6" s="87" t="s">
        <v>366</v>
      </c>
      <c r="B6" s="260" t="s">
        <v>781</v>
      </c>
      <c r="C6" s="261"/>
      <c r="D6" s="262"/>
      <c r="E6" s="92" t="s">
        <v>70</v>
      </c>
      <c r="F6" s="87"/>
      <c r="G6" s="247" t="s">
        <v>327</v>
      </c>
      <c r="H6" s="249"/>
      <c r="I6" s="251" t="s">
        <v>733</v>
      </c>
      <c r="J6" s="252"/>
      <c r="K6" s="252"/>
      <c r="L6" s="253"/>
      <c r="M6" s="251" t="s">
        <v>861</v>
      </c>
      <c r="N6" s="252"/>
      <c r="O6" s="252"/>
      <c r="P6" s="252"/>
      <c r="Q6" s="252"/>
      <c r="R6" s="253"/>
      <c r="S6" s="167" t="s">
        <v>358</v>
      </c>
      <c r="T6" s="143"/>
      <c r="U6" s="87" t="s">
        <v>75</v>
      </c>
      <c r="V6" s="251" t="s">
        <v>754</v>
      </c>
      <c r="W6" s="252"/>
      <c r="X6" s="252"/>
      <c r="Y6" s="252"/>
      <c r="Z6" s="252"/>
      <c r="AA6" s="252"/>
      <c r="AB6" s="253"/>
      <c r="AC6" s="254" t="s">
        <v>752</v>
      </c>
      <c r="AD6" s="255"/>
      <c r="AE6" s="255"/>
      <c r="AF6" s="255"/>
      <c r="AG6" s="256"/>
      <c r="AH6" s="87"/>
      <c r="AI6" s="87"/>
      <c r="AJ6" s="251" t="s">
        <v>765</v>
      </c>
      <c r="AK6" s="255"/>
      <c r="AL6" s="256"/>
      <c r="AM6" s="87" t="s">
        <v>78</v>
      </c>
      <c r="AN6" s="88" t="s">
        <v>331</v>
      </c>
      <c r="AO6" s="263" t="s">
        <v>731</v>
      </c>
      <c r="AP6" s="265"/>
      <c r="AQ6" s="92">
        <v>30</v>
      </c>
      <c r="AR6" s="84" t="s">
        <v>737</v>
      </c>
      <c r="AS6" s="87" t="str">
        <f t="shared" si="0"/>
        <v>Plan</v>
      </c>
      <c r="AT6" s="87"/>
      <c r="AU6" s="247"/>
      <c r="AV6" s="248"/>
      <c r="AW6" s="248"/>
      <c r="AX6" s="249"/>
    </row>
    <row r="7" spans="1:50" ht="15" customHeight="1" x14ac:dyDescent="0.3">
      <c r="A7" s="87" t="s">
        <v>371</v>
      </c>
      <c r="B7" s="260" t="s">
        <v>782</v>
      </c>
      <c r="C7" s="261"/>
      <c r="D7" s="262"/>
      <c r="E7" s="92" t="s">
        <v>70</v>
      </c>
      <c r="F7" s="87"/>
      <c r="G7" s="247" t="s">
        <v>327</v>
      </c>
      <c r="H7" s="249"/>
      <c r="I7" s="251" t="s">
        <v>733</v>
      </c>
      <c r="J7" s="252"/>
      <c r="K7" s="252"/>
      <c r="L7" s="253"/>
      <c r="M7" s="251" t="s">
        <v>861</v>
      </c>
      <c r="N7" s="252"/>
      <c r="O7" s="252"/>
      <c r="P7" s="252"/>
      <c r="Q7" s="252"/>
      <c r="R7" s="253"/>
      <c r="S7" s="167" t="s">
        <v>358</v>
      </c>
      <c r="T7" s="143"/>
      <c r="U7" s="87" t="s">
        <v>75</v>
      </c>
      <c r="V7" s="251" t="s">
        <v>755</v>
      </c>
      <c r="W7" s="252"/>
      <c r="X7" s="252"/>
      <c r="Y7" s="252"/>
      <c r="Z7" s="252"/>
      <c r="AA7" s="252"/>
      <c r="AB7" s="253"/>
      <c r="AC7" s="254" t="s">
        <v>756</v>
      </c>
      <c r="AD7" s="255"/>
      <c r="AE7" s="255"/>
      <c r="AF7" s="255"/>
      <c r="AG7" s="256"/>
      <c r="AH7" s="87"/>
      <c r="AI7" s="87"/>
      <c r="AJ7" s="251" t="s">
        <v>765</v>
      </c>
      <c r="AK7" s="255"/>
      <c r="AL7" s="256"/>
      <c r="AM7" s="87" t="s">
        <v>78</v>
      </c>
      <c r="AN7" s="88" t="s">
        <v>331</v>
      </c>
      <c r="AO7" s="263" t="s">
        <v>731</v>
      </c>
      <c r="AP7" s="265"/>
      <c r="AQ7" s="92">
        <v>30</v>
      </c>
      <c r="AR7" s="84" t="s">
        <v>737</v>
      </c>
      <c r="AS7" s="87" t="str">
        <f t="shared" si="0"/>
        <v>Plan</v>
      </c>
      <c r="AT7" s="87"/>
      <c r="AU7" s="247"/>
      <c r="AV7" s="248"/>
      <c r="AW7" s="248"/>
      <c r="AX7" s="249"/>
    </row>
    <row r="8" spans="1:50" ht="15" customHeight="1" x14ac:dyDescent="0.3">
      <c r="A8" s="87" t="s">
        <v>375</v>
      </c>
      <c r="B8" s="260" t="s">
        <v>783</v>
      </c>
      <c r="C8" s="261"/>
      <c r="D8" s="262"/>
      <c r="E8" s="92" t="s">
        <v>70</v>
      </c>
      <c r="F8" s="87"/>
      <c r="G8" s="247" t="s">
        <v>327</v>
      </c>
      <c r="H8" s="249"/>
      <c r="I8" s="251" t="s">
        <v>733</v>
      </c>
      <c r="J8" s="252"/>
      <c r="K8" s="252"/>
      <c r="L8" s="253"/>
      <c r="M8" s="251" t="s">
        <v>861</v>
      </c>
      <c r="N8" s="252"/>
      <c r="O8" s="252"/>
      <c r="P8" s="252"/>
      <c r="Q8" s="252"/>
      <c r="R8" s="253"/>
      <c r="S8" s="167" t="s">
        <v>358</v>
      </c>
      <c r="T8" s="143"/>
      <c r="U8" s="87" t="s">
        <v>75</v>
      </c>
      <c r="V8" s="251" t="s">
        <v>758</v>
      </c>
      <c r="W8" s="252"/>
      <c r="X8" s="252"/>
      <c r="Y8" s="252"/>
      <c r="Z8" s="252"/>
      <c r="AA8" s="252"/>
      <c r="AB8" s="253"/>
      <c r="AC8" s="254" t="s">
        <v>759</v>
      </c>
      <c r="AD8" s="255"/>
      <c r="AE8" s="255"/>
      <c r="AF8" s="255"/>
      <c r="AG8" s="256"/>
      <c r="AH8" s="87"/>
      <c r="AI8" s="87"/>
      <c r="AJ8" s="251" t="s">
        <v>765</v>
      </c>
      <c r="AK8" s="255"/>
      <c r="AL8" s="256"/>
      <c r="AM8" s="87" t="s">
        <v>78</v>
      </c>
      <c r="AN8" s="88" t="s">
        <v>331</v>
      </c>
      <c r="AO8" s="263" t="s">
        <v>731</v>
      </c>
      <c r="AP8" s="265"/>
      <c r="AQ8" s="92">
        <v>30</v>
      </c>
      <c r="AR8" s="84" t="s">
        <v>737</v>
      </c>
      <c r="AS8" s="87" t="str">
        <f t="shared" si="0"/>
        <v>Plan</v>
      </c>
      <c r="AT8" s="85"/>
      <c r="AU8" s="247"/>
      <c r="AV8" s="248"/>
      <c r="AW8" s="248"/>
      <c r="AX8" s="249"/>
    </row>
    <row r="9" spans="1:50" ht="15" customHeight="1" x14ac:dyDescent="0.3">
      <c r="A9" s="87" t="s">
        <v>378</v>
      </c>
      <c r="B9" s="260" t="s">
        <v>784</v>
      </c>
      <c r="C9" s="261"/>
      <c r="D9" s="262"/>
      <c r="E9" s="92" t="s">
        <v>70</v>
      </c>
      <c r="F9" s="87"/>
      <c r="G9" s="247" t="s">
        <v>327</v>
      </c>
      <c r="H9" s="249"/>
      <c r="I9" s="251" t="s">
        <v>733</v>
      </c>
      <c r="J9" s="252"/>
      <c r="K9" s="252"/>
      <c r="L9" s="253"/>
      <c r="M9" s="251" t="s">
        <v>861</v>
      </c>
      <c r="N9" s="252"/>
      <c r="O9" s="252"/>
      <c r="P9" s="252"/>
      <c r="Q9" s="252"/>
      <c r="R9" s="253"/>
      <c r="S9" s="167" t="s">
        <v>358</v>
      </c>
      <c r="T9" s="143"/>
      <c r="U9" s="87" t="s">
        <v>75</v>
      </c>
      <c r="V9" s="251" t="s">
        <v>761</v>
      </c>
      <c r="W9" s="252"/>
      <c r="X9" s="252"/>
      <c r="Y9" s="252"/>
      <c r="Z9" s="252"/>
      <c r="AA9" s="252"/>
      <c r="AB9" s="253"/>
      <c r="AC9" s="254" t="s">
        <v>762</v>
      </c>
      <c r="AD9" s="255"/>
      <c r="AE9" s="255"/>
      <c r="AF9" s="255"/>
      <c r="AG9" s="256"/>
      <c r="AH9" s="87"/>
      <c r="AI9" s="87"/>
      <c r="AJ9" s="251" t="s">
        <v>765</v>
      </c>
      <c r="AK9" s="255"/>
      <c r="AL9" s="256"/>
      <c r="AM9" s="87" t="s">
        <v>78</v>
      </c>
      <c r="AN9" s="88" t="s">
        <v>331</v>
      </c>
      <c r="AO9" s="263" t="s">
        <v>731</v>
      </c>
      <c r="AP9" s="265"/>
      <c r="AQ9" s="92">
        <v>30</v>
      </c>
      <c r="AR9" s="84" t="s">
        <v>737</v>
      </c>
      <c r="AS9" s="87" t="str">
        <f t="shared" si="0"/>
        <v>Plan</v>
      </c>
      <c r="AT9" s="95"/>
      <c r="AU9" s="247"/>
      <c r="AV9" s="248"/>
      <c r="AW9" s="248"/>
      <c r="AX9" s="249"/>
    </row>
    <row r="10" spans="1:50" ht="15" customHeight="1" x14ac:dyDescent="0.3">
      <c r="A10" s="87" t="s">
        <v>385</v>
      </c>
      <c r="B10" s="260" t="s">
        <v>785</v>
      </c>
      <c r="C10" s="261"/>
      <c r="D10" s="262"/>
      <c r="E10" s="92" t="s">
        <v>70</v>
      </c>
      <c r="F10" s="87"/>
      <c r="G10" s="247" t="s">
        <v>327</v>
      </c>
      <c r="H10" s="249"/>
      <c r="I10" s="251" t="s">
        <v>766</v>
      </c>
      <c r="J10" s="252"/>
      <c r="K10" s="252"/>
      <c r="L10" s="253"/>
      <c r="M10" s="251" t="s">
        <v>861</v>
      </c>
      <c r="N10" s="252"/>
      <c r="O10" s="252"/>
      <c r="P10" s="252"/>
      <c r="Q10" s="252"/>
      <c r="R10" s="253"/>
      <c r="S10" s="167" t="s">
        <v>358</v>
      </c>
      <c r="T10" s="143"/>
      <c r="U10" s="87" t="s">
        <v>75</v>
      </c>
      <c r="V10" s="251" t="s">
        <v>767</v>
      </c>
      <c r="W10" s="252"/>
      <c r="X10" s="252"/>
      <c r="Y10" s="252"/>
      <c r="Z10" s="252"/>
      <c r="AA10" s="252"/>
      <c r="AB10" s="253"/>
      <c r="AC10" s="254" t="s">
        <v>768</v>
      </c>
      <c r="AD10" s="255"/>
      <c r="AE10" s="255"/>
      <c r="AF10" s="255"/>
      <c r="AG10" s="256"/>
      <c r="AH10" s="87"/>
      <c r="AI10" s="87"/>
      <c r="AJ10" s="251" t="s">
        <v>765</v>
      </c>
      <c r="AK10" s="255"/>
      <c r="AL10" s="256"/>
      <c r="AM10" s="87" t="s">
        <v>78</v>
      </c>
      <c r="AN10" s="88" t="s">
        <v>331</v>
      </c>
      <c r="AO10" s="263" t="s">
        <v>731</v>
      </c>
      <c r="AP10" s="265"/>
      <c r="AQ10" s="92">
        <v>30</v>
      </c>
      <c r="AR10" s="84" t="s">
        <v>737</v>
      </c>
      <c r="AS10" s="87" t="str">
        <f t="shared" ref="AS10" si="1">IF(AM10="o","Plan","Not Test")</f>
        <v>Plan</v>
      </c>
      <c r="AT10" s="95"/>
      <c r="AU10" s="247"/>
      <c r="AV10" s="248"/>
      <c r="AW10" s="248"/>
      <c r="AX10" s="249"/>
    </row>
    <row r="11" spans="1:50" ht="15" customHeight="1" x14ac:dyDescent="0.3">
      <c r="A11" s="87" t="s">
        <v>388</v>
      </c>
      <c r="B11" s="260" t="s">
        <v>786</v>
      </c>
      <c r="C11" s="261"/>
      <c r="D11" s="262"/>
      <c r="E11" s="92" t="s">
        <v>70</v>
      </c>
      <c r="F11" s="87"/>
      <c r="G11" s="247" t="s">
        <v>327</v>
      </c>
      <c r="H11" s="249"/>
      <c r="I11" s="251" t="s">
        <v>766</v>
      </c>
      <c r="J11" s="252"/>
      <c r="K11" s="252"/>
      <c r="L11" s="253"/>
      <c r="M11" s="251" t="s">
        <v>861</v>
      </c>
      <c r="N11" s="252"/>
      <c r="O11" s="252"/>
      <c r="P11" s="252"/>
      <c r="Q11" s="252"/>
      <c r="R11" s="253"/>
      <c r="S11" s="167" t="s">
        <v>358</v>
      </c>
      <c r="T11" s="143"/>
      <c r="U11" s="87" t="s">
        <v>75</v>
      </c>
      <c r="V11" s="251" t="s">
        <v>771</v>
      </c>
      <c r="W11" s="252"/>
      <c r="X11" s="252"/>
      <c r="Y11" s="252"/>
      <c r="Z11" s="252"/>
      <c r="AA11" s="252"/>
      <c r="AB11" s="253"/>
      <c r="AC11" s="254" t="s">
        <v>769</v>
      </c>
      <c r="AD11" s="255"/>
      <c r="AE11" s="255"/>
      <c r="AF11" s="255"/>
      <c r="AG11" s="256"/>
      <c r="AH11" s="87"/>
      <c r="AI11" s="87"/>
      <c r="AJ11" s="251" t="s">
        <v>765</v>
      </c>
      <c r="AK11" s="255"/>
      <c r="AL11" s="256"/>
      <c r="AM11" s="87" t="s">
        <v>78</v>
      </c>
      <c r="AN11" s="88" t="s">
        <v>331</v>
      </c>
      <c r="AO11" s="263" t="s">
        <v>731</v>
      </c>
      <c r="AP11" s="265"/>
      <c r="AQ11" s="92">
        <v>30</v>
      </c>
      <c r="AR11" s="84" t="s">
        <v>737</v>
      </c>
      <c r="AS11" s="87" t="str">
        <f t="shared" ref="AS11" si="2">IF(AM11="o","Plan","Not Test")</f>
        <v>Plan</v>
      </c>
      <c r="AT11" s="95"/>
      <c r="AU11" s="247"/>
      <c r="AV11" s="248"/>
      <c r="AW11" s="248"/>
      <c r="AX11" s="249"/>
    </row>
    <row r="12" spans="1:50" ht="15" customHeight="1" x14ac:dyDescent="0.3">
      <c r="A12" s="87" t="s">
        <v>392</v>
      </c>
      <c r="B12" s="260" t="s">
        <v>787</v>
      </c>
      <c r="C12" s="261"/>
      <c r="D12" s="262"/>
      <c r="E12" s="92" t="s">
        <v>70</v>
      </c>
      <c r="F12" s="87"/>
      <c r="G12" s="247" t="s">
        <v>327</v>
      </c>
      <c r="H12" s="249"/>
      <c r="I12" s="251" t="s">
        <v>770</v>
      </c>
      <c r="J12" s="252"/>
      <c r="K12" s="252"/>
      <c r="L12" s="253"/>
      <c r="M12" s="251" t="s">
        <v>861</v>
      </c>
      <c r="N12" s="252"/>
      <c r="O12" s="252"/>
      <c r="P12" s="252"/>
      <c r="Q12" s="252"/>
      <c r="R12" s="253"/>
      <c r="S12" s="167" t="s">
        <v>358</v>
      </c>
      <c r="T12" s="143"/>
      <c r="U12" s="87" t="s">
        <v>75</v>
      </c>
      <c r="V12" s="251" t="s">
        <v>772</v>
      </c>
      <c r="W12" s="252"/>
      <c r="X12" s="252"/>
      <c r="Y12" s="252"/>
      <c r="Z12" s="252"/>
      <c r="AA12" s="252"/>
      <c r="AB12" s="253"/>
      <c r="AC12" s="254" t="s">
        <v>773</v>
      </c>
      <c r="AD12" s="255"/>
      <c r="AE12" s="255"/>
      <c r="AF12" s="255"/>
      <c r="AG12" s="256"/>
      <c r="AH12" s="87"/>
      <c r="AI12" s="87"/>
      <c r="AJ12" s="251" t="s">
        <v>765</v>
      </c>
      <c r="AK12" s="255"/>
      <c r="AL12" s="256"/>
      <c r="AM12" s="87" t="s">
        <v>78</v>
      </c>
      <c r="AN12" s="88" t="s">
        <v>331</v>
      </c>
      <c r="AO12" s="263" t="s">
        <v>731</v>
      </c>
      <c r="AP12" s="265"/>
      <c r="AQ12" s="92">
        <v>30</v>
      </c>
      <c r="AR12" s="84" t="s">
        <v>737</v>
      </c>
      <c r="AS12" s="87" t="str">
        <f t="shared" ref="AS12" si="3">IF(AM12="o","Plan","Not Test")</f>
        <v>Plan</v>
      </c>
      <c r="AT12" s="95"/>
      <c r="AU12" s="247"/>
      <c r="AV12" s="248"/>
      <c r="AW12" s="248"/>
      <c r="AX12" s="249"/>
    </row>
    <row r="13" spans="1:50" ht="15" customHeight="1" x14ac:dyDescent="0.3">
      <c r="A13" s="87" t="s">
        <v>399</v>
      </c>
      <c r="B13" s="260" t="s">
        <v>788</v>
      </c>
      <c r="C13" s="261"/>
      <c r="D13" s="262"/>
      <c r="E13" s="92" t="s">
        <v>70</v>
      </c>
      <c r="F13" s="87"/>
      <c r="G13" s="247" t="s">
        <v>327</v>
      </c>
      <c r="H13" s="249"/>
      <c r="I13" s="251" t="s">
        <v>774</v>
      </c>
      <c r="J13" s="252"/>
      <c r="K13" s="252"/>
      <c r="L13" s="253"/>
      <c r="M13" s="251" t="s">
        <v>861</v>
      </c>
      <c r="N13" s="252"/>
      <c r="O13" s="252"/>
      <c r="P13" s="252"/>
      <c r="Q13" s="252"/>
      <c r="R13" s="253"/>
      <c r="S13" s="167" t="s">
        <v>358</v>
      </c>
      <c r="T13" s="143"/>
      <c r="U13" s="87" t="s">
        <v>75</v>
      </c>
      <c r="V13" s="251" t="s">
        <v>775</v>
      </c>
      <c r="W13" s="252"/>
      <c r="X13" s="252"/>
      <c r="Y13" s="252"/>
      <c r="Z13" s="252"/>
      <c r="AA13" s="252"/>
      <c r="AB13" s="253"/>
      <c r="AC13" s="254" t="s">
        <v>773</v>
      </c>
      <c r="AD13" s="255"/>
      <c r="AE13" s="255"/>
      <c r="AF13" s="255"/>
      <c r="AG13" s="256"/>
      <c r="AH13" s="87"/>
      <c r="AI13" s="87"/>
      <c r="AJ13" s="251" t="s">
        <v>765</v>
      </c>
      <c r="AK13" s="255"/>
      <c r="AL13" s="256"/>
      <c r="AM13" s="87" t="s">
        <v>78</v>
      </c>
      <c r="AN13" s="88" t="s">
        <v>331</v>
      </c>
      <c r="AO13" s="263" t="s">
        <v>731</v>
      </c>
      <c r="AP13" s="265"/>
      <c r="AQ13" s="92">
        <v>30</v>
      </c>
      <c r="AR13" s="84" t="s">
        <v>737</v>
      </c>
      <c r="AS13" s="87" t="str">
        <f t="shared" ref="AS13" si="4">IF(AM13="o","Plan","Not Test")</f>
        <v>Plan</v>
      </c>
      <c r="AT13" s="95"/>
      <c r="AU13" s="247"/>
      <c r="AV13" s="248"/>
      <c r="AW13" s="248"/>
      <c r="AX13" s="249"/>
    </row>
    <row r="14" spans="1:50" ht="15" customHeight="1" x14ac:dyDescent="0.3">
      <c r="A14" s="92" t="s">
        <v>404</v>
      </c>
      <c r="B14" s="260" t="s">
        <v>809</v>
      </c>
      <c r="C14" s="261"/>
      <c r="D14" s="262"/>
      <c r="E14" s="92" t="s">
        <v>70</v>
      </c>
      <c r="F14" s="92"/>
      <c r="G14" s="247" t="s">
        <v>778</v>
      </c>
      <c r="H14" s="249"/>
      <c r="I14" s="251" t="s">
        <v>789</v>
      </c>
      <c r="J14" s="252"/>
      <c r="K14" s="252"/>
      <c r="L14" s="253"/>
      <c r="M14" s="251" t="s">
        <v>804</v>
      </c>
      <c r="N14" s="252"/>
      <c r="O14" s="252"/>
      <c r="P14" s="252"/>
      <c r="Q14" s="252"/>
      <c r="R14" s="253"/>
      <c r="S14" s="167" t="s">
        <v>790</v>
      </c>
      <c r="T14" s="143"/>
      <c r="U14" s="92" t="s">
        <v>75</v>
      </c>
      <c r="V14" s="251" t="s">
        <v>792</v>
      </c>
      <c r="W14" s="252"/>
      <c r="X14" s="252"/>
      <c r="Y14" s="252"/>
      <c r="Z14" s="252"/>
      <c r="AA14" s="252"/>
      <c r="AB14" s="253"/>
      <c r="AC14" s="254" t="s">
        <v>799</v>
      </c>
      <c r="AD14" s="255"/>
      <c r="AE14" s="255"/>
      <c r="AF14" s="255"/>
      <c r="AG14" s="256"/>
      <c r="AH14" s="92"/>
      <c r="AI14" s="92"/>
      <c r="AJ14" s="251" t="s">
        <v>765</v>
      </c>
      <c r="AK14" s="255"/>
      <c r="AL14" s="256"/>
      <c r="AM14" s="92" t="s">
        <v>78</v>
      </c>
      <c r="AN14" s="90" t="s">
        <v>331</v>
      </c>
      <c r="AO14" s="263" t="s">
        <v>731</v>
      </c>
      <c r="AP14" s="265"/>
      <c r="AQ14" s="92">
        <v>30</v>
      </c>
      <c r="AR14" s="89" t="s">
        <v>737</v>
      </c>
      <c r="AS14" s="92" t="str">
        <f t="shared" ref="AS14" si="5">IF(AM14="o","Plan","Not Test")</f>
        <v>Plan</v>
      </c>
      <c r="AT14" s="95"/>
      <c r="AU14" s="247"/>
      <c r="AV14" s="248"/>
      <c r="AW14" s="248"/>
      <c r="AX14" s="249"/>
    </row>
    <row r="15" spans="1:50" ht="15" customHeight="1" x14ac:dyDescent="0.3">
      <c r="A15" s="92" t="s">
        <v>411</v>
      </c>
      <c r="B15" s="260" t="s">
        <v>796</v>
      </c>
      <c r="C15" s="261"/>
      <c r="D15" s="262"/>
      <c r="E15" s="92" t="s">
        <v>70</v>
      </c>
      <c r="F15" s="92"/>
      <c r="G15" s="247" t="s">
        <v>778</v>
      </c>
      <c r="H15" s="249"/>
      <c r="I15" s="251" t="s">
        <v>791</v>
      </c>
      <c r="J15" s="252"/>
      <c r="K15" s="252"/>
      <c r="L15" s="253"/>
      <c r="M15" s="251" t="s">
        <v>803</v>
      </c>
      <c r="N15" s="252"/>
      <c r="O15" s="252"/>
      <c r="P15" s="252"/>
      <c r="Q15" s="252"/>
      <c r="R15" s="253"/>
      <c r="S15" s="167" t="s">
        <v>790</v>
      </c>
      <c r="T15" s="143"/>
      <c r="U15" s="92" t="s">
        <v>75</v>
      </c>
      <c r="V15" s="251" t="s">
        <v>793</v>
      </c>
      <c r="W15" s="252"/>
      <c r="X15" s="252"/>
      <c r="Y15" s="252"/>
      <c r="Z15" s="252"/>
      <c r="AA15" s="252"/>
      <c r="AB15" s="253"/>
      <c r="AC15" s="254" t="s">
        <v>798</v>
      </c>
      <c r="AD15" s="255"/>
      <c r="AE15" s="255"/>
      <c r="AF15" s="255"/>
      <c r="AG15" s="256"/>
      <c r="AH15" s="92"/>
      <c r="AI15" s="92"/>
      <c r="AJ15" s="251" t="s">
        <v>794</v>
      </c>
      <c r="AK15" s="255"/>
      <c r="AL15" s="256"/>
      <c r="AM15" s="92" t="s">
        <v>78</v>
      </c>
      <c r="AN15" s="90" t="s">
        <v>331</v>
      </c>
      <c r="AO15" s="263" t="s">
        <v>731</v>
      </c>
      <c r="AP15" s="265"/>
      <c r="AQ15" s="92">
        <v>30</v>
      </c>
      <c r="AR15" s="89" t="s">
        <v>737</v>
      </c>
      <c r="AS15" s="92" t="str">
        <f t="shared" ref="AS15" si="6">IF(AM15="o","Plan","Not Test")</f>
        <v>Plan</v>
      </c>
      <c r="AT15" s="95"/>
      <c r="AU15" s="247"/>
      <c r="AV15" s="248"/>
      <c r="AW15" s="248"/>
      <c r="AX15" s="249"/>
    </row>
    <row r="16" spans="1:50" ht="15" customHeight="1" x14ac:dyDescent="0.3">
      <c r="A16" s="92" t="s">
        <v>420</v>
      </c>
      <c r="B16" s="260" t="s">
        <v>797</v>
      </c>
      <c r="C16" s="261"/>
      <c r="D16" s="262"/>
      <c r="E16" s="92" t="s">
        <v>70</v>
      </c>
      <c r="F16" s="92"/>
      <c r="G16" s="247" t="s">
        <v>778</v>
      </c>
      <c r="H16" s="249"/>
      <c r="I16" s="251" t="s">
        <v>795</v>
      </c>
      <c r="J16" s="252"/>
      <c r="K16" s="252"/>
      <c r="L16" s="253"/>
      <c r="M16" s="251" t="s">
        <v>802</v>
      </c>
      <c r="N16" s="252"/>
      <c r="O16" s="252"/>
      <c r="P16" s="252"/>
      <c r="Q16" s="252"/>
      <c r="R16" s="253"/>
      <c r="S16" s="167" t="s">
        <v>790</v>
      </c>
      <c r="T16" s="143"/>
      <c r="U16" s="92" t="s">
        <v>75</v>
      </c>
      <c r="V16" s="251" t="s">
        <v>801</v>
      </c>
      <c r="W16" s="252"/>
      <c r="X16" s="252"/>
      <c r="Y16" s="252"/>
      <c r="Z16" s="252"/>
      <c r="AA16" s="252"/>
      <c r="AB16" s="253"/>
      <c r="AC16" s="254" t="s">
        <v>805</v>
      </c>
      <c r="AD16" s="255"/>
      <c r="AE16" s="255"/>
      <c r="AF16" s="255"/>
      <c r="AG16" s="256"/>
      <c r="AH16" s="92"/>
      <c r="AI16" s="92"/>
      <c r="AJ16" s="251" t="s">
        <v>800</v>
      </c>
      <c r="AK16" s="255"/>
      <c r="AL16" s="256"/>
      <c r="AM16" s="92" t="s">
        <v>78</v>
      </c>
      <c r="AN16" s="90" t="s">
        <v>331</v>
      </c>
      <c r="AO16" s="263" t="s">
        <v>731</v>
      </c>
      <c r="AP16" s="265"/>
      <c r="AQ16" s="92">
        <v>5</v>
      </c>
      <c r="AR16" s="89" t="s">
        <v>737</v>
      </c>
      <c r="AS16" s="92" t="str">
        <f t="shared" ref="AS16:AS17" si="7">IF(AM16="o","Plan","Not Test")</f>
        <v>Plan</v>
      </c>
      <c r="AT16" s="95"/>
      <c r="AU16" s="247"/>
      <c r="AV16" s="248"/>
      <c r="AW16" s="248"/>
      <c r="AX16" s="249"/>
    </row>
    <row r="17" spans="1:50" ht="15" customHeight="1" x14ac:dyDescent="0.3">
      <c r="A17" s="250" t="s">
        <v>427</v>
      </c>
      <c r="B17" s="105" t="s">
        <v>815</v>
      </c>
      <c r="C17" s="105"/>
      <c r="D17" s="105"/>
      <c r="E17" s="250" t="s">
        <v>70</v>
      </c>
      <c r="F17" s="91"/>
      <c r="G17" s="250" t="s">
        <v>778</v>
      </c>
      <c r="H17" s="250"/>
      <c r="I17" s="159" t="s">
        <v>814</v>
      </c>
      <c r="J17" s="159"/>
      <c r="K17" s="159"/>
      <c r="L17" s="159"/>
      <c r="M17" s="159" t="s">
        <v>806</v>
      </c>
      <c r="N17" s="159"/>
      <c r="O17" s="159"/>
      <c r="P17" s="159"/>
      <c r="Q17" s="159"/>
      <c r="R17" s="159"/>
      <c r="S17" s="159" t="s">
        <v>790</v>
      </c>
      <c r="T17" s="159"/>
      <c r="U17" s="91" t="s">
        <v>75</v>
      </c>
      <c r="V17" s="107" t="s">
        <v>810</v>
      </c>
      <c r="W17" s="107"/>
      <c r="X17" s="107"/>
      <c r="Y17" s="107"/>
      <c r="Z17" s="107"/>
      <c r="AA17" s="107"/>
      <c r="AB17" s="107"/>
      <c r="AC17" s="164" t="s">
        <v>811</v>
      </c>
      <c r="AD17" s="164"/>
      <c r="AE17" s="164"/>
      <c r="AF17" s="164"/>
      <c r="AG17" s="164"/>
      <c r="AH17" s="91"/>
      <c r="AI17" s="91"/>
      <c r="AJ17" s="107" t="s">
        <v>765</v>
      </c>
      <c r="AK17" s="107"/>
      <c r="AL17" s="107"/>
      <c r="AM17" s="250" t="s">
        <v>78</v>
      </c>
      <c r="AN17" s="91" t="s">
        <v>331</v>
      </c>
      <c r="AO17" s="237" t="s">
        <v>731</v>
      </c>
      <c r="AP17" s="237"/>
      <c r="AQ17" s="250">
        <v>5</v>
      </c>
      <c r="AR17" s="237" t="s">
        <v>737</v>
      </c>
      <c r="AS17" s="250" t="str">
        <f t="shared" si="7"/>
        <v>Plan</v>
      </c>
      <c r="AT17" s="257"/>
      <c r="AU17" s="250"/>
      <c r="AV17" s="250"/>
      <c r="AW17" s="250"/>
      <c r="AX17" s="250"/>
    </row>
    <row r="18" spans="1:50" ht="15" customHeight="1" x14ac:dyDescent="0.3">
      <c r="A18" s="250"/>
      <c r="B18" s="105"/>
      <c r="C18" s="105"/>
      <c r="D18" s="105"/>
      <c r="E18" s="250"/>
      <c r="F18" s="91"/>
      <c r="G18" s="250"/>
      <c r="H18" s="250"/>
      <c r="I18" s="159"/>
      <c r="J18" s="159"/>
      <c r="K18" s="159"/>
      <c r="L18" s="159"/>
      <c r="M18" s="159"/>
      <c r="N18" s="159"/>
      <c r="O18" s="159"/>
      <c r="P18" s="159"/>
      <c r="Q18" s="159"/>
      <c r="R18" s="159"/>
      <c r="S18" s="159"/>
      <c r="T18" s="159"/>
      <c r="U18" s="91" t="s">
        <v>80</v>
      </c>
      <c r="V18" s="107" t="s">
        <v>807</v>
      </c>
      <c r="W18" s="107"/>
      <c r="X18" s="107"/>
      <c r="Y18" s="107"/>
      <c r="Z18" s="107"/>
      <c r="AA18" s="107"/>
      <c r="AB18" s="107"/>
      <c r="AC18" s="164" t="s">
        <v>808</v>
      </c>
      <c r="AD18" s="164"/>
      <c r="AE18" s="164"/>
      <c r="AF18" s="164"/>
      <c r="AG18" s="164"/>
      <c r="AH18" s="91"/>
      <c r="AI18" s="91"/>
      <c r="AJ18" s="107"/>
      <c r="AK18" s="107"/>
      <c r="AL18" s="107"/>
      <c r="AM18" s="250"/>
      <c r="AN18" s="91"/>
      <c r="AO18" s="237"/>
      <c r="AP18" s="237"/>
      <c r="AQ18" s="250"/>
      <c r="AR18" s="237"/>
      <c r="AS18" s="250"/>
      <c r="AT18" s="257"/>
      <c r="AU18" s="250"/>
      <c r="AV18" s="250"/>
      <c r="AW18" s="250"/>
      <c r="AX18" s="250"/>
    </row>
    <row r="19" spans="1:50" ht="15" customHeight="1" x14ac:dyDescent="0.3">
      <c r="A19" s="250" t="s">
        <v>437</v>
      </c>
      <c r="B19" s="105" t="s">
        <v>816</v>
      </c>
      <c r="C19" s="105"/>
      <c r="D19" s="105"/>
      <c r="E19" s="250" t="s">
        <v>70</v>
      </c>
      <c r="F19" s="91"/>
      <c r="G19" s="250" t="s">
        <v>778</v>
      </c>
      <c r="H19" s="250"/>
      <c r="I19" s="159" t="s">
        <v>827</v>
      </c>
      <c r="J19" s="159"/>
      <c r="K19" s="159"/>
      <c r="L19" s="159"/>
      <c r="M19" s="159" t="s">
        <v>817</v>
      </c>
      <c r="N19" s="159"/>
      <c r="O19" s="159"/>
      <c r="P19" s="159"/>
      <c r="Q19" s="159"/>
      <c r="R19" s="159"/>
      <c r="S19" s="159" t="s">
        <v>790</v>
      </c>
      <c r="T19" s="159"/>
      <c r="U19" s="91" t="s">
        <v>75</v>
      </c>
      <c r="V19" s="107" t="s">
        <v>812</v>
      </c>
      <c r="W19" s="107"/>
      <c r="X19" s="107"/>
      <c r="Y19" s="107"/>
      <c r="Z19" s="107"/>
      <c r="AA19" s="107"/>
      <c r="AB19" s="107"/>
      <c r="AC19" s="164" t="s">
        <v>813</v>
      </c>
      <c r="AD19" s="164"/>
      <c r="AE19" s="164"/>
      <c r="AF19" s="164"/>
      <c r="AG19" s="164"/>
      <c r="AH19" s="91"/>
      <c r="AI19" s="91"/>
      <c r="AJ19" s="107" t="s">
        <v>765</v>
      </c>
      <c r="AK19" s="107"/>
      <c r="AL19" s="107"/>
      <c r="AM19" s="250" t="s">
        <v>78</v>
      </c>
      <c r="AN19" s="91" t="s">
        <v>331</v>
      </c>
      <c r="AO19" s="237" t="s">
        <v>731</v>
      </c>
      <c r="AP19" s="237"/>
      <c r="AQ19" s="250">
        <v>15</v>
      </c>
      <c r="AR19" s="237" t="s">
        <v>737</v>
      </c>
      <c r="AS19" s="250" t="str">
        <f t="shared" ref="AS19" si="8">IF(AM19="o","Plan","Not Test")</f>
        <v>Plan</v>
      </c>
      <c r="AT19" s="257"/>
      <c r="AU19" s="250"/>
      <c r="AV19" s="250"/>
      <c r="AW19" s="250"/>
      <c r="AX19" s="250"/>
    </row>
    <row r="20" spans="1:50" ht="15" customHeight="1" x14ac:dyDescent="0.3">
      <c r="A20" s="250"/>
      <c r="B20" s="105"/>
      <c r="C20" s="105"/>
      <c r="D20" s="105"/>
      <c r="E20" s="250"/>
      <c r="F20" s="91"/>
      <c r="G20" s="250"/>
      <c r="H20" s="250"/>
      <c r="I20" s="159"/>
      <c r="J20" s="159"/>
      <c r="K20" s="159"/>
      <c r="L20" s="159"/>
      <c r="M20" s="159"/>
      <c r="N20" s="159"/>
      <c r="O20" s="159"/>
      <c r="P20" s="159"/>
      <c r="Q20" s="159"/>
      <c r="R20" s="159"/>
      <c r="S20" s="159"/>
      <c r="T20" s="159"/>
      <c r="U20" s="91" t="s">
        <v>80</v>
      </c>
      <c r="V20" s="107" t="s">
        <v>818</v>
      </c>
      <c r="W20" s="107"/>
      <c r="X20" s="107"/>
      <c r="Y20" s="107"/>
      <c r="Z20" s="107"/>
      <c r="AA20" s="107"/>
      <c r="AB20" s="107"/>
      <c r="AC20" s="164" t="s">
        <v>819</v>
      </c>
      <c r="AD20" s="164"/>
      <c r="AE20" s="164"/>
      <c r="AF20" s="164"/>
      <c r="AG20" s="164"/>
      <c r="AH20" s="91"/>
      <c r="AI20" s="91"/>
      <c r="AJ20" s="107"/>
      <c r="AK20" s="107"/>
      <c r="AL20" s="107"/>
      <c r="AM20" s="250"/>
      <c r="AN20" s="91"/>
      <c r="AO20" s="237"/>
      <c r="AP20" s="237"/>
      <c r="AQ20" s="250"/>
      <c r="AR20" s="237"/>
      <c r="AS20" s="250"/>
      <c r="AT20" s="257"/>
      <c r="AU20" s="250"/>
      <c r="AV20" s="250"/>
      <c r="AW20" s="250"/>
      <c r="AX20" s="250"/>
    </row>
    <row r="21" spans="1:50" ht="15" customHeight="1" x14ac:dyDescent="0.3">
      <c r="A21" s="250" t="s">
        <v>447</v>
      </c>
      <c r="B21" s="105" t="s">
        <v>833</v>
      </c>
      <c r="C21" s="105"/>
      <c r="D21" s="105"/>
      <c r="E21" s="250" t="s">
        <v>70</v>
      </c>
      <c r="F21" s="91"/>
      <c r="G21" s="250" t="s">
        <v>778</v>
      </c>
      <c r="H21" s="250"/>
      <c r="I21" s="159" t="s">
        <v>826</v>
      </c>
      <c r="J21" s="159"/>
      <c r="K21" s="159"/>
      <c r="L21" s="159"/>
      <c r="M21" s="159" t="s">
        <v>823</v>
      </c>
      <c r="N21" s="159"/>
      <c r="O21" s="159"/>
      <c r="P21" s="159"/>
      <c r="Q21" s="159"/>
      <c r="R21" s="159"/>
      <c r="S21" s="159" t="s">
        <v>790</v>
      </c>
      <c r="T21" s="159"/>
      <c r="U21" s="91" t="s">
        <v>75</v>
      </c>
      <c r="V21" s="107" t="s">
        <v>820</v>
      </c>
      <c r="W21" s="107"/>
      <c r="X21" s="107"/>
      <c r="Y21" s="107"/>
      <c r="Z21" s="107"/>
      <c r="AA21" s="107"/>
      <c r="AB21" s="107"/>
      <c r="AC21" s="164" t="s">
        <v>821</v>
      </c>
      <c r="AD21" s="164"/>
      <c r="AE21" s="164"/>
      <c r="AF21" s="164"/>
      <c r="AG21" s="164"/>
      <c r="AH21" s="91"/>
      <c r="AI21" s="91"/>
      <c r="AJ21" s="107" t="s">
        <v>765</v>
      </c>
      <c r="AK21" s="107"/>
      <c r="AL21" s="107"/>
      <c r="AM21" s="250" t="s">
        <v>78</v>
      </c>
      <c r="AN21" s="91" t="s">
        <v>331</v>
      </c>
      <c r="AO21" s="237" t="s">
        <v>731</v>
      </c>
      <c r="AP21" s="237"/>
      <c r="AQ21" s="250">
        <v>15</v>
      </c>
      <c r="AR21" s="237" t="s">
        <v>737</v>
      </c>
      <c r="AS21" s="250" t="str">
        <f t="shared" ref="AS21" si="9">IF(AM21="o","Plan","Not Test")</f>
        <v>Plan</v>
      </c>
      <c r="AT21" s="257"/>
      <c r="AU21" s="250"/>
      <c r="AV21" s="250"/>
      <c r="AW21" s="250"/>
      <c r="AX21" s="250"/>
    </row>
    <row r="22" spans="1:50" ht="15" customHeight="1" x14ac:dyDescent="0.3">
      <c r="A22" s="250"/>
      <c r="B22" s="105"/>
      <c r="C22" s="105"/>
      <c r="D22" s="105"/>
      <c r="E22" s="250"/>
      <c r="F22" s="91"/>
      <c r="G22" s="250"/>
      <c r="H22" s="250"/>
      <c r="I22" s="159"/>
      <c r="J22" s="159"/>
      <c r="K22" s="159"/>
      <c r="L22" s="159"/>
      <c r="M22" s="159"/>
      <c r="N22" s="159"/>
      <c r="O22" s="159"/>
      <c r="P22" s="159"/>
      <c r="Q22" s="159"/>
      <c r="R22" s="159"/>
      <c r="S22" s="159"/>
      <c r="T22" s="159"/>
      <c r="U22" s="91" t="s">
        <v>80</v>
      </c>
      <c r="V22" s="107" t="s">
        <v>822</v>
      </c>
      <c r="W22" s="107"/>
      <c r="X22" s="107"/>
      <c r="Y22" s="107"/>
      <c r="Z22" s="107"/>
      <c r="AA22" s="107"/>
      <c r="AB22" s="107"/>
      <c r="AC22" s="164" t="s">
        <v>824</v>
      </c>
      <c r="AD22" s="164"/>
      <c r="AE22" s="164"/>
      <c r="AF22" s="164"/>
      <c r="AG22" s="164"/>
      <c r="AH22" s="91"/>
      <c r="AI22" s="91"/>
      <c r="AJ22" s="107"/>
      <c r="AK22" s="107"/>
      <c r="AL22" s="107"/>
      <c r="AM22" s="250"/>
      <c r="AN22" s="91"/>
      <c r="AO22" s="237"/>
      <c r="AP22" s="237"/>
      <c r="AQ22" s="250"/>
      <c r="AR22" s="237"/>
      <c r="AS22" s="250"/>
      <c r="AT22" s="257"/>
      <c r="AU22" s="250"/>
      <c r="AV22" s="250"/>
      <c r="AW22" s="250"/>
      <c r="AX22" s="250"/>
    </row>
    <row r="23" spans="1:50" ht="15" customHeight="1" x14ac:dyDescent="0.3">
      <c r="A23" s="250" t="s">
        <v>455</v>
      </c>
      <c r="B23" s="105" t="s">
        <v>834</v>
      </c>
      <c r="C23" s="105"/>
      <c r="D23" s="105"/>
      <c r="E23" s="250" t="s">
        <v>70</v>
      </c>
      <c r="F23" s="91"/>
      <c r="G23" s="250" t="s">
        <v>778</v>
      </c>
      <c r="H23" s="250"/>
      <c r="I23" s="159" t="s">
        <v>825</v>
      </c>
      <c r="J23" s="159"/>
      <c r="K23" s="159"/>
      <c r="L23" s="159"/>
      <c r="M23" s="159" t="s">
        <v>828</v>
      </c>
      <c r="N23" s="159"/>
      <c r="O23" s="159"/>
      <c r="P23" s="159"/>
      <c r="Q23" s="159"/>
      <c r="R23" s="159"/>
      <c r="S23" s="159" t="s">
        <v>790</v>
      </c>
      <c r="T23" s="159"/>
      <c r="U23" s="91" t="s">
        <v>75</v>
      </c>
      <c r="V23" s="107" t="s">
        <v>830</v>
      </c>
      <c r="W23" s="107"/>
      <c r="X23" s="107"/>
      <c r="Y23" s="107"/>
      <c r="Z23" s="107"/>
      <c r="AA23" s="107"/>
      <c r="AB23" s="107"/>
      <c r="AC23" s="164" t="s">
        <v>831</v>
      </c>
      <c r="AD23" s="164"/>
      <c r="AE23" s="164"/>
      <c r="AF23" s="164"/>
      <c r="AG23" s="164"/>
      <c r="AH23" s="91"/>
      <c r="AI23" s="91"/>
      <c r="AJ23" s="107" t="s">
        <v>765</v>
      </c>
      <c r="AK23" s="107"/>
      <c r="AL23" s="107"/>
      <c r="AM23" s="250" t="s">
        <v>78</v>
      </c>
      <c r="AN23" s="91" t="s">
        <v>331</v>
      </c>
      <c r="AO23" s="237" t="s">
        <v>731</v>
      </c>
      <c r="AP23" s="237"/>
      <c r="AQ23" s="250">
        <v>15</v>
      </c>
      <c r="AR23" s="237" t="s">
        <v>737</v>
      </c>
      <c r="AS23" s="250" t="str">
        <f t="shared" ref="AS23" si="10">IF(AM23="o","Plan","Not Test")</f>
        <v>Plan</v>
      </c>
      <c r="AT23" s="257"/>
      <c r="AU23" s="250"/>
      <c r="AV23" s="250"/>
      <c r="AW23" s="250"/>
      <c r="AX23" s="250"/>
    </row>
    <row r="24" spans="1:50" ht="15" customHeight="1" x14ac:dyDescent="0.3">
      <c r="A24" s="250"/>
      <c r="B24" s="105"/>
      <c r="C24" s="105"/>
      <c r="D24" s="105"/>
      <c r="E24" s="250"/>
      <c r="F24" s="91"/>
      <c r="G24" s="250"/>
      <c r="H24" s="250"/>
      <c r="I24" s="159"/>
      <c r="J24" s="159"/>
      <c r="K24" s="159"/>
      <c r="L24" s="159"/>
      <c r="M24" s="159"/>
      <c r="N24" s="159"/>
      <c r="O24" s="159"/>
      <c r="P24" s="159"/>
      <c r="Q24" s="159"/>
      <c r="R24" s="159"/>
      <c r="S24" s="159"/>
      <c r="T24" s="159"/>
      <c r="U24" s="91" t="s">
        <v>80</v>
      </c>
      <c r="V24" s="107" t="s">
        <v>829</v>
      </c>
      <c r="W24" s="107"/>
      <c r="X24" s="107"/>
      <c r="Y24" s="107"/>
      <c r="Z24" s="107"/>
      <c r="AA24" s="107"/>
      <c r="AB24" s="107"/>
      <c r="AC24" s="164" t="s">
        <v>832</v>
      </c>
      <c r="AD24" s="164"/>
      <c r="AE24" s="164"/>
      <c r="AF24" s="164"/>
      <c r="AG24" s="164"/>
      <c r="AH24" s="91"/>
      <c r="AI24" s="91"/>
      <c r="AJ24" s="107"/>
      <c r="AK24" s="107"/>
      <c r="AL24" s="107"/>
      <c r="AM24" s="250"/>
      <c r="AN24" s="91"/>
      <c r="AO24" s="237"/>
      <c r="AP24" s="237"/>
      <c r="AQ24" s="250"/>
      <c r="AR24" s="237"/>
      <c r="AS24" s="250"/>
      <c r="AT24" s="257"/>
      <c r="AU24" s="250"/>
      <c r="AV24" s="250"/>
      <c r="AW24" s="250"/>
      <c r="AX24" s="250"/>
    </row>
    <row r="25" spans="1:50" ht="15" customHeight="1" x14ac:dyDescent="0.3">
      <c r="A25" s="99" t="s">
        <v>463</v>
      </c>
      <c r="B25" s="260" t="s">
        <v>835</v>
      </c>
      <c r="C25" s="261"/>
      <c r="D25" s="262"/>
      <c r="E25" s="99" t="s">
        <v>70</v>
      </c>
      <c r="F25" s="99"/>
      <c r="G25" s="247" t="s">
        <v>327</v>
      </c>
      <c r="H25" s="249"/>
      <c r="I25" s="251" t="s">
        <v>836</v>
      </c>
      <c r="J25" s="252"/>
      <c r="K25" s="252"/>
      <c r="L25" s="253"/>
      <c r="M25" s="251" t="s">
        <v>837</v>
      </c>
      <c r="N25" s="252"/>
      <c r="O25" s="252"/>
      <c r="P25" s="252"/>
      <c r="Q25" s="252"/>
      <c r="R25" s="253"/>
      <c r="S25" s="167" t="s">
        <v>790</v>
      </c>
      <c r="T25" s="143"/>
      <c r="U25" s="99" t="s">
        <v>75</v>
      </c>
      <c r="V25" s="251" t="s">
        <v>838</v>
      </c>
      <c r="W25" s="252"/>
      <c r="X25" s="252"/>
      <c r="Y25" s="252"/>
      <c r="Z25" s="252"/>
      <c r="AA25" s="252"/>
      <c r="AB25" s="253"/>
      <c r="AC25" s="254" t="s">
        <v>839</v>
      </c>
      <c r="AD25" s="255"/>
      <c r="AE25" s="255"/>
      <c r="AF25" s="255"/>
      <c r="AG25" s="256"/>
      <c r="AH25" s="99"/>
      <c r="AI25" s="99"/>
      <c r="AJ25" s="251" t="s">
        <v>840</v>
      </c>
      <c r="AK25" s="255"/>
      <c r="AL25" s="256"/>
      <c r="AM25" s="99" t="s">
        <v>78</v>
      </c>
      <c r="AN25" s="97" t="s">
        <v>331</v>
      </c>
      <c r="AO25" s="263" t="s">
        <v>731</v>
      </c>
      <c r="AP25" s="265"/>
      <c r="AQ25" s="99">
        <v>30</v>
      </c>
      <c r="AR25" s="96" t="s">
        <v>737</v>
      </c>
      <c r="AS25" s="99" t="str">
        <f t="shared" ref="AS25" si="11">IF(AM25="o","Plan","Not Test")</f>
        <v>Plan</v>
      </c>
      <c r="AT25" s="95"/>
      <c r="AU25" s="247"/>
      <c r="AV25" s="248"/>
      <c r="AW25" s="248"/>
      <c r="AX25" s="249"/>
    </row>
    <row r="26" spans="1:50" ht="15" customHeight="1" x14ac:dyDescent="0.3">
      <c r="A26" s="99" t="s">
        <v>472</v>
      </c>
      <c r="B26" s="260" t="s">
        <v>841</v>
      </c>
      <c r="C26" s="261"/>
      <c r="D26" s="262"/>
      <c r="E26" s="99" t="s">
        <v>70</v>
      </c>
      <c r="F26" s="99"/>
      <c r="G26" s="247" t="s">
        <v>327</v>
      </c>
      <c r="H26" s="249"/>
      <c r="I26" s="251" t="s">
        <v>842</v>
      </c>
      <c r="J26" s="252"/>
      <c r="K26" s="252"/>
      <c r="L26" s="253"/>
      <c r="M26" s="251" t="s">
        <v>843</v>
      </c>
      <c r="N26" s="252"/>
      <c r="O26" s="252"/>
      <c r="P26" s="252"/>
      <c r="Q26" s="252"/>
      <c r="R26" s="253"/>
      <c r="S26" s="167" t="s">
        <v>790</v>
      </c>
      <c r="T26" s="143"/>
      <c r="U26" s="99" t="s">
        <v>75</v>
      </c>
      <c r="V26" s="251" t="s">
        <v>844</v>
      </c>
      <c r="W26" s="252"/>
      <c r="X26" s="252"/>
      <c r="Y26" s="252"/>
      <c r="Z26" s="252"/>
      <c r="AA26" s="252"/>
      <c r="AB26" s="253"/>
      <c r="AC26" s="254" t="s">
        <v>845</v>
      </c>
      <c r="AD26" s="255"/>
      <c r="AE26" s="255"/>
      <c r="AF26" s="255"/>
      <c r="AG26" s="256"/>
      <c r="AH26" s="99"/>
      <c r="AI26" s="99"/>
      <c r="AJ26" s="251" t="s">
        <v>846</v>
      </c>
      <c r="AK26" s="255"/>
      <c r="AL26" s="256"/>
      <c r="AM26" s="99" t="s">
        <v>78</v>
      </c>
      <c r="AN26" s="97" t="s">
        <v>331</v>
      </c>
      <c r="AO26" s="263" t="s">
        <v>731</v>
      </c>
      <c r="AP26" s="265"/>
      <c r="AQ26" s="99">
        <v>30</v>
      </c>
      <c r="AR26" s="96" t="s">
        <v>737</v>
      </c>
      <c r="AS26" s="99" t="str">
        <f t="shared" ref="AS26" si="12">IF(AM26="o","Plan","Not Test")</f>
        <v>Plan</v>
      </c>
      <c r="AT26" s="95"/>
      <c r="AU26" s="247"/>
      <c r="AV26" s="248"/>
      <c r="AW26" s="248"/>
      <c r="AX26" s="249"/>
    </row>
    <row r="27" spans="1:50" ht="15" customHeight="1" x14ac:dyDescent="0.3">
      <c r="A27" s="99" t="s">
        <v>476</v>
      </c>
      <c r="B27" s="260" t="s">
        <v>847</v>
      </c>
      <c r="C27" s="261"/>
      <c r="D27" s="262"/>
      <c r="E27" s="99" t="s">
        <v>70</v>
      </c>
      <c r="F27" s="99"/>
      <c r="G27" s="247" t="s">
        <v>327</v>
      </c>
      <c r="H27" s="249"/>
      <c r="I27" s="251" t="s">
        <v>848</v>
      </c>
      <c r="J27" s="252"/>
      <c r="K27" s="252"/>
      <c r="L27" s="253"/>
      <c r="M27" s="251" t="s">
        <v>843</v>
      </c>
      <c r="N27" s="252"/>
      <c r="O27" s="252"/>
      <c r="P27" s="252"/>
      <c r="Q27" s="252"/>
      <c r="R27" s="253"/>
      <c r="S27" s="167" t="s">
        <v>790</v>
      </c>
      <c r="T27" s="143"/>
      <c r="U27" s="99" t="s">
        <v>75</v>
      </c>
      <c r="V27" s="251" t="s">
        <v>849</v>
      </c>
      <c r="W27" s="252"/>
      <c r="X27" s="252"/>
      <c r="Y27" s="252"/>
      <c r="Z27" s="252"/>
      <c r="AA27" s="252"/>
      <c r="AB27" s="253"/>
      <c r="AC27" s="254" t="s">
        <v>850</v>
      </c>
      <c r="AD27" s="255"/>
      <c r="AE27" s="255"/>
      <c r="AF27" s="255"/>
      <c r="AG27" s="256"/>
      <c r="AH27" s="99"/>
      <c r="AI27" s="99"/>
      <c r="AJ27" s="251" t="s">
        <v>846</v>
      </c>
      <c r="AK27" s="255"/>
      <c r="AL27" s="256"/>
      <c r="AM27" s="99" t="s">
        <v>78</v>
      </c>
      <c r="AN27" s="97" t="s">
        <v>331</v>
      </c>
      <c r="AO27" s="263" t="s">
        <v>731</v>
      </c>
      <c r="AP27" s="264"/>
      <c r="AQ27" s="99">
        <v>30</v>
      </c>
      <c r="AR27" s="96" t="s">
        <v>737</v>
      </c>
      <c r="AS27" s="99" t="str">
        <f t="shared" ref="AS27:AS28" si="13">IF(AM27="o","Plan","Not Test")</f>
        <v>Plan</v>
      </c>
      <c r="AT27" s="95"/>
      <c r="AU27" s="247"/>
      <c r="AV27" s="248"/>
      <c r="AW27" s="248"/>
      <c r="AX27" s="249"/>
    </row>
    <row r="28" spans="1:50" ht="15" customHeight="1" x14ac:dyDescent="0.3">
      <c r="A28" s="250" t="s">
        <v>484</v>
      </c>
      <c r="B28" s="164" t="s">
        <v>851</v>
      </c>
      <c r="C28" s="164"/>
      <c r="D28" s="164"/>
      <c r="E28" s="250" t="s">
        <v>70</v>
      </c>
      <c r="F28" s="100"/>
      <c r="G28" s="250" t="s">
        <v>327</v>
      </c>
      <c r="H28" s="250"/>
      <c r="I28" s="159" t="s">
        <v>848</v>
      </c>
      <c r="J28" s="159"/>
      <c r="K28" s="159"/>
      <c r="L28" s="159"/>
      <c r="M28" s="159" t="s">
        <v>852</v>
      </c>
      <c r="N28" s="159"/>
      <c r="O28" s="159"/>
      <c r="P28" s="159"/>
      <c r="Q28" s="159"/>
      <c r="R28" s="159"/>
      <c r="S28" s="184" t="s">
        <v>790</v>
      </c>
      <c r="T28" s="185"/>
      <c r="U28" s="99" t="s">
        <v>75</v>
      </c>
      <c r="V28" s="251" t="s">
        <v>853</v>
      </c>
      <c r="W28" s="252"/>
      <c r="X28" s="252"/>
      <c r="Y28" s="252"/>
      <c r="Z28" s="252"/>
      <c r="AA28" s="252"/>
      <c r="AB28" s="253"/>
      <c r="AC28" s="254" t="s">
        <v>854</v>
      </c>
      <c r="AD28" s="255"/>
      <c r="AE28" s="255"/>
      <c r="AF28" s="255"/>
      <c r="AG28" s="256"/>
      <c r="AH28" s="99"/>
      <c r="AI28" s="99"/>
      <c r="AJ28" s="107" t="s">
        <v>857</v>
      </c>
      <c r="AK28" s="107"/>
      <c r="AL28" s="107"/>
      <c r="AM28" s="250" t="s">
        <v>78</v>
      </c>
      <c r="AN28" s="100" t="s">
        <v>331</v>
      </c>
      <c r="AO28" s="237" t="s">
        <v>731</v>
      </c>
      <c r="AP28" s="237"/>
      <c r="AQ28" s="250">
        <v>30</v>
      </c>
      <c r="AR28" s="237" t="s">
        <v>737</v>
      </c>
      <c r="AS28" s="250" t="str">
        <f t="shared" si="13"/>
        <v>Plan</v>
      </c>
      <c r="AT28" s="257"/>
      <c r="AU28" s="250"/>
      <c r="AV28" s="250"/>
      <c r="AW28" s="250"/>
      <c r="AX28" s="250"/>
    </row>
    <row r="29" spans="1:50" ht="15" customHeight="1" x14ac:dyDescent="0.3">
      <c r="A29" s="250"/>
      <c r="B29" s="164"/>
      <c r="C29" s="164"/>
      <c r="D29" s="164"/>
      <c r="E29" s="250"/>
      <c r="F29" s="100"/>
      <c r="G29" s="250"/>
      <c r="H29" s="250"/>
      <c r="I29" s="159"/>
      <c r="J29" s="159"/>
      <c r="K29" s="159"/>
      <c r="L29" s="159"/>
      <c r="M29" s="159"/>
      <c r="N29" s="159"/>
      <c r="O29" s="159"/>
      <c r="P29" s="159"/>
      <c r="Q29" s="159"/>
      <c r="R29" s="159"/>
      <c r="S29" s="190"/>
      <c r="T29" s="191"/>
      <c r="U29" s="99" t="s">
        <v>80</v>
      </c>
      <c r="V29" s="251" t="s">
        <v>855</v>
      </c>
      <c r="W29" s="252"/>
      <c r="X29" s="252"/>
      <c r="Y29" s="252"/>
      <c r="Z29" s="252"/>
      <c r="AA29" s="252"/>
      <c r="AB29" s="253"/>
      <c r="AC29" s="258" t="s">
        <v>856</v>
      </c>
      <c r="AD29" s="259"/>
      <c r="AE29" s="259"/>
      <c r="AF29" s="259"/>
      <c r="AG29" s="259"/>
      <c r="AH29" s="98"/>
      <c r="AI29" s="98"/>
      <c r="AJ29" s="107"/>
      <c r="AK29" s="107"/>
      <c r="AL29" s="107"/>
      <c r="AM29" s="250"/>
      <c r="AN29" s="100"/>
      <c r="AO29" s="237"/>
      <c r="AP29" s="237"/>
      <c r="AQ29" s="250"/>
      <c r="AR29" s="237"/>
      <c r="AS29" s="250"/>
      <c r="AT29" s="257"/>
      <c r="AU29" s="250"/>
      <c r="AV29" s="250"/>
      <c r="AW29" s="250"/>
      <c r="AX29" s="250"/>
    </row>
    <row r="30" spans="1:50" ht="15" customHeight="1" x14ac:dyDescent="0.3">
      <c r="A30" s="266" t="s">
        <v>777</v>
      </c>
      <c r="B30" s="267"/>
      <c r="C30" s="267"/>
      <c r="D30" s="267"/>
      <c r="E30" s="267"/>
      <c r="F30" s="267"/>
      <c r="G30" s="267"/>
      <c r="H30" s="267"/>
      <c r="I30" s="267"/>
      <c r="J30" s="267"/>
      <c r="K30" s="267"/>
      <c r="L30" s="267"/>
      <c r="M30" s="267"/>
      <c r="N30" s="267"/>
      <c r="O30" s="267"/>
      <c r="P30" s="267"/>
      <c r="Q30" s="267"/>
      <c r="R30" s="267"/>
      <c r="S30" s="267"/>
      <c r="T30" s="267"/>
      <c r="U30" s="267"/>
      <c r="V30" s="267"/>
      <c r="W30" s="267"/>
      <c r="X30" s="267"/>
      <c r="Y30" s="267"/>
      <c r="Z30" s="267"/>
      <c r="AA30" s="267"/>
      <c r="AB30" s="267"/>
      <c r="AC30" s="267"/>
      <c r="AD30" s="267"/>
      <c r="AE30" s="267"/>
      <c r="AF30" s="267"/>
      <c r="AG30" s="267"/>
      <c r="AH30" s="267"/>
      <c r="AI30" s="267"/>
      <c r="AJ30" s="267"/>
      <c r="AK30" s="267"/>
      <c r="AL30" s="267"/>
      <c r="AM30" s="267"/>
      <c r="AN30" s="267"/>
      <c r="AO30" s="267"/>
      <c r="AP30" s="267"/>
      <c r="AQ30" s="267"/>
      <c r="AR30" s="267"/>
      <c r="AS30" s="267"/>
      <c r="AT30" s="267"/>
      <c r="AU30" s="267"/>
      <c r="AV30" s="267"/>
      <c r="AW30" s="267"/>
      <c r="AX30" s="268"/>
    </row>
    <row r="31" spans="1:50" ht="15" customHeight="1" x14ac:dyDescent="0.3">
      <c r="A31" s="99" t="s">
        <v>357</v>
      </c>
      <c r="B31" s="260" t="s">
        <v>779</v>
      </c>
      <c r="C31" s="261"/>
      <c r="D31" s="262"/>
      <c r="E31" s="99" t="s">
        <v>70</v>
      </c>
      <c r="F31" s="99"/>
      <c r="G31" s="247" t="s">
        <v>327</v>
      </c>
      <c r="H31" s="249"/>
      <c r="I31" s="251" t="s">
        <v>865</v>
      </c>
      <c r="J31" s="252"/>
      <c r="K31" s="252"/>
      <c r="L31" s="253"/>
      <c r="M31" s="251" t="s">
        <v>860</v>
      </c>
      <c r="N31" s="252"/>
      <c r="O31" s="252"/>
      <c r="P31" s="252"/>
      <c r="Q31" s="252"/>
      <c r="R31" s="253"/>
      <c r="S31" s="167" t="s">
        <v>358</v>
      </c>
      <c r="T31" s="143"/>
      <c r="U31" s="99" t="s">
        <v>75</v>
      </c>
      <c r="V31" s="251" t="s">
        <v>858</v>
      </c>
      <c r="W31" s="252"/>
      <c r="X31" s="252"/>
      <c r="Y31" s="252"/>
      <c r="Z31" s="252"/>
      <c r="AA31" s="252"/>
      <c r="AB31" s="253"/>
      <c r="AC31" s="254" t="s">
        <v>859</v>
      </c>
      <c r="AD31" s="255"/>
      <c r="AE31" s="255"/>
      <c r="AF31" s="255"/>
      <c r="AG31" s="256"/>
      <c r="AH31" s="99"/>
      <c r="AI31" s="99"/>
      <c r="AJ31" s="251" t="s">
        <v>765</v>
      </c>
      <c r="AK31" s="255"/>
      <c r="AL31" s="256"/>
      <c r="AM31" s="99" t="s">
        <v>78</v>
      </c>
      <c r="AN31" s="97" t="s">
        <v>331</v>
      </c>
      <c r="AO31" s="263" t="s">
        <v>731</v>
      </c>
      <c r="AP31" s="265"/>
      <c r="AQ31" s="99">
        <v>30</v>
      </c>
      <c r="AR31" s="96" t="s">
        <v>737</v>
      </c>
      <c r="AS31" s="99" t="str">
        <f t="shared" ref="AS31:AS40" si="14">IF(AM31="o","Plan","Not Test")</f>
        <v>Plan</v>
      </c>
      <c r="AT31" s="99"/>
      <c r="AU31" s="247"/>
      <c r="AV31" s="248"/>
      <c r="AW31" s="248"/>
      <c r="AX31" s="249"/>
    </row>
    <row r="32" spans="1:50" ht="15" customHeight="1" x14ac:dyDescent="0.3">
      <c r="A32" s="99" t="s">
        <v>360</v>
      </c>
      <c r="B32" s="260" t="s">
        <v>780</v>
      </c>
      <c r="C32" s="261"/>
      <c r="D32" s="262"/>
      <c r="E32" s="99" t="s">
        <v>70</v>
      </c>
      <c r="F32" s="99"/>
      <c r="G32" s="247" t="s">
        <v>327</v>
      </c>
      <c r="H32" s="249"/>
      <c r="I32" s="251" t="s">
        <v>865</v>
      </c>
      <c r="J32" s="252"/>
      <c r="K32" s="252"/>
      <c r="L32" s="253"/>
      <c r="M32" s="251" t="s">
        <v>860</v>
      </c>
      <c r="N32" s="252"/>
      <c r="O32" s="252"/>
      <c r="P32" s="252"/>
      <c r="Q32" s="252"/>
      <c r="R32" s="253"/>
      <c r="S32" s="167" t="s">
        <v>358</v>
      </c>
      <c r="T32" s="143"/>
      <c r="U32" s="99" t="s">
        <v>75</v>
      </c>
      <c r="V32" s="251" t="s">
        <v>862</v>
      </c>
      <c r="W32" s="252"/>
      <c r="X32" s="252"/>
      <c r="Y32" s="252"/>
      <c r="Z32" s="252"/>
      <c r="AA32" s="252"/>
      <c r="AB32" s="253"/>
      <c r="AC32" s="254" t="s">
        <v>748</v>
      </c>
      <c r="AD32" s="255"/>
      <c r="AE32" s="255"/>
      <c r="AF32" s="255"/>
      <c r="AG32" s="256"/>
      <c r="AH32" s="99"/>
      <c r="AI32" s="99"/>
      <c r="AJ32" s="251" t="s">
        <v>765</v>
      </c>
      <c r="AK32" s="255"/>
      <c r="AL32" s="256"/>
      <c r="AM32" s="99" t="s">
        <v>78</v>
      </c>
      <c r="AN32" s="97" t="s">
        <v>331</v>
      </c>
      <c r="AO32" s="263" t="s">
        <v>731</v>
      </c>
      <c r="AP32" s="265"/>
      <c r="AQ32" s="99">
        <v>30</v>
      </c>
      <c r="AR32" s="96" t="s">
        <v>737</v>
      </c>
      <c r="AS32" s="99" t="str">
        <f t="shared" si="14"/>
        <v>Plan</v>
      </c>
      <c r="AT32" s="99"/>
      <c r="AU32" s="247"/>
      <c r="AV32" s="248"/>
      <c r="AW32" s="248"/>
      <c r="AX32" s="249"/>
    </row>
    <row r="33" spans="1:50" ht="15" customHeight="1" x14ac:dyDescent="0.3">
      <c r="A33" s="99" t="s">
        <v>366</v>
      </c>
      <c r="B33" s="260" t="s">
        <v>781</v>
      </c>
      <c r="C33" s="261"/>
      <c r="D33" s="262"/>
      <c r="E33" s="99" t="s">
        <v>70</v>
      </c>
      <c r="F33" s="99"/>
      <c r="G33" s="247" t="s">
        <v>327</v>
      </c>
      <c r="H33" s="249"/>
      <c r="I33" s="251" t="s">
        <v>867</v>
      </c>
      <c r="J33" s="252"/>
      <c r="K33" s="252"/>
      <c r="L33" s="253"/>
      <c r="M33" s="251" t="s">
        <v>860</v>
      </c>
      <c r="N33" s="252"/>
      <c r="O33" s="252"/>
      <c r="P33" s="252"/>
      <c r="Q33" s="252"/>
      <c r="R33" s="253"/>
      <c r="S33" s="167" t="s">
        <v>358</v>
      </c>
      <c r="T33" s="143"/>
      <c r="U33" s="99" t="s">
        <v>75</v>
      </c>
      <c r="V33" s="251" t="s">
        <v>863</v>
      </c>
      <c r="W33" s="252"/>
      <c r="X33" s="252"/>
      <c r="Y33" s="252"/>
      <c r="Z33" s="252"/>
      <c r="AA33" s="252"/>
      <c r="AB33" s="253"/>
      <c r="AC33" s="254" t="s">
        <v>864</v>
      </c>
      <c r="AD33" s="255"/>
      <c r="AE33" s="255"/>
      <c r="AF33" s="255"/>
      <c r="AG33" s="256"/>
      <c r="AH33" s="99"/>
      <c r="AI33" s="99"/>
      <c r="AJ33" s="251" t="s">
        <v>765</v>
      </c>
      <c r="AK33" s="255"/>
      <c r="AL33" s="256"/>
      <c r="AM33" s="99" t="s">
        <v>78</v>
      </c>
      <c r="AN33" s="97" t="s">
        <v>331</v>
      </c>
      <c r="AO33" s="263" t="s">
        <v>731</v>
      </c>
      <c r="AP33" s="265"/>
      <c r="AQ33" s="99">
        <v>60</v>
      </c>
      <c r="AR33" s="96" t="s">
        <v>737</v>
      </c>
      <c r="AS33" s="99" t="str">
        <f t="shared" si="14"/>
        <v>Plan</v>
      </c>
      <c r="AT33" s="99"/>
      <c r="AU33" s="247"/>
      <c r="AV33" s="248"/>
      <c r="AW33" s="248"/>
      <c r="AX33" s="249"/>
    </row>
    <row r="34" spans="1:50" ht="15" customHeight="1" x14ac:dyDescent="0.3">
      <c r="A34" s="99" t="s">
        <v>371</v>
      </c>
      <c r="B34" s="260" t="s">
        <v>782</v>
      </c>
      <c r="C34" s="261"/>
      <c r="D34" s="262"/>
      <c r="E34" s="99" t="s">
        <v>70</v>
      </c>
      <c r="F34" s="99"/>
      <c r="G34" s="247" t="s">
        <v>327</v>
      </c>
      <c r="H34" s="249"/>
      <c r="I34" s="251" t="s">
        <v>866</v>
      </c>
      <c r="J34" s="252"/>
      <c r="K34" s="252"/>
      <c r="L34" s="253"/>
      <c r="M34" s="251" t="s">
        <v>860</v>
      </c>
      <c r="N34" s="252"/>
      <c r="O34" s="252"/>
      <c r="P34" s="252"/>
      <c r="Q34" s="252"/>
      <c r="R34" s="253"/>
      <c r="S34" s="167" t="s">
        <v>358</v>
      </c>
      <c r="T34" s="143"/>
      <c r="U34" s="99" t="s">
        <v>75</v>
      </c>
      <c r="V34" s="251" t="s">
        <v>868</v>
      </c>
      <c r="W34" s="252"/>
      <c r="X34" s="252"/>
      <c r="Y34" s="252"/>
      <c r="Z34" s="252"/>
      <c r="AA34" s="252"/>
      <c r="AB34" s="253"/>
      <c r="AC34" s="254" t="s">
        <v>869</v>
      </c>
      <c r="AD34" s="255"/>
      <c r="AE34" s="255"/>
      <c r="AF34" s="255"/>
      <c r="AG34" s="256"/>
      <c r="AH34" s="99"/>
      <c r="AI34" s="99"/>
      <c r="AJ34" s="251" t="s">
        <v>765</v>
      </c>
      <c r="AK34" s="255"/>
      <c r="AL34" s="256"/>
      <c r="AM34" s="99" t="s">
        <v>78</v>
      </c>
      <c r="AN34" s="97" t="s">
        <v>331</v>
      </c>
      <c r="AO34" s="263" t="s">
        <v>731</v>
      </c>
      <c r="AP34" s="265"/>
      <c r="AQ34" s="99">
        <v>90</v>
      </c>
      <c r="AR34" s="96" t="s">
        <v>737</v>
      </c>
      <c r="AS34" s="99" t="str">
        <f t="shared" si="14"/>
        <v>Plan</v>
      </c>
      <c r="AT34" s="99"/>
      <c r="AU34" s="247"/>
      <c r="AV34" s="248"/>
      <c r="AW34" s="248"/>
      <c r="AX34" s="249"/>
    </row>
    <row r="35" spans="1:50" ht="15" customHeight="1" x14ac:dyDescent="0.3">
      <c r="A35" s="99" t="s">
        <v>375</v>
      </c>
      <c r="B35" s="260" t="s">
        <v>783</v>
      </c>
      <c r="C35" s="261"/>
      <c r="D35" s="262"/>
      <c r="E35" s="99" t="s">
        <v>70</v>
      </c>
      <c r="F35" s="99"/>
      <c r="G35" s="247" t="s">
        <v>327</v>
      </c>
      <c r="H35" s="249"/>
      <c r="I35" s="251" t="s">
        <v>766</v>
      </c>
      <c r="J35" s="252"/>
      <c r="K35" s="252"/>
      <c r="L35" s="253"/>
      <c r="M35" s="251" t="s">
        <v>860</v>
      </c>
      <c r="N35" s="252"/>
      <c r="O35" s="252"/>
      <c r="P35" s="252"/>
      <c r="Q35" s="252"/>
      <c r="R35" s="253"/>
      <c r="S35" s="167" t="s">
        <v>358</v>
      </c>
      <c r="T35" s="143"/>
      <c r="U35" s="99" t="s">
        <v>75</v>
      </c>
      <c r="V35" s="251" t="s">
        <v>870</v>
      </c>
      <c r="W35" s="252"/>
      <c r="X35" s="252"/>
      <c r="Y35" s="252"/>
      <c r="Z35" s="252"/>
      <c r="AA35" s="252"/>
      <c r="AB35" s="253"/>
      <c r="AC35" s="254" t="s">
        <v>871</v>
      </c>
      <c r="AD35" s="255"/>
      <c r="AE35" s="255"/>
      <c r="AF35" s="255"/>
      <c r="AG35" s="256"/>
      <c r="AH35" s="99"/>
      <c r="AI35" s="99"/>
      <c r="AJ35" s="251" t="s">
        <v>765</v>
      </c>
      <c r="AK35" s="255"/>
      <c r="AL35" s="256"/>
      <c r="AM35" s="99" t="s">
        <v>78</v>
      </c>
      <c r="AN35" s="97" t="s">
        <v>331</v>
      </c>
      <c r="AO35" s="263" t="s">
        <v>731</v>
      </c>
      <c r="AP35" s="265"/>
      <c r="AQ35" s="99">
        <v>30</v>
      </c>
      <c r="AR35" s="96" t="s">
        <v>737</v>
      </c>
      <c r="AS35" s="99" t="str">
        <f t="shared" si="14"/>
        <v>Plan</v>
      </c>
      <c r="AT35" s="95"/>
      <c r="AU35" s="247"/>
      <c r="AV35" s="248"/>
      <c r="AW35" s="248"/>
      <c r="AX35" s="249"/>
    </row>
    <row r="36" spans="1:50" ht="15" customHeight="1" x14ac:dyDescent="0.3">
      <c r="A36" s="103" t="s">
        <v>378</v>
      </c>
      <c r="B36" s="260" t="s">
        <v>784</v>
      </c>
      <c r="C36" s="261"/>
      <c r="D36" s="262"/>
      <c r="E36" s="99" t="s">
        <v>70</v>
      </c>
      <c r="F36" s="99"/>
      <c r="G36" s="247" t="s">
        <v>327</v>
      </c>
      <c r="H36" s="249"/>
      <c r="I36" s="251" t="s">
        <v>872</v>
      </c>
      <c r="J36" s="252"/>
      <c r="K36" s="252"/>
      <c r="L36" s="253"/>
      <c r="M36" s="251" t="s">
        <v>860</v>
      </c>
      <c r="N36" s="252"/>
      <c r="O36" s="252"/>
      <c r="P36" s="252"/>
      <c r="Q36" s="252"/>
      <c r="R36" s="253"/>
      <c r="S36" s="167" t="s">
        <v>358</v>
      </c>
      <c r="T36" s="143"/>
      <c r="U36" s="99" t="s">
        <v>75</v>
      </c>
      <c r="V36" s="251" t="s">
        <v>882</v>
      </c>
      <c r="W36" s="252"/>
      <c r="X36" s="252"/>
      <c r="Y36" s="252"/>
      <c r="Z36" s="252"/>
      <c r="AA36" s="252"/>
      <c r="AB36" s="253"/>
      <c r="AC36" s="254" t="s">
        <v>883</v>
      </c>
      <c r="AD36" s="255"/>
      <c r="AE36" s="255"/>
      <c r="AF36" s="255"/>
      <c r="AG36" s="256"/>
      <c r="AH36" s="99"/>
      <c r="AI36" s="99"/>
      <c r="AJ36" s="251" t="s">
        <v>765</v>
      </c>
      <c r="AK36" s="255"/>
      <c r="AL36" s="256"/>
      <c r="AM36" s="99" t="s">
        <v>78</v>
      </c>
      <c r="AN36" s="97" t="s">
        <v>331</v>
      </c>
      <c r="AO36" s="263" t="s">
        <v>731</v>
      </c>
      <c r="AP36" s="265"/>
      <c r="AQ36" s="99">
        <v>30</v>
      </c>
      <c r="AR36" s="96" t="s">
        <v>737</v>
      </c>
      <c r="AS36" s="99" t="str">
        <f t="shared" si="14"/>
        <v>Plan</v>
      </c>
      <c r="AT36" s="95"/>
      <c r="AU36" s="247"/>
      <c r="AV36" s="248"/>
      <c r="AW36" s="248"/>
      <c r="AX36" s="249"/>
    </row>
    <row r="37" spans="1:50" ht="15" customHeight="1" x14ac:dyDescent="0.3">
      <c r="A37" s="103" t="s">
        <v>385</v>
      </c>
      <c r="B37" s="260" t="s">
        <v>809</v>
      </c>
      <c r="C37" s="261"/>
      <c r="D37" s="262"/>
      <c r="E37" s="99" t="s">
        <v>70</v>
      </c>
      <c r="F37" s="99"/>
      <c r="G37" s="247" t="s">
        <v>778</v>
      </c>
      <c r="H37" s="249"/>
      <c r="I37" s="251" t="s">
        <v>789</v>
      </c>
      <c r="J37" s="252"/>
      <c r="K37" s="252"/>
      <c r="L37" s="253"/>
      <c r="M37" s="251" t="s">
        <v>885</v>
      </c>
      <c r="N37" s="252"/>
      <c r="O37" s="252"/>
      <c r="P37" s="252"/>
      <c r="Q37" s="252"/>
      <c r="R37" s="253"/>
      <c r="S37" s="167" t="s">
        <v>790</v>
      </c>
      <c r="T37" s="143"/>
      <c r="U37" s="99" t="s">
        <v>75</v>
      </c>
      <c r="V37" s="251" t="s">
        <v>884</v>
      </c>
      <c r="W37" s="252"/>
      <c r="X37" s="252"/>
      <c r="Y37" s="252"/>
      <c r="Z37" s="252"/>
      <c r="AA37" s="252"/>
      <c r="AB37" s="253"/>
      <c r="AC37" s="254" t="s">
        <v>886</v>
      </c>
      <c r="AD37" s="255"/>
      <c r="AE37" s="255"/>
      <c r="AF37" s="255"/>
      <c r="AG37" s="256"/>
      <c r="AH37" s="99"/>
      <c r="AI37" s="99"/>
      <c r="AJ37" s="251" t="s">
        <v>765</v>
      </c>
      <c r="AK37" s="255"/>
      <c r="AL37" s="256"/>
      <c r="AM37" s="99" t="s">
        <v>78</v>
      </c>
      <c r="AN37" s="97" t="s">
        <v>331</v>
      </c>
      <c r="AO37" s="263" t="s">
        <v>731</v>
      </c>
      <c r="AP37" s="265"/>
      <c r="AQ37" s="99">
        <v>30</v>
      </c>
      <c r="AR37" s="96" t="s">
        <v>737</v>
      </c>
      <c r="AS37" s="99" t="str">
        <f t="shared" si="14"/>
        <v>Plan</v>
      </c>
      <c r="AT37" s="95"/>
      <c r="AU37" s="247"/>
      <c r="AV37" s="248"/>
      <c r="AW37" s="248"/>
      <c r="AX37" s="249"/>
    </row>
    <row r="38" spans="1:50" ht="15" customHeight="1" x14ac:dyDescent="0.3">
      <c r="A38" s="103" t="s">
        <v>388</v>
      </c>
      <c r="B38" s="260" t="s">
        <v>796</v>
      </c>
      <c r="C38" s="261"/>
      <c r="D38" s="262"/>
      <c r="E38" s="99" t="s">
        <v>70</v>
      </c>
      <c r="F38" s="99"/>
      <c r="G38" s="247" t="s">
        <v>778</v>
      </c>
      <c r="H38" s="249"/>
      <c r="I38" s="251" t="s">
        <v>791</v>
      </c>
      <c r="J38" s="252"/>
      <c r="K38" s="252"/>
      <c r="L38" s="253"/>
      <c r="M38" s="251" t="s">
        <v>803</v>
      </c>
      <c r="N38" s="252"/>
      <c r="O38" s="252"/>
      <c r="P38" s="252"/>
      <c r="Q38" s="252"/>
      <c r="R38" s="253"/>
      <c r="S38" s="167" t="s">
        <v>790</v>
      </c>
      <c r="T38" s="143"/>
      <c r="U38" s="99" t="s">
        <v>75</v>
      </c>
      <c r="V38" s="251" t="s">
        <v>888</v>
      </c>
      <c r="W38" s="252"/>
      <c r="X38" s="252"/>
      <c r="Y38" s="252"/>
      <c r="Z38" s="252"/>
      <c r="AA38" s="252"/>
      <c r="AB38" s="253"/>
      <c r="AC38" s="254" t="s">
        <v>887</v>
      </c>
      <c r="AD38" s="255"/>
      <c r="AE38" s="255"/>
      <c r="AF38" s="255"/>
      <c r="AG38" s="256"/>
      <c r="AH38" s="99"/>
      <c r="AI38" s="99"/>
      <c r="AJ38" s="251" t="s">
        <v>794</v>
      </c>
      <c r="AK38" s="255"/>
      <c r="AL38" s="256"/>
      <c r="AM38" s="99" t="s">
        <v>78</v>
      </c>
      <c r="AN38" s="97" t="s">
        <v>331</v>
      </c>
      <c r="AO38" s="263" t="s">
        <v>731</v>
      </c>
      <c r="AP38" s="265"/>
      <c r="AQ38" s="99">
        <v>30</v>
      </c>
      <c r="AR38" s="96" t="s">
        <v>737</v>
      </c>
      <c r="AS38" s="99" t="str">
        <f t="shared" si="14"/>
        <v>Plan</v>
      </c>
      <c r="AT38" s="95"/>
      <c r="AU38" s="247"/>
      <c r="AV38" s="248"/>
      <c r="AW38" s="248"/>
      <c r="AX38" s="249"/>
    </row>
    <row r="39" spans="1:50" ht="15" customHeight="1" x14ac:dyDescent="0.3">
      <c r="A39" s="103" t="s">
        <v>392</v>
      </c>
      <c r="B39" s="260" t="s">
        <v>797</v>
      </c>
      <c r="C39" s="261"/>
      <c r="D39" s="262"/>
      <c r="E39" s="99" t="s">
        <v>70</v>
      </c>
      <c r="F39" s="99"/>
      <c r="G39" s="247" t="s">
        <v>778</v>
      </c>
      <c r="H39" s="249"/>
      <c r="I39" s="251" t="s">
        <v>795</v>
      </c>
      <c r="J39" s="252"/>
      <c r="K39" s="252"/>
      <c r="L39" s="253"/>
      <c r="M39" s="251" t="s">
        <v>802</v>
      </c>
      <c r="N39" s="252"/>
      <c r="O39" s="252"/>
      <c r="P39" s="252"/>
      <c r="Q39" s="252"/>
      <c r="R39" s="253"/>
      <c r="S39" s="167" t="s">
        <v>790</v>
      </c>
      <c r="T39" s="143"/>
      <c r="U39" s="99" t="s">
        <v>75</v>
      </c>
      <c r="V39" s="251" t="s">
        <v>890</v>
      </c>
      <c r="W39" s="252"/>
      <c r="X39" s="252"/>
      <c r="Y39" s="252"/>
      <c r="Z39" s="252"/>
      <c r="AA39" s="252"/>
      <c r="AB39" s="253"/>
      <c r="AC39" s="254" t="s">
        <v>889</v>
      </c>
      <c r="AD39" s="255"/>
      <c r="AE39" s="255"/>
      <c r="AF39" s="255"/>
      <c r="AG39" s="256"/>
      <c r="AH39" s="99"/>
      <c r="AI39" s="99"/>
      <c r="AJ39" s="251" t="s">
        <v>800</v>
      </c>
      <c r="AK39" s="255"/>
      <c r="AL39" s="256"/>
      <c r="AM39" s="99" t="s">
        <v>78</v>
      </c>
      <c r="AN39" s="97" t="s">
        <v>331</v>
      </c>
      <c r="AO39" s="263" t="s">
        <v>731</v>
      </c>
      <c r="AP39" s="265"/>
      <c r="AQ39" s="99">
        <v>5</v>
      </c>
      <c r="AR39" s="96" t="s">
        <v>737</v>
      </c>
      <c r="AS39" s="99" t="str">
        <f t="shared" si="14"/>
        <v>Plan</v>
      </c>
      <c r="AT39" s="95"/>
      <c r="AU39" s="247"/>
      <c r="AV39" s="248"/>
      <c r="AW39" s="248"/>
      <c r="AX39" s="249"/>
    </row>
    <row r="40" spans="1:50" ht="15" customHeight="1" x14ac:dyDescent="0.3">
      <c r="A40" s="275" t="s">
        <v>399</v>
      </c>
      <c r="B40" s="105" t="s">
        <v>815</v>
      </c>
      <c r="C40" s="105"/>
      <c r="D40" s="105"/>
      <c r="E40" s="250" t="s">
        <v>70</v>
      </c>
      <c r="F40" s="100"/>
      <c r="G40" s="250" t="s">
        <v>778</v>
      </c>
      <c r="H40" s="250"/>
      <c r="I40" s="159" t="s">
        <v>814</v>
      </c>
      <c r="J40" s="159"/>
      <c r="K40" s="159"/>
      <c r="L40" s="159"/>
      <c r="M40" s="159" t="s">
        <v>891</v>
      </c>
      <c r="N40" s="159"/>
      <c r="O40" s="159"/>
      <c r="P40" s="159"/>
      <c r="Q40" s="159"/>
      <c r="R40" s="159"/>
      <c r="S40" s="159" t="s">
        <v>790</v>
      </c>
      <c r="T40" s="159"/>
      <c r="U40" s="100" t="s">
        <v>75</v>
      </c>
      <c r="V40" s="107" t="s">
        <v>892</v>
      </c>
      <c r="W40" s="107"/>
      <c r="X40" s="107"/>
      <c r="Y40" s="107"/>
      <c r="Z40" s="107"/>
      <c r="AA40" s="107"/>
      <c r="AB40" s="107"/>
      <c r="AC40" s="164" t="s">
        <v>811</v>
      </c>
      <c r="AD40" s="164"/>
      <c r="AE40" s="164"/>
      <c r="AF40" s="164"/>
      <c r="AG40" s="164"/>
      <c r="AH40" s="100"/>
      <c r="AI40" s="100"/>
      <c r="AJ40" s="107" t="s">
        <v>765</v>
      </c>
      <c r="AK40" s="107"/>
      <c r="AL40" s="107"/>
      <c r="AM40" s="250" t="s">
        <v>78</v>
      </c>
      <c r="AN40" s="100" t="s">
        <v>331</v>
      </c>
      <c r="AO40" s="237" t="s">
        <v>731</v>
      </c>
      <c r="AP40" s="237"/>
      <c r="AQ40" s="250">
        <v>5</v>
      </c>
      <c r="AR40" s="237" t="s">
        <v>737</v>
      </c>
      <c r="AS40" s="250" t="str">
        <f t="shared" si="14"/>
        <v>Plan</v>
      </c>
      <c r="AT40" s="257"/>
      <c r="AU40" s="250"/>
      <c r="AV40" s="250"/>
      <c r="AW40" s="250"/>
      <c r="AX40" s="250"/>
    </row>
    <row r="41" spans="1:50" ht="15" customHeight="1" x14ac:dyDescent="0.3">
      <c r="A41" s="277"/>
      <c r="B41" s="105"/>
      <c r="C41" s="105"/>
      <c r="D41" s="105"/>
      <c r="E41" s="250"/>
      <c r="F41" s="100"/>
      <c r="G41" s="250"/>
      <c r="H41" s="250"/>
      <c r="I41" s="159"/>
      <c r="J41" s="159"/>
      <c r="K41" s="159"/>
      <c r="L41" s="159"/>
      <c r="M41" s="159"/>
      <c r="N41" s="159"/>
      <c r="O41" s="159"/>
      <c r="P41" s="159"/>
      <c r="Q41" s="159"/>
      <c r="R41" s="159"/>
      <c r="S41" s="159"/>
      <c r="T41" s="159"/>
      <c r="U41" s="100" t="s">
        <v>80</v>
      </c>
      <c r="V41" s="107" t="s">
        <v>807</v>
      </c>
      <c r="W41" s="107"/>
      <c r="X41" s="107"/>
      <c r="Y41" s="107"/>
      <c r="Z41" s="107"/>
      <c r="AA41" s="107"/>
      <c r="AB41" s="107"/>
      <c r="AC41" s="164" t="s">
        <v>808</v>
      </c>
      <c r="AD41" s="164"/>
      <c r="AE41" s="164"/>
      <c r="AF41" s="164"/>
      <c r="AG41" s="164"/>
      <c r="AH41" s="100"/>
      <c r="AI41" s="100"/>
      <c r="AJ41" s="107"/>
      <c r="AK41" s="107"/>
      <c r="AL41" s="107"/>
      <c r="AM41" s="250"/>
      <c r="AN41" s="100"/>
      <c r="AO41" s="237"/>
      <c r="AP41" s="237"/>
      <c r="AQ41" s="250"/>
      <c r="AR41" s="237"/>
      <c r="AS41" s="250"/>
      <c r="AT41" s="257"/>
      <c r="AU41" s="250"/>
      <c r="AV41" s="250"/>
      <c r="AW41" s="250"/>
      <c r="AX41" s="250"/>
    </row>
    <row r="42" spans="1:50" ht="15" customHeight="1" x14ac:dyDescent="0.3">
      <c r="A42" s="275" t="s">
        <v>404</v>
      </c>
      <c r="B42" s="105" t="s">
        <v>816</v>
      </c>
      <c r="C42" s="105"/>
      <c r="D42" s="105"/>
      <c r="E42" s="250" t="s">
        <v>70</v>
      </c>
      <c r="F42" s="100"/>
      <c r="G42" s="250" t="s">
        <v>778</v>
      </c>
      <c r="H42" s="250"/>
      <c r="I42" s="159" t="s">
        <v>827</v>
      </c>
      <c r="J42" s="159"/>
      <c r="K42" s="159"/>
      <c r="L42" s="159"/>
      <c r="M42" s="159" t="s">
        <v>893</v>
      </c>
      <c r="N42" s="159"/>
      <c r="O42" s="159"/>
      <c r="P42" s="159"/>
      <c r="Q42" s="159"/>
      <c r="R42" s="159"/>
      <c r="S42" s="159" t="s">
        <v>790</v>
      </c>
      <c r="T42" s="159"/>
      <c r="U42" s="100" t="s">
        <v>75</v>
      </c>
      <c r="V42" s="107" t="s">
        <v>894</v>
      </c>
      <c r="W42" s="107"/>
      <c r="X42" s="107"/>
      <c r="Y42" s="107"/>
      <c r="Z42" s="107"/>
      <c r="AA42" s="107"/>
      <c r="AB42" s="107"/>
      <c r="AC42" s="164" t="s">
        <v>813</v>
      </c>
      <c r="AD42" s="164"/>
      <c r="AE42" s="164"/>
      <c r="AF42" s="164"/>
      <c r="AG42" s="164"/>
      <c r="AH42" s="100"/>
      <c r="AI42" s="100"/>
      <c r="AJ42" s="107" t="s">
        <v>765</v>
      </c>
      <c r="AK42" s="107"/>
      <c r="AL42" s="107"/>
      <c r="AM42" s="250" t="s">
        <v>78</v>
      </c>
      <c r="AN42" s="100" t="s">
        <v>331</v>
      </c>
      <c r="AO42" s="237" t="s">
        <v>731</v>
      </c>
      <c r="AP42" s="237"/>
      <c r="AQ42" s="250">
        <v>15</v>
      </c>
      <c r="AR42" s="237" t="s">
        <v>737</v>
      </c>
      <c r="AS42" s="250" t="str">
        <f t="shared" ref="AS42" si="15">IF(AM42="o","Plan","Not Test")</f>
        <v>Plan</v>
      </c>
      <c r="AT42" s="257"/>
      <c r="AU42" s="250"/>
      <c r="AV42" s="250"/>
      <c r="AW42" s="250"/>
      <c r="AX42" s="250"/>
    </row>
    <row r="43" spans="1:50" ht="15" customHeight="1" x14ac:dyDescent="0.3">
      <c r="A43" s="277"/>
      <c r="B43" s="105"/>
      <c r="C43" s="105"/>
      <c r="D43" s="105"/>
      <c r="E43" s="250"/>
      <c r="F43" s="100"/>
      <c r="G43" s="250"/>
      <c r="H43" s="250"/>
      <c r="I43" s="159"/>
      <c r="J43" s="159"/>
      <c r="K43" s="159"/>
      <c r="L43" s="159"/>
      <c r="M43" s="159"/>
      <c r="N43" s="159"/>
      <c r="O43" s="159"/>
      <c r="P43" s="159"/>
      <c r="Q43" s="159"/>
      <c r="R43" s="159"/>
      <c r="S43" s="159"/>
      <c r="T43" s="159"/>
      <c r="U43" s="100" t="s">
        <v>80</v>
      </c>
      <c r="V43" s="107" t="s">
        <v>818</v>
      </c>
      <c r="W43" s="107"/>
      <c r="X43" s="107"/>
      <c r="Y43" s="107"/>
      <c r="Z43" s="107"/>
      <c r="AA43" s="107"/>
      <c r="AB43" s="107"/>
      <c r="AC43" s="164" t="s">
        <v>819</v>
      </c>
      <c r="AD43" s="164"/>
      <c r="AE43" s="164"/>
      <c r="AF43" s="164"/>
      <c r="AG43" s="164"/>
      <c r="AH43" s="100"/>
      <c r="AI43" s="100"/>
      <c r="AJ43" s="107"/>
      <c r="AK43" s="107"/>
      <c r="AL43" s="107"/>
      <c r="AM43" s="250"/>
      <c r="AN43" s="100"/>
      <c r="AO43" s="237"/>
      <c r="AP43" s="237"/>
      <c r="AQ43" s="250"/>
      <c r="AR43" s="237"/>
      <c r="AS43" s="250"/>
      <c r="AT43" s="257"/>
      <c r="AU43" s="250"/>
      <c r="AV43" s="250"/>
      <c r="AW43" s="250"/>
      <c r="AX43" s="250"/>
    </row>
    <row r="44" spans="1:50" ht="15" customHeight="1" x14ac:dyDescent="0.3">
      <c r="A44" s="275" t="s">
        <v>411</v>
      </c>
      <c r="B44" s="105" t="s">
        <v>833</v>
      </c>
      <c r="C44" s="105"/>
      <c r="D44" s="105"/>
      <c r="E44" s="250" t="s">
        <v>70</v>
      </c>
      <c r="F44" s="100"/>
      <c r="G44" s="250" t="s">
        <v>778</v>
      </c>
      <c r="H44" s="250"/>
      <c r="I44" s="159" t="s">
        <v>826</v>
      </c>
      <c r="J44" s="159"/>
      <c r="K44" s="159"/>
      <c r="L44" s="159"/>
      <c r="M44" s="159" t="s">
        <v>895</v>
      </c>
      <c r="N44" s="159"/>
      <c r="O44" s="159"/>
      <c r="P44" s="159"/>
      <c r="Q44" s="159"/>
      <c r="R44" s="159"/>
      <c r="S44" s="159" t="s">
        <v>790</v>
      </c>
      <c r="T44" s="159"/>
      <c r="U44" s="100" t="s">
        <v>75</v>
      </c>
      <c r="V44" s="107" t="s">
        <v>896</v>
      </c>
      <c r="W44" s="107"/>
      <c r="X44" s="107"/>
      <c r="Y44" s="107"/>
      <c r="Z44" s="107"/>
      <c r="AA44" s="107"/>
      <c r="AB44" s="107"/>
      <c r="AC44" s="164" t="s">
        <v>821</v>
      </c>
      <c r="AD44" s="164"/>
      <c r="AE44" s="164"/>
      <c r="AF44" s="164"/>
      <c r="AG44" s="164"/>
      <c r="AH44" s="100"/>
      <c r="AI44" s="100"/>
      <c r="AJ44" s="107" t="s">
        <v>765</v>
      </c>
      <c r="AK44" s="107"/>
      <c r="AL44" s="107"/>
      <c r="AM44" s="250" t="s">
        <v>78</v>
      </c>
      <c r="AN44" s="100" t="s">
        <v>331</v>
      </c>
      <c r="AO44" s="237" t="s">
        <v>731</v>
      </c>
      <c r="AP44" s="237"/>
      <c r="AQ44" s="250">
        <v>15</v>
      </c>
      <c r="AR44" s="237" t="s">
        <v>737</v>
      </c>
      <c r="AS44" s="250" t="str">
        <f t="shared" ref="AS44" si="16">IF(AM44="o","Plan","Not Test")</f>
        <v>Plan</v>
      </c>
      <c r="AT44" s="257"/>
      <c r="AU44" s="250"/>
      <c r="AV44" s="250"/>
      <c r="AW44" s="250"/>
      <c r="AX44" s="250"/>
    </row>
    <row r="45" spans="1:50" ht="15" customHeight="1" x14ac:dyDescent="0.3">
      <c r="A45" s="277"/>
      <c r="B45" s="105"/>
      <c r="C45" s="105"/>
      <c r="D45" s="105"/>
      <c r="E45" s="250"/>
      <c r="F45" s="100"/>
      <c r="G45" s="250"/>
      <c r="H45" s="250"/>
      <c r="I45" s="159"/>
      <c r="J45" s="159"/>
      <c r="K45" s="159"/>
      <c r="L45" s="159"/>
      <c r="M45" s="159"/>
      <c r="N45" s="159"/>
      <c r="O45" s="159"/>
      <c r="P45" s="159"/>
      <c r="Q45" s="159"/>
      <c r="R45" s="159"/>
      <c r="S45" s="159"/>
      <c r="T45" s="159"/>
      <c r="U45" s="100" t="s">
        <v>80</v>
      </c>
      <c r="V45" s="107" t="s">
        <v>897</v>
      </c>
      <c r="W45" s="107"/>
      <c r="X45" s="107"/>
      <c r="Y45" s="107"/>
      <c r="Z45" s="107"/>
      <c r="AA45" s="107"/>
      <c r="AB45" s="107"/>
      <c r="AC45" s="164" t="s">
        <v>824</v>
      </c>
      <c r="AD45" s="164"/>
      <c r="AE45" s="164"/>
      <c r="AF45" s="164"/>
      <c r="AG45" s="164"/>
      <c r="AH45" s="100"/>
      <c r="AI45" s="100"/>
      <c r="AJ45" s="107"/>
      <c r="AK45" s="107"/>
      <c r="AL45" s="107"/>
      <c r="AM45" s="250"/>
      <c r="AN45" s="100"/>
      <c r="AO45" s="237"/>
      <c r="AP45" s="237"/>
      <c r="AQ45" s="250"/>
      <c r="AR45" s="237"/>
      <c r="AS45" s="250"/>
      <c r="AT45" s="257"/>
      <c r="AU45" s="250"/>
      <c r="AV45" s="250"/>
      <c r="AW45" s="250"/>
      <c r="AX45" s="250"/>
    </row>
    <row r="46" spans="1:50" ht="15" customHeight="1" x14ac:dyDescent="0.3">
      <c r="A46" s="275" t="s">
        <v>420</v>
      </c>
      <c r="B46" s="105" t="s">
        <v>834</v>
      </c>
      <c r="C46" s="105"/>
      <c r="D46" s="105"/>
      <c r="E46" s="250" t="s">
        <v>70</v>
      </c>
      <c r="F46" s="100"/>
      <c r="G46" s="250" t="s">
        <v>778</v>
      </c>
      <c r="H46" s="250"/>
      <c r="I46" s="159" t="s">
        <v>825</v>
      </c>
      <c r="J46" s="159"/>
      <c r="K46" s="159"/>
      <c r="L46" s="159"/>
      <c r="M46" s="159" t="s">
        <v>898</v>
      </c>
      <c r="N46" s="159"/>
      <c r="O46" s="159"/>
      <c r="P46" s="159"/>
      <c r="Q46" s="159"/>
      <c r="R46" s="159"/>
      <c r="S46" s="159" t="s">
        <v>790</v>
      </c>
      <c r="T46" s="159"/>
      <c r="U46" s="100" t="s">
        <v>75</v>
      </c>
      <c r="V46" s="107" t="s">
        <v>899</v>
      </c>
      <c r="W46" s="107"/>
      <c r="X46" s="107"/>
      <c r="Y46" s="107"/>
      <c r="Z46" s="107"/>
      <c r="AA46" s="107"/>
      <c r="AB46" s="107"/>
      <c r="AC46" s="164" t="s">
        <v>831</v>
      </c>
      <c r="AD46" s="164"/>
      <c r="AE46" s="164"/>
      <c r="AF46" s="164"/>
      <c r="AG46" s="164"/>
      <c r="AH46" s="100"/>
      <c r="AI46" s="100"/>
      <c r="AJ46" s="107" t="s">
        <v>765</v>
      </c>
      <c r="AK46" s="107"/>
      <c r="AL46" s="107"/>
      <c r="AM46" s="250" t="s">
        <v>78</v>
      </c>
      <c r="AN46" s="100" t="s">
        <v>331</v>
      </c>
      <c r="AO46" s="237" t="s">
        <v>731</v>
      </c>
      <c r="AP46" s="237"/>
      <c r="AQ46" s="250">
        <v>15</v>
      </c>
      <c r="AR46" s="237" t="s">
        <v>737</v>
      </c>
      <c r="AS46" s="250" t="str">
        <f t="shared" ref="AS46" si="17">IF(AM46="o","Plan","Not Test")</f>
        <v>Plan</v>
      </c>
      <c r="AT46" s="257"/>
      <c r="AU46" s="250"/>
      <c r="AV46" s="250"/>
      <c r="AW46" s="250"/>
      <c r="AX46" s="250"/>
    </row>
    <row r="47" spans="1:50" ht="15" customHeight="1" x14ac:dyDescent="0.3">
      <c r="A47" s="277"/>
      <c r="B47" s="105"/>
      <c r="C47" s="105"/>
      <c r="D47" s="105"/>
      <c r="E47" s="250"/>
      <c r="F47" s="100"/>
      <c r="G47" s="250"/>
      <c r="H47" s="250"/>
      <c r="I47" s="159"/>
      <c r="J47" s="159"/>
      <c r="K47" s="159"/>
      <c r="L47" s="159"/>
      <c r="M47" s="159"/>
      <c r="N47" s="159"/>
      <c r="O47" s="159"/>
      <c r="P47" s="159"/>
      <c r="Q47" s="159"/>
      <c r="R47" s="159"/>
      <c r="S47" s="159"/>
      <c r="T47" s="159"/>
      <c r="U47" s="100" t="s">
        <v>80</v>
      </c>
      <c r="V47" s="107" t="s">
        <v>900</v>
      </c>
      <c r="W47" s="107"/>
      <c r="X47" s="107"/>
      <c r="Y47" s="107"/>
      <c r="Z47" s="107"/>
      <c r="AA47" s="107"/>
      <c r="AB47" s="107"/>
      <c r="AC47" s="164" t="s">
        <v>832</v>
      </c>
      <c r="AD47" s="164"/>
      <c r="AE47" s="164"/>
      <c r="AF47" s="164"/>
      <c r="AG47" s="164"/>
      <c r="AH47" s="100"/>
      <c r="AI47" s="100"/>
      <c r="AJ47" s="107"/>
      <c r="AK47" s="107"/>
      <c r="AL47" s="107"/>
      <c r="AM47" s="250"/>
      <c r="AN47" s="100"/>
      <c r="AO47" s="237"/>
      <c r="AP47" s="237"/>
      <c r="AQ47" s="250"/>
      <c r="AR47" s="237"/>
      <c r="AS47" s="250"/>
      <c r="AT47" s="257"/>
      <c r="AU47" s="250"/>
      <c r="AV47" s="250"/>
      <c r="AW47" s="250"/>
      <c r="AX47" s="250"/>
    </row>
    <row r="48" spans="1:50" ht="15" customHeight="1" x14ac:dyDescent="0.3">
      <c r="A48" s="99" t="s">
        <v>427</v>
      </c>
      <c r="B48" s="260" t="s">
        <v>835</v>
      </c>
      <c r="C48" s="261"/>
      <c r="D48" s="262"/>
      <c r="E48" s="99" t="s">
        <v>70</v>
      </c>
      <c r="F48" s="99"/>
      <c r="G48" s="247" t="s">
        <v>327</v>
      </c>
      <c r="H48" s="249"/>
      <c r="I48" s="251" t="s">
        <v>836</v>
      </c>
      <c r="J48" s="252"/>
      <c r="K48" s="252"/>
      <c r="L48" s="253"/>
      <c r="M48" s="251" t="s">
        <v>901</v>
      </c>
      <c r="N48" s="252"/>
      <c r="O48" s="252"/>
      <c r="P48" s="252"/>
      <c r="Q48" s="252"/>
      <c r="R48" s="253"/>
      <c r="S48" s="167" t="s">
        <v>790</v>
      </c>
      <c r="T48" s="143"/>
      <c r="U48" s="99" t="s">
        <v>75</v>
      </c>
      <c r="V48" s="251" t="s">
        <v>902</v>
      </c>
      <c r="W48" s="252"/>
      <c r="X48" s="252"/>
      <c r="Y48" s="252"/>
      <c r="Z48" s="252"/>
      <c r="AA48" s="252"/>
      <c r="AB48" s="253"/>
      <c r="AC48" s="254" t="s">
        <v>903</v>
      </c>
      <c r="AD48" s="255"/>
      <c r="AE48" s="255"/>
      <c r="AF48" s="255"/>
      <c r="AG48" s="256"/>
      <c r="AH48" s="99"/>
      <c r="AI48" s="99"/>
      <c r="AJ48" s="251" t="s">
        <v>840</v>
      </c>
      <c r="AK48" s="255"/>
      <c r="AL48" s="256"/>
      <c r="AM48" s="99" t="s">
        <v>78</v>
      </c>
      <c r="AN48" s="97" t="s">
        <v>331</v>
      </c>
      <c r="AO48" s="263" t="s">
        <v>731</v>
      </c>
      <c r="AP48" s="265"/>
      <c r="AQ48" s="99">
        <v>30</v>
      </c>
      <c r="AR48" s="96" t="s">
        <v>737</v>
      </c>
      <c r="AS48" s="99" t="str">
        <f t="shared" ref="AS48:AS51" si="18">IF(AM48="o","Plan","Not Test")</f>
        <v>Plan</v>
      </c>
      <c r="AT48" s="95"/>
      <c r="AU48" s="247"/>
      <c r="AV48" s="248"/>
      <c r="AW48" s="248"/>
      <c r="AX48" s="249"/>
    </row>
    <row r="49" spans="1:50" ht="15" customHeight="1" x14ac:dyDescent="0.3">
      <c r="A49" s="103" t="s">
        <v>437</v>
      </c>
      <c r="B49" s="260" t="s">
        <v>841</v>
      </c>
      <c r="C49" s="261"/>
      <c r="D49" s="262"/>
      <c r="E49" s="99" t="s">
        <v>70</v>
      </c>
      <c r="F49" s="99"/>
      <c r="G49" s="247" t="s">
        <v>327</v>
      </c>
      <c r="H49" s="249"/>
      <c r="I49" s="251" t="s">
        <v>842</v>
      </c>
      <c r="J49" s="252"/>
      <c r="K49" s="252"/>
      <c r="L49" s="253"/>
      <c r="M49" s="251" t="s">
        <v>904</v>
      </c>
      <c r="N49" s="252"/>
      <c r="O49" s="252"/>
      <c r="P49" s="252"/>
      <c r="Q49" s="252"/>
      <c r="R49" s="253"/>
      <c r="S49" s="167" t="s">
        <v>790</v>
      </c>
      <c r="T49" s="143"/>
      <c r="U49" s="99" t="s">
        <v>75</v>
      </c>
      <c r="V49" s="251" t="s">
        <v>905</v>
      </c>
      <c r="W49" s="252"/>
      <c r="X49" s="252"/>
      <c r="Y49" s="252"/>
      <c r="Z49" s="252"/>
      <c r="AA49" s="252"/>
      <c r="AB49" s="253"/>
      <c r="AC49" s="254" t="s">
        <v>906</v>
      </c>
      <c r="AD49" s="255"/>
      <c r="AE49" s="255"/>
      <c r="AF49" s="255"/>
      <c r="AG49" s="256"/>
      <c r="AH49" s="99"/>
      <c r="AI49" s="99"/>
      <c r="AJ49" s="251" t="s">
        <v>846</v>
      </c>
      <c r="AK49" s="255"/>
      <c r="AL49" s="256"/>
      <c r="AM49" s="99" t="s">
        <v>78</v>
      </c>
      <c r="AN49" s="97" t="s">
        <v>331</v>
      </c>
      <c r="AO49" s="263" t="s">
        <v>731</v>
      </c>
      <c r="AP49" s="265"/>
      <c r="AQ49" s="99">
        <v>30</v>
      </c>
      <c r="AR49" s="96" t="s">
        <v>737</v>
      </c>
      <c r="AS49" s="99" t="str">
        <f t="shared" si="18"/>
        <v>Plan</v>
      </c>
      <c r="AT49" s="95"/>
      <c r="AU49" s="247"/>
      <c r="AV49" s="248"/>
      <c r="AW49" s="248"/>
      <c r="AX49" s="249"/>
    </row>
    <row r="50" spans="1:50" ht="15" customHeight="1" x14ac:dyDescent="0.3">
      <c r="A50" s="103" t="s">
        <v>447</v>
      </c>
      <c r="B50" s="260" t="s">
        <v>847</v>
      </c>
      <c r="C50" s="261"/>
      <c r="D50" s="262"/>
      <c r="E50" s="99" t="s">
        <v>70</v>
      </c>
      <c r="F50" s="99"/>
      <c r="G50" s="247" t="s">
        <v>327</v>
      </c>
      <c r="H50" s="249"/>
      <c r="I50" s="251" t="s">
        <v>848</v>
      </c>
      <c r="J50" s="252"/>
      <c r="K50" s="252"/>
      <c r="L50" s="253"/>
      <c r="M50" s="251" t="s">
        <v>907</v>
      </c>
      <c r="N50" s="252"/>
      <c r="O50" s="252"/>
      <c r="P50" s="252"/>
      <c r="Q50" s="252"/>
      <c r="R50" s="253"/>
      <c r="S50" s="167" t="s">
        <v>790</v>
      </c>
      <c r="T50" s="143"/>
      <c r="U50" s="99" t="s">
        <v>75</v>
      </c>
      <c r="V50" s="251" t="s">
        <v>908</v>
      </c>
      <c r="W50" s="252"/>
      <c r="X50" s="252"/>
      <c r="Y50" s="252"/>
      <c r="Z50" s="252"/>
      <c r="AA50" s="252"/>
      <c r="AB50" s="253"/>
      <c r="AC50" s="254" t="s">
        <v>909</v>
      </c>
      <c r="AD50" s="255"/>
      <c r="AE50" s="255"/>
      <c r="AF50" s="255"/>
      <c r="AG50" s="256"/>
      <c r="AH50" s="99"/>
      <c r="AI50" s="99"/>
      <c r="AJ50" s="251" t="s">
        <v>846</v>
      </c>
      <c r="AK50" s="255"/>
      <c r="AL50" s="256"/>
      <c r="AM50" s="99" t="s">
        <v>78</v>
      </c>
      <c r="AN50" s="97" t="s">
        <v>331</v>
      </c>
      <c r="AO50" s="263" t="s">
        <v>731</v>
      </c>
      <c r="AP50" s="264"/>
      <c r="AQ50" s="99">
        <v>30</v>
      </c>
      <c r="AR50" s="96" t="s">
        <v>737</v>
      </c>
      <c r="AS50" s="99" t="str">
        <f t="shared" si="18"/>
        <v>Plan</v>
      </c>
      <c r="AT50" s="95"/>
      <c r="AU50" s="247"/>
      <c r="AV50" s="248"/>
      <c r="AW50" s="248"/>
      <c r="AX50" s="249"/>
    </row>
    <row r="51" spans="1:50" ht="15" customHeight="1" x14ac:dyDescent="0.3">
      <c r="A51" s="250" t="s">
        <v>463</v>
      </c>
      <c r="B51" s="164" t="s">
        <v>851</v>
      </c>
      <c r="C51" s="164"/>
      <c r="D51" s="164"/>
      <c r="E51" s="250" t="s">
        <v>70</v>
      </c>
      <c r="F51" s="100"/>
      <c r="G51" s="250" t="s">
        <v>327</v>
      </c>
      <c r="H51" s="250"/>
      <c r="I51" s="159" t="s">
        <v>848</v>
      </c>
      <c r="J51" s="159"/>
      <c r="K51" s="159"/>
      <c r="L51" s="159"/>
      <c r="M51" s="159" t="s">
        <v>910</v>
      </c>
      <c r="N51" s="159"/>
      <c r="O51" s="159"/>
      <c r="P51" s="159"/>
      <c r="Q51" s="159"/>
      <c r="R51" s="159"/>
      <c r="S51" s="184" t="s">
        <v>790</v>
      </c>
      <c r="T51" s="185"/>
      <c r="U51" s="99" t="s">
        <v>75</v>
      </c>
      <c r="V51" s="251" t="s">
        <v>911</v>
      </c>
      <c r="W51" s="252"/>
      <c r="X51" s="252"/>
      <c r="Y51" s="252"/>
      <c r="Z51" s="252"/>
      <c r="AA51" s="252"/>
      <c r="AB51" s="253"/>
      <c r="AC51" s="254" t="s">
        <v>913</v>
      </c>
      <c r="AD51" s="255"/>
      <c r="AE51" s="255"/>
      <c r="AF51" s="255"/>
      <c r="AG51" s="256"/>
      <c r="AH51" s="99"/>
      <c r="AI51" s="99"/>
      <c r="AJ51" s="107" t="s">
        <v>857</v>
      </c>
      <c r="AK51" s="107"/>
      <c r="AL51" s="107"/>
      <c r="AM51" s="250" t="s">
        <v>78</v>
      </c>
      <c r="AN51" s="100" t="s">
        <v>331</v>
      </c>
      <c r="AO51" s="237" t="s">
        <v>731</v>
      </c>
      <c r="AP51" s="237"/>
      <c r="AQ51" s="250">
        <v>30</v>
      </c>
      <c r="AR51" s="237" t="s">
        <v>737</v>
      </c>
      <c r="AS51" s="250" t="str">
        <f t="shared" si="18"/>
        <v>Plan</v>
      </c>
      <c r="AT51" s="257"/>
      <c r="AU51" s="250"/>
      <c r="AV51" s="250"/>
      <c r="AW51" s="250"/>
      <c r="AX51" s="250"/>
    </row>
    <row r="52" spans="1:50" ht="15" customHeight="1" x14ac:dyDescent="0.3">
      <c r="A52" s="250"/>
      <c r="B52" s="164"/>
      <c r="C52" s="164"/>
      <c r="D52" s="164"/>
      <c r="E52" s="250"/>
      <c r="F52" s="100"/>
      <c r="G52" s="250"/>
      <c r="H52" s="250"/>
      <c r="I52" s="159"/>
      <c r="J52" s="159"/>
      <c r="K52" s="159"/>
      <c r="L52" s="159"/>
      <c r="M52" s="159"/>
      <c r="N52" s="159"/>
      <c r="O52" s="159"/>
      <c r="P52" s="159"/>
      <c r="Q52" s="159"/>
      <c r="R52" s="159"/>
      <c r="S52" s="190"/>
      <c r="T52" s="191"/>
      <c r="U52" s="99" t="s">
        <v>80</v>
      </c>
      <c r="V52" s="251" t="s">
        <v>912</v>
      </c>
      <c r="W52" s="252"/>
      <c r="X52" s="252"/>
      <c r="Y52" s="252"/>
      <c r="Z52" s="252"/>
      <c r="AA52" s="252"/>
      <c r="AB52" s="253"/>
      <c r="AC52" s="258" t="s">
        <v>914</v>
      </c>
      <c r="AD52" s="259"/>
      <c r="AE52" s="259"/>
      <c r="AF52" s="259"/>
      <c r="AG52" s="259"/>
      <c r="AH52" s="98"/>
      <c r="AI52" s="98"/>
      <c r="AJ52" s="107"/>
      <c r="AK52" s="107"/>
      <c r="AL52" s="107"/>
      <c r="AM52" s="250"/>
      <c r="AN52" s="100"/>
      <c r="AO52" s="237"/>
      <c r="AP52" s="237"/>
      <c r="AQ52" s="250"/>
      <c r="AR52" s="237"/>
      <c r="AS52" s="250"/>
      <c r="AT52" s="257"/>
      <c r="AU52" s="250"/>
      <c r="AV52" s="250"/>
      <c r="AW52" s="250"/>
      <c r="AX52" s="250"/>
    </row>
    <row r="53" spans="1:50" ht="15" customHeight="1" x14ac:dyDescent="0.3">
      <c r="A53" s="266" t="s">
        <v>915</v>
      </c>
      <c r="B53" s="267"/>
      <c r="C53" s="267"/>
      <c r="D53" s="267"/>
      <c r="E53" s="267"/>
      <c r="F53" s="267"/>
      <c r="G53" s="267"/>
      <c r="H53" s="267"/>
      <c r="I53" s="267"/>
      <c r="J53" s="267"/>
      <c r="K53" s="267"/>
      <c r="L53" s="267"/>
      <c r="M53" s="267"/>
      <c r="N53" s="267"/>
      <c r="O53" s="267"/>
      <c r="P53" s="267"/>
      <c r="Q53" s="267"/>
      <c r="R53" s="267"/>
      <c r="S53" s="267"/>
      <c r="T53" s="267"/>
      <c r="U53" s="267"/>
      <c r="V53" s="267"/>
      <c r="W53" s="267"/>
      <c r="X53" s="267"/>
      <c r="Y53" s="267"/>
      <c r="Z53" s="267"/>
      <c r="AA53" s="267"/>
      <c r="AB53" s="267"/>
      <c r="AC53" s="267"/>
      <c r="AD53" s="267"/>
      <c r="AE53" s="267"/>
      <c r="AF53" s="267"/>
      <c r="AG53" s="267"/>
      <c r="AH53" s="267"/>
      <c r="AI53" s="267"/>
      <c r="AJ53" s="267"/>
      <c r="AK53" s="267"/>
      <c r="AL53" s="267"/>
      <c r="AM53" s="267"/>
      <c r="AN53" s="267"/>
      <c r="AO53" s="267"/>
      <c r="AP53" s="267"/>
      <c r="AQ53" s="267"/>
      <c r="AR53" s="267"/>
      <c r="AS53" s="267"/>
      <c r="AT53" s="267"/>
      <c r="AU53" s="267"/>
      <c r="AV53" s="267"/>
      <c r="AW53" s="267"/>
      <c r="AX53" s="268"/>
    </row>
  </sheetData>
  <mergeCells count="485">
    <mergeCell ref="AU21:AX22"/>
    <mergeCell ref="V22:AB22"/>
    <mergeCell ref="AC22:AG22"/>
    <mergeCell ref="A53:AX53"/>
    <mergeCell ref="V21:AB21"/>
    <mergeCell ref="AC21:AG21"/>
    <mergeCell ref="AJ21:AL22"/>
    <mergeCell ref="AM21:AM22"/>
    <mergeCell ref="AO21:AP22"/>
    <mergeCell ref="AQ21:AQ22"/>
    <mergeCell ref="AR21:AR22"/>
    <mergeCell ref="AS21:AS22"/>
    <mergeCell ref="AT21:AT22"/>
    <mergeCell ref="AU23:AX24"/>
    <mergeCell ref="V24:AB24"/>
    <mergeCell ref="AC24:AG24"/>
    <mergeCell ref="A19:A20"/>
    <mergeCell ref="B19:D20"/>
    <mergeCell ref="E19:E20"/>
    <mergeCell ref="G19:H20"/>
    <mergeCell ref="I19:L20"/>
    <mergeCell ref="M19:R20"/>
    <mergeCell ref="S19:T20"/>
    <mergeCell ref="V19:AB19"/>
    <mergeCell ref="AC19:AG19"/>
    <mergeCell ref="AJ19:AL20"/>
    <mergeCell ref="AM19:AM20"/>
    <mergeCell ref="AO19:AP20"/>
    <mergeCell ref="AQ19:AQ20"/>
    <mergeCell ref="AR19:AR20"/>
    <mergeCell ref="AS19:AS20"/>
    <mergeCell ref="AT19:AT20"/>
    <mergeCell ref="AU19:AX20"/>
    <mergeCell ref="V20:AB20"/>
    <mergeCell ref="AC20:AG20"/>
    <mergeCell ref="A21:A22"/>
    <mergeCell ref="B21:D22"/>
    <mergeCell ref="V23:AB23"/>
    <mergeCell ref="AC23:AG23"/>
    <mergeCell ref="AJ23:AL24"/>
    <mergeCell ref="AM23:AM24"/>
    <mergeCell ref="AO23:AP24"/>
    <mergeCell ref="AQ23:AQ24"/>
    <mergeCell ref="AR23:AR24"/>
    <mergeCell ref="AS23:AS24"/>
    <mergeCell ref="AT23:AT24"/>
    <mergeCell ref="A17:A18"/>
    <mergeCell ref="B17:D18"/>
    <mergeCell ref="E17:E18"/>
    <mergeCell ref="G17:H18"/>
    <mergeCell ref="I17:L18"/>
    <mergeCell ref="M17:R18"/>
    <mergeCell ref="S17:T18"/>
    <mergeCell ref="A23:A24"/>
    <mergeCell ref="B23:D24"/>
    <mergeCell ref="E23:E24"/>
    <mergeCell ref="G23:H24"/>
    <mergeCell ref="I23:L24"/>
    <mergeCell ref="M23:R24"/>
    <mergeCell ref="S23:T24"/>
    <mergeCell ref="E21:E22"/>
    <mergeCell ref="G21:H22"/>
    <mergeCell ref="I21:L22"/>
    <mergeCell ref="M21:R22"/>
    <mergeCell ref="S21:T22"/>
    <mergeCell ref="AU16:AX16"/>
    <mergeCell ref="V17:AB17"/>
    <mergeCell ref="AC17:AG17"/>
    <mergeCell ref="AJ17:AL18"/>
    <mergeCell ref="AM17:AM18"/>
    <mergeCell ref="AO17:AP18"/>
    <mergeCell ref="AQ17:AQ18"/>
    <mergeCell ref="AR17:AR18"/>
    <mergeCell ref="AS17:AS18"/>
    <mergeCell ref="AT17:AT18"/>
    <mergeCell ref="AU17:AX18"/>
    <mergeCell ref="V18:AB18"/>
    <mergeCell ref="AC18:AG18"/>
    <mergeCell ref="B16:D16"/>
    <mergeCell ref="G16:H16"/>
    <mergeCell ref="I16:L16"/>
    <mergeCell ref="M16:R16"/>
    <mergeCell ref="S16:T16"/>
    <mergeCell ref="V16:AB16"/>
    <mergeCell ref="AC16:AG16"/>
    <mergeCell ref="AJ16:AL16"/>
    <mergeCell ref="AO16:AP16"/>
    <mergeCell ref="AU14:AX14"/>
    <mergeCell ref="B15:D15"/>
    <mergeCell ref="G15:H15"/>
    <mergeCell ref="I15:L15"/>
    <mergeCell ref="M15:R15"/>
    <mergeCell ref="S15:T15"/>
    <mergeCell ref="V15:AB15"/>
    <mergeCell ref="AC15:AG15"/>
    <mergeCell ref="AJ15:AL15"/>
    <mergeCell ref="AO15:AP15"/>
    <mergeCell ref="AU15:AX15"/>
    <mergeCell ref="B14:D14"/>
    <mergeCell ref="G14:H14"/>
    <mergeCell ref="I14:L14"/>
    <mergeCell ref="M14:R14"/>
    <mergeCell ref="S14:T14"/>
    <mergeCell ref="V14:AB14"/>
    <mergeCell ref="AC14:AG14"/>
    <mergeCell ref="AJ14:AL14"/>
    <mergeCell ref="AO14:AP14"/>
    <mergeCell ref="AC2:AG2"/>
    <mergeCell ref="AJ2:AL2"/>
    <mergeCell ref="AO2:AP2"/>
    <mergeCell ref="AU2:AX2"/>
    <mergeCell ref="B4:D4"/>
    <mergeCell ref="G4:H4"/>
    <mergeCell ref="I4:L4"/>
    <mergeCell ref="M4:R4"/>
    <mergeCell ref="S4:T4"/>
    <mergeCell ref="V4:AB4"/>
    <mergeCell ref="B2:D2"/>
    <mergeCell ref="G2:H2"/>
    <mergeCell ref="I2:L2"/>
    <mergeCell ref="M2:R2"/>
    <mergeCell ref="S2:T2"/>
    <mergeCell ref="V2:AB2"/>
    <mergeCell ref="S6:T6"/>
    <mergeCell ref="V6:AB6"/>
    <mergeCell ref="AC4:AG4"/>
    <mergeCell ref="AJ4:AL4"/>
    <mergeCell ref="AO4:AP4"/>
    <mergeCell ref="AU4:AX4"/>
    <mergeCell ref="B5:D5"/>
    <mergeCell ref="G5:H5"/>
    <mergeCell ref="I5:L5"/>
    <mergeCell ref="M5:R5"/>
    <mergeCell ref="S5:T5"/>
    <mergeCell ref="V5:AB5"/>
    <mergeCell ref="AC7:AG7"/>
    <mergeCell ref="AJ7:AL7"/>
    <mergeCell ref="AO7:AP7"/>
    <mergeCell ref="AU7:AX7"/>
    <mergeCell ref="A1:AR1"/>
    <mergeCell ref="AS1:AX1"/>
    <mergeCell ref="AC6:AG6"/>
    <mergeCell ref="AJ6:AL6"/>
    <mergeCell ref="AO6:AP6"/>
    <mergeCell ref="AU6:AX6"/>
    <mergeCell ref="B7:D7"/>
    <mergeCell ref="G7:H7"/>
    <mergeCell ref="I7:L7"/>
    <mergeCell ref="M7:R7"/>
    <mergeCell ref="S7:T7"/>
    <mergeCell ref="V7:AB7"/>
    <mergeCell ref="AC5:AG5"/>
    <mergeCell ref="AJ5:AL5"/>
    <mergeCell ref="AO5:AP5"/>
    <mergeCell ref="AU5:AX5"/>
    <mergeCell ref="B6:D6"/>
    <mergeCell ref="G6:H6"/>
    <mergeCell ref="I6:L6"/>
    <mergeCell ref="M6:R6"/>
    <mergeCell ref="AC9:AG9"/>
    <mergeCell ref="AJ9:AL9"/>
    <mergeCell ref="AO9:AP9"/>
    <mergeCell ref="AU9:AX9"/>
    <mergeCell ref="AC8:AG8"/>
    <mergeCell ref="AJ8:AL8"/>
    <mergeCell ref="AO8:AP8"/>
    <mergeCell ref="AU8:AX8"/>
    <mergeCell ref="B9:D9"/>
    <mergeCell ref="G9:H9"/>
    <mergeCell ref="I9:L9"/>
    <mergeCell ref="M9:R9"/>
    <mergeCell ref="S9:T9"/>
    <mergeCell ref="V9:AB9"/>
    <mergeCell ref="B8:D8"/>
    <mergeCell ref="G8:H8"/>
    <mergeCell ref="I8:L8"/>
    <mergeCell ref="M8:R8"/>
    <mergeCell ref="S8:T8"/>
    <mergeCell ref="V8:AB8"/>
    <mergeCell ref="AJ10:AL10"/>
    <mergeCell ref="AO10:AP10"/>
    <mergeCell ref="AU10:AX10"/>
    <mergeCell ref="B10:D10"/>
    <mergeCell ref="G10:H10"/>
    <mergeCell ref="I10:L10"/>
    <mergeCell ref="M10:R10"/>
    <mergeCell ref="S10:T10"/>
    <mergeCell ref="V10:AB10"/>
    <mergeCell ref="S12:T12"/>
    <mergeCell ref="V12:AB12"/>
    <mergeCell ref="B11:D11"/>
    <mergeCell ref="G11:H11"/>
    <mergeCell ref="I11:L11"/>
    <mergeCell ref="M11:R11"/>
    <mergeCell ref="S11:T11"/>
    <mergeCell ref="V11:AB11"/>
    <mergeCell ref="AC10:AG10"/>
    <mergeCell ref="AC13:AG13"/>
    <mergeCell ref="AJ13:AL13"/>
    <mergeCell ref="AO13:AP13"/>
    <mergeCell ref="AU13:AX13"/>
    <mergeCell ref="A3:AX3"/>
    <mergeCell ref="A30:AX30"/>
    <mergeCell ref="AC12:AG12"/>
    <mergeCell ref="AJ12:AL12"/>
    <mergeCell ref="AO12:AP12"/>
    <mergeCell ref="AU12:AX12"/>
    <mergeCell ref="B13:D13"/>
    <mergeCell ref="G13:H13"/>
    <mergeCell ref="I13:L13"/>
    <mergeCell ref="M13:R13"/>
    <mergeCell ref="S13:T13"/>
    <mergeCell ref="V13:AB13"/>
    <mergeCell ref="AC11:AG11"/>
    <mergeCell ref="AJ11:AL11"/>
    <mergeCell ref="AO11:AP11"/>
    <mergeCell ref="AU11:AX11"/>
    <mergeCell ref="B12:D12"/>
    <mergeCell ref="G12:H12"/>
    <mergeCell ref="I12:L12"/>
    <mergeCell ref="M12:R12"/>
    <mergeCell ref="AC31:AG31"/>
    <mergeCell ref="AJ31:AL31"/>
    <mergeCell ref="AO31:AP31"/>
    <mergeCell ref="AU31:AX31"/>
    <mergeCell ref="B32:D32"/>
    <mergeCell ref="G32:H32"/>
    <mergeCell ref="I32:L32"/>
    <mergeCell ref="M32:R32"/>
    <mergeCell ref="S32:T32"/>
    <mergeCell ref="V32:AB32"/>
    <mergeCell ref="B31:D31"/>
    <mergeCell ref="G31:H31"/>
    <mergeCell ref="I31:L31"/>
    <mergeCell ref="M31:R31"/>
    <mergeCell ref="S31:T31"/>
    <mergeCell ref="V31:AB31"/>
    <mergeCell ref="AC32:AG32"/>
    <mergeCell ref="AJ32:AL32"/>
    <mergeCell ref="AO32:AP32"/>
    <mergeCell ref="AU32:AX32"/>
    <mergeCell ref="AU33:AX33"/>
    <mergeCell ref="B34:D34"/>
    <mergeCell ref="G34:H34"/>
    <mergeCell ref="I34:L34"/>
    <mergeCell ref="M34:R34"/>
    <mergeCell ref="S34:T34"/>
    <mergeCell ref="V34:AB34"/>
    <mergeCell ref="AC34:AG34"/>
    <mergeCell ref="AJ34:AL34"/>
    <mergeCell ref="AO34:AP34"/>
    <mergeCell ref="AU34:AX34"/>
    <mergeCell ref="B33:D33"/>
    <mergeCell ref="G33:H33"/>
    <mergeCell ref="I33:L33"/>
    <mergeCell ref="M33:R33"/>
    <mergeCell ref="S33:T33"/>
    <mergeCell ref="V33:AB33"/>
    <mergeCell ref="AC33:AG33"/>
    <mergeCell ref="AJ33:AL33"/>
    <mergeCell ref="AO33:AP33"/>
    <mergeCell ref="AU35:AX35"/>
    <mergeCell ref="B36:D36"/>
    <mergeCell ref="G36:H36"/>
    <mergeCell ref="I36:L36"/>
    <mergeCell ref="M36:R36"/>
    <mergeCell ref="S36:T36"/>
    <mergeCell ref="V36:AB36"/>
    <mergeCell ref="AC36:AG36"/>
    <mergeCell ref="AJ36:AL36"/>
    <mergeCell ref="AO36:AP36"/>
    <mergeCell ref="AU36:AX36"/>
    <mergeCell ref="B35:D35"/>
    <mergeCell ref="G35:H35"/>
    <mergeCell ref="I35:L35"/>
    <mergeCell ref="M35:R35"/>
    <mergeCell ref="S35:T35"/>
    <mergeCell ref="V35:AB35"/>
    <mergeCell ref="AC35:AG35"/>
    <mergeCell ref="AJ35:AL35"/>
    <mergeCell ref="AO35:AP35"/>
    <mergeCell ref="AU25:AX25"/>
    <mergeCell ref="B26:D26"/>
    <mergeCell ref="G26:H26"/>
    <mergeCell ref="I26:L26"/>
    <mergeCell ref="M26:R26"/>
    <mergeCell ref="S26:T26"/>
    <mergeCell ref="V26:AB26"/>
    <mergeCell ref="AC26:AG26"/>
    <mergeCell ref="AJ26:AL26"/>
    <mergeCell ref="AO26:AP26"/>
    <mergeCell ref="AU26:AX26"/>
    <mergeCell ref="B25:D25"/>
    <mergeCell ref="G25:H25"/>
    <mergeCell ref="I25:L25"/>
    <mergeCell ref="M25:R25"/>
    <mergeCell ref="S25:T25"/>
    <mergeCell ref="V25:AB25"/>
    <mergeCell ref="AC25:AG25"/>
    <mergeCell ref="AJ25:AL25"/>
    <mergeCell ref="AO25:AP25"/>
    <mergeCell ref="B27:D27"/>
    <mergeCell ref="G27:H27"/>
    <mergeCell ref="I27:L27"/>
    <mergeCell ref="M27:R27"/>
    <mergeCell ref="S27:T27"/>
    <mergeCell ref="V27:AB27"/>
    <mergeCell ref="AC27:AG27"/>
    <mergeCell ref="AJ27:AL27"/>
    <mergeCell ref="AO27:AP27"/>
    <mergeCell ref="V29:AB29"/>
    <mergeCell ref="AJ28:AL29"/>
    <mergeCell ref="AM28:AM29"/>
    <mergeCell ref="AO28:AP29"/>
    <mergeCell ref="AQ28:AQ29"/>
    <mergeCell ref="AR28:AR29"/>
    <mergeCell ref="AS28:AS29"/>
    <mergeCell ref="AC29:AG29"/>
    <mergeCell ref="AU27:AX27"/>
    <mergeCell ref="V28:AB28"/>
    <mergeCell ref="AC28:AG28"/>
    <mergeCell ref="AT28:AT29"/>
    <mergeCell ref="AU28:AX29"/>
    <mergeCell ref="A28:A29"/>
    <mergeCell ref="B28:D29"/>
    <mergeCell ref="E28:E29"/>
    <mergeCell ref="G28:H29"/>
    <mergeCell ref="I28:L29"/>
    <mergeCell ref="M28:R29"/>
    <mergeCell ref="S28:T29"/>
    <mergeCell ref="B37:D37"/>
    <mergeCell ref="G37:H37"/>
    <mergeCell ref="I37:L37"/>
    <mergeCell ref="M37:R37"/>
    <mergeCell ref="S37:T37"/>
    <mergeCell ref="AU37:AX37"/>
    <mergeCell ref="B38:D38"/>
    <mergeCell ref="G38:H38"/>
    <mergeCell ref="I38:L38"/>
    <mergeCell ref="M38:R38"/>
    <mergeCell ref="S38:T38"/>
    <mergeCell ref="V38:AB38"/>
    <mergeCell ref="AC38:AG38"/>
    <mergeCell ref="AJ38:AL38"/>
    <mergeCell ref="AO38:AP38"/>
    <mergeCell ref="AU38:AX38"/>
    <mergeCell ref="S39:T39"/>
    <mergeCell ref="V39:AB39"/>
    <mergeCell ref="AC39:AG39"/>
    <mergeCell ref="AJ39:AL39"/>
    <mergeCell ref="AO39:AP39"/>
    <mergeCell ref="V37:AB37"/>
    <mergeCell ref="AC37:AG37"/>
    <mergeCell ref="AJ37:AL37"/>
    <mergeCell ref="AO37:AP37"/>
    <mergeCell ref="AU39:AX39"/>
    <mergeCell ref="A40:A41"/>
    <mergeCell ref="B40:D41"/>
    <mergeCell ref="E40:E41"/>
    <mergeCell ref="G40:H41"/>
    <mergeCell ref="I40:L41"/>
    <mergeCell ref="M40:R41"/>
    <mergeCell ref="S40:T41"/>
    <mergeCell ref="V40:AB40"/>
    <mergeCell ref="AC40:AG40"/>
    <mergeCell ref="AJ40:AL41"/>
    <mergeCell ref="AM40:AM41"/>
    <mergeCell ref="AO40:AP41"/>
    <mergeCell ref="AQ40:AQ41"/>
    <mergeCell ref="AR40:AR41"/>
    <mergeCell ref="AS40:AS41"/>
    <mergeCell ref="AT40:AT41"/>
    <mergeCell ref="AU40:AX41"/>
    <mergeCell ref="V41:AB41"/>
    <mergeCell ref="AC41:AG41"/>
    <mergeCell ref="B39:D39"/>
    <mergeCell ref="G39:H39"/>
    <mergeCell ref="I39:L39"/>
    <mergeCell ref="M39:R39"/>
    <mergeCell ref="A42:A43"/>
    <mergeCell ref="B42:D43"/>
    <mergeCell ref="E42:E43"/>
    <mergeCell ref="G42:H43"/>
    <mergeCell ref="I42:L43"/>
    <mergeCell ref="M42:R43"/>
    <mergeCell ref="S42:T43"/>
    <mergeCell ref="V42:AB42"/>
    <mergeCell ref="AC42:AG42"/>
    <mergeCell ref="AJ42:AL43"/>
    <mergeCell ref="AM42:AM43"/>
    <mergeCell ref="AO42:AP43"/>
    <mergeCell ref="AQ42:AQ43"/>
    <mergeCell ref="AR42:AR43"/>
    <mergeCell ref="AS42:AS43"/>
    <mergeCell ref="AT42:AT43"/>
    <mergeCell ref="AU42:AX43"/>
    <mergeCell ref="V43:AB43"/>
    <mergeCell ref="AC43:AG43"/>
    <mergeCell ref="A44:A45"/>
    <mergeCell ref="B44:D45"/>
    <mergeCell ref="E44:E45"/>
    <mergeCell ref="G44:H45"/>
    <mergeCell ref="I44:L45"/>
    <mergeCell ref="M44:R45"/>
    <mergeCell ref="S44:T45"/>
    <mergeCell ref="V44:AB44"/>
    <mergeCell ref="AC44:AG44"/>
    <mergeCell ref="AJ44:AL45"/>
    <mergeCell ref="AM44:AM45"/>
    <mergeCell ref="AO44:AP45"/>
    <mergeCell ref="AQ44:AQ45"/>
    <mergeCell ref="AR44:AR45"/>
    <mergeCell ref="AS44:AS45"/>
    <mergeCell ref="AT44:AT45"/>
    <mergeCell ref="AU44:AX45"/>
    <mergeCell ref="V45:AB45"/>
    <mergeCell ref="AC45:AG45"/>
    <mergeCell ref="V47:AB47"/>
    <mergeCell ref="AC47:AG47"/>
    <mergeCell ref="A46:A47"/>
    <mergeCell ref="B46:D47"/>
    <mergeCell ref="E46:E47"/>
    <mergeCell ref="G46:H47"/>
    <mergeCell ref="I46:L47"/>
    <mergeCell ref="M46:R47"/>
    <mergeCell ref="S46:T47"/>
    <mergeCell ref="V46:AB46"/>
    <mergeCell ref="AC46:AG46"/>
    <mergeCell ref="AO48:AP48"/>
    <mergeCell ref="AJ46:AL47"/>
    <mergeCell ref="AM46:AM47"/>
    <mergeCell ref="AO46:AP47"/>
    <mergeCell ref="AQ46:AQ47"/>
    <mergeCell ref="AR46:AR47"/>
    <mergeCell ref="AS46:AS47"/>
    <mergeCell ref="AT46:AT47"/>
    <mergeCell ref="AU46:AX47"/>
    <mergeCell ref="S50:T50"/>
    <mergeCell ref="V50:AB50"/>
    <mergeCell ref="AC50:AG50"/>
    <mergeCell ref="AJ50:AL50"/>
    <mergeCell ref="AO50:AP50"/>
    <mergeCell ref="AU48:AX48"/>
    <mergeCell ref="B49:D49"/>
    <mergeCell ref="G49:H49"/>
    <mergeCell ref="I49:L49"/>
    <mergeCell ref="M49:R49"/>
    <mergeCell ref="S49:T49"/>
    <mergeCell ref="V49:AB49"/>
    <mergeCell ref="AC49:AG49"/>
    <mergeCell ref="AJ49:AL49"/>
    <mergeCell ref="AO49:AP49"/>
    <mergeCell ref="AU49:AX49"/>
    <mergeCell ref="B48:D48"/>
    <mergeCell ref="G48:H48"/>
    <mergeCell ref="I48:L48"/>
    <mergeCell ref="M48:R48"/>
    <mergeCell ref="S48:T48"/>
    <mergeCell ref="V48:AB48"/>
    <mergeCell ref="AC48:AG48"/>
    <mergeCell ref="AJ48:AL48"/>
    <mergeCell ref="AU50:AX50"/>
    <mergeCell ref="A51:A52"/>
    <mergeCell ref="B51:D52"/>
    <mergeCell ref="E51:E52"/>
    <mergeCell ref="G51:H52"/>
    <mergeCell ref="I51:L52"/>
    <mergeCell ref="M51:R52"/>
    <mergeCell ref="S51:T52"/>
    <mergeCell ref="V51:AB51"/>
    <mergeCell ref="AC51:AG51"/>
    <mergeCell ref="AJ51:AL52"/>
    <mergeCell ref="AM51:AM52"/>
    <mergeCell ref="AO51:AP52"/>
    <mergeCell ref="AQ51:AQ52"/>
    <mergeCell ref="AR51:AR52"/>
    <mergeCell ref="AS51:AS52"/>
    <mergeCell ref="AT51:AT52"/>
    <mergeCell ref="AU51:AX52"/>
    <mergeCell ref="V52:AB52"/>
    <mergeCell ref="AC52:AG52"/>
    <mergeCell ref="B50:D50"/>
    <mergeCell ref="G50:H50"/>
    <mergeCell ref="I50:L50"/>
    <mergeCell ref="M50:R50"/>
  </mergeCells>
  <conditionalFormatting sqref="AS1:AS2 AS4">
    <cfRule type="cellIs" dxfId="683" priority="495" operator="equal">
      <formula>"Other"</formula>
    </cfRule>
    <cfRule type="cellIs" dxfId="682" priority="496" operator="equal">
      <formula>"Pending"</formula>
    </cfRule>
    <cfRule type="cellIs" dxfId="681" priority="497" operator="equal">
      <formula>"Not Test"</formula>
    </cfRule>
    <cfRule type="cellIs" dxfId="680" priority="498" operator="equal">
      <formula>"Failed"</formula>
    </cfRule>
    <cfRule type="cellIs" dxfId="679" priority="499" operator="equal">
      <formula>"Passed"</formula>
    </cfRule>
    <cfRule type="cellIs" dxfId="678" priority="500" operator="equal">
      <formula>"Plan"</formula>
    </cfRule>
  </conditionalFormatting>
  <conditionalFormatting sqref="E2 E4:E14 E31:E37">
    <cfRule type="cellIs" dxfId="677" priority="491" operator="equal">
      <formula>"Boundary"</formula>
    </cfRule>
    <cfRule type="cellIs" dxfId="676" priority="492" operator="equal">
      <formula>"Abnormal"</formula>
    </cfRule>
    <cfRule type="cellIs" dxfId="675" priority="493" operator="equal">
      <formula>"Abnormal"</formula>
    </cfRule>
    <cfRule type="cellIs" dxfId="674" priority="494" operator="equal">
      <formula>"Normal"</formula>
    </cfRule>
  </conditionalFormatting>
  <conditionalFormatting sqref="AS5">
    <cfRule type="cellIs" dxfId="673" priority="485" operator="equal">
      <formula>"Other"</formula>
    </cfRule>
    <cfRule type="cellIs" dxfId="672" priority="486" operator="equal">
      <formula>"Pending"</formula>
    </cfRule>
    <cfRule type="cellIs" dxfId="671" priority="487" operator="equal">
      <formula>"Not Test"</formula>
    </cfRule>
    <cfRule type="cellIs" dxfId="670" priority="488" operator="equal">
      <formula>"Failed"</formula>
    </cfRule>
    <cfRule type="cellIs" dxfId="669" priority="489" operator="equal">
      <formula>"Passed"</formula>
    </cfRule>
    <cfRule type="cellIs" dxfId="668" priority="490" operator="equal">
      <formula>"Plan"</formula>
    </cfRule>
  </conditionalFormatting>
  <conditionalFormatting sqref="AS6">
    <cfRule type="cellIs" dxfId="667" priority="475" operator="equal">
      <formula>"Other"</formula>
    </cfRule>
    <cfRule type="cellIs" dxfId="666" priority="476" operator="equal">
      <formula>"Pending"</formula>
    </cfRule>
    <cfRule type="cellIs" dxfId="665" priority="477" operator="equal">
      <formula>"Not Test"</formula>
    </cfRule>
    <cfRule type="cellIs" dxfId="664" priority="478" operator="equal">
      <formula>"Failed"</formula>
    </cfRule>
    <cfRule type="cellIs" dxfId="663" priority="479" operator="equal">
      <formula>"Passed"</formula>
    </cfRule>
    <cfRule type="cellIs" dxfId="662" priority="480" operator="equal">
      <formula>"Plan"</formula>
    </cfRule>
  </conditionalFormatting>
  <conditionalFormatting sqref="AS7">
    <cfRule type="cellIs" dxfId="661" priority="465" operator="equal">
      <formula>"Other"</formula>
    </cfRule>
    <cfRule type="cellIs" dxfId="660" priority="466" operator="equal">
      <formula>"Pending"</formula>
    </cfRule>
    <cfRule type="cellIs" dxfId="659" priority="467" operator="equal">
      <formula>"Not Test"</formula>
    </cfRule>
    <cfRule type="cellIs" dxfId="658" priority="468" operator="equal">
      <formula>"Failed"</formula>
    </cfRule>
    <cfRule type="cellIs" dxfId="657" priority="469" operator="equal">
      <formula>"Passed"</formula>
    </cfRule>
    <cfRule type="cellIs" dxfId="656" priority="470" operator="equal">
      <formula>"Plan"</formula>
    </cfRule>
  </conditionalFormatting>
  <conditionalFormatting sqref="AS8">
    <cfRule type="cellIs" dxfId="655" priority="455" operator="equal">
      <formula>"Other"</formula>
    </cfRule>
    <cfRule type="cellIs" dxfId="654" priority="456" operator="equal">
      <formula>"Pending"</formula>
    </cfRule>
    <cfRule type="cellIs" dxfId="653" priority="457" operator="equal">
      <formula>"Not Test"</formula>
    </cfRule>
    <cfRule type="cellIs" dxfId="652" priority="458" operator="equal">
      <formula>"Failed"</formula>
    </cfRule>
    <cfRule type="cellIs" dxfId="651" priority="459" operator="equal">
      <formula>"Passed"</formula>
    </cfRule>
    <cfRule type="cellIs" dxfId="650" priority="460" operator="equal">
      <formula>"Plan"</formula>
    </cfRule>
  </conditionalFormatting>
  <conditionalFormatting sqref="AS9">
    <cfRule type="cellIs" dxfId="649" priority="445" operator="equal">
      <formula>"Other"</formula>
    </cfRule>
    <cfRule type="cellIs" dxfId="648" priority="446" operator="equal">
      <formula>"Pending"</formula>
    </cfRule>
    <cfRule type="cellIs" dxfId="647" priority="447" operator="equal">
      <formula>"Not Test"</formula>
    </cfRule>
    <cfRule type="cellIs" dxfId="646" priority="448" operator="equal">
      <formula>"Failed"</formula>
    </cfRule>
    <cfRule type="cellIs" dxfId="645" priority="449" operator="equal">
      <formula>"Passed"</formula>
    </cfRule>
    <cfRule type="cellIs" dxfId="644" priority="450" operator="equal">
      <formula>"Plan"</formula>
    </cfRule>
  </conditionalFormatting>
  <conditionalFormatting sqref="AS10">
    <cfRule type="cellIs" dxfId="643" priority="425" operator="equal">
      <formula>"Other"</formula>
    </cfRule>
    <cfRule type="cellIs" dxfId="642" priority="426" operator="equal">
      <formula>"Pending"</formula>
    </cfRule>
    <cfRule type="cellIs" dxfId="641" priority="427" operator="equal">
      <formula>"Not Test"</formula>
    </cfRule>
    <cfRule type="cellIs" dxfId="640" priority="428" operator="equal">
      <formula>"Failed"</formula>
    </cfRule>
    <cfRule type="cellIs" dxfId="639" priority="429" operator="equal">
      <formula>"Passed"</formula>
    </cfRule>
    <cfRule type="cellIs" dxfId="638" priority="430" operator="equal">
      <formula>"Plan"</formula>
    </cfRule>
  </conditionalFormatting>
  <conditionalFormatting sqref="AS11">
    <cfRule type="cellIs" dxfId="637" priority="415" operator="equal">
      <formula>"Other"</formula>
    </cfRule>
    <cfRule type="cellIs" dxfId="636" priority="416" operator="equal">
      <formula>"Pending"</formula>
    </cfRule>
    <cfRule type="cellIs" dxfId="635" priority="417" operator="equal">
      <formula>"Not Test"</formula>
    </cfRule>
    <cfRule type="cellIs" dxfId="634" priority="418" operator="equal">
      <formula>"Failed"</formula>
    </cfRule>
    <cfRule type="cellIs" dxfId="633" priority="419" operator="equal">
      <formula>"Passed"</formula>
    </cfRule>
    <cfRule type="cellIs" dxfId="632" priority="420" operator="equal">
      <formula>"Plan"</formula>
    </cfRule>
  </conditionalFormatting>
  <conditionalFormatting sqref="AS12">
    <cfRule type="cellIs" dxfId="631" priority="405" operator="equal">
      <formula>"Other"</formula>
    </cfRule>
    <cfRule type="cellIs" dxfId="630" priority="406" operator="equal">
      <formula>"Pending"</formula>
    </cfRule>
    <cfRule type="cellIs" dxfId="629" priority="407" operator="equal">
      <formula>"Not Test"</formula>
    </cfRule>
    <cfRule type="cellIs" dxfId="628" priority="408" operator="equal">
      <formula>"Failed"</formula>
    </cfRule>
    <cfRule type="cellIs" dxfId="627" priority="409" operator="equal">
      <formula>"Passed"</formula>
    </cfRule>
    <cfRule type="cellIs" dxfId="626" priority="410" operator="equal">
      <formula>"Plan"</formula>
    </cfRule>
  </conditionalFormatting>
  <conditionalFormatting sqref="AS13">
    <cfRule type="cellIs" dxfId="625" priority="395" operator="equal">
      <formula>"Other"</formula>
    </cfRule>
    <cfRule type="cellIs" dxfId="624" priority="396" operator="equal">
      <formula>"Pending"</formula>
    </cfRule>
    <cfRule type="cellIs" dxfId="623" priority="397" operator="equal">
      <formula>"Not Test"</formula>
    </cfRule>
    <cfRule type="cellIs" dxfId="622" priority="398" operator="equal">
      <formula>"Failed"</formula>
    </cfRule>
    <cfRule type="cellIs" dxfId="621" priority="399" operator="equal">
      <formula>"Passed"</formula>
    </cfRule>
    <cfRule type="cellIs" dxfId="620" priority="400" operator="equal">
      <formula>"Plan"</formula>
    </cfRule>
  </conditionalFormatting>
  <conditionalFormatting sqref="AS14">
    <cfRule type="cellIs" dxfId="619" priority="285" operator="equal">
      <formula>"Other"</formula>
    </cfRule>
    <cfRule type="cellIs" dxfId="618" priority="286" operator="equal">
      <formula>"Pending"</formula>
    </cfRule>
    <cfRule type="cellIs" dxfId="617" priority="287" operator="equal">
      <formula>"Not Test"</formula>
    </cfRule>
    <cfRule type="cellIs" dxfId="616" priority="288" operator="equal">
      <formula>"Failed"</formula>
    </cfRule>
    <cfRule type="cellIs" dxfId="615" priority="289" operator="equal">
      <formula>"Passed"</formula>
    </cfRule>
    <cfRule type="cellIs" dxfId="614" priority="290" operator="equal">
      <formula>"Plan"</formula>
    </cfRule>
  </conditionalFormatting>
  <conditionalFormatting sqref="E15">
    <cfRule type="cellIs" dxfId="613" priority="273" operator="equal">
      <formula>"Boundary"</formula>
    </cfRule>
    <cfRule type="cellIs" dxfId="612" priority="274" operator="equal">
      <formula>"Abnormal"</formula>
    </cfRule>
    <cfRule type="cellIs" dxfId="611" priority="275" operator="equal">
      <formula>"Abnormal"</formula>
    </cfRule>
    <cfRule type="cellIs" dxfId="610" priority="276" operator="equal">
      <formula>"Normal"</formula>
    </cfRule>
  </conditionalFormatting>
  <conditionalFormatting sqref="AS15">
    <cfRule type="cellIs" dxfId="609" priority="267" operator="equal">
      <formula>"Other"</formula>
    </cfRule>
    <cfRule type="cellIs" dxfId="608" priority="268" operator="equal">
      <formula>"Pending"</formula>
    </cfRule>
    <cfRule type="cellIs" dxfId="607" priority="269" operator="equal">
      <formula>"Not Test"</formula>
    </cfRule>
    <cfRule type="cellIs" dxfId="606" priority="270" operator="equal">
      <formula>"Failed"</formula>
    </cfRule>
    <cfRule type="cellIs" dxfId="605" priority="271" operator="equal">
      <formula>"Passed"</formula>
    </cfRule>
    <cfRule type="cellIs" dxfId="604" priority="272" operator="equal">
      <formula>"Plan"</formula>
    </cfRule>
  </conditionalFormatting>
  <conditionalFormatting sqref="E16">
    <cfRule type="cellIs" dxfId="603" priority="263" operator="equal">
      <formula>"Boundary"</formula>
    </cfRule>
    <cfRule type="cellIs" dxfId="602" priority="264" operator="equal">
      <formula>"Abnormal"</formula>
    </cfRule>
    <cfRule type="cellIs" dxfId="601" priority="265" operator="equal">
      <formula>"Abnormal"</formula>
    </cfRule>
    <cfRule type="cellIs" dxfId="600" priority="266" operator="equal">
      <formula>"Normal"</formula>
    </cfRule>
  </conditionalFormatting>
  <conditionalFormatting sqref="AS16">
    <cfRule type="cellIs" dxfId="599" priority="257" operator="equal">
      <formula>"Other"</formula>
    </cfRule>
    <cfRule type="cellIs" dxfId="598" priority="258" operator="equal">
      <formula>"Pending"</formula>
    </cfRule>
    <cfRule type="cellIs" dxfId="597" priority="259" operator="equal">
      <formula>"Not Test"</formula>
    </cfRule>
    <cfRule type="cellIs" dxfId="596" priority="260" operator="equal">
      <formula>"Failed"</formula>
    </cfRule>
    <cfRule type="cellIs" dxfId="595" priority="261" operator="equal">
      <formula>"Passed"</formula>
    </cfRule>
    <cfRule type="cellIs" dxfId="594" priority="262" operator="equal">
      <formula>"Plan"</formula>
    </cfRule>
  </conditionalFormatting>
  <conditionalFormatting sqref="E17">
    <cfRule type="cellIs" dxfId="593" priority="253" operator="equal">
      <formula>"Boundary"</formula>
    </cfRule>
    <cfRule type="cellIs" dxfId="592" priority="254" operator="equal">
      <formula>"Abnormal"</formula>
    </cfRule>
    <cfRule type="cellIs" dxfId="591" priority="255" operator="equal">
      <formula>"Abnormal"</formula>
    </cfRule>
    <cfRule type="cellIs" dxfId="590" priority="256" operator="equal">
      <formula>"Normal"</formula>
    </cfRule>
  </conditionalFormatting>
  <conditionalFormatting sqref="AS17">
    <cfRule type="cellIs" dxfId="589" priority="247" operator="equal">
      <formula>"Other"</formula>
    </cfRule>
    <cfRule type="cellIs" dxfId="588" priority="248" operator="equal">
      <formula>"Pending"</formula>
    </cfRule>
    <cfRule type="cellIs" dxfId="587" priority="249" operator="equal">
      <formula>"Not Test"</formula>
    </cfRule>
    <cfRule type="cellIs" dxfId="586" priority="250" operator="equal">
      <formula>"Failed"</formula>
    </cfRule>
    <cfRule type="cellIs" dxfId="585" priority="251" operator="equal">
      <formula>"Passed"</formula>
    </cfRule>
    <cfRule type="cellIs" dxfId="584" priority="252" operator="equal">
      <formula>"Plan"</formula>
    </cfRule>
  </conditionalFormatting>
  <conditionalFormatting sqref="E23">
    <cfRule type="cellIs" dxfId="583" priority="243" operator="equal">
      <formula>"Boundary"</formula>
    </cfRule>
    <cfRule type="cellIs" dxfId="582" priority="244" operator="equal">
      <formula>"Abnormal"</formula>
    </cfRule>
    <cfRule type="cellIs" dxfId="581" priority="245" operator="equal">
      <formula>"Abnormal"</formula>
    </cfRule>
    <cfRule type="cellIs" dxfId="580" priority="246" operator="equal">
      <formula>"Normal"</formula>
    </cfRule>
  </conditionalFormatting>
  <conditionalFormatting sqref="AS23">
    <cfRule type="cellIs" dxfId="579" priority="237" operator="equal">
      <formula>"Other"</formula>
    </cfRule>
    <cfRule type="cellIs" dxfId="578" priority="238" operator="equal">
      <formula>"Pending"</formula>
    </cfRule>
    <cfRule type="cellIs" dxfId="577" priority="239" operator="equal">
      <formula>"Not Test"</formula>
    </cfRule>
    <cfRule type="cellIs" dxfId="576" priority="240" operator="equal">
      <formula>"Failed"</formula>
    </cfRule>
    <cfRule type="cellIs" dxfId="575" priority="241" operator="equal">
      <formula>"Passed"</formula>
    </cfRule>
    <cfRule type="cellIs" dxfId="574" priority="242" operator="equal">
      <formula>"Plan"</formula>
    </cfRule>
  </conditionalFormatting>
  <conditionalFormatting sqref="E19">
    <cfRule type="cellIs" dxfId="573" priority="233" operator="equal">
      <formula>"Boundary"</formula>
    </cfRule>
    <cfRule type="cellIs" dxfId="572" priority="234" operator="equal">
      <formula>"Abnormal"</formula>
    </cfRule>
    <cfRule type="cellIs" dxfId="571" priority="235" operator="equal">
      <formula>"Abnormal"</formula>
    </cfRule>
    <cfRule type="cellIs" dxfId="570" priority="236" operator="equal">
      <formula>"Normal"</formula>
    </cfRule>
  </conditionalFormatting>
  <conditionalFormatting sqref="AS19">
    <cfRule type="cellIs" dxfId="569" priority="227" operator="equal">
      <formula>"Other"</formula>
    </cfRule>
    <cfRule type="cellIs" dxfId="568" priority="228" operator="equal">
      <formula>"Pending"</formula>
    </cfRule>
    <cfRule type="cellIs" dxfId="567" priority="229" operator="equal">
      <formula>"Not Test"</formula>
    </cfRule>
    <cfRule type="cellIs" dxfId="566" priority="230" operator="equal">
      <formula>"Failed"</formula>
    </cfRule>
    <cfRule type="cellIs" dxfId="565" priority="231" operator="equal">
      <formula>"Passed"</formula>
    </cfRule>
    <cfRule type="cellIs" dxfId="564" priority="232" operator="equal">
      <formula>"Plan"</formula>
    </cfRule>
  </conditionalFormatting>
  <conditionalFormatting sqref="E21">
    <cfRule type="cellIs" dxfId="563" priority="223" operator="equal">
      <formula>"Boundary"</formula>
    </cfRule>
    <cfRule type="cellIs" dxfId="562" priority="224" operator="equal">
      <formula>"Abnormal"</formula>
    </cfRule>
    <cfRule type="cellIs" dxfId="561" priority="225" operator="equal">
      <formula>"Abnormal"</formula>
    </cfRule>
    <cfRule type="cellIs" dxfId="560" priority="226" operator="equal">
      <formula>"Normal"</formula>
    </cfRule>
  </conditionalFormatting>
  <conditionalFormatting sqref="AS21">
    <cfRule type="cellIs" dxfId="559" priority="217" operator="equal">
      <formula>"Other"</formula>
    </cfRule>
    <cfRule type="cellIs" dxfId="558" priority="218" operator="equal">
      <formula>"Pending"</formula>
    </cfRule>
    <cfRule type="cellIs" dxfId="557" priority="219" operator="equal">
      <formula>"Not Test"</formula>
    </cfRule>
    <cfRule type="cellIs" dxfId="556" priority="220" operator="equal">
      <formula>"Failed"</formula>
    </cfRule>
    <cfRule type="cellIs" dxfId="555" priority="221" operator="equal">
      <formula>"Passed"</formula>
    </cfRule>
    <cfRule type="cellIs" dxfId="554" priority="222" operator="equal">
      <formula>"Plan"</formula>
    </cfRule>
  </conditionalFormatting>
  <conditionalFormatting sqref="E25">
    <cfRule type="cellIs" dxfId="553" priority="213" operator="equal">
      <formula>"Boundary"</formula>
    </cfRule>
    <cfRule type="cellIs" dxfId="552" priority="214" operator="equal">
      <formula>"Abnormal"</formula>
    </cfRule>
    <cfRule type="cellIs" dxfId="551" priority="215" operator="equal">
      <formula>"Abnormal"</formula>
    </cfRule>
    <cfRule type="cellIs" dxfId="550" priority="216" operator="equal">
      <formula>"Normal"</formula>
    </cfRule>
  </conditionalFormatting>
  <conditionalFormatting sqref="AS25">
    <cfRule type="cellIs" dxfId="549" priority="207" operator="equal">
      <formula>"Other"</formula>
    </cfRule>
    <cfRule type="cellIs" dxfId="548" priority="208" operator="equal">
      <formula>"Pending"</formula>
    </cfRule>
    <cfRule type="cellIs" dxfId="547" priority="209" operator="equal">
      <formula>"Not Test"</formula>
    </cfRule>
    <cfRule type="cellIs" dxfId="546" priority="210" operator="equal">
      <formula>"Failed"</formula>
    </cfRule>
    <cfRule type="cellIs" dxfId="545" priority="211" operator="equal">
      <formula>"Passed"</formula>
    </cfRule>
    <cfRule type="cellIs" dxfId="544" priority="212" operator="equal">
      <formula>"Plan"</formula>
    </cfRule>
  </conditionalFormatting>
  <conditionalFormatting sqref="E26">
    <cfRule type="cellIs" dxfId="543" priority="203" operator="equal">
      <formula>"Boundary"</formula>
    </cfRule>
    <cfRule type="cellIs" dxfId="542" priority="204" operator="equal">
      <formula>"Abnormal"</formula>
    </cfRule>
    <cfRule type="cellIs" dxfId="541" priority="205" operator="equal">
      <formula>"Abnormal"</formula>
    </cfRule>
    <cfRule type="cellIs" dxfId="540" priority="206" operator="equal">
      <formula>"Normal"</formula>
    </cfRule>
  </conditionalFormatting>
  <conditionalFormatting sqref="AS26">
    <cfRule type="cellIs" dxfId="539" priority="197" operator="equal">
      <formula>"Other"</formula>
    </cfRule>
    <cfRule type="cellIs" dxfId="538" priority="198" operator="equal">
      <formula>"Pending"</formula>
    </cfRule>
    <cfRule type="cellIs" dxfId="537" priority="199" operator="equal">
      <formula>"Not Test"</formula>
    </cfRule>
    <cfRule type="cellIs" dxfId="536" priority="200" operator="equal">
      <formula>"Failed"</formula>
    </cfRule>
    <cfRule type="cellIs" dxfId="535" priority="201" operator="equal">
      <formula>"Passed"</formula>
    </cfRule>
    <cfRule type="cellIs" dxfId="534" priority="202" operator="equal">
      <formula>"Plan"</formula>
    </cfRule>
  </conditionalFormatting>
  <conditionalFormatting sqref="E27">
    <cfRule type="cellIs" dxfId="533" priority="193" operator="equal">
      <formula>"Boundary"</formula>
    </cfRule>
    <cfRule type="cellIs" dxfId="532" priority="194" operator="equal">
      <formula>"Abnormal"</formula>
    </cfRule>
    <cfRule type="cellIs" dxfId="531" priority="195" operator="equal">
      <formula>"Abnormal"</formula>
    </cfRule>
    <cfRule type="cellIs" dxfId="530" priority="196" operator="equal">
      <formula>"Normal"</formula>
    </cfRule>
  </conditionalFormatting>
  <conditionalFormatting sqref="AS27">
    <cfRule type="cellIs" dxfId="529" priority="187" operator="equal">
      <formula>"Other"</formula>
    </cfRule>
    <cfRule type="cellIs" dxfId="528" priority="188" operator="equal">
      <formula>"Pending"</formula>
    </cfRule>
    <cfRule type="cellIs" dxfId="527" priority="189" operator="equal">
      <formula>"Not Test"</formula>
    </cfRule>
    <cfRule type="cellIs" dxfId="526" priority="190" operator="equal">
      <formula>"Failed"</formula>
    </cfRule>
    <cfRule type="cellIs" dxfId="525" priority="191" operator="equal">
      <formula>"Passed"</formula>
    </cfRule>
    <cfRule type="cellIs" dxfId="524" priority="192" operator="equal">
      <formula>"Plan"</formula>
    </cfRule>
  </conditionalFormatting>
  <conditionalFormatting sqref="E28">
    <cfRule type="cellIs" dxfId="523" priority="183" operator="equal">
      <formula>"Boundary"</formula>
    </cfRule>
    <cfRule type="cellIs" dxfId="522" priority="184" operator="equal">
      <formula>"Abnormal"</formula>
    </cfRule>
    <cfRule type="cellIs" dxfId="521" priority="185" operator="equal">
      <formula>"Abnormal"</formula>
    </cfRule>
    <cfRule type="cellIs" dxfId="520" priority="186" operator="equal">
      <formula>"Normal"</formula>
    </cfRule>
  </conditionalFormatting>
  <conditionalFormatting sqref="AS28">
    <cfRule type="cellIs" dxfId="519" priority="171" operator="equal">
      <formula>"Other"</formula>
    </cfRule>
    <cfRule type="cellIs" dxfId="518" priority="172" operator="equal">
      <formula>"Pending"</formula>
    </cfRule>
    <cfRule type="cellIs" dxfId="517" priority="173" operator="equal">
      <formula>"Not Test"</formula>
    </cfRule>
    <cfRule type="cellIs" dxfId="516" priority="174" operator="equal">
      <formula>"Failed"</formula>
    </cfRule>
    <cfRule type="cellIs" dxfId="515" priority="175" operator="equal">
      <formula>"Passed"</formula>
    </cfRule>
    <cfRule type="cellIs" dxfId="514" priority="176" operator="equal">
      <formula>"Plan"</formula>
    </cfRule>
  </conditionalFormatting>
  <conditionalFormatting sqref="AS31">
    <cfRule type="cellIs" dxfId="513" priority="165" operator="equal">
      <formula>"Other"</formula>
    </cfRule>
    <cfRule type="cellIs" dxfId="512" priority="166" operator="equal">
      <formula>"Pending"</formula>
    </cfRule>
    <cfRule type="cellIs" dxfId="511" priority="167" operator="equal">
      <formula>"Not Test"</formula>
    </cfRule>
    <cfRule type="cellIs" dxfId="510" priority="168" operator="equal">
      <formula>"Failed"</formula>
    </cfRule>
    <cfRule type="cellIs" dxfId="509" priority="169" operator="equal">
      <formula>"Passed"</formula>
    </cfRule>
    <cfRule type="cellIs" dxfId="508" priority="170" operator="equal">
      <formula>"Plan"</formula>
    </cfRule>
  </conditionalFormatting>
  <conditionalFormatting sqref="AS32">
    <cfRule type="cellIs" dxfId="507" priority="155" operator="equal">
      <formula>"Other"</formula>
    </cfRule>
    <cfRule type="cellIs" dxfId="506" priority="156" operator="equal">
      <formula>"Pending"</formula>
    </cfRule>
    <cfRule type="cellIs" dxfId="505" priority="157" operator="equal">
      <formula>"Not Test"</formula>
    </cfRule>
    <cfRule type="cellIs" dxfId="504" priority="158" operator="equal">
      <formula>"Failed"</formula>
    </cfRule>
    <cfRule type="cellIs" dxfId="503" priority="159" operator="equal">
      <formula>"Passed"</formula>
    </cfRule>
    <cfRule type="cellIs" dxfId="502" priority="160" operator="equal">
      <formula>"Plan"</formula>
    </cfRule>
  </conditionalFormatting>
  <conditionalFormatting sqref="AS33">
    <cfRule type="cellIs" dxfId="501" priority="149" operator="equal">
      <formula>"Other"</formula>
    </cfRule>
    <cfRule type="cellIs" dxfId="500" priority="150" operator="equal">
      <formula>"Pending"</formula>
    </cfRule>
    <cfRule type="cellIs" dxfId="499" priority="151" operator="equal">
      <formula>"Not Test"</formula>
    </cfRule>
    <cfRule type="cellIs" dxfId="498" priority="152" operator="equal">
      <formula>"Failed"</formula>
    </cfRule>
    <cfRule type="cellIs" dxfId="497" priority="153" operator="equal">
      <formula>"Passed"</formula>
    </cfRule>
    <cfRule type="cellIs" dxfId="496" priority="154" operator="equal">
      <formula>"Plan"</formula>
    </cfRule>
  </conditionalFormatting>
  <conditionalFormatting sqref="AS34">
    <cfRule type="cellIs" dxfId="495" priority="143" operator="equal">
      <formula>"Other"</formula>
    </cfRule>
    <cfRule type="cellIs" dxfId="494" priority="144" operator="equal">
      <formula>"Pending"</formula>
    </cfRule>
    <cfRule type="cellIs" dxfId="493" priority="145" operator="equal">
      <formula>"Not Test"</formula>
    </cfRule>
    <cfRule type="cellIs" dxfId="492" priority="146" operator="equal">
      <formula>"Failed"</formula>
    </cfRule>
    <cfRule type="cellIs" dxfId="491" priority="147" operator="equal">
      <formula>"Passed"</formula>
    </cfRule>
    <cfRule type="cellIs" dxfId="490" priority="148" operator="equal">
      <formula>"Plan"</formula>
    </cfRule>
  </conditionalFormatting>
  <conditionalFormatting sqref="AS35">
    <cfRule type="cellIs" dxfId="489" priority="125" operator="equal">
      <formula>"Other"</formula>
    </cfRule>
    <cfRule type="cellIs" dxfId="488" priority="126" operator="equal">
      <formula>"Pending"</formula>
    </cfRule>
    <cfRule type="cellIs" dxfId="487" priority="127" operator="equal">
      <formula>"Not Test"</formula>
    </cfRule>
    <cfRule type="cellIs" dxfId="486" priority="128" operator="equal">
      <formula>"Failed"</formula>
    </cfRule>
    <cfRule type="cellIs" dxfId="485" priority="129" operator="equal">
      <formula>"Passed"</formula>
    </cfRule>
    <cfRule type="cellIs" dxfId="484" priority="130" operator="equal">
      <formula>"Plan"</formula>
    </cfRule>
  </conditionalFormatting>
  <conditionalFormatting sqref="AS36">
    <cfRule type="cellIs" dxfId="483" priority="119" operator="equal">
      <formula>"Other"</formula>
    </cfRule>
    <cfRule type="cellIs" dxfId="482" priority="120" operator="equal">
      <formula>"Pending"</formula>
    </cfRule>
    <cfRule type="cellIs" dxfId="481" priority="121" operator="equal">
      <formula>"Not Test"</formula>
    </cfRule>
    <cfRule type="cellIs" dxfId="480" priority="122" operator="equal">
      <formula>"Failed"</formula>
    </cfRule>
    <cfRule type="cellIs" dxfId="479" priority="123" operator="equal">
      <formula>"Passed"</formula>
    </cfRule>
    <cfRule type="cellIs" dxfId="478" priority="124" operator="equal">
      <formula>"Plan"</formula>
    </cfRule>
  </conditionalFormatting>
  <conditionalFormatting sqref="AS37">
    <cfRule type="cellIs" dxfId="477" priority="101" operator="equal">
      <formula>"Other"</formula>
    </cfRule>
    <cfRule type="cellIs" dxfId="476" priority="102" operator="equal">
      <formula>"Pending"</formula>
    </cfRule>
    <cfRule type="cellIs" dxfId="475" priority="103" operator="equal">
      <formula>"Not Test"</formula>
    </cfRule>
    <cfRule type="cellIs" dxfId="474" priority="104" operator="equal">
      <formula>"Failed"</formula>
    </cfRule>
    <cfRule type="cellIs" dxfId="473" priority="105" operator="equal">
      <formula>"Passed"</formula>
    </cfRule>
    <cfRule type="cellIs" dxfId="472" priority="106" operator="equal">
      <formula>"Plan"</formula>
    </cfRule>
  </conditionalFormatting>
  <conditionalFormatting sqref="E38">
    <cfRule type="cellIs" dxfId="471" priority="97" operator="equal">
      <formula>"Boundary"</formula>
    </cfRule>
    <cfRule type="cellIs" dxfId="470" priority="98" operator="equal">
      <formula>"Abnormal"</formula>
    </cfRule>
    <cfRule type="cellIs" dxfId="469" priority="99" operator="equal">
      <formula>"Abnormal"</formula>
    </cfRule>
    <cfRule type="cellIs" dxfId="468" priority="100" operator="equal">
      <formula>"Normal"</formula>
    </cfRule>
  </conditionalFormatting>
  <conditionalFormatting sqref="AS38">
    <cfRule type="cellIs" dxfId="467" priority="91" operator="equal">
      <formula>"Other"</formula>
    </cfRule>
    <cfRule type="cellIs" dxfId="466" priority="92" operator="equal">
      <formula>"Pending"</formula>
    </cfRule>
    <cfRule type="cellIs" dxfId="465" priority="93" operator="equal">
      <formula>"Not Test"</formula>
    </cfRule>
    <cfRule type="cellIs" dxfId="464" priority="94" operator="equal">
      <formula>"Failed"</formula>
    </cfRule>
    <cfRule type="cellIs" dxfId="463" priority="95" operator="equal">
      <formula>"Passed"</formula>
    </cfRule>
    <cfRule type="cellIs" dxfId="462" priority="96" operator="equal">
      <formula>"Plan"</formula>
    </cfRule>
  </conditionalFormatting>
  <conditionalFormatting sqref="E39">
    <cfRule type="cellIs" dxfId="461" priority="87" operator="equal">
      <formula>"Boundary"</formula>
    </cfRule>
    <cfRule type="cellIs" dxfId="460" priority="88" operator="equal">
      <formula>"Abnormal"</formula>
    </cfRule>
    <cfRule type="cellIs" dxfId="459" priority="89" operator="equal">
      <formula>"Abnormal"</formula>
    </cfRule>
    <cfRule type="cellIs" dxfId="458" priority="90" operator="equal">
      <formula>"Normal"</formula>
    </cfRule>
  </conditionalFormatting>
  <conditionalFormatting sqref="AS39">
    <cfRule type="cellIs" dxfId="457" priority="81" operator="equal">
      <formula>"Other"</formula>
    </cfRule>
    <cfRule type="cellIs" dxfId="456" priority="82" operator="equal">
      <formula>"Pending"</formula>
    </cfRule>
    <cfRule type="cellIs" dxfId="455" priority="83" operator="equal">
      <formula>"Not Test"</formula>
    </cfRule>
    <cfRule type="cellIs" dxfId="454" priority="84" operator="equal">
      <formula>"Failed"</formula>
    </cfRule>
    <cfRule type="cellIs" dxfId="453" priority="85" operator="equal">
      <formula>"Passed"</formula>
    </cfRule>
    <cfRule type="cellIs" dxfId="452" priority="86" operator="equal">
      <formula>"Plan"</formula>
    </cfRule>
  </conditionalFormatting>
  <conditionalFormatting sqref="E40">
    <cfRule type="cellIs" dxfId="451" priority="77" operator="equal">
      <formula>"Boundary"</formula>
    </cfRule>
    <cfRule type="cellIs" dxfId="450" priority="78" operator="equal">
      <formula>"Abnormal"</formula>
    </cfRule>
    <cfRule type="cellIs" dxfId="449" priority="79" operator="equal">
      <formula>"Abnormal"</formula>
    </cfRule>
    <cfRule type="cellIs" dxfId="448" priority="80" operator="equal">
      <formula>"Normal"</formula>
    </cfRule>
  </conditionalFormatting>
  <conditionalFormatting sqref="AS40">
    <cfRule type="cellIs" dxfId="447" priority="71" operator="equal">
      <formula>"Other"</formula>
    </cfRule>
    <cfRule type="cellIs" dxfId="446" priority="72" operator="equal">
      <formula>"Pending"</formula>
    </cfRule>
    <cfRule type="cellIs" dxfId="445" priority="73" operator="equal">
      <formula>"Not Test"</formula>
    </cfRule>
    <cfRule type="cellIs" dxfId="444" priority="74" operator="equal">
      <formula>"Failed"</formula>
    </cfRule>
    <cfRule type="cellIs" dxfId="443" priority="75" operator="equal">
      <formula>"Passed"</formula>
    </cfRule>
    <cfRule type="cellIs" dxfId="442" priority="76" operator="equal">
      <formula>"Plan"</formula>
    </cfRule>
  </conditionalFormatting>
  <conditionalFormatting sqref="E46">
    <cfRule type="cellIs" dxfId="441" priority="67" operator="equal">
      <formula>"Boundary"</formula>
    </cfRule>
    <cfRule type="cellIs" dxfId="440" priority="68" operator="equal">
      <formula>"Abnormal"</formula>
    </cfRule>
    <cfRule type="cellIs" dxfId="439" priority="69" operator="equal">
      <formula>"Abnormal"</formula>
    </cfRule>
    <cfRule type="cellIs" dxfId="438" priority="70" operator="equal">
      <formula>"Normal"</formula>
    </cfRule>
  </conditionalFormatting>
  <conditionalFormatting sqref="AS46">
    <cfRule type="cellIs" dxfId="437" priority="61" operator="equal">
      <formula>"Other"</formula>
    </cfRule>
    <cfRule type="cellIs" dxfId="436" priority="62" operator="equal">
      <formula>"Pending"</formula>
    </cfRule>
    <cfRule type="cellIs" dxfId="435" priority="63" operator="equal">
      <formula>"Not Test"</formula>
    </cfRule>
    <cfRule type="cellIs" dxfId="434" priority="64" operator="equal">
      <formula>"Failed"</formula>
    </cfRule>
    <cfRule type="cellIs" dxfId="433" priority="65" operator="equal">
      <formula>"Passed"</formula>
    </cfRule>
    <cfRule type="cellIs" dxfId="432" priority="66" operator="equal">
      <formula>"Plan"</formula>
    </cfRule>
  </conditionalFormatting>
  <conditionalFormatting sqref="E42">
    <cfRule type="cellIs" dxfId="431" priority="57" operator="equal">
      <formula>"Boundary"</formula>
    </cfRule>
    <cfRule type="cellIs" dxfId="430" priority="58" operator="equal">
      <formula>"Abnormal"</formula>
    </cfRule>
    <cfRule type="cellIs" dxfId="429" priority="59" operator="equal">
      <formula>"Abnormal"</formula>
    </cfRule>
    <cfRule type="cellIs" dxfId="428" priority="60" operator="equal">
      <formula>"Normal"</formula>
    </cfRule>
  </conditionalFormatting>
  <conditionalFormatting sqref="AS42">
    <cfRule type="cellIs" dxfId="427" priority="51" operator="equal">
      <formula>"Other"</formula>
    </cfRule>
    <cfRule type="cellIs" dxfId="426" priority="52" operator="equal">
      <formula>"Pending"</formula>
    </cfRule>
    <cfRule type="cellIs" dxfId="425" priority="53" operator="equal">
      <formula>"Not Test"</formula>
    </cfRule>
    <cfRule type="cellIs" dxfId="424" priority="54" operator="equal">
      <formula>"Failed"</formula>
    </cfRule>
    <cfRule type="cellIs" dxfId="423" priority="55" operator="equal">
      <formula>"Passed"</formula>
    </cfRule>
    <cfRule type="cellIs" dxfId="422" priority="56" operator="equal">
      <formula>"Plan"</formula>
    </cfRule>
  </conditionalFormatting>
  <conditionalFormatting sqref="E44">
    <cfRule type="cellIs" dxfId="421" priority="47" operator="equal">
      <formula>"Boundary"</formula>
    </cfRule>
    <cfRule type="cellIs" dxfId="420" priority="48" operator="equal">
      <formula>"Abnormal"</formula>
    </cfRule>
    <cfRule type="cellIs" dxfId="419" priority="49" operator="equal">
      <formula>"Abnormal"</formula>
    </cfRule>
    <cfRule type="cellIs" dxfId="418" priority="50" operator="equal">
      <formula>"Normal"</formula>
    </cfRule>
  </conditionalFormatting>
  <conditionalFormatting sqref="AS44">
    <cfRule type="cellIs" dxfId="417" priority="41" operator="equal">
      <formula>"Other"</formula>
    </cfRule>
    <cfRule type="cellIs" dxfId="416" priority="42" operator="equal">
      <formula>"Pending"</formula>
    </cfRule>
    <cfRule type="cellIs" dxfId="415" priority="43" operator="equal">
      <formula>"Not Test"</formula>
    </cfRule>
    <cfRule type="cellIs" dxfId="414" priority="44" operator="equal">
      <formula>"Failed"</formula>
    </cfRule>
    <cfRule type="cellIs" dxfId="413" priority="45" operator="equal">
      <formula>"Passed"</formula>
    </cfRule>
    <cfRule type="cellIs" dxfId="412" priority="46" operator="equal">
      <formula>"Plan"</formula>
    </cfRule>
  </conditionalFormatting>
  <conditionalFormatting sqref="E48">
    <cfRule type="cellIs" dxfId="411" priority="37" operator="equal">
      <formula>"Boundary"</formula>
    </cfRule>
    <cfRule type="cellIs" dxfId="410" priority="38" operator="equal">
      <formula>"Abnormal"</formula>
    </cfRule>
    <cfRule type="cellIs" dxfId="409" priority="39" operator="equal">
      <formula>"Abnormal"</formula>
    </cfRule>
    <cfRule type="cellIs" dxfId="408" priority="40" operator="equal">
      <formula>"Normal"</formula>
    </cfRule>
  </conditionalFormatting>
  <conditionalFormatting sqref="AS48">
    <cfRule type="cellIs" dxfId="407" priority="31" operator="equal">
      <formula>"Other"</formula>
    </cfRule>
    <cfRule type="cellIs" dxfId="406" priority="32" operator="equal">
      <formula>"Pending"</formula>
    </cfRule>
    <cfRule type="cellIs" dxfId="405" priority="33" operator="equal">
      <formula>"Not Test"</formula>
    </cfRule>
    <cfRule type="cellIs" dxfId="404" priority="34" operator="equal">
      <formula>"Failed"</formula>
    </cfRule>
    <cfRule type="cellIs" dxfId="403" priority="35" operator="equal">
      <formula>"Passed"</formula>
    </cfRule>
    <cfRule type="cellIs" dxfId="402" priority="36" operator="equal">
      <formula>"Plan"</formula>
    </cfRule>
  </conditionalFormatting>
  <conditionalFormatting sqref="E49">
    <cfRule type="cellIs" dxfId="401" priority="27" operator="equal">
      <formula>"Boundary"</formula>
    </cfRule>
    <cfRule type="cellIs" dxfId="400" priority="28" operator="equal">
      <formula>"Abnormal"</formula>
    </cfRule>
    <cfRule type="cellIs" dxfId="399" priority="29" operator="equal">
      <formula>"Abnormal"</formula>
    </cfRule>
    <cfRule type="cellIs" dxfId="398" priority="30" operator="equal">
      <formula>"Normal"</formula>
    </cfRule>
  </conditionalFormatting>
  <conditionalFormatting sqref="AS49">
    <cfRule type="cellIs" dxfId="397" priority="21" operator="equal">
      <formula>"Other"</formula>
    </cfRule>
    <cfRule type="cellIs" dxfId="396" priority="22" operator="equal">
      <formula>"Pending"</formula>
    </cfRule>
    <cfRule type="cellIs" dxfId="395" priority="23" operator="equal">
      <formula>"Not Test"</formula>
    </cfRule>
    <cfRule type="cellIs" dxfId="394" priority="24" operator="equal">
      <formula>"Failed"</formula>
    </cfRule>
    <cfRule type="cellIs" dxfId="393" priority="25" operator="equal">
      <formula>"Passed"</formula>
    </cfRule>
    <cfRule type="cellIs" dxfId="392" priority="26" operator="equal">
      <formula>"Plan"</formula>
    </cfRule>
  </conditionalFormatting>
  <conditionalFormatting sqref="E50">
    <cfRule type="cellIs" dxfId="391" priority="17" operator="equal">
      <formula>"Boundary"</formula>
    </cfRule>
    <cfRule type="cellIs" dxfId="390" priority="18" operator="equal">
      <formula>"Abnormal"</formula>
    </cfRule>
    <cfRule type="cellIs" dxfId="389" priority="19" operator="equal">
      <formula>"Abnormal"</formula>
    </cfRule>
    <cfRule type="cellIs" dxfId="388" priority="20" operator="equal">
      <formula>"Normal"</formula>
    </cfRule>
  </conditionalFormatting>
  <conditionalFormatting sqref="AS50">
    <cfRule type="cellIs" dxfId="387" priority="11" operator="equal">
      <formula>"Other"</formula>
    </cfRule>
    <cfRule type="cellIs" dxfId="386" priority="12" operator="equal">
      <formula>"Pending"</formula>
    </cfRule>
    <cfRule type="cellIs" dxfId="385" priority="13" operator="equal">
      <formula>"Not Test"</formula>
    </cfRule>
    <cfRule type="cellIs" dxfId="384" priority="14" operator="equal">
      <formula>"Failed"</formula>
    </cfRule>
    <cfRule type="cellIs" dxfId="383" priority="15" operator="equal">
      <formula>"Passed"</formula>
    </cfRule>
    <cfRule type="cellIs" dxfId="382" priority="16" operator="equal">
      <formula>"Plan"</formula>
    </cfRule>
  </conditionalFormatting>
  <conditionalFormatting sqref="E51">
    <cfRule type="cellIs" dxfId="381" priority="7" operator="equal">
      <formula>"Boundary"</formula>
    </cfRule>
    <cfRule type="cellIs" dxfId="380" priority="8" operator="equal">
      <formula>"Abnormal"</formula>
    </cfRule>
    <cfRule type="cellIs" dxfId="379" priority="9" operator="equal">
      <formula>"Abnormal"</formula>
    </cfRule>
    <cfRule type="cellIs" dxfId="378" priority="10" operator="equal">
      <formula>"Normal"</formula>
    </cfRule>
  </conditionalFormatting>
  <conditionalFormatting sqref="AS51">
    <cfRule type="cellIs" dxfId="377" priority="1" operator="equal">
      <formula>"Other"</formula>
    </cfRule>
    <cfRule type="cellIs" dxfId="376" priority="2" operator="equal">
      <formula>"Pending"</formula>
    </cfRule>
    <cfRule type="cellIs" dxfId="375" priority="3" operator="equal">
      <formula>"Not Test"</formula>
    </cfRule>
    <cfRule type="cellIs" dxfId="374" priority="4" operator="equal">
      <formula>"Failed"</formula>
    </cfRule>
    <cfRule type="cellIs" dxfId="373" priority="5" operator="equal">
      <formula>"Passed"</formula>
    </cfRule>
    <cfRule type="cellIs" dxfId="372" priority="6" operator="equal">
      <formula>"Plan"</formula>
    </cfRule>
  </conditionalFormatting>
  <dataValidations count="1">
    <dataValidation type="list" allowBlank="1" showInputMessage="1" showErrorMessage="1" sqref="AI4:AI29 AI31:AI52">
      <formula1>$T$1:$T$2</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7">
        <x14:dataValidation type="list" allowBlank="1" showInputMessage="1" showErrorMessage="1">
          <x14:formula1>
            <xm:f>data!$Y$3:$Y$12</xm:f>
          </x14:formula1>
          <xm:sqref>AR25:AR28 AR4:AR17 AR23 AR19 AR21 AR48:AR51 AR46 AR42 AR44 AR31:AR40</xm:sqref>
        </x14:dataValidation>
        <x14:dataValidation type="list" allowBlank="1" showInputMessage="1" showErrorMessage="1">
          <x14:formula1>
            <xm:f>data!$A$3:$A$8</xm:f>
          </x14:formula1>
          <xm:sqref>AS25:AS28 AS4:AS17 AS23 AS19 AS21 AS48:AS51 AS46 AS42 AS44 AS31:AS40</xm:sqref>
        </x14:dataValidation>
        <x14:dataValidation type="list" allowBlank="1" showInputMessage="1" showErrorMessage="1">
          <x14:formula1>
            <xm:f>data!$I$3:$I$4</xm:f>
          </x14:formula1>
          <xm:sqref>AM25:AM28 AM4:AM17 AM23 AM19 AM21 AM48:AM51 AM46 AM42 AM44 AM31:AM40</xm:sqref>
        </x14:dataValidation>
        <x14:dataValidation type="list" allowBlank="1" showInputMessage="1" showErrorMessage="1">
          <x14:formula1>
            <xm:f>data!$U$3:$U$7</xm:f>
          </x14:formula1>
          <xm:sqref>AO28 AP4:AP16 AO4:AO17 AO23 AO19 AO21 AO25:AP27 AO51 AO46 AO42 AO44 AO48:AP50 AP31:AP39 AO31:AO40</xm:sqref>
        </x14:dataValidation>
        <x14:dataValidation type="list" allowBlank="1" showInputMessage="1" showErrorMessage="1">
          <x14:formula1>
            <xm:f>[3]data!#REF!</xm:f>
          </x14:formula1>
          <xm:sqref>U4:U29 AN4:AN29 U31:U52 AN31:AN52</xm:sqref>
        </x14:dataValidation>
        <x14:dataValidation type="list" allowBlank="1" showInputMessage="1" showErrorMessage="1">
          <x14:formula1>
            <xm:f>data!$Z$3:$Z$6</xm:f>
          </x14:formula1>
          <xm:sqref>G25:G28 H4:H16 G4:G17 G23 G19 G21 H25:H27 G48:G51 G46 G42 G44 H48:H50 H31:H39 G31:G40</xm:sqref>
        </x14:dataValidation>
        <x14:dataValidation type="list" allowBlank="1" showInputMessage="1" showErrorMessage="1">
          <x14:formula1>
            <xm:f>data!$O$3:$O$5</xm:f>
          </x14:formula1>
          <xm:sqref>E25:E28 E4:E17 E23 E19 E21 E48:E51 E46 E42 E44 E31:E40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E8" sqref="E8"/>
    </sheetView>
  </sheetViews>
  <sheetFormatPr defaultRowHeight="14.4" x14ac:dyDescent="0.3"/>
  <sheetData>
    <row r="1" spans="1:2" x14ac:dyDescent="0.3">
      <c r="A1" t="s">
        <v>873</v>
      </c>
      <c r="B1" t="s">
        <v>874</v>
      </c>
    </row>
    <row r="2" spans="1:2" x14ac:dyDescent="0.3">
      <c r="A2" t="s">
        <v>875</v>
      </c>
    </row>
    <row r="3" spans="1:2" x14ac:dyDescent="0.3">
      <c r="A3" t="s">
        <v>876</v>
      </c>
      <c r="B3" t="s">
        <v>877</v>
      </c>
    </row>
    <row r="4" spans="1:2" x14ac:dyDescent="0.3">
      <c r="A4" t="s">
        <v>878</v>
      </c>
      <c r="B4" t="s">
        <v>879</v>
      </c>
    </row>
    <row r="5" spans="1:2" x14ac:dyDescent="0.3">
      <c r="A5" t="s">
        <v>880</v>
      </c>
      <c r="B5" t="s">
        <v>881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229"/>
  <sheetViews>
    <sheetView zoomScale="75" zoomScaleNormal="75" workbookViewId="0">
      <selection activeCell="M9" sqref="M9:R13"/>
    </sheetView>
  </sheetViews>
  <sheetFormatPr defaultColWidth="9.109375" defaultRowHeight="15" customHeight="1" x14ac:dyDescent="0.3"/>
  <cols>
    <col min="1" max="1" width="9.109375" style="16"/>
    <col min="2" max="4" width="9.109375" style="35"/>
    <col min="5" max="5" width="9.109375" style="16"/>
    <col min="6" max="6" width="0" style="16" hidden="1" customWidth="1"/>
    <col min="7" max="8" width="9.109375" style="16"/>
    <col min="9" max="20" width="9.109375" style="35" customWidth="1"/>
    <col min="21" max="21" width="9.109375" style="16"/>
    <col min="22" max="28" width="9.109375" style="35" customWidth="1"/>
    <col min="29" max="33" width="9.109375" style="32" customWidth="1"/>
    <col min="34" max="35" width="9.109375" style="16" hidden="1" customWidth="1"/>
    <col min="36" max="40" width="9.109375" style="16"/>
    <col min="41" max="42" width="9.109375" style="22"/>
    <col min="43" max="43" width="9.109375" style="16"/>
    <col min="44" max="44" width="9.109375" style="22"/>
    <col min="45" max="16384" width="9.109375" style="16"/>
  </cols>
  <sheetData>
    <row r="1" spans="1:50" ht="15" customHeight="1" x14ac:dyDescent="0.3">
      <c r="A1" s="168" t="s">
        <v>53</v>
      </c>
      <c r="B1" s="169"/>
      <c r="C1" s="169"/>
      <c r="D1" s="169"/>
      <c r="E1" s="169"/>
      <c r="F1" s="169"/>
      <c r="G1" s="169"/>
      <c r="H1" s="169"/>
      <c r="I1" s="169"/>
      <c r="J1" s="169"/>
      <c r="K1" s="169"/>
      <c r="L1" s="169"/>
      <c r="M1" s="169"/>
      <c r="N1" s="169"/>
      <c r="O1" s="169"/>
      <c r="P1" s="169"/>
      <c r="Q1" s="169"/>
      <c r="R1" s="169"/>
      <c r="S1" s="169"/>
      <c r="T1" s="169"/>
      <c r="U1" s="169"/>
      <c r="V1" s="169"/>
      <c r="W1" s="169"/>
      <c r="X1" s="169"/>
      <c r="Y1" s="169"/>
      <c r="Z1" s="169"/>
      <c r="AA1" s="169"/>
      <c r="AB1" s="169"/>
      <c r="AC1" s="169"/>
      <c r="AD1" s="169"/>
      <c r="AE1" s="169"/>
      <c r="AF1" s="169"/>
      <c r="AG1" s="169"/>
      <c r="AH1" s="169"/>
      <c r="AI1" s="169"/>
      <c r="AJ1" s="169"/>
      <c r="AK1" s="169"/>
      <c r="AL1" s="169"/>
      <c r="AM1" s="169"/>
      <c r="AN1" s="169"/>
      <c r="AO1" s="169"/>
      <c r="AP1" s="169"/>
      <c r="AQ1" s="169"/>
      <c r="AR1" s="170"/>
      <c r="AS1" s="269" t="s">
        <v>54</v>
      </c>
      <c r="AT1" s="270"/>
      <c r="AU1" s="270"/>
      <c r="AV1" s="270"/>
      <c r="AW1" s="270"/>
      <c r="AX1" s="271"/>
    </row>
    <row r="2" spans="1:50" ht="15" customHeight="1" x14ac:dyDescent="0.3">
      <c r="A2" s="76" t="s">
        <v>55</v>
      </c>
      <c r="B2" s="273" t="s">
        <v>56</v>
      </c>
      <c r="C2" s="273"/>
      <c r="D2" s="273"/>
      <c r="E2" s="76" t="s">
        <v>57</v>
      </c>
      <c r="F2" s="76" t="s">
        <v>23</v>
      </c>
      <c r="G2" s="272" t="s">
        <v>58</v>
      </c>
      <c r="H2" s="272"/>
      <c r="I2" s="272" t="s">
        <v>59</v>
      </c>
      <c r="J2" s="272"/>
      <c r="K2" s="272"/>
      <c r="L2" s="272"/>
      <c r="M2" s="272" t="s">
        <v>60</v>
      </c>
      <c r="N2" s="272"/>
      <c r="O2" s="272"/>
      <c r="P2" s="272"/>
      <c r="Q2" s="272"/>
      <c r="R2" s="272"/>
      <c r="S2" s="273" t="s">
        <v>61</v>
      </c>
      <c r="T2" s="273"/>
      <c r="U2" s="76" t="s">
        <v>62</v>
      </c>
      <c r="V2" s="272" t="s">
        <v>63</v>
      </c>
      <c r="W2" s="272"/>
      <c r="X2" s="272"/>
      <c r="Y2" s="272"/>
      <c r="Z2" s="272"/>
      <c r="AA2" s="272"/>
      <c r="AB2" s="272"/>
      <c r="AC2" s="272" t="s">
        <v>64</v>
      </c>
      <c r="AD2" s="272"/>
      <c r="AE2" s="272"/>
      <c r="AF2" s="272"/>
      <c r="AG2" s="272"/>
      <c r="AH2" s="76" t="s">
        <v>321</v>
      </c>
      <c r="AI2" s="76" t="s">
        <v>323</v>
      </c>
      <c r="AJ2" s="106" t="s">
        <v>65</v>
      </c>
      <c r="AK2" s="106"/>
      <c r="AL2" s="106"/>
      <c r="AM2" s="76" t="s">
        <v>66</v>
      </c>
      <c r="AN2" s="76" t="s">
        <v>729</v>
      </c>
      <c r="AO2" s="228" t="s">
        <v>322</v>
      </c>
      <c r="AP2" s="230"/>
      <c r="AQ2" s="76" t="s">
        <v>730</v>
      </c>
      <c r="AR2" s="76" t="s">
        <v>735</v>
      </c>
      <c r="AS2" s="72" t="s">
        <v>54</v>
      </c>
      <c r="AT2" s="72" t="s">
        <v>67</v>
      </c>
      <c r="AU2" s="163" t="s">
        <v>68</v>
      </c>
      <c r="AV2" s="163"/>
      <c r="AW2" s="163"/>
      <c r="AX2" s="163"/>
    </row>
    <row r="3" spans="1:50" ht="15" customHeight="1" x14ac:dyDescent="0.3">
      <c r="A3" s="80" t="s">
        <v>357</v>
      </c>
      <c r="B3" s="260" t="s">
        <v>744</v>
      </c>
      <c r="C3" s="261"/>
      <c r="D3" s="262"/>
      <c r="E3" s="80" t="s">
        <v>70</v>
      </c>
      <c r="F3" s="80"/>
      <c r="G3" s="247" t="s">
        <v>327</v>
      </c>
      <c r="H3" s="249"/>
      <c r="I3" s="251" t="s">
        <v>733</v>
      </c>
      <c r="J3" s="252"/>
      <c r="K3" s="252"/>
      <c r="L3" s="253"/>
      <c r="M3" s="251" t="s">
        <v>751</v>
      </c>
      <c r="N3" s="252"/>
      <c r="O3" s="252"/>
      <c r="P3" s="252"/>
      <c r="Q3" s="252"/>
      <c r="R3" s="253"/>
      <c r="S3" s="167" t="s">
        <v>358</v>
      </c>
      <c r="T3" s="143"/>
      <c r="U3" s="80" t="s">
        <v>75</v>
      </c>
      <c r="V3" s="251" t="s">
        <v>746</v>
      </c>
      <c r="W3" s="252"/>
      <c r="X3" s="252"/>
      <c r="Y3" s="252"/>
      <c r="Z3" s="252"/>
      <c r="AA3" s="252"/>
      <c r="AB3" s="253"/>
      <c r="AC3" s="254" t="s">
        <v>749</v>
      </c>
      <c r="AD3" s="255"/>
      <c r="AE3" s="255"/>
      <c r="AF3" s="255"/>
      <c r="AG3" s="256"/>
      <c r="AH3" s="80"/>
      <c r="AI3" s="80"/>
      <c r="AJ3" s="251" t="s">
        <v>359</v>
      </c>
      <c r="AK3" s="255"/>
      <c r="AL3" s="256"/>
      <c r="AM3" s="80" t="s">
        <v>78</v>
      </c>
      <c r="AN3" s="79" t="s">
        <v>331</v>
      </c>
      <c r="AO3" s="263" t="s">
        <v>731</v>
      </c>
      <c r="AP3" s="265"/>
      <c r="AQ3" s="80">
        <v>5</v>
      </c>
      <c r="AR3" s="74" t="s">
        <v>737</v>
      </c>
      <c r="AS3" s="80" t="str">
        <f t="shared" ref="AS3:AS8" si="0">IF(AM3="o","Plan","Not Test")</f>
        <v>Plan</v>
      </c>
      <c r="AT3" s="80"/>
      <c r="AU3" s="247"/>
      <c r="AV3" s="248"/>
      <c r="AW3" s="248"/>
      <c r="AX3" s="249"/>
    </row>
    <row r="4" spans="1:50" ht="15" customHeight="1" x14ac:dyDescent="0.3">
      <c r="A4" s="80" t="s">
        <v>360</v>
      </c>
      <c r="B4" s="260" t="s">
        <v>745</v>
      </c>
      <c r="C4" s="261"/>
      <c r="D4" s="262"/>
      <c r="E4" s="80" t="s">
        <v>70</v>
      </c>
      <c r="F4" s="80"/>
      <c r="G4" s="247" t="s">
        <v>327</v>
      </c>
      <c r="H4" s="249"/>
      <c r="I4" s="251" t="s">
        <v>733</v>
      </c>
      <c r="J4" s="252"/>
      <c r="K4" s="252"/>
      <c r="L4" s="253"/>
      <c r="M4" s="251" t="s">
        <v>734</v>
      </c>
      <c r="N4" s="252"/>
      <c r="O4" s="252"/>
      <c r="P4" s="252"/>
      <c r="Q4" s="252"/>
      <c r="R4" s="253"/>
      <c r="S4" s="167" t="s">
        <v>358</v>
      </c>
      <c r="T4" s="143"/>
      <c r="U4" s="80" t="s">
        <v>75</v>
      </c>
      <c r="V4" s="251" t="s">
        <v>747</v>
      </c>
      <c r="W4" s="252"/>
      <c r="X4" s="252"/>
      <c r="Y4" s="252"/>
      <c r="Z4" s="252"/>
      <c r="AA4" s="252"/>
      <c r="AB4" s="253"/>
      <c r="AC4" s="254" t="s">
        <v>748</v>
      </c>
      <c r="AD4" s="255"/>
      <c r="AE4" s="255"/>
      <c r="AF4" s="255"/>
      <c r="AG4" s="256"/>
      <c r="AH4" s="80"/>
      <c r="AI4" s="80"/>
      <c r="AJ4" s="251" t="s">
        <v>359</v>
      </c>
      <c r="AK4" s="255"/>
      <c r="AL4" s="256"/>
      <c r="AM4" s="80" t="s">
        <v>78</v>
      </c>
      <c r="AN4" s="79" t="s">
        <v>331</v>
      </c>
      <c r="AO4" s="263" t="s">
        <v>731</v>
      </c>
      <c r="AP4" s="265"/>
      <c r="AQ4" s="80">
        <v>5</v>
      </c>
      <c r="AR4" s="74" t="s">
        <v>737</v>
      </c>
      <c r="AS4" s="80" t="str">
        <f t="shared" si="0"/>
        <v>Plan</v>
      </c>
      <c r="AT4" s="80"/>
      <c r="AU4" s="247"/>
      <c r="AV4" s="248"/>
      <c r="AW4" s="248"/>
      <c r="AX4" s="249"/>
    </row>
    <row r="5" spans="1:50" ht="15" customHeight="1" x14ac:dyDescent="0.3">
      <c r="A5" s="80" t="s">
        <v>366</v>
      </c>
      <c r="B5" s="260" t="s">
        <v>750</v>
      </c>
      <c r="C5" s="261"/>
      <c r="D5" s="262"/>
      <c r="E5" s="80" t="s">
        <v>70</v>
      </c>
      <c r="F5" s="80"/>
      <c r="G5" s="247" t="s">
        <v>327</v>
      </c>
      <c r="H5" s="249"/>
      <c r="I5" s="251" t="s">
        <v>733</v>
      </c>
      <c r="J5" s="252"/>
      <c r="K5" s="252"/>
      <c r="L5" s="253"/>
      <c r="M5" s="251" t="s">
        <v>734</v>
      </c>
      <c r="N5" s="252"/>
      <c r="O5" s="252"/>
      <c r="P5" s="252"/>
      <c r="Q5" s="252"/>
      <c r="R5" s="253"/>
      <c r="S5" s="167" t="s">
        <v>358</v>
      </c>
      <c r="T5" s="143"/>
      <c r="U5" s="80" t="s">
        <v>75</v>
      </c>
      <c r="V5" s="251" t="s">
        <v>754</v>
      </c>
      <c r="W5" s="252"/>
      <c r="X5" s="252"/>
      <c r="Y5" s="252"/>
      <c r="Z5" s="252"/>
      <c r="AA5" s="252"/>
      <c r="AB5" s="253"/>
      <c r="AC5" s="254" t="s">
        <v>752</v>
      </c>
      <c r="AD5" s="255"/>
      <c r="AE5" s="255"/>
      <c r="AF5" s="255"/>
      <c r="AG5" s="256"/>
      <c r="AH5" s="80"/>
      <c r="AI5" s="80"/>
      <c r="AJ5" s="251" t="s">
        <v>359</v>
      </c>
      <c r="AK5" s="255"/>
      <c r="AL5" s="256"/>
      <c r="AM5" s="80" t="s">
        <v>78</v>
      </c>
      <c r="AN5" s="79" t="s">
        <v>331</v>
      </c>
      <c r="AO5" s="263" t="s">
        <v>731</v>
      </c>
      <c r="AP5" s="265"/>
      <c r="AQ5" s="80">
        <v>5</v>
      </c>
      <c r="AR5" s="74" t="s">
        <v>737</v>
      </c>
      <c r="AS5" s="80" t="str">
        <f t="shared" si="0"/>
        <v>Plan</v>
      </c>
      <c r="AT5" s="80"/>
      <c r="AU5" s="247"/>
      <c r="AV5" s="248"/>
      <c r="AW5" s="248"/>
      <c r="AX5" s="249"/>
    </row>
    <row r="6" spans="1:50" ht="15" customHeight="1" x14ac:dyDescent="0.3">
      <c r="A6" s="80" t="s">
        <v>371</v>
      </c>
      <c r="B6" s="260" t="s">
        <v>753</v>
      </c>
      <c r="C6" s="261"/>
      <c r="D6" s="262"/>
      <c r="E6" s="80" t="s">
        <v>70</v>
      </c>
      <c r="F6" s="80"/>
      <c r="G6" s="247" t="s">
        <v>327</v>
      </c>
      <c r="H6" s="249"/>
      <c r="I6" s="251" t="s">
        <v>733</v>
      </c>
      <c r="J6" s="252"/>
      <c r="K6" s="252"/>
      <c r="L6" s="253"/>
      <c r="M6" s="251" t="s">
        <v>734</v>
      </c>
      <c r="N6" s="252"/>
      <c r="O6" s="252"/>
      <c r="P6" s="252"/>
      <c r="Q6" s="252"/>
      <c r="R6" s="253"/>
      <c r="S6" s="167" t="s">
        <v>358</v>
      </c>
      <c r="T6" s="143"/>
      <c r="U6" s="80" t="s">
        <v>75</v>
      </c>
      <c r="V6" s="251" t="s">
        <v>755</v>
      </c>
      <c r="W6" s="252"/>
      <c r="X6" s="252"/>
      <c r="Y6" s="252"/>
      <c r="Z6" s="252"/>
      <c r="AA6" s="252"/>
      <c r="AB6" s="253"/>
      <c r="AC6" s="254" t="s">
        <v>756</v>
      </c>
      <c r="AD6" s="255"/>
      <c r="AE6" s="255"/>
      <c r="AF6" s="255"/>
      <c r="AG6" s="256"/>
      <c r="AH6" s="80"/>
      <c r="AI6" s="80"/>
      <c r="AJ6" s="251" t="s">
        <v>359</v>
      </c>
      <c r="AK6" s="255"/>
      <c r="AL6" s="256"/>
      <c r="AM6" s="80" t="s">
        <v>78</v>
      </c>
      <c r="AN6" s="79" t="s">
        <v>331</v>
      </c>
      <c r="AO6" s="263" t="s">
        <v>731</v>
      </c>
      <c r="AP6" s="265"/>
      <c r="AQ6" s="80">
        <v>5</v>
      </c>
      <c r="AR6" s="74" t="s">
        <v>737</v>
      </c>
      <c r="AS6" s="80" t="str">
        <f t="shared" si="0"/>
        <v>Plan</v>
      </c>
      <c r="AT6" s="80"/>
      <c r="AU6" s="247"/>
      <c r="AV6" s="248"/>
      <c r="AW6" s="248"/>
      <c r="AX6" s="249"/>
    </row>
    <row r="7" spans="1:50" ht="15" customHeight="1" x14ac:dyDescent="0.3">
      <c r="A7" s="80" t="s">
        <v>375</v>
      </c>
      <c r="B7" s="260" t="s">
        <v>757</v>
      </c>
      <c r="C7" s="261"/>
      <c r="D7" s="262"/>
      <c r="E7" s="80" t="s">
        <v>70</v>
      </c>
      <c r="F7" s="80"/>
      <c r="G7" s="247" t="s">
        <v>327</v>
      </c>
      <c r="H7" s="249"/>
      <c r="I7" s="251" t="s">
        <v>733</v>
      </c>
      <c r="J7" s="252"/>
      <c r="K7" s="252"/>
      <c r="L7" s="253"/>
      <c r="M7" s="251" t="s">
        <v>734</v>
      </c>
      <c r="N7" s="252"/>
      <c r="O7" s="252"/>
      <c r="P7" s="252"/>
      <c r="Q7" s="252"/>
      <c r="R7" s="253"/>
      <c r="S7" s="167" t="s">
        <v>358</v>
      </c>
      <c r="T7" s="143"/>
      <c r="U7" s="80" t="s">
        <v>75</v>
      </c>
      <c r="V7" s="251" t="s">
        <v>758</v>
      </c>
      <c r="W7" s="252"/>
      <c r="X7" s="252"/>
      <c r="Y7" s="252"/>
      <c r="Z7" s="252"/>
      <c r="AA7" s="252"/>
      <c r="AB7" s="253"/>
      <c r="AC7" s="254" t="s">
        <v>759</v>
      </c>
      <c r="AD7" s="255"/>
      <c r="AE7" s="255"/>
      <c r="AF7" s="255"/>
      <c r="AG7" s="256"/>
      <c r="AH7" s="80"/>
      <c r="AI7" s="80"/>
      <c r="AJ7" s="251" t="s">
        <v>359</v>
      </c>
      <c r="AK7" s="255"/>
      <c r="AL7" s="256"/>
      <c r="AM7" s="80" t="s">
        <v>78</v>
      </c>
      <c r="AN7" s="79" t="s">
        <v>331</v>
      </c>
      <c r="AO7" s="263" t="s">
        <v>731</v>
      </c>
      <c r="AP7" s="265"/>
      <c r="AQ7" s="80">
        <v>5</v>
      </c>
      <c r="AR7" s="74" t="s">
        <v>737</v>
      </c>
      <c r="AS7" s="80" t="str">
        <f t="shared" si="0"/>
        <v>Plan</v>
      </c>
      <c r="AT7" s="80"/>
      <c r="AU7" s="247"/>
      <c r="AV7" s="248"/>
      <c r="AW7" s="248"/>
      <c r="AX7" s="249"/>
    </row>
    <row r="8" spans="1:50" ht="15" customHeight="1" x14ac:dyDescent="0.3">
      <c r="A8" s="80" t="s">
        <v>378</v>
      </c>
      <c r="B8" s="260" t="s">
        <v>760</v>
      </c>
      <c r="C8" s="261"/>
      <c r="D8" s="262"/>
      <c r="E8" s="80" t="s">
        <v>70</v>
      </c>
      <c r="F8" s="80"/>
      <c r="G8" s="247" t="s">
        <v>327</v>
      </c>
      <c r="H8" s="249"/>
      <c r="I8" s="251" t="s">
        <v>733</v>
      </c>
      <c r="J8" s="252"/>
      <c r="K8" s="252"/>
      <c r="L8" s="253"/>
      <c r="M8" s="251" t="s">
        <v>734</v>
      </c>
      <c r="N8" s="252"/>
      <c r="O8" s="252"/>
      <c r="P8" s="252"/>
      <c r="Q8" s="252"/>
      <c r="R8" s="253"/>
      <c r="S8" s="167" t="s">
        <v>358</v>
      </c>
      <c r="T8" s="143"/>
      <c r="U8" s="80" t="s">
        <v>75</v>
      </c>
      <c r="V8" s="251" t="s">
        <v>761</v>
      </c>
      <c r="W8" s="252"/>
      <c r="X8" s="252"/>
      <c r="Y8" s="252"/>
      <c r="Z8" s="252"/>
      <c r="AA8" s="252"/>
      <c r="AB8" s="253"/>
      <c r="AC8" s="254" t="s">
        <v>762</v>
      </c>
      <c r="AD8" s="255"/>
      <c r="AE8" s="255"/>
      <c r="AF8" s="255"/>
      <c r="AG8" s="256"/>
      <c r="AH8" s="80"/>
      <c r="AI8" s="80"/>
      <c r="AJ8" s="251" t="s">
        <v>359</v>
      </c>
      <c r="AK8" s="255"/>
      <c r="AL8" s="256"/>
      <c r="AM8" s="80" t="s">
        <v>78</v>
      </c>
      <c r="AN8" s="79" t="s">
        <v>331</v>
      </c>
      <c r="AO8" s="263" t="s">
        <v>731</v>
      </c>
      <c r="AP8" s="265"/>
      <c r="AQ8" s="80">
        <v>5</v>
      </c>
      <c r="AR8" s="74" t="s">
        <v>737</v>
      </c>
      <c r="AS8" s="80" t="str">
        <f t="shared" si="0"/>
        <v>Plan</v>
      </c>
      <c r="AT8" s="80"/>
      <c r="AU8" s="247"/>
      <c r="AV8" s="248"/>
      <c r="AW8" s="248"/>
      <c r="AX8" s="249"/>
    </row>
    <row r="9" spans="1:50" ht="15" customHeight="1" x14ac:dyDescent="0.3">
      <c r="A9" s="275" t="s">
        <v>360</v>
      </c>
      <c r="B9" s="254" t="s">
        <v>361</v>
      </c>
      <c r="C9" s="255"/>
      <c r="D9" s="256"/>
      <c r="E9" s="275" t="s">
        <v>70</v>
      </c>
      <c r="F9" s="275"/>
      <c r="G9" s="247" t="s">
        <v>327</v>
      </c>
      <c r="H9" s="249"/>
      <c r="I9" s="251" t="s">
        <v>362</v>
      </c>
      <c r="J9" s="252"/>
      <c r="K9" s="252"/>
      <c r="L9" s="253"/>
      <c r="M9" s="251" t="s">
        <v>363</v>
      </c>
      <c r="N9" s="252"/>
      <c r="O9" s="252"/>
      <c r="P9" s="252"/>
      <c r="Q9" s="252"/>
      <c r="R9" s="253"/>
      <c r="S9" s="254" t="s">
        <v>358</v>
      </c>
      <c r="T9" s="256"/>
      <c r="U9" s="275" t="s">
        <v>75</v>
      </c>
      <c r="V9" s="251" t="s">
        <v>364</v>
      </c>
      <c r="W9" s="252"/>
      <c r="X9" s="252"/>
      <c r="Y9" s="252"/>
      <c r="Z9" s="252"/>
      <c r="AA9" s="252"/>
      <c r="AB9" s="253"/>
      <c r="AC9" s="254" t="s">
        <v>365</v>
      </c>
      <c r="AD9" s="255"/>
      <c r="AE9" s="255"/>
      <c r="AF9" s="255"/>
      <c r="AG9" s="256"/>
      <c r="AH9" s="275"/>
      <c r="AI9" s="275"/>
      <c r="AJ9" s="251" t="s">
        <v>359</v>
      </c>
      <c r="AK9" s="255"/>
      <c r="AL9" s="256"/>
      <c r="AM9" s="275" t="s">
        <v>325</v>
      </c>
      <c r="AN9" s="247" t="s">
        <v>331</v>
      </c>
      <c r="AO9" s="263" t="s">
        <v>731</v>
      </c>
      <c r="AP9" s="265"/>
      <c r="AQ9" s="275">
        <v>5</v>
      </c>
      <c r="AR9" s="204"/>
      <c r="AS9" s="275" t="str">
        <f t="shared" ref="AS9" si="1">IF(AM9="o","Plan","Not Test")</f>
        <v>Not Test</v>
      </c>
      <c r="AT9" s="275"/>
      <c r="AU9" s="247"/>
      <c r="AV9" s="248"/>
      <c r="AW9" s="248"/>
      <c r="AX9" s="249"/>
    </row>
    <row r="10" spans="1:50" ht="15" customHeight="1" x14ac:dyDescent="0.3">
      <c r="A10" s="276"/>
      <c r="B10" s="295"/>
      <c r="C10" s="296"/>
      <c r="D10" s="297"/>
      <c r="E10" s="276"/>
      <c r="F10" s="276"/>
      <c r="G10" s="298"/>
      <c r="H10" s="299"/>
      <c r="I10" s="300"/>
      <c r="J10" s="301"/>
      <c r="K10" s="301"/>
      <c r="L10" s="302"/>
      <c r="M10" s="300"/>
      <c r="N10" s="301"/>
      <c r="O10" s="301"/>
      <c r="P10" s="301"/>
      <c r="Q10" s="301"/>
      <c r="R10" s="302"/>
      <c r="S10" s="295"/>
      <c r="T10" s="297"/>
      <c r="U10" s="276"/>
      <c r="V10" s="300"/>
      <c r="W10" s="301"/>
      <c r="X10" s="301"/>
      <c r="Y10" s="301"/>
      <c r="Z10" s="301"/>
      <c r="AA10" s="301"/>
      <c r="AB10" s="302"/>
      <c r="AC10" s="295"/>
      <c r="AD10" s="296"/>
      <c r="AE10" s="296"/>
      <c r="AF10" s="296"/>
      <c r="AG10" s="297"/>
      <c r="AH10" s="276"/>
      <c r="AI10" s="276"/>
      <c r="AJ10" s="295"/>
      <c r="AK10" s="296"/>
      <c r="AL10" s="297"/>
      <c r="AM10" s="276"/>
      <c r="AN10" s="298"/>
      <c r="AO10" s="316"/>
      <c r="AP10" s="317"/>
      <c r="AQ10" s="276"/>
      <c r="AR10" s="205"/>
      <c r="AS10" s="276"/>
      <c r="AT10" s="276"/>
      <c r="AU10" s="298"/>
      <c r="AV10" s="323"/>
      <c r="AW10" s="323"/>
      <c r="AX10" s="299"/>
    </row>
    <row r="11" spans="1:50" ht="15" customHeight="1" x14ac:dyDescent="0.3">
      <c r="A11" s="276"/>
      <c r="B11" s="295"/>
      <c r="C11" s="296"/>
      <c r="D11" s="297"/>
      <c r="E11" s="276"/>
      <c r="F11" s="276"/>
      <c r="G11" s="298"/>
      <c r="H11" s="299"/>
      <c r="I11" s="300"/>
      <c r="J11" s="301"/>
      <c r="K11" s="301"/>
      <c r="L11" s="302"/>
      <c r="M11" s="300"/>
      <c r="N11" s="301"/>
      <c r="O11" s="301"/>
      <c r="P11" s="301"/>
      <c r="Q11" s="301"/>
      <c r="R11" s="302"/>
      <c r="S11" s="295"/>
      <c r="T11" s="297"/>
      <c r="U11" s="276"/>
      <c r="V11" s="300"/>
      <c r="W11" s="301"/>
      <c r="X11" s="301"/>
      <c r="Y11" s="301"/>
      <c r="Z11" s="301"/>
      <c r="AA11" s="301"/>
      <c r="AB11" s="302"/>
      <c r="AC11" s="295"/>
      <c r="AD11" s="296"/>
      <c r="AE11" s="296"/>
      <c r="AF11" s="296"/>
      <c r="AG11" s="297"/>
      <c r="AH11" s="276"/>
      <c r="AI11" s="276"/>
      <c r="AJ11" s="295"/>
      <c r="AK11" s="296"/>
      <c r="AL11" s="297"/>
      <c r="AM11" s="276"/>
      <c r="AN11" s="298"/>
      <c r="AO11" s="316"/>
      <c r="AP11" s="317"/>
      <c r="AQ11" s="276"/>
      <c r="AR11" s="205"/>
      <c r="AS11" s="276"/>
      <c r="AT11" s="276"/>
      <c r="AU11" s="298"/>
      <c r="AV11" s="323"/>
      <c r="AW11" s="323"/>
      <c r="AX11" s="299"/>
    </row>
    <row r="12" spans="1:50" ht="15" customHeight="1" x14ac:dyDescent="0.3">
      <c r="A12" s="276"/>
      <c r="B12" s="295"/>
      <c r="C12" s="296"/>
      <c r="D12" s="297"/>
      <c r="E12" s="276"/>
      <c r="F12" s="276"/>
      <c r="G12" s="298"/>
      <c r="H12" s="299"/>
      <c r="I12" s="300"/>
      <c r="J12" s="301"/>
      <c r="K12" s="301"/>
      <c r="L12" s="302"/>
      <c r="M12" s="300"/>
      <c r="N12" s="301"/>
      <c r="O12" s="301"/>
      <c r="P12" s="301"/>
      <c r="Q12" s="301"/>
      <c r="R12" s="302"/>
      <c r="S12" s="295"/>
      <c r="T12" s="297"/>
      <c r="U12" s="276"/>
      <c r="V12" s="300"/>
      <c r="W12" s="301"/>
      <c r="X12" s="301"/>
      <c r="Y12" s="301"/>
      <c r="Z12" s="301"/>
      <c r="AA12" s="301"/>
      <c r="AB12" s="302"/>
      <c r="AC12" s="295"/>
      <c r="AD12" s="296"/>
      <c r="AE12" s="296"/>
      <c r="AF12" s="296"/>
      <c r="AG12" s="297"/>
      <c r="AH12" s="276"/>
      <c r="AI12" s="276"/>
      <c r="AJ12" s="295"/>
      <c r="AK12" s="296"/>
      <c r="AL12" s="297"/>
      <c r="AM12" s="276"/>
      <c r="AN12" s="298"/>
      <c r="AO12" s="316"/>
      <c r="AP12" s="317"/>
      <c r="AQ12" s="276"/>
      <c r="AR12" s="205"/>
      <c r="AS12" s="276"/>
      <c r="AT12" s="276"/>
      <c r="AU12" s="298"/>
      <c r="AV12" s="323"/>
      <c r="AW12" s="323"/>
      <c r="AX12" s="299"/>
    </row>
    <row r="13" spans="1:50" ht="15" customHeight="1" x14ac:dyDescent="0.3">
      <c r="A13" s="277"/>
      <c r="B13" s="286"/>
      <c r="C13" s="287"/>
      <c r="D13" s="288"/>
      <c r="E13" s="277"/>
      <c r="F13" s="277"/>
      <c r="G13" s="289"/>
      <c r="H13" s="290"/>
      <c r="I13" s="291"/>
      <c r="J13" s="292"/>
      <c r="K13" s="292"/>
      <c r="L13" s="293"/>
      <c r="M13" s="291"/>
      <c r="N13" s="292"/>
      <c r="O13" s="292"/>
      <c r="P13" s="292"/>
      <c r="Q13" s="292"/>
      <c r="R13" s="293"/>
      <c r="S13" s="286"/>
      <c r="T13" s="288"/>
      <c r="U13" s="277"/>
      <c r="V13" s="291"/>
      <c r="W13" s="292"/>
      <c r="X13" s="292"/>
      <c r="Y13" s="292"/>
      <c r="Z13" s="292"/>
      <c r="AA13" s="292"/>
      <c r="AB13" s="293"/>
      <c r="AC13" s="286"/>
      <c r="AD13" s="287"/>
      <c r="AE13" s="287"/>
      <c r="AF13" s="287"/>
      <c r="AG13" s="288"/>
      <c r="AH13" s="277"/>
      <c r="AI13" s="277"/>
      <c r="AJ13" s="286"/>
      <c r="AK13" s="287"/>
      <c r="AL13" s="288"/>
      <c r="AM13" s="277"/>
      <c r="AN13" s="289"/>
      <c r="AO13" s="318"/>
      <c r="AP13" s="319"/>
      <c r="AQ13" s="277"/>
      <c r="AR13" s="206"/>
      <c r="AS13" s="277"/>
      <c r="AT13" s="277"/>
      <c r="AU13" s="289"/>
      <c r="AV13" s="324"/>
      <c r="AW13" s="324"/>
      <c r="AX13" s="290"/>
    </row>
    <row r="14" spans="1:50" ht="15" customHeight="1" x14ac:dyDescent="0.3">
      <c r="A14" s="275" t="s">
        <v>366</v>
      </c>
      <c r="B14" s="344" t="s">
        <v>367</v>
      </c>
      <c r="C14" s="345"/>
      <c r="D14" s="346"/>
      <c r="E14" s="342" t="s">
        <v>70</v>
      </c>
      <c r="F14" s="275"/>
      <c r="G14" s="247" t="s">
        <v>327</v>
      </c>
      <c r="H14" s="249"/>
      <c r="I14" s="251" t="s">
        <v>362</v>
      </c>
      <c r="J14" s="252"/>
      <c r="K14" s="252"/>
      <c r="L14" s="253"/>
      <c r="M14" s="251" t="s">
        <v>368</v>
      </c>
      <c r="N14" s="252"/>
      <c r="O14" s="252"/>
      <c r="P14" s="252"/>
      <c r="Q14" s="252"/>
      <c r="R14" s="253"/>
      <c r="S14" s="254" t="s">
        <v>358</v>
      </c>
      <c r="T14" s="256"/>
      <c r="U14" s="275" t="s">
        <v>75</v>
      </c>
      <c r="V14" s="251" t="s">
        <v>369</v>
      </c>
      <c r="W14" s="252"/>
      <c r="X14" s="252"/>
      <c r="Y14" s="252"/>
      <c r="Z14" s="252"/>
      <c r="AA14" s="252"/>
      <c r="AB14" s="253"/>
      <c r="AC14" s="254" t="s">
        <v>370</v>
      </c>
      <c r="AD14" s="255"/>
      <c r="AE14" s="255"/>
      <c r="AF14" s="255"/>
      <c r="AG14" s="256"/>
      <c r="AH14" s="275"/>
      <c r="AI14" s="275"/>
      <c r="AJ14" s="251" t="s">
        <v>359</v>
      </c>
      <c r="AK14" s="255"/>
      <c r="AL14" s="256"/>
      <c r="AM14" s="275" t="s">
        <v>325</v>
      </c>
      <c r="AN14" s="247" t="s">
        <v>331</v>
      </c>
      <c r="AO14" s="263"/>
      <c r="AP14" s="265"/>
      <c r="AQ14" s="275">
        <v>5</v>
      </c>
      <c r="AR14" s="204"/>
      <c r="AS14" s="275" t="str">
        <f t="shared" ref="AS14" si="2">IF(AM14="o","Plan","Not Test")</f>
        <v>Not Test</v>
      </c>
      <c r="AT14" s="275"/>
      <c r="AU14" s="247"/>
      <c r="AV14" s="248"/>
      <c r="AW14" s="248"/>
      <c r="AX14" s="249"/>
    </row>
    <row r="15" spans="1:50" ht="15" customHeight="1" x14ac:dyDescent="0.3">
      <c r="A15" s="276"/>
      <c r="B15" s="347"/>
      <c r="C15" s="348"/>
      <c r="D15" s="349"/>
      <c r="E15" s="343"/>
      <c r="F15" s="276"/>
      <c r="G15" s="298"/>
      <c r="H15" s="299"/>
      <c r="I15" s="300"/>
      <c r="J15" s="301"/>
      <c r="K15" s="301"/>
      <c r="L15" s="302"/>
      <c r="M15" s="300"/>
      <c r="N15" s="301"/>
      <c r="O15" s="301"/>
      <c r="P15" s="301"/>
      <c r="Q15" s="301"/>
      <c r="R15" s="302"/>
      <c r="S15" s="295"/>
      <c r="T15" s="297"/>
      <c r="U15" s="276"/>
      <c r="V15" s="300"/>
      <c r="W15" s="301"/>
      <c r="X15" s="301"/>
      <c r="Y15" s="301"/>
      <c r="Z15" s="301"/>
      <c r="AA15" s="301"/>
      <c r="AB15" s="302"/>
      <c r="AC15" s="295"/>
      <c r="AD15" s="296"/>
      <c r="AE15" s="296"/>
      <c r="AF15" s="296"/>
      <c r="AG15" s="297"/>
      <c r="AH15" s="276"/>
      <c r="AI15" s="276"/>
      <c r="AJ15" s="295"/>
      <c r="AK15" s="296"/>
      <c r="AL15" s="297"/>
      <c r="AM15" s="276"/>
      <c r="AN15" s="298"/>
      <c r="AO15" s="316"/>
      <c r="AP15" s="317"/>
      <c r="AQ15" s="276"/>
      <c r="AR15" s="205"/>
      <c r="AS15" s="276"/>
      <c r="AT15" s="276"/>
      <c r="AU15" s="298"/>
      <c r="AV15" s="323"/>
      <c r="AW15" s="323"/>
      <c r="AX15" s="299"/>
    </row>
    <row r="16" spans="1:50" ht="15" customHeight="1" x14ac:dyDescent="0.3">
      <c r="A16" s="276"/>
      <c r="B16" s="347"/>
      <c r="C16" s="348"/>
      <c r="D16" s="349"/>
      <c r="E16" s="343"/>
      <c r="F16" s="276"/>
      <c r="G16" s="298"/>
      <c r="H16" s="299"/>
      <c r="I16" s="300"/>
      <c r="J16" s="301"/>
      <c r="K16" s="301"/>
      <c r="L16" s="302"/>
      <c r="M16" s="300"/>
      <c r="N16" s="301"/>
      <c r="O16" s="301"/>
      <c r="P16" s="301"/>
      <c r="Q16" s="301"/>
      <c r="R16" s="302"/>
      <c r="S16" s="295"/>
      <c r="T16" s="297"/>
      <c r="U16" s="276"/>
      <c r="V16" s="300"/>
      <c r="W16" s="301"/>
      <c r="X16" s="301"/>
      <c r="Y16" s="301"/>
      <c r="Z16" s="301"/>
      <c r="AA16" s="301"/>
      <c r="AB16" s="302"/>
      <c r="AC16" s="295"/>
      <c r="AD16" s="296"/>
      <c r="AE16" s="296"/>
      <c r="AF16" s="296"/>
      <c r="AG16" s="297"/>
      <c r="AH16" s="276"/>
      <c r="AI16" s="276"/>
      <c r="AJ16" s="295"/>
      <c r="AK16" s="296"/>
      <c r="AL16" s="297"/>
      <c r="AM16" s="276"/>
      <c r="AN16" s="298"/>
      <c r="AO16" s="316"/>
      <c r="AP16" s="317"/>
      <c r="AQ16" s="276"/>
      <c r="AR16" s="205"/>
      <c r="AS16" s="276"/>
      <c r="AT16" s="276"/>
      <c r="AU16" s="298"/>
      <c r="AV16" s="323"/>
      <c r="AW16" s="323"/>
      <c r="AX16" s="299"/>
    </row>
    <row r="17" spans="1:50" ht="15" customHeight="1" x14ac:dyDescent="0.3">
      <c r="A17" s="276"/>
      <c r="B17" s="347"/>
      <c r="C17" s="348"/>
      <c r="D17" s="349"/>
      <c r="E17" s="343"/>
      <c r="F17" s="276"/>
      <c r="G17" s="298"/>
      <c r="H17" s="299"/>
      <c r="I17" s="300"/>
      <c r="J17" s="301"/>
      <c r="K17" s="301"/>
      <c r="L17" s="302"/>
      <c r="M17" s="300"/>
      <c r="N17" s="301"/>
      <c r="O17" s="301"/>
      <c r="P17" s="301"/>
      <c r="Q17" s="301"/>
      <c r="R17" s="302"/>
      <c r="S17" s="295"/>
      <c r="T17" s="297"/>
      <c r="U17" s="276"/>
      <c r="V17" s="300"/>
      <c r="W17" s="301"/>
      <c r="X17" s="301"/>
      <c r="Y17" s="301"/>
      <c r="Z17" s="301"/>
      <c r="AA17" s="301"/>
      <c r="AB17" s="302"/>
      <c r="AC17" s="295"/>
      <c r="AD17" s="296"/>
      <c r="AE17" s="296"/>
      <c r="AF17" s="296"/>
      <c r="AG17" s="297"/>
      <c r="AH17" s="276"/>
      <c r="AI17" s="276"/>
      <c r="AJ17" s="295"/>
      <c r="AK17" s="296"/>
      <c r="AL17" s="297"/>
      <c r="AM17" s="276"/>
      <c r="AN17" s="298"/>
      <c r="AO17" s="316"/>
      <c r="AP17" s="317"/>
      <c r="AQ17" s="276"/>
      <c r="AR17" s="205"/>
      <c r="AS17" s="276"/>
      <c r="AT17" s="276"/>
      <c r="AU17" s="298"/>
      <c r="AV17" s="323"/>
      <c r="AW17" s="323"/>
      <c r="AX17" s="299"/>
    </row>
    <row r="18" spans="1:50" ht="15" customHeight="1" x14ac:dyDescent="0.3">
      <c r="A18" s="276"/>
      <c r="B18" s="347"/>
      <c r="C18" s="348"/>
      <c r="D18" s="349"/>
      <c r="E18" s="343"/>
      <c r="F18" s="276"/>
      <c r="G18" s="298"/>
      <c r="H18" s="299"/>
      <c r="I18" s="291"/>
      <c r="J18" s="292"/>
      <c r="K18" s="292"/>
      <c r="L18" s="293"/>
      <c r="M18" s="291"/>
      <c r="N18" s="292"/>
      <c r="O18" s="292"/>
      <c r="P18" s="292"/>
      <c r="Q18" s="292"/>
      <c r="R18" s="293"/>
      <c r="S18" s="286"/>
      <c r="T18" s="288"/>
      <c r="U18" s="277"/>
      <c r="V18" s="291"/>
      <c r="W18" s="292"/>
      <c r="X18" s="292"/>
      <c r="Y18" s="292"/>
      <c r="Z18" s="292"/>
      <c r="AA18" s="292"/>
      <c r="AB18" s="293"/>
      <c r="AC18" s="286"/>
      <c r="AD18" s="287"/>
      <c r="AE18" s="287"/>
      <c r="AF18" s="287"/>
      <c r="AG18" s="288"/>
      <c r="AH18" s="276"/>
      <c r="AI18" s="276"/>
      <c r="AJ18" s="286"/>
      <c r="AK18" s="287"/>
      <c r="AL18" s="288"/>
      <c r="AM18" s="277"/>
      <c r="AN18" s="289"/>
      <c r="AO18" s="318"/>
      <c r="AP18" s="319"/>
      <c r="AQ18" s="277"/>
      <c r="AR18" s="206"/>
      <c r="AS18" s="277"/>
      <c r="AT18" s="277"/>
      <c r="AU18" s="289"/>
      <c r="AV18" s="324"/>
      <c r="AW18" s="324"/>
      <c r="AX18" s="290"/>
    </row>
    <row r="19" spans="1:50" ht="15" customHeight="1" x14ac:dyDescent="0.3">
      <c r="A19" s="275" t="s">
        <v>371</v>
      </c>
      <c r="B19" s="254" t="s">
        <v>372</v>
      </c>
      <c r="C19" s="255"/>
      <c r="D19" s="256"/>
      <c r="E19" s="342" t="s">
        <v>70</v>
      </c>
      <c r="F19" s="275"/>
      <c r="G19" s="247" t="s">
        <v>327</v>
      </c>
      <c r="H19" s="249"/>
      <c r="I19" s="251" t="s">
        <v>362</v>
      </c>
      <c r="J19" s="252"/>
      <c r="K19" s="252"/>
      <c r="L19" s="253"/>
      <c r="M19" s="251" t="s">
        <v>363</v>
      </c>
      <c r="N19" s="252"/>
      <c r="O19" s="252"/>
      <c r="P19" s="252"/>
      <c r="Q19" s="252"/>
      <c r="R19" s="253"/>
      <c r="S19" s="254" t="s">
        <v>358</v>
      </c>
      <c r="T19" s="256"/>
      <c r="U19" s="275" t="s">
        <v>75</v>
      </c>
      <c r="V19" s="251" t="s">
        <v>373</v>
      </c>
      <c r="W19" s="252"/>
      <c r="X19" s="252"/>
      <c r="Y19" s="252"/>
      <c r="Z19" s="252"/>
      <c r="AA19" s="252"/>
      <c r="AB19" s="253"/>
      <c r="AC19" s="167" t="s">
        <v>374</v>
      </c>
      <c r="AD19" s="308"/>
      <c r="AE19" s="308"/>
      <c r="AF19" s="308"/>
      <c r="AG19" s="309"/>
      <c r="AH19" s="275"/>
      <c r="AI19" s="275"/>
      <c r="AJ19" s="247"/>
      <c r="AK19" s="248"/>
      <c r="AL19" s="249"/>
      <c r="AM19" s="275" t="s">
        <v>325</v>
      </c>
      <c r="AN19" s="247" t="s">
        <v>331</v>
      </c>
      <c r="AO19" s="263"/>
      <c r="AP19" s="265"/>
      <c r="AQ19" s="275">
        <v>5</v>
      </c>
      <c r="AR19" s="204"/>
      <c r="AS19" s="275" t="str">
        <f t="shared" ref="AS19" si="3">IF(AM19="o","Plan","Not Test")</f>
        <v>Not Test</v>
      </c>
      <c r="AT19" s="275"/>
      <c r="AU19" s="247"/>
      <c r="AV19" s="248"/>
      <c r="AW19" s="248"/>
      <c r="AX19" s="249"/>
    </row>
    <row r="20" spans="1:50" ht="15" customHeight="1" x14ac:dyDescent="0.3">
      <c r="A20" s="276"/>
      <c r="B20" s="295"/>
      <c r="C20" s="296"/>
      <c r="D20" s="297"/>
      <c r="E20" s="343"/>
      <c r="F20" s="276"/>
      <c r="G20" s="298"/>
      <c r="H20" s="299"/>
      <c r="I20" s="300"/>
      <c r="J20" s="301"/>
      <c r="K20" s="301"/>
      <c r="L20" s="302"/>
      <c r="M20" s="300"/>
      <c r="N20" s="301"/>
      <c r="O20" s="301"/>
      <c r="P20" s="301"/>
      <c r="Q20" s="301"/>
      <c r="R20" s="302"/>
      <c r="S20" s="295"/>
      <c r="T20" s="297"/>
      <c r="U20" s="276"/>
      <c r="V20" s="300"/>
      <c r="W20" s="301"/>
      <c r="X20" s="301"/>
      <c r="Y20" s="301"/>
      <c r="Z20" s="301"/>
      <c r="AA20" s="301"/>
      <c r="AB20" s="302"/>
      <c r="AC20" s="310"/>
      <c r="AD20" s="311"/>
      <c r="AE20" s="311"/>
      <c r="AF20" s="311"/>
      <c r="AG20" s="312"/>
      <c r="AH20" s="276"/>
      <c r="AI20" s="276"/>
      <c r="AJ20" s="298"/>
      <c r="AK20" s="323"/>
      <c r="AL20" s="299"/>
      <c r="AM20" s="276"/>
      <c r="AN20" s="298"/>
      <c r="AO20" s="316"/>
      <c r="AP20" s="317"/>
      <c r="AQ20" s="276"/>
      <c r="AR20" s="205"/>
      <c r="AS20" s="276"/>
      <c r="AT20" s="276"/>
      <c r="AU20" s="298"/>
      <c r="AV20" s="323"/>
      <c r="AW20" s="323"/>
      <c r="AX20" s="299"/>
    </row>
    <row r="21" spans="1:50" ht="15" customHeight="1" x14ac:dyDescent="0.3">
      <c r="A21" s="276"/>
      <c r="B21" s="295"/>
      <c r="C21" s="296"/>
      <c r="D21" s="297"/>
      <c r="E21" s="343"/>
      <c r="F21" s="276"/>
      <c r="G21" s="298"/>
      <c r="H21" s="299"/>
      <c r="I21" s="300"/>
      <c r="J21" s="301"/>
      <c r="K21" s="301"/>
      <c r="L21" s="302"/>
      <c r="M21" s="300"/>
      <c r="N21" s="301"/>
      <c r="O21" s="301"/>
      <c r="P21" s="301"/>
      <c r="Q21" s="301"/>
      <c r="R21" s="302"/>
      <c r="S21" s="295"/>
      <c r="T21" s="297"/>
      <c r="U21" s="276"/>
      <c r="V21" s="300"/>
      <c r="W21" s="301"/>
      <c r="X21" s="301"/>
      <c r="Y21" s="301"/>
      <c r="Z21" s="301"/>
      <c r="AA21" s="301"/>
      <c r="AB21" s="302"/>
      <c r="AC21" s="310"/>
      <c r="AD21" s="311"/>
      <c r="AE21" s="311"/>
      <c r="AF21" s="311"/>
      <c r="AG21" s="312"/>
      <c r="AH21" s="276"/>
      <c r="AI21" s="276"/>
      <c r="AJ21" s="298"/>
      <c r="AK21" s="323"/>
      <c r="AL21" s="299"/>
      <c r="AM21" s="276"/>
      <c r="AN21" s="298"/>
      <c r="AO21" s="316"/>
      <c r="AP21" s="317"/>
      <c r="AQ21" s="276"/>
      <c r="AR21" s="205"/>
      <c r="AS21" s="276"/>
      <c r="AT21" s="276"/>
      <c r="AU21" s="298"/>
      <c r="AV21" s="323"/>
      <c r="AW21" s="323"/>
      <c r="AX21" s="299"/>
    </row>
    <row r="22" spans="1:50" ht="15" customHeight="1" x14ac:dyDescent="0.3">
      <c r="A22" s="276"/>
      <c r="B22" s="295"/>
      <c r="C22" s="296"/>
      <c r="D22" s="297"/>
      <c r="E22" s="343"/>
      <c r="F22" s="276"/>
      <c r="G22" s="298"/>
      <c r="H22" s="299"/>
      <c r="I22" s="300"/>
      <c r="J22" s="301"/>
      <c r="K22" s="301"/>
      <c r="L22" s="302"/>
      <c r="M22" s="300"/>
      <c r="N22" s="301"/>
      <c r="O22" s="301"/>
      <c r="P22" s="301"/>
      <c r="Q22" s="301"/>
      <c r="R22" s="302"/>
      <c r="S22" s="295"/>
      <c r="T22" s="297"/>
      <c r="U22" s="276"/>
      <c r="V22" s="300"/>
      <c r="W22" s="301"/>
      <c r="X22" s="301"/>
      <c r="Y22" s="301"/>
      <c r="Z22" s="301"/>
      <c r="AA22" s="301"/>
      <c r="AB22" s="302"/>
      <c r="AC22" s="310"/>
      <c r="AD22" s="311"/>
      <c r="AE22" s="311"/>
      <c r="AF22" s="311"/>
      <c r="AG22" s="312"/>
      <c r="AH22" s="276"/>
      <c r="AI22" s="276"/>
      <c r="AJ22" s="298"/>
      <c r="AK22" s="323"/>
      <c r="AL22" s="299"/>
      <c r="AM22" s="276"/>
      <c r="AN22" s="298"/>
      <c r="AO22" s="316"/>
      <c r="AP22" s="317"/>
      <c r="AQ22" s="276"/>
      <c r="AR22" s="205"/>
      <c r="AS22" s="276"/>
      <c r="AT22" s="276"/>
      <c r="AU22" s="298"/>
      <c r="AV22" s="323"/>
      <c r="AW22" s="323"/>
      <c r="AX22" s="299"/>
    </row>
    <row r="23" spans="1:50" ht="15" customHeight="1" x14ac:dyDescent="0.3">
      <c r="A23" s="276"/>
      <c r="B23" s="286"/>
      <c r="C23" s="287"/>
      <c r="D23" s="288"/>
      <c r="E23" s="343"/>
      <c r="F23" s="276"/>
      <c r="G23" s="298"/>
      <c r="H23" s="299"/>
      <c r="I23" s="291"/>
      <c r="J23" s="292"/>
      <c r="K23" s="292"/>
      <c r="L23" s="293"/>
      <c r="M23" s="291"/>
      <c r="N23" s="292"/>
      <c r="O23" s="292"/>
      <c r="P23" s="292"/>
      <c r="Q23" s="292"/>
      <c r="R23" s="293"/>
      <c r="S23" s="286"/>
      <c r="T23" s="288"/>
      <c r="U23" s="277"/>
      <c r="V23" s="291"/>
      <c r="W23" s="292"/>
      <c r="X23" s="292"/>
      <c r="Y23" s="292"/>
      <c r="Z23" s="292"/>
      <c r="AA23" s="292"/>
      <c r="AB23" s="293"/>
      <c r="AC23" s="313"/>
      <c r="AD23" s="314"/>
      <c r="AE23" s="314"/>
      <c r="AF23" s="314"/>
      <c r="AG23" s="315"/>
      <c r="AH23" s="276"/>
      <c r="AI23" s="276"/>
      <c r="AJ23" s="289"/>
      <c r="AK23" s="324"/>
      <c r="AL23" s="290"/>
      <c r="AM23" s="277"/>
      <c r="AN23" s="289"/>
      <c r="AO23" s="318"/>
      <c r="AP23" s="319"/>
      <c r="AQ23" s="277"/>
      <c r="AR23" s="206"/>
      <c r="AS23" s="277"/>
      <c r="AT23" s="277"/>
      <c r="AU23" s="289"/>
      <c r="AV23" s="324"/>
      <c r="AW23" s="324"/>
      <c r="AX23" s="290"/>
    </row>
    <row r="24" spans="1:50" ht="15" customHeight="1" x14ac:dyDescent="0.3">
      <c r="A24" s="275" t="s">
        <v>375</v>
      </c>
      <c r="B24" s="254" t="s">
        <v>376</v>
      </c>
      <c r="C24" s="255"/>
      <c r="D24" s="256"/>
      <c r="E24" s="342" t="s">
        <v>70</v>
      </c>
      <c r="F24" s="275"/>
      <c r="G24" s="247" t="s">
        <v>327</v>
      </c>
      <c r="H24" s="249"/>
      <c r="I24" s="251" t="s">
        <v>362</v>
      </c>
      <c r="J24" s="252"/>
      <c r="K24" s="252"/>
      <c r="L24" s="253"/>
      <c r="M24" s="251" t="s">
        <v>363</v>
      </c>
      <c r="N24" s="252"/>
      <c r="O24" s="252"/>
      <c r="P24" s="252"/>
      <c r="Q24" s="252"/>
      <c r="R24" s="253"/>
      <c r="S24" s="254" t="s">
        <v>358</v>
      </c>
      <c r="T24" s="256"/>
      <c r="U24" s="275" t="s">
        <v>75</v>
      </c>
      <c r="V24" s="251" t="s">
        <v>369</v>
      </c>
      <c r="W24" s="252"/>
      <c r="X24" s="252"/>
      <c r="Y24" s="252"/>
      <c r="Z24" s="252"/>
      <c r="AA24" s="252"/>
      <c r="AB24" s="253"/>
      <c r="AC24" s="167" t="s">
        <v>377</v>
      </c>
      <c r="AD24" s="308"/>
      <c r="AE24" s="308"/>
      <c r="AF24" s="308"/>
      <c r="AG24" s="309"/>
      <c r="AH24" s="275"/>
      <c r="AI24" s="275"/>
      <c r="AJ24" s="247"/>
      <c r="AK24" s="248"/>
      <c r="AL24" s="249"/>
      <c r="AM24" s="275" t="s">
        <v>325</v>
      </c>
      <c r="AN24" s="247" t="s">
        <v>331</v>
      </c>
      <c r="AO24" s="263"/>
      <c r="AP24" s="265"/>
      <c r="AQ24" s="275">
        <v>5</v>
      </c>
      <c r="AR24" s="204"/>
      <c r="AS24" s="275" t="str">
        <f t="shared" ref="AS24" si="4">IF(AM24="o","Plan","Not Test")</f>
        <v>Not Test</v>
      </c>
      <c r="AT24" s="275"/>
      <c r="AU24" s="247"/>
      <c r="AV24" s="248"/>
      <c r="AW24" s="248"/>
      <c r="AX24" s="249"/>
    </row>
    <row r="25" spans="1:50" ht="15" customHeight="1" x14ac:dyDescent="0.3">
      <c r="A25" s="276"/>
      <c r="B25" s="295"/>
      <c r="C25" s="296"/>
      <c r="D25" s="297"/>
      <c r="E25" s="343"/>
      <c r="F25" s="276"/>
      <c r="G25" s="298"/>
      <c r="H25" s="299"/>
      <c r="I25" s="300"/>
      <c r="J25" s="301"/>
      <c r="K25" s="301"/>
      <c r="L25" s="302"/>
      <c r="M25" s="300"/>
      <c r="N25" s="301"/>
      <c r="O25" s="301"/>
      <c r="P25" s="301"/>
      <c r="Q25" s="301"/>
      <c r="R25" s="302"/>
      <c r="S25" s="295"/>
      <c r="T25" s="297"/>
      <c r="U25" s="276"/>
      <c r="V25" s="300"/>
      <c r="W25" s="301"/>
      <c r="X25" s="301"/>
      <c r="Y25" s="301"/>
      <c r="Z25" s="301"/>
      <c r="AA25" s="301"/>
      <c r="AB25" s="302"/>
      <c r="AC25" s="310"/>
      <c r="AD25" s="311"/>
      <c r="AE25" s="311"/>
      <c r="AF25" s="311"/>
      <c r="AG25" s="312"/>
      <c r="AH25" s="276"/>
      <c r="AI25" s="276"/>
      <c r="AJ25" s="298"/>
      <c r="AK25" s="323"/>
      <c r="AL25" s="299"/>
      <c r="AM25" s="276"/>
      <c r="AN25" s="298"/>
      <c r="AO25" s="316"/>
      <c r="AP25" s="317"/>
      <c r="AQ25" s="276"/>
      <c r="AR25" s="205"/>
      <c r="AS25" s="276"/>
      <c r="AT25" s="276"/>
      <c r="AU25" s="298"/>
      <c r="AV25" s="323"/>
      <c r="AW25" s="323"/>
      <c r="AX25" s="299"/>
    </row>
    <row r="26" spans="1:50" ht="15" customHeight="1" x14ac:dyDescent="0.3">
      <c r="A26" s="276"/>
      <c r="B26" s="295"/>
      <c r="C26" s="296"/>
      <c r="D26" s="297"/>
      <c r="E26" s="343"/>
      <c r="F26" s="276"/>
      <c r="G26" s="298"/>
      <c r="H26" s="299"/>
      <c r="I26" s="300"/>
      <c r="J26" s="301"/>
      <c r="K26" s="301"/>
      <c r="L26" s="302"/>
      <c r="M26" s="300"/>
      <c r="N26" s="301"/>
      <c r="O26" s="301"/>
      <c r="P26" s="301"/>
      <c r="Q26" s="301"/>
      <c r="R26" s="302"/>
      <c r="S26" s="295"/>
      <c r="T26" s="297"/>
      <c r="U26" s="276"/>
      <c r="V26" s="300"/>
      <c r="W26" s="301"/>
      <c r="X26" s="301"/>
      <c r="Y26" s="301"/>
      <c r="Z26" s="301"/>
      <c r="AA26" s="301"/>
      <c r="AB26" s="302"/>
      <c r="AC26" s="310"/>
      <c r="AD26" s="311"/>
      <c r="AE26" s="311"/>
      <c r="AF26" s="311"/>
      <c r="AG26" s="312"/>
      <c r="AH26" s="276"/>
      <c r="AI26" s="276"/>
      <c r="AJ26" s="298"/>
      <c r="AK26" s="323"/>
      <c r="AL26" s="299"/>
      <c r="AM26" s="276"/>
      <c r="AN26" s="298"/>
      <c r="AO26" s="316"/>
      <c r="AP26" s="317"/>
      <c r="AQ26" s="276"/>
      <c r="AR26" s="205"/>
      <c r="AS26" s="276"/>
      <c r="AT26" s="276"/>
      <c r="AU26" s="298"/>
      <c r="AV26" s="323"/>
      <c r="AW26" s="323"/>
      <c r="AX26" s="299"/>
    </row>
    <row r="27" spans="1:50" ht="15" customHeight="1" x14ac:dyDescent="0.3">
      <c r="A27" s="276"/>
      <c r="B27" s="295"/>
      <c r="C27" s="296"/>
      <c r="D27" s="297"/>
      <c r="E27" s="343"/>
      <c r="F27" s="276"/>
      <c r="G27" s="298"/>
      <c r="H27" s="299"/>
      <c r="I27" s="300"/>
      <c r="J27" s="301"/>
      <c r="K27" s="301"/>
      <c r="L27" s="302"/>
      <c r="M27" s="300"/>
      <c r="N27" s="301"/>
      <c r="O27" s="301"/>
      <c r="P27" s="301"/>
      <c r="Q27" s="301"/>
      <c r="R27" s="302"/>
      <c r="S27" s="295"/>
      <c r="T27" s="297"/>
      <c r="U27" s="276"/>
      <c r="V27" s="300"/>
      <c r="W27" s="301"/>
      <c r="X27" s="301"/>
      <c r="Y27" s="301"/>
      <c r="Z27" s="301"/>
      <c r="AA27" s="301"/>
      <c r="AB27" s="302"/>
      <c r="AC27" s="310"/>
      <c r="AD27" s="311"/>
      <c r="AE27" s="311"/>
      <c r="AF27" s="311"/>
      <c r="AG27" s="312"/>
      <c r="AH27" s="276"/>
      <c r="AI27" s="276"/>
      <c r="AJ27" s="298"/>
      <c r="AK27" s="323"/>
      <c r="AL27" s="299"/>
      <c r="AM27" s="276"/>
      <c r="AN27" s="298"/>
      <c r="AO27" s="316"/>
      <c r="AP27" s="317"/>
      <c r="AQ27" s="276"/>
      <c r="AR27" s="205"/>
      <c r="AS27" s="276"/>
      <c r="AT27" s="276"/>
      <c r="AU27" s="298"/>
      <c r="AV27" s="323"/>
      <c r="AW27" s="323"/>
      <c r="AX27" s="299"/>
    </row>
    <row r="28" spans="1:50" ht="15" customHeight="1" x14ac:dyDescent="0.3">
      <c r="A28" s="276"/>
      <c r="B28" s="286"/>
      <c r="C28" s="287"/>
      <c r="D28" s="288"/>
      <c r="E28" s="343"/>
      <c r="F28" s="276"/>
      <c r="G28" s="298"/>
      <c r="H28" s="299"/>
      <c r="I28" s="291"/>
      <c r="J28" s="292"/>
      <c r="K28" s="292"/>
      <c r="L28" s="293"/>
      <c r="M28" s="291"/>
      <c r="N28" s="292"/>
      <c r="O28" s="292"/>
      <c r="P28" s="292"/>
      <c r="Q28" s="292"/>
      <c r="R28" s="293"/>
      <c r="S28" s="286"/>
      <c r="T28" s="288"/>
      <c r="U28" s="277"/>
      <c r="V28" s="291"/>
      <c r="W28" s="292"/>
      <c r="X28" s="292"/>
      <c r="Y28" s="292"/>
      <c r="Z28" s="292"/>
      <c r="AA28" s="292"/>
      <c r="AB28" s="293"/>
      <c r="AC28" s="313"/>
      <c r="AD28" s="314"/>
      <c r="AE28" s="314"/>
      <c r="AF28" s="314"/>
      <c r="AG28" s="315"/>
      <c r="AH28" s="276"/>
      <c r="AI28" s="276"/>
      <c r="AJ28" s="289"/>
      <c r="AK28" s="324"/>
      <c r="AL28" s="290"/>
      <c r="AM28" s="277"/>
      <c r="AN28" s="289"/>
      <c r="AO28" s="318"/>
      <c r="AP28" s="319"/>
      <c r="AQ28" s="277"/>
      <c r="AR28" s="206"/>
      <c r="AS28" s="277"/>
      <c r="AT28" s="277"/>
      <c r="AU28" s="289"/>
      <c r="AV28" s="324"/>
      <c r="AW28" s="324"/>
      <c r="AX28" s="290"/>
    </row>
    <row r="29" spans="1:50" ht="15" customHeight="1" x14ac:dyDescent="0.3">
      <c r="A29" s="80" t="s">
        <v>378</v>
      </c>
      <c r="B29" s="260" t="s">
        <v>379</v>
      </c>
      <c r="C29" s="261"/>
      <c r="D29" s="262"/>
      <c r="E29" s="80" t="s">
        <v>70</v>
      </c>
      <c r="F29" s="80"/>
      <c r="G29" s="247" t="s">
        <v>327</v>
      </c>
      <c r="H29" s="249"/>
      <c r="I29" s="251" t="s">
        <v>380</v>
      </c>
      <c r="J29" s="252"/>
      <c r="K29" s="252"/>
      <c r="L29" s="253"/>
      <c r="M29" s="251" t="s">
        <v>381</v>
      </c>
      <c r="N29" s="252"/>
      <c r="O29" s="252"/>
      <c r="P29" s="252"/>
      <c r="Q29" s="252"/>
      <c r="R29" s="253"/>
      <c r="S29" s="328" t="s">
        <v>382</v>
      </c>
      <c r="T29" s="262"/>
      <c r="U29" s="80" t="s">
        <v>75</v>
      </c>
      <c r="V29" s="307" t="s">
        <v>383</v>
      </c>
      <c r="W29" s="308"/>
      <c r="X29" s="308"/>
      <c r="Y29" s="308"/>
      <c r="Z29" s="308"/>
      <c r="AA29" s="308"/>
      <c r="AB29" s="309"/>
      <c r="AC29" s="303" t="s">
        <v>384</v>
      </c>
      <c r="AD29" s="259"/>
      <c r="AE29" s="259"/>
      <c r="AF29" s="259"/>
      <c r="AG29" s="306"/>
      <c r="AH29" s="81"/>
      <c r="AI29" s="81"/>
      <c r="AJ29" s="250"/>
      <c r="AK29" s="250"/>
      <c r="AL29" s="250"/>
      <c r="AM29" s="81" t="s">
        <v>325</v>
      </c>
      <c r="AN29" s="81" t="s">
        <v>331</v>
      </c>
      <c r="AO29" s="350"/>
      <c r="AP29" s="264"/>
      <c r="AQ29" s="81">
        <v>5</v>
      </c>
      <c r="AR29" s="75"/>
      <c r="AS29" s="81" t="str">
        <f>IF(AM29="o","Plan","Not Test")</f>
        <v>Not Test</v>
      </c>
      <c r="AT29" s="81"/>
      <c r="AU29" s="337"/>
      <c r="AV29" s="341"/>
      <c r="AW29" s="341"/>
      <c r="AX29" s="338"/>
    </row>
    <row r="30" spans="1:50" ht="15" customHeight="1" x14ac:dyDescent="0.3">
      <c r="A30" s="80" t="s">
        <v>385</v>
      </c>
      <c r="B30" s="254" t="s">
        <v>386</v>
      </c>
      <c r="C30" s="255"/>
      <c r="D30" s="256"/>
      <c r="E30" s="80" t="s">
        <v>70</v>
      </c>
      <c r="F30" s="80"/>
      <c r="G30" s="247" t="s">
        <v>327</v>
      </c>
      <c r="H30" s="249"/>
      <c r="I30" s="251" t="s">
        <v>380</v>
      </c>
      <c r="J30" s="252"/>
      <c r="K30" s="252"/>
      <c r="L30" s="253"/>
      <c r="M30" s="251" t="s">
        <v>381</v>
      </c>
      <c r="N30" s="252"/>
      <c r="O30" s="252"/>
      <c r="P30" s="252"/>
      <c r="Q30" s="252"/>
      <c r="R30" s="253"/>
      <c r="S30" s="328" t="s">
        <v>382</v>
      </c>
      <c r="T30" s="262"/>
      <c r="U30" s="80" t="s">
        <v>75</v>
      </c>
      <c r="V30" s="307" t="s">
        <v>387</v>
      </c>
      <c r="W30" s="308"/>
      <c r="X30" s="308"/>
      <c r="Y30" s="308"/>
      <c r="Z30" s="308"/>
      <c r="AA30" s="308"/>
      <c r="AB30" s="309"/>
      <c r="AC30" s="303" t="s">
        <v>384</v>
      </c>
      <c r="AD30" s="259"/>
      <c r="AE30" s="259"/>
      <c r="AF30" s="259"/>
      <c r="AG30" s="306"/>
      <c r="AH30" s="81"/>
      <c r="AI30" s="81"/>
      <c r="AJ30" s="250"/>
      <c r="AK30" s="250"/>
      <c r="AL30" s="250"/>
      <c r="AM30" s="81" t="s">
        <v>325</v>
      </c>
      <c r="AN30" s="81" t="s">
        <v>331</v>
      </c>
      <c r="AO30" s="350"/>
      <c r="AP30" s="264"/>
      <c r="AQ30" s="81">
        <v>5</v>
      </c>
      <c r="AR30" s="75"/>
      <c r="AS30" s="81" t="str">
        <f t="shared" ref="AS30:AS34" si="5">IF(AM30="o","Plan","Not Test")</f>
        <v>Not Test</v>
      </c>
      <c r="AT30" s="81"/>
      <c r="AU30" s="337"/>
      <c r="AV30" s="341"/>
      <c r="AW30" s="341"/>
      <c r="AX30" s="338"/>
    </row>
    <row r="31" spans="1:50" ht="15" customHeight="1" x14ac:dyDescent="0.3">
      <c r="A31" s="80" t="s">
        <v>388</v>
      </c>
      <c r="B31" s="254" t="s">
        <v>389</v>
      </c>
      <c r="C31" s="255"/>
      <c r="D31" s="256"/>
      <c r="E31" s="80" t="s">
        <v>70</v>
      </c>
      <c r="F31" s="80"/>
      <c r="G31" s="247" t="s">
        <v>327</v>
      </c>
      <c r="H31" s="249"/>
      <c r="I31" s="251" t="s">
        <v>390</v>
      </c>
      <c r="J31" s="252"/>
      <c r="K31" s="252"/>
      <c r="L31" s="253"/>
      <c r="M31" s="251" t="s">
        <v>381</v>
      </c>
      <c r="N31" s="252"/>
      <c r="O31" s="252"/>
      <c r="P31" s="252"/>
      <c r="Q31" s="252"/>
      <c r="R31" s="253"/>
      <c r="S31" s="328" t="s">
        <v>382</v>
      </c>
      <c r="T31" s="262"/>
      <c r="U31" s="80" t="s">
        <v>75</v>
      </c>
      <c r="V31" s="307" t="s">
        <v>391</v>
      </c>
      <c r="W31" s="308"/>
      <c r="X31" s="308"/>
      <c r="Y31" s="308"/>
      <c r="Z31" s="308"/>
      <c r="AA31" s="308"/>
      <c r="AB31" s="309"/>
      <c r="AC31" s="303" t="s">
        <v>384</v>
      </c>
      <c r="AD31" s="259"/>
      <c r="AE31" s="259"/>
      <c r="AF31" s="259"/>
      <c r="AG31" s="306"/>
      <c r="AH31" s="81"/>
      <c r="AI31" s="81"/>
      <c r="AJ31" s="250"/>
      <c r="AK31" s="250"/>
      <c r="AL31" s="250"/>
      <c r="AM31" s="81" t="s">
        <v>325</v>
      </c>
      <c r="AN31" s="81" t="s">
        <v>331</v>
      </c>
      <c r="AO31" s="350"/>
      <c r="AP31" s="264"/>
      <c r="AQ31" s="81">
        <v>5</v>
      </c>
      <c r="AR31" s="75"/>
      <c r="AS31" s="81" t="str">
        <f t="shared" si="5"/>
        <v>Not Test</v>
      </c>
      <c r="AT31" s="81"/>
      <c r="AU31" s="337"/>
      <c r="AV31" s="341"/>
      <c r="AW31" s="341"/>
      <c r="AX31" s="338"/>
    </row>
    <row r="32" spans="1:50" ht="15" customHeight="1" x14ac:dyDescent="0.3">
      <c r="A32" s="80" t="s">
        <v>392</v>
      </c>
      <c r="B32" s="254" t="s">
        <v>393</v>
      </c>
      <c r="C32" s="255"/>
      <c r="D32" s="256"/>
      <c r="E32" s="80" t="s">
        <v>70</v>
      </c>
      <c r="F32" s="80"/>
      <c r="G32" s="247" t="s">
        <v>327</v>
      </c>
      <c r="H32" s="249"/>
      <c r="I32" s="251" t="s">
        <v>394</v>
      </c>
      <c r="J32" s="252"/>
      <c r="K32" s="252"/>
      <c r="L32" s="253"/>
      <c r="M32" s="251" t="s">
        <v>395</v>
      </c>
      <c r="N32" s="252"/>
      <c r="O32" s="252"/>
      <c r="P32" s="252"/>
      <c r="Q32" s="252"/>
      <c r="R32" s="253"/>
      <c r="S32" s="328" t="s">
        <v>396</v>
      </c>
      <c r="T32" s="262"/>
      <c r="U32" s="80" t="s">
        <v>75</v>
      </c>
      <c r="V32" s="307" t="s">
        <v>397</v>
      </c>
      <c r="W32" s="308"/>
      <c r="X32" s="308"/>
      <c r="Y32" s="308"/>
      <c r="Z32" s="308"/>
      <c r="AA32" s="308"/>
      <c r="AB32" s="309"/>
      <c r="AC32" s="303" t="s">
        <v>398</v>
      </c>
      <c r="AD32" s="259"/>
      <c r="AE32" s="259"/>
      <c r="AF32" s="259"/>
      <c r="AG32" s="306"/>
      <c r="AH32" s="81"/>
      <c r="AI32" s="81"/>
      <c r="AJ32" s="250"/>
      <c r="AK32" s="250"/>
      <c r="AL32" s="250"/>
      <c r="AM32" s="81" t="s">
        <v>325</v>
      </c>
      <c r="AN32" s="81" t="s">
        <v>331</v>
      </c>
      <c r="AO32" s="350"/>
      <c r="AP32" s="264"/>
      <c r="AQ32" s="81">
        <v>5</v>
      </c>
      <c r="AR32" s="75"/>
      <c r="AS32" s="81" t="str">
        <f t="shared" si="5"/>
        <v>Not Test</v>
      </c>
      <c r="AT32" s="81"/>
      <c r="AU32" s="337"/>
      <c r="AV32" s="341"/>
      <c r="AW32" s="341"/>
      <c r="AX32" s="338"/>
    </row>
    <row r="33" spans="1:50" ht="15" customHeight="1" x14ac:dyDescent="0.3">
      <c r="A33" s="80" t="s">
        <v>399</v>
      </c>
      <c r="B33" s="254" t="s">
        <v>400</v>
      </c>
      <c r="C33" s="255"/>
      <c r="D33" s="256"/>
      <c r="E33" s="80" t="s">
        <v>70</v>
      </c>
      <c r="F33" s="80"/>
      <c r="G33" s="247" t="s">
        <v>327</v>
      </c>
      <c r="H33" s="249"/>
      <c r="I33" s="251" t="s">
        <v>401</v>
      </c>
      <c r="J33" s="252"/>
      <c r="K33" s="252"/>
      <c r="L33" s="253"/>
      <c r="M33" s="167" t="s">
        <v>402</v>
      </c>
      <c r="N33" s="184"/>
      <c r="O33" s="184"/>
      <c r="P33" s="184"/>
      <c r="Q33" s="184"/>
      <c r="R33" s="185"/>
      <c r="S33" s="328" t="s">
        <v>396</v>
      </c>
      <c r="T33" s="329"/>
      <c r="U33" s="80" t="s">
        <v>75</v>
      </c>
      <c r="V33" s="307" t="s">
        <v>397</v>
      </c>
      <c r="W33" s="308"/>
      <c r="X33" s="308"/>
      <c r="Y33" s="308"/>
      <c r="Z33" s="308"/>
      <c r="AA33" s="308"/>
      <c r="AB33" s="309"/>
      <c r="AC33" s="251" t="s">
        <v>403</v>
      </c>
      <c r="AD33" s="252"/>
      <c r="AE33" s="252"/>
      <c r="AF33" s="252"/>
      <c r="AG33" s="253"/>
      <c r="AH33" s="80"/>
      <c r="AI33" s="80"/>
      <c r="AJ33" s="247"/>
      <c r="AK33" s="248"/>
      <c r="AL33" s="249"/>
      <c r="AM33" s="81" t="s">
        <v>325</v>
      </c>
      <c r="AN33" s="81" t="s">
        <v>331</v>
      </c>
      <c r="AO33" s="350"/>
      <c r="AP33" s="264"/>
      <c r="AQ33" s="81">
        <v>5</v>
      </c>
      <c r="AR33" s="75"/>
      <c r="AS33" s="81" t="str">
        <f t="shared" si="5"/>
        <v>Not Test</v>
      </c>
      <c r="AT33" s="81"/>
      <c r="AU33" s="337"/>
      <c r="AV33" s="341"/>
      <c r="AW33" s="341"/>
      <c r="AX33" s="338"/>
    </row>
    <row r="34" spans="1:50" ht="15" customHeight="1" x14ac:dyDescent="0.3">
      <c r="A34" s="80" t="s">
        <v>404</v>
      </c>
      <c r="B34" s="258" t="s">
        <v>405</v>
      </c>
      <c r="C34" s="259"/>
      <c r="D34" s="306"/>
      <c r="E34" s="80" t="s">
        <v>333</v>
      </c>
      <c r="F34" s="80"/>
      <c r="G34" s="337" t="s">
        <v>327</v>
      </c>
      <c r="H34" s="338"/>
      <c r="I34" s="303" t="s">
        <v>406</v>
      </c>
      <c r="J34" s="304"/>
      <c r="K34" s="304"/>
      <c r="L34" s="305"/>
      <c r="M34" s="303" t="s">
        <v>407</v>
      </c>
      <c r="N34" s="304"/>
      <c r="O34" s="304"/>
      <c r="P34" s="304"/>
      <c r="Q34" s="304"/>
      <c r="R34" s="305"/>
      <c r="S34" s="339" t="s">
        <v>408</v>
      </c>
      <c r="T34" s="340"/>
      <c r="U34" s="80" t="s">
        <v>75</v>
      </c>
      <c r="V34" s="334" t="s">
        <v>409</v>
      </c>
      <c r="W34" s="335"/>
      <c r="X34" s="335"/>
      <c r="Y34" s="335"/>
      <c r="Z34" s="335"/>
      <c r="AA34" s="335"/>
      <c r="AB34" s="336"/>
      <c r="AC34" s="303" t="s">
        <v>410</v>
      </c>
      <c r="AD34" s="304"/>
      <c r="AE34" s="304"/>
      <c r="AF34" s="304"/>
      <c r="AG34" s="305"/>
      <c r="AH34" s="81"/>
      <c r="AI34" s="81"/>
      <c r="AJ34" s="337"/>
      <c r="AK34" s="341"/>
      <c r="AL34" s="338"/>
      <c r="AM34" s="81" t="s">
        <v>325</v>
      </c>
      <c r="AN34" s="81" t="s">
        <v>331</v>
      </c>
      <c r="AO34" s="350"/>
      <c r="AP34" s="264"/>
      <c r="AQ34" s="81">
        <v>5</v>
      </c>
      <c r="AR34" s="75"/>
      <c r="AS34" s="81" t="str">
        <f t="shared" si="5"/>
        <v>Not Test</v>
      </c>
      <c r="AT34" s="81"/>
      <c r="AU34" s="337"/>
      <c r="AV34" s="341"/>
      <c r="AW34" s="341"/>
      <c r="AX34" s="338"/>
    </row>
    <row r="35" spans="1:50" ht="15" customHeight="1" x14ac:dyDescent="0.3">
      <c r="A35" s="250" t="s">
        <v>411</v>
      </c>
      <c r="B35" s="164" t="s">
        <v>412</v>
      </c>
      <c r="C35" s="164"/>
      <c r="D35" s="164"/>
      <c r="E35" s="250" t="s">
        <v>70</v>
      </c>
      <c r="F35" s="250"/>
      <c r="G35" s="250" t="s">
        <v>335</v>
      </c>
      <c r="H35" s="250"/>
      <c r="I35" s="107" t="s">
        <v>413</v>
      </c>
      <c r="J35" s="107"/>
      <c r="K35" s="107"/>
      <c r="L35" s="107"/>
      <c r="M35" s="107" t="s">
        <v>414</v>
      </c>
      <c r="N35" s="107"/>
      <c r="O35" s="107"/>
      <c r="P35" s="107"/>
      <c r="Q35" s="107"/>
      <c r="R35" s="107"/>
      <c r="S35" s="104" t="s">
        <v>415</v>
      </c>
      <c r="T35" s="104"/>
      <c r="U35" s="81" t="s">
        <v>75</v>
      </c>
      <c r="V35" s="161" t="s">
        <v>416</v>
      </c>
      <c r="W35" s="161"/>
      <c r="X35" s="161"/>
      <c r="Y35" s="161"/>
      <c r="Z35" s="161"/>
      <c r="AA35" s="161"/>
      <c r="AB35" s="161"/>
      <c r="AC35" s="107" t="s">
        <v>417</v>
      </c>
      <c r="AD35" s="164"/>
      <c r="AE35" s="164"/>
      <c r="AF35" s="164"/>
      <c r="AG35" s="164"/>
      <c r="AH35" s="250"/>
      <c r="AI35" s="250"/>
      <c r="AJ35" s="250"/>
      <c r="AK35" s="250"/>
      <c r="AL35" s="250"/>
      <c r="AM35" s="250" t="s">
        <v>325</v>
      </c>
      <c r="AN35" s="250" t="s">
        <v>326</v>
      </c>
      <c r="AO35" s="237"/>
      <c r="AP35" s="237"/>
      <c r="AQ35" s="250">
        <v>5</v>
      </c>
      <c r="AR35" s="237"/>
      <c r="AS35" s="275" t="str">
        <f>IF(AM35="o","Plan","Not Test")</f>
        <v>Not Test</v>
      </c>
      <c r="AT35" s="275"/>
      <c r="AU35" s="247"/>
      <c r="AV35" s="248"/>
      <c r="AW35" s="248"/>
      <c r="AX35" s="249"/>
    </row>
    <row r="36" spans="1:50" ht="15" customHeight="1" x14ac:dyDescent="0.3">
      <c r="A36" s="250"/>
      <c r="B36" s="164"/>
      <c r="C36" s="164"/>
      <c r="D36" s="164"/>
      <c r="E36" s="250"/>
      <c r="F36" s="250"/>
      <c r="G36" s="250"/>
      <c r="H36" s="250"/>
      <c r="I36" s="107"/>
      <c r="J36" s="107"/>
      <c r="K36" s="107"/>
      <c r="L36" s="107"/>
      <c r="M36" s="107"/>
      <c r="N36" s="107"/>
      <c r="O36" s="107"/>
      <c r="P36" s="107"/>
      <c r="Q36" s="107"/>
      <c r="R36" s="107"/>
      <c r="S36" s="104"/>
      <c r="T36" s="104"/>
      <c r="U36" s="81" t="s">
        <v>80</v>
      </c>
      <c r="V36" s="161" t="s">
        <v>418</v>
      </c>
      <c r="W36" s="161"/>
      <c r="X36" s="161"/>
      <c r="Y36" s="161"/>
      <c r="Z36" s="161"/>
      <c r="AA36" s="161"/>
      <c r="AB36" s="161"/>
      <c r="AC36" s="107" t="s">
        <v>419</v>
      </c>
      <c r="AD36" s="164"/>
      <c r="AE36" s="164"/>
      <c r="AF36" s="164"/>
      <c r="AG36" s="164"/>
      <c r="AH36" s="250"/>
      <c r="AI36" s="250"/>
      <c r="AJ36" s="250"/>
      <c r="AK36" s="250"/>
      <c r="AL36" s="250"/>
      <c r="AM36" s="250"/>
      <c r="AN36" s="250"/>
      <c r="AO36" s="237"/>
      <c r="AP36" s="237"/>
      <c r="AQ36" s="250"/>
      <c r="AR36" s="237"/>
      <c r="AS36" s="276"/>
      <c r="AT36" s="277"/>
      <c r="AU36" s="289"/>
      <c r="AV36" s="324"/>
      <c r="AW36" s="324"/>
      <c r="AX36" s="290"/>
    </row>
    <row r="37" spans="1:50" ht="15" customHeight="1" x14ac:dyDescent="0.3">
      <c r="A37" s="250" t="s">
        <v>420</v>
      </c>
      <c r="B37" s="164" t="s">
        <v>421</v>
      </c>
      <c r="C37" s="164"/>
      <c r="D37" s="164"/>
      <c r="E37" s="250" t="s">
        <v>70</v>
      </c>
      <c r="F37" s="250"/>
      <c r="G37" s="250" t="s">
        <v>335</v>
      </c>
      <c r="H37" s="250"/>
      <c r="I37" s="107" t="s">
        <v>422</v>
      </c>
      <c r="J37" s="107"/>
      <c r="K37" s="107"/>
      <c r="L37" s="107"/>
      <c r="M37" s="107" t="s">
        <v>423</v>
      </c>
      <c r="N37" s="107"/>
      <c r="O37" s="107"/>
      <c r="P37" s="107"/>
      <c r="Q37" s="107"/>
      <c r="R37" s="107"/>
      <c r="S37" s="104" t="s">
        <v>415</v>
      </c>
      <c r="T37" s="104"/>
      <c r="U37" s="81" t="s">
        <v>75</v>
      </c>
      <c r="V37" s="161" t="s">
        <v>424</v>
      </c>
      <c r="W37" s="161"/>
      <c r="X37" s="161"/>
      <c r="Y37" s="161"/>
      <c r="Z37" s="161"/>
      <c r="AA37" s="161"/>
      <c r="AB37" s="161"/>
      <c r="AC37" s="107" t="s">
        <v>425</v>
      </c>
      <c r="AD37" s="164"/>
      <c r="AE37" s="164"/>
      <c r="AF37" s="164"/>
      <c r="AG37" s="164"/>
      <c r="AH37" s="250"/>
      <c r="AI37" s="250"/>
      <c r="AJ37" s="250"/>
      <c r="AK37" s="250"/>
      <c r="AL37" s="250"/>
      <c r="AM37" s="250" t="s">
        <v>325</v>
      </c>
      <c r="AN37" s="250" t="s">
        <v>326</v>
      </c>
      <c r="AO37" s="237"/>
      <c r="AP37" s="237"/>
      <c r="AQ37" s="250">
        <v>5</v>
      </c>
      <c r="AR37" s="237"/>
      <c r="AS37" s="275" t="str">
        <f>IF(AM37="o","Plan","Not Test")</f>
        <v>Not Test</v>
      </c>
      <c r="AT37" s="275"/>
      <c r="AU37" s="247"/>
      <c r="AV37" s="248"/>
      <c r="AW37" s="248"/>
      <c r="AX37" s="249"/>
    </row>
    <row r="38" spans="1:50" ht="15" customHeight="1" x14ac:dyDescent="0.3">
      <c r="A38" s="250"/>
      <c r="B38" s="164"/>
      <c r="C38" s="164"/>
      <c r="D38" s="164"/>
      <c r="E38" s="250"/>
      <c r="F38" s="250"/>
      <c r="G38" s="250"/>
      <c r="H38" s="250"/>
      <c r="I38" s="107"/>
      <c r="J38" s="107"/>
      <c r="K38" s="107"/>
      <c r="L38" s="107"/>
      <c r="M38" s="107"/>
      <c r="N38" s="107"/>
      <c r="O38" s="107"/>
      <c r="P38" s="107"/>
      <c r="Q38" s="107"/>
      <c r="R38" s="107"/>
      <c r="S38" s="104"/>
      <c r="T38" s="104"/>
      <c r="U38" s="81" t="s">
        <v>80</v>
      </c>
      <c r="V38" s="161" t="s">
        <v>418</v>
      </c>
      <c r="W38" s="161"/>
      <c r="X38" s="161"/>
      <c r="Y38" s="161"/>
      <c r="Z38" s="161"/>
      <c r="AA38" s="161"/>
      <c r="AB38" s="161"/>
      <c r="AC38" s="107" t="s">
        <v>426</v>
      </c>
      <c r="AD38" s="164"/>
      <c r="AE38" s="164"/>
      <c r="AF38" s="164"/>
      <c r="AG38" s="164"/>
      <c r="AH38" s="250"/>
      <c r="AI38" s="250"/>
      <c r="AJ38" s="250"/>
      <c r="AK38" s="250"/>
      <c r="AL38" s="250"/>
      <c r="AM38" s="250"/>
      <c r="AN38" s="250"/>
      <c r="AO38" s="237"/>
      <c r="AP38" s="237"/>
      <c r="AQ38" s="250"/>
      <c r="AR38" s="237"/>
      <c r="AS38" s="276"/>
      <c r="AT38" s="277"/>
      <c r="AU38" s="289"/>
      <c r="AV38" s="324"/>
      <c r="AW38" s="324"/>
      <c r="AX38" s="290"/>
    </row>
    <row r="39" spans="1:50" ht="15" customHeight="1" x14ac:dyDescent="0.3">
      <c r="A39" s="275" t="s">
        <v>427</v>
      </c>
      <c r="B39" s="254" t="s">
        <v>428</v>
      </c>
      <c r="C39" s="255"/>
      <c r="D39" s="256"/>
      <c r="E39" s="275" t="s">
        <v>333</v>
      </c>
      <c r="F39" s="275"/>
      <c r="G39" s="247" t="s">
        <v>335</v>
      </c>
      <c r="H39" s="249"/>
      <c r="I39" s="251" t="s">
        <v>413</v>
      </c>
      <c r="J39" s="252"/>
      <c r="K39" s="252"/>
      <c r="L39" s="253"/>
      <c r="M39" s="251" t="s">
        <v>429</v>
      </c>
      <c r="N39" s="252"/>
      <c r="O39" s="252"/>
      <c r="P39" s="252"/>
      <c r="Q39" s="252"/>
      <c r="R39" s="253"/>
      <c r="S39" s="328" t="s">
        <v>415</v>
      </c>
      <c r="T39" s="329"/>
      <c r="U39" s="81" t="s">
        <v>75</v>
      </c>
      <c r="V39" s="161" t="s">
        <v>418</v>
      </c>
      <c r="W39" s="161"/>
      <c r="X39" s="161"/>
      <c r="Y39" s="161"/>
      <c r="Z39" s="161"/>
      <c r="AA39" s="161"/>
      <c r="AB39" s="161"/>
      <c r="AC39" s="107" t="s">
        <v>430</v>
      </c>
      <c r="AD39" s="164"/>
      <c r="AE39" s="164"/>
      <c r="AF39" s="164"/>
      <c r="AG39" s="164"/>
      <c r="AH39" s="275"/>
      <c r="AI39" s="275"/>
      <c r="AJ39" s="247"/>
      <c r="AK39" s="248"/>
      <c r="AL39" s="249"/>
      <c r="AM39" s="275" t="s">
        <v>325</v>
      </c>
      <c r="AN39" s="247" t="s">
        <v>331</v>
      </c>
      <c r="AO39" s="263"/>
      <c r="AP39" s="265"/>
      <c r="AQ39" s="275">
        <v>5</v>
      </c>
      <c r="AR39" s="204"/>
      <c r="AS39" s="275" t="str">
        <f>IF(AM39="o","Plan","Not Test")</f>
        <v>Not Test</v>
      </c>
      <c r="AT39" s="275"/>
      <c r="AU39" s="247"/>
      <c r="AV39" s="248"/>
      <c r="AW39" s="248"/>
      <c r="AX39" s="249"/>
    </row>
    <row r="40" spans="1:50" ht="15" customHeight="1" x14ac:dyDescent="0.3">
      <c r="A40" s="276"/>
      <c r="B40" s="295"/>
      <c r="C40" s="296"/>
      <c r="D40" s="297"/>
      <c r="E40" s="276"/>
      <c r="F40" s="276"/>
      <c r="G40" s="298"/>
      <c r="H40" s="299"/>
      <c r="I40" s="300"/>
      <c r="J40" s="301"/>
      <c r="K40" s="301"/>
      <c r="L40" s="302"/>
      <c r="M40" s="300"/>
      <c r="N40" s="301"/>
      <c r="O40" s="301"/>
      <c r="P40" s="301"/>
      <c r="Q40" s="301"/>
      <c r="R40" s="302"/>
      <c r="S40" s="330"/>
      <c r="T40" s="331"/>
      <c r="U40" s="81" t="s">
        <v>80</v>
      </c>
      <c r="V40" s="161" t="s">
        <v>431</v>
      </c>
      <c r="W40" s="161"/>
      <c r="X40" s="161"/>
      <c r="Y40" s="161"/>
      <c r="Z40" s="161"/>
      <c r="AA40" s="161"/>
      <c r="AB40" s="161"/>
      <c r="AC40" s="107" t="s">
        <v>432</v>
      </c>
      <c r="AD40" s="164"/>
      <c r="AE40" s="164"/>
      <c r="AF40" s="164"/>
      <c r="AG40" s="164"/>
      <c r="AH40" s="276"/>
      <c r="AI40" s="276"/>
      <c r="AJ40" s="298"/>
      <c r="AK40" s="323"/>
      <c r="AL40" s="299"/>
      <c r="AM40" s="276"/>
      <c r="AN40" s="298"/>
      <c r="AO40" s="316"/>
      <c r="AP40" s="317"/>
      <c r="AQ40" s="276"/>
      <c r="AR40" s="205"/>
      <c r="AS40" s="276"/>
      <c r="AT40" s="276"/>
      <c r="AU40" s="298"/>
      <c r="AV40" s="323"/>
      <c r="AW40" s="323"/>
      <c r="AX40" s="299"/>
    </row>
    <row r="41" spans="1:50" ht="15" customHeight="1" x14ac:dyDescent="0.3">
      <c r="A41" s="276"/>
      <c r="B41" s="295"/>
      <c r="C41" s="296"/>
      <c r="D41" s="297"/>
      <c r="E41" s="276"/>
      <c r="F41" s="276"/>
      <c r="G41" s="298"/>
      <c r="H41" s="299"/>
      <c r="I41" s="300"/>
      <c r="J41" s="301"/>
      <c r="K41" s="301"/>
      <c r="L41" s="302"/>
      <c r="M41" s="300"/>
      <c r="N41" s="301"/>
      <c r="O41" s="301"/>
      <c r="P41" s="301"/>
      <c r="Q41" s="301"/>
      <c r="R41" s="302"/>
      <c r="S41" s="330"/>
      <c r="T41" s="331"/>
      <c r="U41" s="81" t="s">
        <v>83</v>
      </c>
      <c r="V41" s="258" t="s">
        <v>433</v>
      </c>
      <c r="W41" s="259"/>
      <c r="X41" s="259"/>
      <c r="Y41" s="259"/>
      <c r="Z41" s="259"/>
      <c r="AA41" s="259"/>
      <c r="AB41" s="306"/>
      <c r="AC41" s="303" t="s">
        <v>434</v>
      </c>
      <c r="AD41" s="304"/>
      <c r="AE41" s="304"/>
      <c r="AF41" s="304"/>
      <c r="AG41" s="305"/>
      <c r="AH41" s="276"/>
      <c r="AI41" s="276"/>
      <c r="AJ41" s="298"/>
      <c r="AK41" s="323"/>
      <c r="AL41" s="299"/>
      <c r="AM41" s="276"/>
      <c r="AN41" s="298"/>
      <c r="AO41" s="316"/>
      <c r="AP41" s="317"/>
      <c r="AQ41" s="276"/>
      <c r="AR41" s="205"/>
      <c r="AS41" s="276"/>
      <c r="AT41" s="276"/>
      <c r="AU41" s="298"/>
      <c r="AV41" s="323"/>
      <c r="AW41" s="323"/>
      <c r="AX41" s="299"/>
    </row>
    <row r="42" spans="1:50" ht="15" customHeight="1" x14ac:dyDescent="0.3">
      <c r="A42" s="277"/>
      <c r="B42" s="286"/>
      <c r="C42" s="287"/>
      <c r="D42" s="288"/>
      <c r="E42" s="277"/>
      <c r="F42" s="277"/>
      <c r="G42" s="289"/>
      <c r="H42" s="290"/>
      <c r="I42" s="291"/>
      <c r="J42" s="292"/>
      <c r="K42" s="292"/>
      <c r="L42" s="293"/>
      <c r="M42" s="291"/>
      <c r="N42" s="292"/>
      <c r="O42" s="292"/>
      <c r="P42" s="292"/>
      <c r="Q42" s="292"/>
      <c r="R42" s="293"/>
      <c r="S42" s="332"/>
      <c r="T42" s="333"/>
      <c r="U42" s="81" t="s">
        <v>86</v>
      </c>
      <c r="V42" s="334" t="s">
        <v>435</v>
      </c>
      <c r="W42" s="335"/>
      <c r="X42" s="335"/>
      <c r="Y42" s="335"/>
      <c r="Z42" s="335"/>
      <c r="AA42" s="335"/>
      <c r="AB42" s="336"/>
      <c r="AC42" s="303" t="s">
        <v>436</v>
      </c>
      <c r="AD42" s="304"/>
      <c r="AE42" s="304"/>
      <c r="AF42" s="304"/>
      <c r="AG42" s="305"/>
      <c r="AH42" s="276"/>
      <c r="AI42" s="276"/>
      <c r="AJ42" s="289"/>
      <c r="AK42" s="324"/>
      <c r="AL42" s="290"/>
      <c r="AM42" s="277"/>
      <c r="AN42" s="289"/>
      <c r="AO42" s="318"/>
      <c r="AP42" s="319"/>
      <c r="AQ42" s="277"/>
      <c r="AR42" s="206"/>
      <c r="AS42" s="277"/>
      <c r="AT42" s="277"/>
      <c r="AU42" s="289"/>
      <c r="AV42" s="324"/>
      <c r="AW42" s="324"/>
      <c r="AX42" s="290"/>
    </row>
    <row r="43" spans="1:50" ht="15" customHeight="1" x14ac:dyDescent="0.3">
      <c r="A43" s="275" t="s">
        <v>437</v>
      </c>
      <c r="B43" s="254" t="s">
        <v>438</v>
      </c>
      <c r="C43" s="255"/>
      <c r="D43" s="256"/>
      <c r="E43" s="275" t="s">
        <v>333</v>
      </c>
      <c r="F43" s="275"/>
      <c r="G43" s="247" t="s">
        <v>335</v>
      </c>
      <c r="H43" s="249"/>
      <c r="I43" s="251" t="s">
        <v>422</v>
      </c>
      <c r="J43" s="252"/>
      <c r="K43" s="252"/>
      <c r="L43" s="253"/>
      <c r="M43" s="251" t="s">
        <v>439</v>
      </c>
      <c r="N43" s="252"/>
      <c r="O43" s="252"/>
      <c r="P43" s="252"/>
      <c r="Q43" s="252"/>
      <c r="R43" s="253"/>
      <c r="S43" s="328" t="s">
        <v>415</v>
      </c>
      <c r="T43" s="329"/>
      <c r="U43" s="81" t="s">
        <v>75</v>
      </c>
      <c r="V43" s="161" t="s">
        <v>440</v>
      </c>
      <c r="W43" s="161"/>
      <c r="X43" s="161"/>
      <c r="Y43" s="161"/>
      <c r="Z43" s="161"/>
      <c r="AA43" s="161"/>
      <c r="AB43" s="161"/>
      <c r="AC43" s="107" t="s">
        <v>441</v>
      </c>
      <c r="AD43" s="164"/>
      <c r="AE43" s="164"/>
      <c r="AF43" s="164"/>
      <c r="AG43" s="164"/>
      <c r="AH43" s="275"/>
      <c r="AI43" s="275"/>
      <c r="AJ43" s="247"/>
      <c r="AK43" s="248"/>
      <c r="AL43" s="249"/>
      <c r="AM43" s="275" t="s">
        <v>325</v>
      </c>
      <c r="AN43" s="247" t="s">
        <v>331</v>
      </c>
      <c r="AO43" s="263"/>
      <c r="AP43" s="265"/>
      <c r="AQ43" s="275">
        <v>5</v>
      </c>
      <c r="AR43" s="204"/>
      <c r="AS43" s="275" t="str">
        <f>IF(AM43="o","Plan","Not Test")</f>
        <v>Not Test</v>
      </c>
      <c r="AT43" s="275"/>
      <c r="AU43" s="247"/>
      <c r="AV43" s="248"/>
      <c r="AW43" s="248"/>
      <c r="AX43" s="249"/>
    </row>
    <row r="44" spans="1:50" ht="15" customHeight="1" x14ac:dyDescent="0.3">
      <c r="A44" s="276"/>
      <c r="B44" s="295"/>
      <c r="C44" s="296"/>
      <c r="D44" s="297"/>
      <c r="E44" s="276"/>
      <c r="F44" s="276"/>
      <c r="G44" s="298"/>
      <c r="H44" s="299"/>
      <c r="I44" s="300"/>
      <c r="J44" s="301"/>
      <c r="K44" s="301"/>
      <c r="L44" s="302"/>
      <c r="M44" s="300"/>
      <c r="N44" s="301"/>
      <c r="O44" s="301"/>
      <c r="P44" s="301"/>
      <c r="Q44" s="301"/>
      <c r="R44" s="302"/>
      <c r="S44" s="330"/>
      <c r="T44" s="331"/>
      <c r="U44" s="81" t="s">
        <v>80</v>
      </c>
      <c r="V44" s="161" t="s">
        <v>442</v>
      </c>
      <c r="W44" s="161"/>
      <c r="X44" s="161"/>
      <c r="Y44" s="161"/>
      <c r="Z44" s="161"/>
      <c r="AA44" s="161"/>
      <c r="AB44" s="161"/>
      <c r="AC44" s="107" t="s">
        <v>443</v>
      </c>
      <c r="AD44" s="164"/>
      <c r="AE44" s="164"/>
      <c r="AF44" s="164"/>
      <c r="AG44" s="164"/>
      <c r="AH44" s="276"/>
      <c r="AI44" s="276"/>
      <c r="AJ44" s="298"/>
      <c r="AK44" s="323"/>
      <c r="AL44" s="299"/>
      <c r="AM44" s="276"/>
      <c r="AN44" s="298"/>
      <c r="AO44" s="316"/>
      <c r="AP44" s="317"/>
      <c r="AQ44" s="276"/>
      <c r="AR44" s="205"/>
      <c r="AS44" s="276"/>
      <c r="AT44" s="276"/>
      <c r="AU44" s="298"/>
      <c r="AV44" s="323"/>
      <c r="AW44" s="323"/>
      <c r="AX44" s="299"/>
    </row>
    <row r="45" spans="1:50" ht="15" customHeight="1" x14ac:dyDescent="0.3">
      <c r="A45" s="276"/>
      <c r="B45" s="295"/>
      <c r="C45" s="296"/>
      <c r="D45" s="297"/>
      <c r="E45" s="276"/>
      <c r="F45" s="276"/>
      <c r="G45" s="298"/>
      <c r="H45" s="299"/>
      <c r="I45" s="300"/>
      <c r="J45" s="301"/>
      <c r="K45" s="301"/>
      <c r="L45" s="302"/>
      <c r="M45" s="300"/>
      <c r="N45" s="301"/>
      <c r="O45" s="301"/>
      <c r="P45" s="301"/>
      <c r="Q45" s="301"/>
      <c r="R45" s="302"/>
      <c r="S45" s="330"/>
      <c r="T45" s="331"/>
      <c r="U45" s="81" t="s">
        <v>83</v>
      </c>
      <c r="V45" s="258" t="s">
        <v>444</v>
      </c>
      <c r="W45" s="259"/>
      <c r="X45" s="259"/>
      <c r="Y45" s="259"/>
      <c r="Z45" s="259"/>
      <c r="AA45" s="259"/>
      <c r="AB45" s="306"/>
      <c r="AC45" s="303" t="s">
        <v>445</v>
      </c>
      <c r="AD45" s="304"/>
      <c r="AE45" s="304"/>
      <c r="AF45" s="304"/>
      <c r="AG45" s="305"/>
      <c r="AH45" s="276"/>
      <c r="AI45" s="276"/>
      <c r="AJ45" s="298"/>
      <c r="AK45" s="323"/>
      <c r="AL45" s="299"/>
      <c r="AM45" s="276"/>
      <c r="AN45" s="298"/>
      <c r="AO45" s="316"/>
      <c r="AP45" s="317"/>
      <c r="AQ45" s="276"/>
      <c r="AR45" s="205"/>
      <c r="AS45" s="276"/>
      <c r="AT45" s="276"/>
      <c r="AU45" s="298"/>
      <c r="AV45" s="323"/>
      <c r="AW45" s="323"/>
      <c r="AX45" s="299"/>
    </row>
    <row r="46" spans="1:50" ht="15" customHeight="1" x14ac:dyDescent="0.3">
      <c r="A46" s="277"/>
      <c r="B46" s="286"/>
      <c r="C46" s="287"/>
      <c r="D46" s="288"/>
      <c r="E46" s="277"/>
      <c r="F46" s="277"/>
      <c r="G46" s="289"/>
      <c r="H46" s="290"/>
      <c r="I46" s="291"/>
      <c r="J46" s="292"/>
      <c r="K46" s="292"/>
      <c r="L46" s="293"/>
      <c r="M46" s="291"/>
      <c r="N46" s="292"/>
      <c r="O46" s="292"/>
      <c r="P46" s="292"/>
      <c r="Q46" s="292"/>
      <c r="R46" s="293"/>
      <c r="S46" s="332"/>
      <c r="T46" s="333"/>
      <c r="U46" s="81" t="s">
        <v>86</v>
      </c>
      <c r="V46" s="334" t="s">
        <v>435</v>
      </c>
      <c r="W46" s="335"/>
      <c r="X46" s="335"/>
      <c r="Y46" s="335"/>
      <c r="Z46" s="335"/>
      <c r="AA46" s="335"/>
      <c r="AB46" s="336"/>
      <c r="AC46" s="303" t="s">
        <v>446</v>
      </c>
      <c r="AD46" s="304"/>
      <c r="AE46" s="304"/>
      <c r="AF46" s="304"/>
      <c r="AG46" s="305"/>
      <c r="AH46" s="276"/>
      <c r="AI46" s="276"/>
      <c r="AJ46" s="289"/>
      <c r="AK46" s="324"/>
      <c r="AL46" s="290"/>
      <c r="AM46" s="277"/>
      <c r="AN46" s="289"/>
      <c r="AO46" s="318"/>
      <c r="AP46" s="319"/>
      <c r="AQ46" s="277"/>
      <c r="AR46" s="206"/>
      <c r="AS46" s="277"/>
      <c r="AT46" s="277"/>
      <c r="AU46" s="289"/>
      <c r="AV46" s="324"/>
      <c r="AW46" s="324"/>
      <c r="AX46" s="290"/>
    </row>
    <row r="47" spans="1:50" ht="15" customHeight="1" x14ac:dyDescent="0.3">
      <c r="A47" s="275" t="s">
        <v>447</v>
      </c>
      <c r="B47" s="254" t="s">
        <v>448</v>
      </c>
      <c r="C47" s="255"/>
      <c r="D47" s="256"/>
      <c r="E47" s="275" t="s">
        <v>336</v>
      </c>
      <c r="F47" s="275"/>
      <c r="G47" s="247" t="s">
        <v>335</v>
      </c>
      <c r="H47" s="249"/>
      <c r="I47" s="251" t="s">
        <v>422</v>
      </c>
      <c r="J47" s="252"/>
      <c r="K47" s="252"/>
      <c r="L47" s="253"/>
      <c r="M47" s="251" t="s">
        <v>449</v>
      </c>
      <c r="N47" s="252"/>
      <c r="O47" s="252"/>
      <c r="P47" s="252"/>
      <c r="Q47" s="252"/>
      <c r="R47" s="253"/>
      <c r="S47" s="328" t="s">
        <v>415</v>
      </c>
      <c r="T47" s="329"/>
      <c r="U47" s="81" t="s">
        <v>75</v>
      </c>
      <c r="V47" s="161" t="s">
        <v>450</v>
      </c>
      <c r="W47" s="161"/>
      <c r="X47" s="161"/>
      <c r="Y47" s="161"/>
      <c r="Z47" s="161"/>
      <c r="AA47" s="161"/>
      <c r="AB47" s="161"/>
      <c r="AC47" s="107" t="s">
        <v>451</v>
      </c>
      <c r="AD47" s="164"/>
      <c r="AE47" s="164"/>
      <c r="AF47" s="164"/>
      <c r="AG47" s="164"/>
      <c r="AH47" s="275"/>
      <c r="AI47" s="275"/>
      <c r="AJ47" s="247"/>
      <c r="AK47" s="248"/>
      <c r="AL47" s="249"/>
      <c r="AM47" s="275" t="s">
        <v>325</v>
      </c>
      <c r="AN47" s="247" t="s">
        <v>331</v>
      </c>
      <c r="AO47" s="263"/>
      <c r="AP47" s="265"/>
      <c r="AQ47" s="275">
        <v>5</v>
      </c>
      <c r="AR47" s="204"/>
      <c r="AS47" s="275" t="str">
        <f>IF(AM47="o","Plan","Not Test")</f>
        <v>Not Test</v>
      </c>
      <c r="AT47" s="275"/>
      <c r="AU47" s="247"/>
      <c r="AV47" s="248"/>
      <c r="AW47" s="248"/>
      <c r="AX47" s="249"/>
    </row>
    <row r="48" spans="1:50" ht="15" customHeight="1" x14ac:dyDescent="0.3">
      <c r="A48" s="276"/>
      <c r="B48" s="295"/>
      <c r="C48" s="296"/>
      <c r="D48" s="297"/>
      <c r="E48" s="276"/>
      <c r="F48" s="276"/>
      <c r="G48" s="298"/>
      <c r="H48" s="299"/>
      <c r="I48" s="300"/>
      <c r="J48" s="301"/>
      <c r="K48" s="301"/>
      <c r="L48" s="302"/>
      <c r="M48" s="300"/>
      <c r="N48" s="301"/>
      <c r="O48" s="301"/>
      <c r="P48" s="301"/>
      <c r="Q48" s="301"/>
      <c r="R48" s="302"/>
      <c r="S48" s="330"/>
      <c r="T48" s="331"/>
      <c r="U48" s="81" t="s">
        <v>80</v>
      </c>
      <c r="V48" s="161" t="s">
        <v>452</v>
      </c>
      <c r="W48" s="161"/>
      <c r="X48" s="161"/>
      <c r="Y48" s="161"/>
      <c r="Z48" s="161"/>
      <c r="AA48" s="161"/>
      <c r="AB48" s="161"/>
      <c r="AC48" s="107" t="s">
        <v>453</v>
      </c>
      <c r="AD48" s="164"/>
      <c r="AE48" s="164"/>
      <c r="AF48" s="164"/>
      <c r="AG48" s="164"/>
      <c r="AH48" s="276"/>
      <c r="AI48" s="276"/>
      <c r="AJ48" s="298"/>
      <c r="AK48" s="323"/>
      <c r="AL48" s="299"/>
      <c r="AM48" s="276"/>
      <c r="AN48" s="298"/>
      <c r="AO48" s="316"/>
      <c r="AP48" s="317"/>
      <c r="AQ48" s="276"/>
      <c r="AR48" s="205"/>
      <c r="AS48" s="276"/>
      <c r="AT48" s="276"/>
      <c r="AU48" s="298"/>
      <c r="AV48" s="323"/>
      <c r="AW48" s="323"/>
      <c r="AX48" s="299"/>
    </row>
    <row r="49" spans="1:50" ht="15" customHeight="1" x14ac:dyDescent="0.3">
      <c r="A49" s="276"/>
      <c r="B49" s="295"/>
      <c r="C49" s="296"/>
      <c r="D49" s="297"/>
      <c r="E49" s="276"/>
      <c r="F49" s="276"/>
      <c r="G49" s="298"/>
      <c r="H49" s="299"/>
      <c r="I49" s="300"/>
      <c r="J49" s="301"/>
      <c r="K49" s="301"/>
      <c r="L49" s="302"/>
      <c r="M49" s="300"/>
      <c r="N49" s="301"/>
      <c r="O49" s="301"/>
      <c r="P49" s="301"/>
      <c r="Q49" s="301"/>
      <c r="R49" s="302"/>
      <c r="S49" s="330"/>
      <c r="T49" s="331"/>
      <c r="U49" s="81" t="s">
        <v>83</v>
      </c>
      <c r="V49" s="258" t="s">
        <v>444</v>
      </c>
      <c r="W49" s="259"/>
      <c r="X49" s="259"/>
      <c r="Y49" s="259"/>
      <c r="Z49" s="259"/>
      <c r="AA49" s="259"/>
      <c r="AB49" s="306"/>
      <c r="AC49" s="303" t="s">
        <v>445</v>
      </c>
      <c r="AD49" s="304"/>
      <c r="AE49" s="304"/>
      <c r="AF49" s="304"/>
      <c r="AG49" s="305"/>
      <c r="AH49" s="276"/>
      <c r="AI49" s="276"/>
      <c r="AJ49" s="298"/>
      <c r="AK49" s="323"/>
      <c r="AL49" s="299"/>
      <c r="AM49" s="276"/>
      <c r="AN49" s="298"/>
      <c r="AO49" s="316"/>
      <c r="AP49" s="317"/>
      <c r="AQ49" s="276"/>
      <c r="AR49" s="205"/>
      <c r="AS49" s="276"/>
      <c r="AT49" s="276"/>
      <c r="AU49" s="298"/>
      <c r="AV49" s="323"/>
      <c r="AW49" s="323"/>
      <c r="AX49" s="299"/>
    </row>
    <row r="50" spans="1:50" ht="15" customHeight="1" x14ac:dyDescent="0.3">
      <c r="A50" s="277"/>
      <c r="B50" s="286"/>
      <c r="C50" s="287"/>
      <c r="D50" s="288"/>
      <c r="E50" s="277"/>
      <c r="F50" s="277"/>
      <c r="G50" s="289"/>
      <c r="H50" s="290"/>
      <c r="I50" s="291"/>
      <c r="J50" s="292"/>
      <c r="K50" s="292"/>
      <c r="L50" s="293"/>
      <c r="M50" s="291"/>
      <c r="N50" s="292"/>
      <c r="O50" s="292"/>
      <c r="P50" s="292"/>
      <c r="Q50" s="292"/>
      <c r="R50" s="293"/>
      <c r="S50" s="332"/>
      <c r="T50" s="333"/>
      <c r="U50" s="81" t="s">
        <v>86</v>
      </c>
      <c r="V50" s="334" t="s">
        <v>435</v>
      </c>
      <c r="W50" s="335"/>
      <c r="X50" s="335"/>
      <c r="Y50" s="335"/>
      <c r="Z50" s="335"/>
      <c r="AA50" s="335"/>
      <c r="AB50" s="336"/>
      <c r="AC50" s="303" t="s">
        <v>454</v>
      </c>
      <c r="AD50" s="304"/>
      <c r="AE50" s="304"/>
      <c r="AF50" s="304"/>
      <c r="AG50" s="305"/>
      <c r="AH50" s="276"/>
      <c r="AI50" s="276"/>
      <c r="AJ50" s="289"/>
      <c r="AK50" s="324"/>
      <c r="AL50" s="290"/>
      <c r="AM50" s="277"/>
      <c r="AN50" s="289"/>
      <c r="AO50" s="318"/>
      <c r="AP50" s="319"/>
      <c r="AQ50" s="277"/>
      <c r="AR50" s="206"/>
      <c r="AS50" s="277"/>
      <c r="AT50" s="277"/>
      <c r="AU50" s="289"/>
      <c r="AV50" s="324"/>
      <c r="AW50" s="324"/>
      <c r="AX50" s="290"/>
    </row>
    <row r="51" spans="1:50" ht="15" customHeight="1" x14ac:dyDescent="0.3">
      <c r="A51" s="275" t="s">
        <v>455</v>
      </c>
      <c r="B51" s="254" t="s">
        <v>456</v>
      </c>
      <c r="C51" s="255"/>
      <c r="D51" s="256"/>
      <c r="E51" s="275" t="s">
        <v>336</v>
      </c>
      <c r="F51" s="275"/>
      <c r="G51" s="247" t="s">
        <v>335</v>
      </c>
      <c r="H51" s="249"/>
      <c r="I51" s="251" t="s">
        <v>422</v>
      </c>
      <c r="J51" s="252"/>
      <c r="K51" s="252"/>
      <c r="L51" s="253"/>
      <c r="M51" s="251" t="s">
        <v>457</v>
      </c>
      <c r="N51" s="252"/>
      <c r="O51" s="252"/>
      <c r="P51" s="252"/>
      <c r="Q51" s="252"/>
      <c r="R51" s="253"/>
      <c r="S51" s="328" t="s">
        <v>415</v>
      </c>
      <c r="T51" s="329"/>
      <c r="U51" s="81" t="s">
        <v>75</v>
      </c>
      <c r="V51" s="161" t="s">
        <v>458</v>
      </c>
      <c r="W51" s="161"/>
      <c r="X51" s="161"/>
      <c r="Y51" s="161"/>
      <c r="Z51" s="161"/>
      <c r="AA51" s="161"/>
      <c r="AB51" s="161"/>
      <c r="AC51" s="107" t="s">
        <v>459</v>
      </c>
      <c r="AD51" s="164"/>
      <c r="AE51" s="164"/>
      <c r="AF51" s="164"/>
      <c r="AG51" s="164"/>
      <c r="AH51" s="275"/>
      <c r="AI51" s="275"/>
      <c r="AJ51" s="247"/>
      <c r="AK51" s="248"/>
      <c r="AL51" s="249"/>
      <c r="AM51" s="275" t="s">
        <v>325</v>
      </c>
      <c r="AN51" s="247" t="s">
        <v>331</v>
      </c>
      <c r="AO51" s="263"/>
      <c r="AP51" s="265"/>
      <c r="AQ51" s="275">
        <v>5</v>
      </c>
      <c r="AR51" s="204"/>
      <c r="AS51" s="275" t="str">
        <f>IF(AM51="o","Plan","Not Test")</f>
        <v>Not Test</v>
      </c>
      <c r="AT51" s="275"/>
      <c r="AU51" s="247"/>
      <c r="AV51" s="248"/>
      <c r="AW51" s="248"/>
      <c r="AX51" s="249"/>
    </row>
    <row r="52" spans="1:50" ht="15" customHeight="1" x14ac:dyDescent="0.3">
      <c r="A52" s="276"/>
      <c r="B52" s="295"/>
      <c r="C52" s="296"/>
      <c r="D52" s="297"/>
      <c r="E52" s="276"/>
      <c r="F52" s="276"/>
      <c r="G52" s="298"/>
      <c r="H52" s="299"/>
      <c r="I52" s="300"/>
      <c r="J52" s="301"/>
      <c r="K52" s="301"/>
      <c r="L52" s="302"/>
      <c r="M52" s="300"/>
      <c r="N52" s="301"/>
      <c r="O52" s="301"/>
      <c r="P52" s="301"/>
      <c r="Q52" s="301"/>
      <c r="R52" s="302"/>
      <c r="S52" s="330"/>
      <c r="T52" s="331"/>
      <c r="U52" s="81" t="s">
        <v>80</v>
      </c>
      <c r="V52" s="161" t="s">
        <v>460</v>
      </c>
      <c r="W52" s="161"/>
      <c r="X52" s="161"/>
      <c r="Y52" s="161"/>
      <c r="Z52" s="161"/>
      <c r="AA52" s="161"/>
      <c r="AB52" s="161"/>
      <c r="AC52" s="107" t="s">
        <v>461</v>
      </c>
      <c r="AD52" s="164"/>
      <c r="AE52" s="164"/>
      <c r="AF52" s="164"/>
      <c r="AG52" s="164"/>
      <c r="AH52" s="276"/>
      <c r="AI52" s="276"/>
      <c r="AJ52" s="298"/>
      <c r="AK52" s="323"/>
      <c r="AL52" s="299"/>
      <c r="AM52" s="276"/>
      <c r="AN52" s="298"/>
      <c r="AO52" s="316"/>
      <c r="AP52" s="317"/>
      <c r="AQ52" s="276"/>
      <c r="AR52" s="205"/>
      <c r="AS52" s="276"/>
      <c r="AT52" s="276"/>
      <c r="AU52" s="298"/>
      <c r="AV52" s="323"/>
      <c r="AW52" s="323"/>
      <c r="AX52" s="299"/>
    </row>
    <row r="53" spans="1:50" ht="15" customHeight="1" x14ac:dyDescent="0.3">
      <c r="A53" s="276"/>
      <c r="B53" s="295"/>
      <c r="C53" s="296"/>
      <c r="D53" s="297"/>
      <c r="E53" s="276"/>
      <c r="F53" s="276"/>
      <c r="G53" s="298"/>
      <c r="H53" s="299"/>
      <c r="I53" s="300"/>
      <c r="J53" s="301"/>
      <c r="K53" s="301"/>
      <c r="L53" s="302"/>
      <c r="M53" s="300"/>
      <c r="N53" s="301"/>
      <c r="O53" s="301"/>
      <c r="P53" s="301"/>
      <c r="Q53" s="301"/>
      <c r="R53" s="302"/>
      <c r="S53" s="330"/>
      <c r="T53" s="331"/>
      <c r="U53" s="81" t="s">
        <v>83</v>
      </c>
      <c r="V53" s="258" t="s">
        <v>444</v>
      </c>
      <c r="W53" s="259"/>
      <c r="X53" s="259"/>
      <c r="Y53" s="259"/>
      <c r="Z53" s="259"/>
      <c r="AA53" s="259"/>
      <c r="AB53" s="306"/>
      <c r="AC53" s="303" t="s">
        <v>445</v>
      </c>
      <c r="AD53" s="304"/>
      <c r="AE53" s="304"/>
      <c r="AF53" s="304"/>
      <c r="AG53" s="305"/>
      <c r="AH53" s="276"/>
      <c r="AI53" s="276"/>
      <c r="AJ53" s="298"/>
      <c r="AK53" s="323"/>
      <c r="AL53" s="299"/>
      <c r="AM53" s="276"/>
      <c r="AN53" s="298"/>
      <c r="AO53" s="316"/>
      <c r="AP53" s="317"/>
      <c r="AQ53" s="276"/>
      <c r="AR53" s="205"/>
      <c r="AS53" s="276"/>
      <c r="AT53" s="276"/>
      <c r="AU53" s="298"/>
      <c r="AV53" s="323"/>
      <c r="AW53" s="323"/>
      <c r="AX53" s="299"/>
    </row>
    <row r="54" spans="1:50" ht="15" customHeight="1" x14ac:dyDescent="0.3">
      <c r="A54" s="277"/>
      <c r="B54" s="286"/>
      <c r="C54" s="287"/>
      <c r="D54" s="288"/>
      <c r="E54" s="277"/>
      <c r="F54" s="277"/>
      <c r="G54" s="289"/>
      <c r="H54" s="290"/>
      <c r="I54" s="291"/>
      <c r="J54" s="292"/>
      <c r="K54" s="292"/>
      <c r="L54" s="293"/>
      <c r="M54" s="291"/>
      <c r="N54" s="292"/>
      <c r="O54" s="292"/>
      <c r="P54" s="292"/>
      <c r="Q54" s="292"/>
      <c r="R54" s="293"/>
      <c r="S54" s="332"/>
      <c r="T54" s="333"/>
      <c r="U54" s="81" t="s">
        <v>86</v>
      </c>
      <c r="V54" s="334" t="s">
        <v>435</v>
      </c>
      <c r="W54" s="335"/>
      <c r="X54" s="335"/>
      <c r="Y54" s="335"/>
      <c r="Z54" s="335"/>
      <c r="AA54" s="335"/>
      <c r="AB54" s="336"/>
      <c r="AC54" s="303" t="s">
        <v>462</v>
      </c>
      <c r="AD54" s="304"/>
      <c r="AE54" s="304"/>
      <c r="AF54" s="304"/>
      <c r="AG54" s="305"/>
      <c r="AH54" s="276"/>
      <c r="AI54" s="276"/>
      <c r="AJ54" s="289"/>
      <c r="AK54" s="324"/>
      <c r="AL54" s="290"/>
      <c r="AM54" s="277"/>
      <c r="AN54" s="289"/>
      <c r="AO54" s="318"/>
      <c r="AP54" s="319"/>
      <c r="AQ54" s="277"/>
      <c r="AR54" s="206"/>
      <c r="AS54" s="277"/>
      <c r="AT54" s="277"/>
      <c r="AU54" s="289"/>
      <c r="AV54" s="324"/>
      <c r="AW54" s="324"/>
      <c r="AX54" s="290"/>
    </row>
    <row r="55" spans="1:50" ht="15" customHeight="1" x14ac:dyDescent="0.3">
      <c r="A55" s="275" t="s">
        <v>463</v>
      </c>
      <c r="B55" s="254" t="s">
        <v>464</v>
      </c>
      <c r="C55" s="255"/>
      <c r="D55" s="256"/>
      <c r="E55" s="275" t="s">
        <v>70</v>
      </c>
      <c r="F55" s="275"/>
      <c r="G55" s="247" t="s">
        <v>338</v>
      </c>
      <c r="H55" s="249"/>
      <c r="I55" s="167" t="s">
        <v>465</v>
      </c>
      <c r="J55" s="184"/>
      <c r="K55" s="184"/>
      <c r="L55" s="185"/>
      <c r="M55" s="251" t="s">
        <v>466</v>
      </c>
      <c r="N55" s="252"/>
      <c r="O55" s="252"/>
      <c r="P55" s="252"/>
      <c r="Q55" s="252"/>
      <c r="R55" s="253"/>
      <c r="S55" s="251" t="s">
        <v>467</v>
      </c>
      <c r="T55" s="253"/>
      <c r="U55" s="275" t="s">
        <v>75</v>
      </c>
      <c r="V55" s="251" t="s">
        <v>468</v>
      </c>
      <c r="W55" s="252"/>
      <c r="X55" s="252"/>
      <c r="Y55" s="252"/>
      <c r="Z55" s="252"/>
      <c r="AA55" s="252"/>
      <c r="AB55" s="253"/>
      <c r="AC55" s="254" t="s">
        <v>469</v>
      </c>
      <c r="AD55" s="255"/>
      <c r="AE55" s="255"/>
      <c r="AF55" s="255"/>
      <c r="AG55" s="256"/>
      <c r="AH55" s="275"/>
      <c r="AI55" s="275"/>
      <c r="AJ55" s="247"/>
      <c r="AK55" s="248"/>
      <c r="AL55" s="249"/>
      <c r="AM55" s="275" t="s">
        <v>325</v>
      </c>
      <c r="AN55" s="247" t="s">
        <v>331</v>
      </c>
      <c r="AO55" s="263"/>
      <c r="AP55" s="265"/>
      <c r="AQ55" s="275">
        <v>5</v>
      </c>
      <c r="AR55" s="204"/>
      <c r="AS55" s="275" t="str">
        <f>IF(AM55="o","Plan","Not Test")</f>
        <v>Not Test</v>
      </c>
      <c r="AT55" s="275"/>
      <c r="AU55" s="247"/>
      <c r="AV55" s="248"/>
      <c r="AW55" s="248"/>
      <c r="AX55" s="249"/>
    </row>
    <row r="56" spans="1:50" ht="15" customHeight="1" x14ac:dyDescent="0.3">
      <c r="A56" s="276"/>
      <c r="B56" s="295"/>
      <c r="C56" s="296"/>
      <c r="D56" s="297"/>
      <c r="E56" s="276"/>
      <c r="F56" s="276"/>
      <c r="G56" s="298"/>
      <c r="H56" s="299"/>
      <c r="I56" s="186"/>
      <c r="J56" s="187"/>
      <c r="K56" s="187"/>
      <c r="L56" s="188"/>
      <c r="M56" s="300"/>
      <c r="N56" s="301"/>
      <c r="O56" s="301"/>
      <c r="P56" s="301"/>
      <c r="Q56" s="301"/>
      <c r="R56" s="302"/>
      <c r="S56" s="300"/>
      <c r="T56" s="302"/>
      <c r="U56" s="276"/>
      <c r="V56" s="300"/>
      <c r="W56" s="301"/>
      <c r="X56" s="301"/>
      <c r="Y56" s="301"/>
      <c r="Z56" s="301"/>
      <c r="AA56" s="301"/>
      <c r="AB56" s="302"/>
      <c r="AC56" s="295"/>
      <c r="AD56" s="296"/>
      <c r="AE56" s="296"/>
      <c r="AF56" s="296"/>
      <c r="AG56" s="297"/>
      <c r="AH56" s="276"/>
      <c r="AI56" s="276"/>
      <c r="AJ56" s="298"/>
      <c r="AK56" s="323"/>
      <c r="AL56" s="299"/>
      <c r="AM56" s="276"/>
      <c r="AN56" s="298"/>
      <c r="AO56" s="316"/>
      <c r="AP56" s="317"/>
      <c r="AQ56" s="276"/>
      <c r="AR56" s="205"/>
      <c r="AS56" s="276"/>
      <c r="AT56" s="276"/>
      <c r="AU56" s="298"/>
      <c r="AV56" s="323"/>
      <c r="AW56" s="323"/>
      <c r="AX56" s="299"/>
    </row>
    <row r="57" spans="1:50" ht="15" customHeight="1" x14ac:dyDescent="0.3">
      <c r="A57" s="276"/>
      <c r="B57" s="295"/>
      <c r="C57" s="296"/>
      <c r="D57" s="297"/>
      <c r="E57" s="276"/>
      <c r="F57" s="276"/>
      <c r="G57" s="298"/>
      <c r="H57" s="299"/>
      <c r="I57" s="186"/>
      <c r="J57" s="187"/>
      <c r="K57" s="187"/>
      <c r="L57" s="188"/>
      <c r="M57" s="300"/>
      <c r="N57" s="301"/>
      <c r="O57" s="301"/>
      <c r="P57" s="301"/>
      <c r="Q57" s="301"/>
      <c r="R57" s="302"/>
      <c r="S57" s="300"/>
      <c r="T57" s="302"/>
      <c r="U57" s="276"/>
      <c r="V57" s="300"/>
      <c r="W57" s="301"/>
      <c r="X57" s="301"/>
      <c r="Y57" s="301"/>
      <c r="Z57" s="301"/>
      <c r="AA57" s="301"/>
      <c r="AB57" s="302"/>
      <c r="AC57" s="295"/>
      <c r="AD57" s="296"/>
      <c r="AE57" s="296"/>
      <c r="AF57" s="296"/>
      <c r="AG57" s="297"/>
      <c r="AH57" s="276"/>
      <c r="AI57" s="276"/>
      <c r="AJ57" s="298"/>
      <c r="AK57" s="323"/>
      <c r="AL57" s="299"/>
      <c r="AM57" s="276"/>
      <c r="AN57" s="298"/>
      <c r="AO57" s="316"/>
      <c r="AP57" s="317"/>
      <c r="AQ57" s="276"/>
      <c r="AR57" s="205"/>
      <c r="AS57" s="276"/>
      <c r="AT57" s="276"/>
      <c r="AU57" s="298"/>
      <c r="AV57" s="323"/>
      <c r="AW57" s="323"/>
      <c r="AX57" s="299"/>
    </row>
    <row r="58" spans="1:50" ht="15" customHeight="1" x14ac:dyDescent="0.3">
      <c r="A58" s="276"/>
      <c r="B58" s="295"/>
      <c r="C58" s="296"/>
      <c r="D58" s="297"/>
      <c r="E58" s="276"/>
      <c r="F58" s="276"/>
      <c r="G58" s="298"/>
      <c r="H58" s="299"/>
      <c r="I58" s="186"/>
      <c r="J58" s="187"/>
      <c r="K58" s="187"/>
      <c r="L58" s="188"/>
      <c r="M58" s="300"/>
      <c r="N58" s="301"/>
      <c r="O58" s="301"/>
      <c r="P58" s="301"/>
      <c r="Q58" s="301"/>
      <c r="R58" s="302"/>
      <c r="S58" s="300"/>
      <c r="T58" s="302"/>
      <c r="U58" s="276"/>
      <c r="V58" s="300"/>
      <c r="W58" s="301"/>
      <c r="X58" s="301"/>
      <c r="Y58" s="301"/>
      <c r="Z58" s="301"/>
      <c r="AA58" s="301"/>
      <c r="AB58" s="302"/>
      <c r="AC58" s="295"/>
      <c r="AD58" s="296"/>
      <c r="AE58" s="296"/>
      <c r="AF58" s="296"/>
      <c r="AG58" s="297"/>
      <c r="AH58" s="276"/>
      <c r="AI58" s="276"/>
      <c r="AJ58" s="298"/>
      <c r="AK58" s="323"/>
      <c r="AL58" s="299"/>
      <c r="AM58" s="276"/>
      <c r="AN58" s="298"/>
      <c r="AO58" s="316"/>
      <c r="AP58" s="317"/>
      <c r="AQ58" s="276"/>
      <c r="AR58" s="205"/>
      <c r="AS58" s="276"/>
      <c r="AT58" s="276"/>
      <c r="AU58" s="298"/>
      <c r="AV58" s="323"/>
      <c r="AW58" s="323"/>
      <c r="AX58" s="299"/>
    </row>
    <row r="59" spans="1:50" ht="15" customHeight="1" x14ac:dyDescent="0.3">
      <c r="A59" s="276"/>
      <c r="B59" s="295"/>
      <c r="C59" s="296"/>
      <c r="D59" s="297"/>
      <c r="E59" s="276"/>
      <c r="F59" s="276"/>
      <c r="G59" s="298"/>
      <c r="H59" s="299"/>
      <c r="I59" s="186"/>
      <c r="J59" s="187"/>
      <c r="K59" s="187"/>
      <c r="L59" s="188"/>
      <c r="M59" s="300"/>
      <c r="N59" s="301"/>
      <c r="O59" s="301"/>
      <c r="P59" s="301"/>
      <c r="Q59" s="301"/>
      <c r="R59" s="302"/>
      <c r="S59" s="300"/>
      <c r="T59" s="302"/>
      <c r="U59" s="277"/>
      <c r="V59" s="291"/>
      <c r="W59" s="292"/>
      <c r="X59" s="292"/>
      <c r="Y59" s="292"/>
      <c r="Z59" s="292"/>
      <c r="AA59" s="292"/>
      <c r="AB59" s="293"/>
      <c r="AC59" s="286"/>
      <c r="AD59" s="287"/>
      <c r="AE59" s="287"/>
      <c r="AF59" s="287"/>
      <c r="AG59" s="288"/>
      <c r="AH59" s="276"/>
      <c r="AI59" s="276"/>
      <c r="AJ59" s="298"/>
      <c r="AK59" s="323"/>
      <c r="AL59" s="299"/>
      <c r="AM59" s="276"/>
      <c r="AN59" s="298"/>
      <c r="AO59" s="316"/>
      <c r="AP59" s="317"/>
      <c r="AQ59" s="276"/>
      <c r="AR59" s="205"/>
      <c r="AS59" s="276"/>
      <c r="AT59" s="276"/>
      <c r="AU59" s="298"/>
      <c r="AV59" s="323"/>
      <c r="AW59" s="323"/>
      <c r="AX59" s="299"/>
    </row>
    <row r="60" spans="1:50" ht="15" customHeight="1" x14ac:dyDescent="0.3">
      <c r="A60" s="277"/>
      <c r="B60" s="286"/>
      <c r="C60" s="287"/>
      <c r="D60" s="288"/>
      <c r="E60" s="277"/>
      <c r="F60" s="277"/>
      <c r="G60" s="289"/>
      <c r="H60" s="290"/>
      <c r="I60" s="189"/>
      <c r="J60" s="190"/>
      <c r="K60" s="190"/>
      <c r="L60" s="191"/>
      <c r="M60" s="291"/>
      <c r="N60" s="292"/>
      <c r="O60" s="292"/>
      <c r="P60" s="292"/>
      <c r="Q60" s="292"/>
      <c r="R60" s="293"/>
      <c r="S60" s="291"/>
      <c r="T60" s="293"/>
      <c r="U60" s="80" t="s">
        <v>80</v>
      </c>
      <c r="V60" s="307" t="s">
        <v>470</v>
      </c>
      <c r="W60" s="308"/>
      <c r="X60" s="308"/>
      <c r="Y60" s="308"/>
      <c r="Z60" s="308"/>
      <c r="AA60" s="308"/>
      <c r="AB60" s="309"/>
      <c r="AC60" s="303" t="s">
        <v>471</v>
      </c>
      <c r="AD60" s="259"/>
      <c r="AE60" s="259"/>
      <c r="AF60" s="259"/>
      <c r="AG60" s="306"/>
      <c r="AH60" s="277"/>
      <c r="AI60" s="277"/>
      <c r="AJ60" s="289"/>
      <c r="AK60" s="324"/>
      <c r="AL60" s="290"/>
      <c r="AM60" s="277"/>
      <c r="AN60" s="289"/>
      <c r="AO60" s="318"/>
      <c r="AP60" s="319"/>
      <c r="AQ60" s="277"/>
      <c r="AR60" s="206"/>
      <c r="AS60" s="277"/>
      <c r="AT60" s="277"/>
      <c r="AU60" s="289"/>
      <c r="AV60" s="324"/>
      <c r="AW60" s="324"/>
      <c r="AX60" s="290"/>
    </row>
    <row r="61" spans="1:50" ht="15" customHeight="1" x14ac:dyDescent="0.3">
      <c r="A61" s="275" t="s">
        <v>472</v>
      </c>
      <c r="B61" s="254" t="s">
        <v>473</v>
      </c>
      <c r="C61" s="255"/>
      <c r="D61" s="256"/>
      <c r="E61" s="275" t="s">
        <v>70</v>
      </c>
      <c r="F61" s="275"/>
      <c r="G61" s="247" t="s">
        <v>338</v>
      </c>
      <c r="H61" s="249"/>
      <c r="I61" s="167" t="s">
        <v>474</v>
      </c>
      <c r="J61" s="184"/>
      <c r="K61" s="184"/>
      <c r="L61" s="185"/>
      <c r="M61" s="251" t="s">
        <v>466</v>
      </c>
      <c r="N61" s="252"/>
      <c r="O61" s="252"/>
      <c r="P61" s="252"/>
      <c r="Q61" s="252"/>
      <c r="R61" s="253"/>
      <c r="S61" s="251" t="s">
        <v>467</v>
      </c>
      <c r="T61" s="253"/>
      <c r="U61" s="275" t="s">
        <v>75</v>
      </c>
      <c r="V61" s="251" t="s">
        <v>475</v>
      </c>
      <c r="W61" s="252"/>
      <c r="X61" s="252"/>
      <c r="Y61" s="252"/>
      <c r="Z61" s="252"/>
      <c r="AA61" s="252"/>
      <c r="AB61" s="253"/>
      <c r="AC61" s="254" t="s">
        <v>469</v>
      </c>
      <c r="AD61" s="255"/>
      <c r="AE61" s="255"/>
      <c r="AF61" s="255"/>
      <c r="AG61" s="256"/>
      <c r="AH61" s="275"/>
      <c r="AI61" s="275"/>
      <c r="AJ61" s="247"/>
      <c r="AK61" s="248"/>
      <c r="AL61" s="249"/>
      <c r="AM61" s="275" t="s">
        <v>325</v>
      </c>
      <c r="AN61" s="247" t="s">
        <v>331</v>
      </c>
      <c r="AO61" s="263"/>
      <c r="AP61" s="265"/>
      <c r="AQ61" s="275">
        <v>5</v>
      </c>
      <c r="AR61" s="204"/>
      <c r="AS61" s="275" t="str">
        <f>IF(AM61="o","Plan","Not Test")</f>
        <v>Not Test</v>
      </c>
      <c r="AT61" s="275"/>
      <c r="AU61" s="247"/>
      <c r="AV61" s="248"/>
      <c r="AW61" s="248"/>
      <c r="AX61" s="249"/>
    </row>
    <row r="62" spans="1:50" ht="15" customHeight="1" x14ac:dyDescent="0.3">
      <c r="A62" s="276"/>
      <c r="B62" s="295"/>
      <c r="C62" s="296"/>
      <c r="D62" s="297"/>
      <c r="E62" s="276"/>
      <c r="F62" s="276"/>
      <c r="G62" s="298"/>
      <c r="H62" s="299"/>
      <c r="I62" s="186"/>
      <c r="J62" s="187"/>
      <c r="K62" s="187"/>
      <c r="L62" s="188"/>
      <c r="M62" s="300"/>
      <c r="N62" s="301"/>
      <c r="O62" s="301"/>
      <c r="P62" s="301"/>
      <c r="Q62" s="301"/>
      <c r="R62" s="302"/>
      <c r="S62" s="300"/>
      <c r="T62" s="302"/>
      <c r="U62" s="276"/>
      <c r="V62" s="300"/>
      <c r="W62" s="301"/>
      <c r="X62" s="301"/>
      <c r="Y62" s="301"/>
      <c r="Z62" s="301"/>
      <c r="AA62" s="301"/>
      <c r="AB62" s="302"/>
      <c r="AC62" s="295"/>
      <c r="AD62" s="296"/>
      <c r="AE62" s="296"/>
      <c r="AF62" s="296"/>
      <c r="AG62" s="297"/>
      <c r="AH62" s="276"/>
      <c r="AI62" s="276"/>
      <c r="AJ62" s="298"/>
      <c r="AK62" s="323"/>
      <c r="AL62" s="299"/>
      <c r="AM62" s="276"/>
      <c r="AN62" s="298"/>
      <c r="AO62" s="316"/>
      <c r="AP62" s="317"/>
      <c r="AQ62" s="276"/>
      <c r="AR62" s="205"/>
      <c r="AS62" s="276"/>
      <c r="AT62" s="276"/>
      <c r="AU62" s="298"/>
      <c r="AV62" s="323"/>
      <c r="AW62" s="323"/>
      <c r="AX62" s="299"/>
    </row>
    <row r="63" spans="1:50" ht="15" customHeight="1" x14ac:dyDescent="0.3">
      <c r="A63" s="276"/>
      <c r="B63" s="295"/>
      <c r="C63" s="296"/>
      <c r="D63" s="297"/>
      <c r="E63" s="276"/>
      <c r="F63" s="276"/>
      <c r="G63" s="298"/>
      <c r="H63" s="299"/>
      <c r="I63" s="186"/>
      <c r="J63" s="187"/>
      <c r="K63" s="187"/>
      <c r="L63" s="188"/>
      <c r="M63" s="300"/>
      <c r="N63" s="301"/>
      <c r="O63" s="301"/>
      <c r="P63" s="301"/>
      <c r="Q63" s="301"/>
      <c r="R63" s="302"/>
      <c r="S63" s="300"/>
      <c r="T63" s="302"/>
      <c r="U63" s="276"/>
      <c r="V63" s="300"/>
      <c r="W63" s="301"/>
      <c r="X63" s="301"/>
      <c r="Y63" s="301"/>
      <c r="Z63" s="301"/>
      <c r="AA63" s="301"/>
      <c r="AB63" s="302"/>
      <c r="AC63" s="295"/>
      <c r="AD63" s="296"/>
      <c r="AE63" s="296"/>
      <c r="AF63" s="296"/>
      <c r="AG63" s="297"/>
      <c r="AH63" s="276"/>
      <c r="AI63" s="276"/>
      <c r="AJ63" s="298"/>
      <c r="AK63" s="323"/>
      <c r="AL63" s="299"/>
      <c r="AM63" s="276"/>
      <c r="AN63" s="298"/>
      <c r="AO63" s="316"/>
      <c r="AP63" s="317"/>
      <c r="AQ63" s="276"/>
      <c r="AR63" s="205"/>
      <c r="AS63" s="276"/>
      <c r="AT63" s="276"/>
      <c r="AU63" s="298"/>
      <c r="AV63" s="323"/>
      <c r="AW63" s="323"/>
      <c r="AX63" s="299"/>
    </row>
    <row r="64" spans="1:50" ht="15" customHeight="1" x14ac:dyDescent="0.3">
      <c r="A64" s="276"/>
      <c r="B64" s="295"/>
      <c r="C64" s="296"/>
      <c r="D64" s="297"/>
      <c r="E64" s="276"/>
      <c r="F64" s="276"/>
      <c r="G64" s="298"/>
      <c r="H64" s="299"/>
      <c r="I64" s="186"/>
      <c r="J64" s="187"/>
      <c r="K64" s="187"/>
      <c r="L64" s="188"/>
      <c r="M64" s="300"/>
      <c r="N64" s="301"/>
      <c r="O64" s="301"/>
      <c r="P64" s="301"/>
      <c r="Q64" s="301"/>
      <c r="R64" s="302"/>
      <c r="S64" s="300"/>
      <c r="T64" s="302"/>
      <c r="U64" s="276"/>
      <c r="V64" s="300"/>
      <c r="W64" s="301"/>
      <c r="X64" s="301"/>
      <c r="Y64" s="301"/>
      <c r="Z64" s="301"/>
      <c r="AA64" s="301"/>
      <c r="AB64" s="302"/>
      <c r="AC64" s="295"/>
      <c r="AD64" s="296"/>
      <c r="AE64" s="296"/>
      <c r="AF64" s="296"/>
      <c r="AG64" s="297"/>
      <c r="AH64" s="276"/>
      <c r="AI64" s="276"/>
      <c r="AJ64" s="298"/>
      <c r="AK64" s="323"/>
      <c r="AL64" s="299"/>
      <c r="AM64" s="276"/>
      <c r="AN64" s="298"/>
      <c r="AO64" s="316"/>
      <c r="AP64" s="317"/>
      <c r="AQ64" s="276"/>
      <c r="AR64" s="205"/>
      <c r="AS64" s="276"/>
      <c r="AT64" s="276"/>
      <c r="AU64" s="298"/>
      <c r="AV64" s="323"/>
      <c r="AW64" s="323"/>
      <c r="AX64" s="299"/>
    </row>
    <row r="65" spans="1:50" ht="15" customHeight="1" x14ac:dyDescent="0.3">
      <c r="A65" s="276"/>
      <c r="B65" s="295"/>
      <c r="C65" s="296"/>
      <c r="D65" s="297"/>
      <c r="E65" s="276"/>
      <c r="F65" s="276"/>
      <c r="G65" s="298"/>
      <c r="H65" s="299"/>
      <c r="I65" s="186"/>
      <c r="J65" s="187"/>
      <c r="K65" s="187"/>
      <c r="L65" s="188"/>
      <c r="M65" s="300"/>
      <c r="N65" s="301"/>
      <c r="O65" s="301"/>
      <c r="P65" s="301"/>
      <c r="Q65" s="301"/>
      <c r="R65" s="302"/>
      <c r="S65" s="300"/>
      <c r="T65" s="302"/>
      <c r="U65" s="277"/>
      <c r="V65" s="291"/>
      <c r="W65" s="292"/>
      <c r="X65" s="292"/>
      <c r="Y65" s="292"/>
      <c r="Z65" s="292"/>
      <c r="AA65" s="292"/>
      <c r="AB65" s="293"/>
      <c r="AC65" s="286"/>
      <c r="AD65" s="287"/>
      <c r="AE65" s="287"/>
      <c r="AF65" s="287"/>
      <c r="AG65" s="288"/>
      <c r="AH65" s="276"/>
      <c r="AI65" s="276"/>
      <c r="AJ65" s="298"/>
      <c r="AK65" s="323"/>
      <c r="AL65" s="299"/>
      <c r="AM65" s="276"/>
      <c r="AN65" s="298"/>
      <c r="AO65" s="316"/>
      <c r="AP65" s="317"/>
      <c r="AQ65" s="276"/>
      <c r="AR65" s="205"/>
      <c r="AS65" s="276"/>
      <c r="AT65" s="276"/>
      <c r="AU65" s="298"/>
      <c r="AV65" s="323"/>
      <c r="AW65" s="323"/>
      <c r="AX65" s="299"/>
    </row>
    <row r="66" spans="1:50" ht="15" customHeight="1" x14ac:dyDescent="0.3">
      <c r="A66" s="277"/>
      <c r="B66" s="286"/>
      <c r="C66" s="287"/>
      <c r="D66" s="288"/>
      <c r="E66" s="277"/>
      <c r="F66" s="277"/>
      <c r="G66" s="289"/>
      <c r="H66" s="290"/>
      <c r="I66" s="189"/>
      <c r="J66" s="190"/>
      <c r="K66" s="190"/>
      <c r="L66" s="191"/>
      <c r="M66" s="291"/>
      <c r="N66" s="292"/>
      <c r="O66" s="292"/>
      <c r="P66" s="292"/>
      <c r="Q66" s="292"/>
      <c r="R66" s="293"/>
      <c r="S66" s="291"/>
      <c r="T66" s="293"/>
      <c r="U66" s="80" t="s">
        <v>80</v>
      </c>
      <c r="V66" s="307" t="s">
        <v>470</v>
      </c>
      <c r="W66" s="308"/>
      <c r="X66" s="308"/>
      <c r="Y66" s="308"/>
      <c r="Z66" s="308"/>
      <c r="AA66" s="308"/>
      <c r="AB66" s="309"/>
      <c r="AC66" s="303" t="s">
        <v>471</v>
      </c>
      <c r="AD66" s="259"/>
      <c r="AE66" s="259"/>
      <c r="AF66" s="259"/>
      <c r="AG66" s="306"/>
      <c r="AH66" s="277"/>
      <c r="AI66" s="277"/>
      <c r="AJ66" s="289"/>
      <c r="AK66" s="324"/>
      <c r="AL66" s="290"/>
      <c r="AM66" s="277"/>
      <c r="AN66" s="289"/>
      <c r="AO66" s="318"/>
      <c r="AP66" s="319"/>
      <c r="AQ66" s="277"/>
      <c r="AR66" s="206"/>
      <c r="AS66" s="277"/>
      <c r="AT66" s="277"/>
      <c r="AU66" s="289"/>
      <c r="AV66" s="324"/>
      <c r="AW66" s="324"/>
      <c r="AX66" s="290"/>
    </row>
    <row r="67" spans="1:50" ht="15" customHeight="1" x14ac:dyDescent="0.3">
      <c r="A67" s="275" t="s">
        <v>476</v>
      </c>
      <c r="B67" s="254" t="s">
        <v>477</v>
      </c>
      <c r="C67" s="255"/>
      <c r="D67" s="256"/>
      <c r="E67" s="275" t="s">
        <v>333</v>
      </c>
      <c r="F67" s="275"/>
      <c r="G67" s="247" t="s">
        <v>338</v>
      </c>
      <c r="H67" s="249"/>
      <c r="I67" s="167" t="s">
        <v>478</v>
      </c>
      <c r="J67" s="184"/>
      <c r="K67" s="184"/>
      <c r="L67" s="185"/>
      <c r="M67" s="251" t="s">
        <v>479</v>
      </c>
      <c r="N67" s="252"/>
      <c r="O67" s="252"/>
      <c r="P67" s="252"/>
      <c r="Q67" s="252"/>
      <c r="R67" s="253"/>
      <c r="S67" s="251" t="s">
        <v>467</v>
      </c>
      <c r="T67" s="253"/>
      <c r="U67" s="275" t="s">
        <v>75</v>
      </c>
      <c r="V67" s="251" t="s">
        <v>468</v>
      </c>
      <c r="W67" s="252"/>
      <c r="X67" s="252"/>
      <c r="Y67" s="252"/>
      <c r="Z67" s="252"/>
      <c r="AA67" s="252"/>
      <c r="AB67" s="253"/>
      <c r="AC67" s="254" t="s">
        <v>469</v>
      </c>
      <c r="AD67" s="255"/>
      <c r="AE67" s="255"/>
      <c r="AF67" s="255"/>
      <c r="AG67" s="256"/>
      <c r="AH67" s="275"/>
      <c r="AI67" s="275"/>
      <c r="AJ67" s="247"/>
      <c r="AK67" s="248"/>
      <c r="AL67" s="249"/>
      <c r="AM67" s="275" t="s">
        <v>325</v>
      </c>
      <c r="AN67" s="247" t="s">
        <v>331</v>
      </c>
      <c r="AO67" s="263"/>
      <c r="AP67" s="265"/>
      <c r="AQ67" s="275">
        <v>5</v>
      </c>
      <c r="AR67" s="204"/>
      <c r="AS67" s="275" t="str">
        <f>IF(AM67="o","Plan","Not Test")</f>
        <v>Not Test</v>
      </c>
      <c r="AT67" s="275"/>
      <c r="AU67" s="247"/>
      <c r="AV67" s="248"/>
      <c r="AW67" s="248"/>
      <c r="AX67" s="249"/>
    </row>
    <row r="68" spans="1:50" ht="15" customHeight="1" x14ac:dyDescent="0.3">
      <c r="A68" s="276"/>
      <c r="B68" s="295"/>
      <c r="C68" s="296"/>
      <c r="D68" s="297"/>
      <c r="E68" s="276"/>
      <c r="F68" s="276"/>
      <c r="G68" s="298"/>
      <c r="H68" s="299"/>
      <c r="I68" s="186"/>
      <c r="J68" s="187"/>
      <c r="K68" s="187"/>
      <c r="L68" s="188"/>
      <c r="M68" s="300"/>
      <c r="N68" s="301"/>
      <c r="O68" s="301"/>
      <c r="P68" s="301"/>
      <c r="Q68" s="301"/>
      <c r="R68" s="302"/>
      <c r="S68" s="300"/>
      <c r="T68" s="302"/>
      <c r="U68" s="276"/>
      <c r="V68" s="300"/>
      <c r="W68" s="301"/>
      <c r="X68" s="301"/>
      <c r="Y68" s="301"/>
      <c r="Z68" s="301"/>
      <c r="AA68" s="301"/>
      <c r="AB68" s="302"/>
      <c r="AC68" s="295"/>
      <c r="AD68" s="296"/>
      <c r="AE68" s="296"/>
      <c r="AF68" s="296"/>
      <c r="AG68" s="297"/>
      <c r="AH68" s="276"/>
      <c r="AI68" s="276"/>
      <c r="AJ68" s="298"/>
      <c r="AK68" s="323"/>
      <c r="AL68" s="299"/>
      <c r="AM68" s="276"/>
      <c r="AN68" s="298"/>
      <c r="AO68" s="316"/>
      <c r="AP68" s="317"/>
      <c r="AQ68" s="276"/>
      <c r="AR68" s="205"/>
      <c r="AS68" s="276"/>
      <c r="AT68" s="276"/>
      <c r="AU68" s="298"/>
      <c r="AV68" s="323"/>
      <c r="AW68" s="323"/>
      <c r="AX68" s="299"/>
    </row>
    <row r="69" spans="1:50" ht="15" customHeight="1" x14ac:dyDescent="0.3">
      <c r="A69" s="276"/>
      <c r="B69" s="295"/>
      <c r="C69" s="296"/>
      <c r="D69" s="297"/>
      <c r="E69" s="276"/>
      <c r="F69" s="276"/>
      <c r="G69" s="298"/>
      <c r="H69" s="299"/>
      <c r="I69" s="186"/>
      <c r="J69" s="187"/>
      <c r="K69" s="187"/>
      <c r="L69" s="188"/>
      <c r="M69" s="300"/>
      <c r="N69" s="301"/>
      <c r="O69" s="301"/>
      <c r="P69" s="301"/>
      <c r="Q69" s="301"/>
      <c r="R69" s="302"/>
      <c r="S69" s="300"/>
      <c r="T69" s="302"/>
      <c r="U69" s="276"/>
      <c r="V69" s="300"/>
      <c r="W69" s="301"/>
      <c r="X69" s="301"/>
      <c r="Y69" s="301"/>
      <c r="Z69" s="301"/>
      <c r="AA69" s="301"/>
      <c r="AB69" s="302"/>
      <c r="AC69" s="295"/>
      <c r="AD69" s="296"/>
      <c r="AE69" s="296"/>
      <c r="AF69" s="296"/>
      <c r="AG69" s="297"/>
      <c r="AH69" s="276"/>
      <c r="AI69" s="276"/>
      <c r="AJ69" s="298"/>
      <c r="AK69" s="323"/>
      <c r="AL69" s="299"/>
      <c r="AM69" s="276"/>
      <c r="AN69" s="298"/>
      <c r="AO69" s="316"/>
      <c r="AP69" s="317"/>
      <c r="AQ69" s="276"/>
      <c r="AR69" s="205"/>
      <c r="AS69" s="276"/>
      <c r="AT69" s="276"/>
      <c r="AU69" s="298"/>
      <c r="AV69" s="323"/>
      <c r="AW69" s="323"/>
      <c r="AX69" s="299"/>
    </row>
    <row r="70" spans="1:50" ht="15" customHeight="1" x14ac:dyDescent="0.3">
      <c r="A70" s="276"/>
      <c r="B70" s="295"/>
      <c r="C70" s="296"/>
      <c r="D70" s="297"/>
      <c r="E70" s="276"/>
      <c r="F70" s="276"/>
      <c r="G70" s="298"/>
      <c r="H70" s="299"/>
      <c r="I70" s="186"/>
      <c r="J70" s="187"/>
      <c r="K70" s="187"/>
      <c r="L70" s="188"/>
      <c r="M70" s="300"/>
      <c r="N70" s="301"/>
      <c r="O70" s="301"/>
      <c r="P70" s="301"/>
      <c r="Q70" s="301"/>
      <c r="R70" s="302"/>
      <c r="S70" s="300"/>
      <c r="T70" s="302"/>
      <c r="U70" s="276"/>
      <c r="V70" s="300"/>
      <c r="W70" s="301"/>
      <c r="X70" s="301"/>
      <c r="Y70" s="301"/>
      <c r="Z70" s="301"/>
      <c r="AA70" s="301"/>
      <c r="AB70" s="302"/>
      <c r="AC70" s="295"/>
      <c r="AD70" s="296"/>
      <c r="AE70" s="296"/>
      <c r="AF70" s="296"/>
      <c r="AG70" s="297"/>
      <c r="AH70" s="276"/>
      <c r="AI70" s="276"/>
      <c r="AJ70" s="298"/>
      <c r="AK70" s="323"/>
      <c r="AL70" s="299"/>
      <c r="AM70" s="276"/>
      <c r="AN70" s="298"/>
      <c r="AO70" s="316"/>
      <c r="AP70" s="317"/>
      <c r="AQ70" s="276"/>
      <c r="AR70" s="205"/>
      <c r="AS70" s="276"/>
      <c r="AT70" s="276"/>
      <c r="AU70" s="298"/>
      <c r="AV70" s="323"/>
      <c r="AW70" s="323"/>
      <c r="AX70" s="299"/>
    </row>
    <row r="71" spans="1:50" ht="15" customHeight="1" x14ac:dyDescent="0.3">
      <c r="A71" s="276"/>
      <c r="B71" s="295"/>
      <c r="C71" s="296"/>
      <c r="D71" s="297"/>
      <c r="E71" s="276"/>
      <c r="F71" s="276"/>
      <c r="G71" s="298"/>
      <c r="H71" s="299"/>
      <c r="I71" s="186"/>
      <c r="J71" s="187"/>
      <c r="K71" s="187"/>
      <c r="L71" s="188"/>
      <c r="M71" s="300"/>
      <c r="N71" s="301"/>
      <c r="O71" s="301"/>
      <c r="P71" s="301"/>
      <c r="Q71" s="301"/>
      <c r="R71" s="302"/>
      <c r="S71" s="300"/>
      <c r="T71" s="302"/>
      <c r="U71" s="277"/>
      <c r="V71" s="291"/>
      <c r="W71" s="292"/>
      <c r="X71" s="292"/>
      <c r="Y71" s="292"/>
      <c r="Z71" s="292"/>
      <c r="AA71" s="292"/>
      <c r="AB71" s="293"/>
      <c r="AC71" s="286"/>
      <c r="AD71" s="287"/>
      <c r="AE71" s="287"/>
      <c r="AF71" s="287"/>
      <c r="AG71" s="288"/>
      <c r="AH71" s="276"/>
      <c r="AI71" s="276"/>
      <c r="AJ71" s="298"/>
      <c r="AK71" s="323"/>
      <c r="AL71" s="299"/>
      <c r="AM71" s="276"/>
      <c r="AN71" s="298"/>
      <c r="AO71" s="316"/>
      <c r="AP71" s="317"/>
      <c r="AQ71" s="276"/>
      <c r="AR71" s="205"/>
      <c r="AS71" s="276"/>
      <c r="AT71" s="276"/>
      <c r="AU71" s="298"/>
      <c r="AV71" s="323"/>
      <c r="AW71" s="323"/>
      <c r="AX71" s="299"/>
    </row>
    <row r="72" spans="1:50" ht="15" customHeight="1" x14ac:dyDescent="0.3">
      <c r="A72" s="276"/>
      <c r="B72" s="295"/>
      <c r="C72" s="296"/>
      <c r="D72" s="297"/>
      <c r="E72" s="276"/>
      <c r="F72" s="276"/>
      <c r="G72" s="298"/>
      <c r="H72" s="299"/>
      <c r="I72" s="186"/>
      <c r="J72" s="187"/>
      <c r="K72" s="187"/>
      <c r="L72" s="188"/>
      <c r="M72" s="300"/>
      <c r="N72" s="301"/>
      <c r="O72" s="301"/>
      <c r="P72" s="301"/>
      <c r="Q72" s="301"/>
      <c r="R72" s="302"/>
      <c r="S72" s="300"/>
      <c r="T72" s="302"/>
      <c r="U72" s="80" t="s">
        <v>80</v>
      </c>
      <c r="V72" s="307" t="s">
        <v>480</v>
      </c>
      <c r="W72" s="308"/>
      <c r="X72" s="308"/>
      <c r="Y72" s="308"/>
      <c r="Z72" s="308"/>
      <c r="AA72" s="308"/>
      <c r="AB72" s="309"/>
      <c r="AC72" s="303" t="s">
        <v>481</v>
      </c>
      <c r="AD72" s="259"/>
      <c r="AE72" s="259"/>
      <c r="AF72" s="259"/>
      <c r="AG72" s="306"/>
      <c r="AH72" s="276"/>
      <c r="AI72" s="276"/>
      <c r="AJ72" s="298"/>
      <c r="AK72" s="323"/>
      <c r="AL72" s="299"/>
      <c r="AM72" s="276"/>
      <c r="AN72" s="298"/>
      <c r="AO72" s="316"/>
      <c r="AP72" s="317"/>
      <c r="AQ72" s="276"/>
      <c r="AR72" s="205"/>
      <c r="AS72" s="276"/>
      <c r="AT72" s="276"/>
      <c r="AU72" s="298"/>
      <c r="AV72" s="323"/>
      <c r="AW72" s="323"/>
      <c r="AX72" s="299"/>
    </row>
    <row r="73" spans="1:50" ht="15" customHeight="1" x14ac:dyDescent="0.3">
      <c r="A73" s="276"/>
      <c r="B73" s="295"/>
      <c r="C73" s="296"/>
      <c r="D73" s="297"/>
      <c r="E73" s="276"/>
      <c r="F73" s="276"/>
      <c r="G73" s="298"/>
      <c r="H73" s="299"/>
      <c r="I73" s="186"/>
      <c r="J73" s="187"/>
      <c r="K73" s="187"/>
      <c r="L73" s="188"/>
      <c r="M73" s="300"/>
      <c r="N73" s="301"/>
      <c r="O73" s="301"/>
      <c r="P73" s="301"/>
      <c r="Q73" s="301"/>
      <c r="R73" s="302"/>
      <c r="S73" s="300"/>
      <c r="T73" s="302"/>
      <c r="U73" s="80" t="s">
        <v>83</v>
      </c>
      <c r="V73" s="307" t="s">
        <v>482</v>
      </c>
      <c r="W73" s="308"/>
      <c r="X73" s="308"/>
      <c r="Y73" s="308"/>
      <c r="Z73" s="308"/>
      <c r="AA73" s="308"/>
      <c r="AB73" s="309"/>
      <c r="AC73" s="303" t="s">
        <v>483</v>
      </c>
      <c r="AD73" s="259"/>
      <c r="AE73" s="259"/>
      <c r="AF73" s="259"/>
      <c r="AG73" s="306"/>
      <c r="AH73" s="276"/>
      <c r="AI73" s="276"/>
      <c r="AJ73" s="298"/>
      <c r="AK73" s="323"/>
      <c r="AL73" s="299"/>
      <c r="AM73" s="276"/>
      <c r="AN73" s="298"/>
      <c r="AO73" s="316"/>
      <c r="AP73" s="317"/>
      <c r="AQ73" s="276"/>
      <c r="AR73" s="205"/>
      <c r="AS73" s="276"/>
      <c r="AT73" s="276"/>
      <c r="AU73" s="298"/>
      <c r="AV73" s="323"/>
      <c r="AW73" s="323"/>
      <c r="AX73" s="299"/>
    </row>
    <row r="74" spans="1:50" ht="15" customHeight="1" x14ac:dyDescent="0.3">
      <c r="A74" s="277"/>
      <c r="B74" s="286"/>
      <c r="C74" s="287"/>
      <c r="D74" s="288"/>
      <c r="E74" s="277"/>
      <c r="F74" s="277"/>
      <c r="G74" s="289"/>
      <c r="H74" s="290"/>
      <c r="I74" s="189"/>
      <c r="J74" s="190"/>
      <c r="K74" s="190"/>
      <c r="L74" s="191"/>
      <c r="M74" s="291"/>
      <c r="N74" s="292"/>
      <c r="O74" s="292"/>
      <c r="P74" s="292"/>
      <c r="Q74" s="292"/>
      <c r="R74" s="293"/>
      <c r="S74" s="291"/>
      <c r="T74" s="293"/>
      <c r="U74" s="80" t="s">
        <v>86</v>
      </c>
      <c r="V74" s="307" t="s">
        <v>470</v>
      </c>
      <c r="W74" s="308"/>
      <c r="X74" s="308"/>
      <c r="Y74" s="308"/>
      <c r="Z74" s="308"/>
      <c r="AA74" s="308"/>
      <c r="AB74" s="309"/>
      <c r="AC74" s="303" t="s">
        <v>471</v>
      </c>
      <c r="AD74" s="259"/>
      <c r="AE74" s="259"/>
      <c r="AF74" s="259"/>
      <c r="AG74" s="306"/>
      <c r="AH74" s="277"/>
      <c r="AI74" s="277"/>
      <c r="AJ74" s="289"/>
      <c r="AK74" s="324"/>
      <c r="AL74" s="290"/>
      <c r="AM74" s="277"/>
      <c r="AN74" s="289"/>
      <c r="AO74" s="318"/>
      <c r="AP74" s="319"/>
      <c r="AQ74" s="277"/>
      <c r="AR74" s="206"/>
      <c r="AS74" s="277"/>
      <c r="AT74" s="277"/>
      <c r="AU74" s="289"/>
      <c r="AV74" s="324"/>
      <c r="AW74" s="324"/>
      <c r="AX74" s="290"/>
    </row>
    <row r="75" spans="1:50" ht="15" customHeight="1" x14ac:dyDescent="0.3">
      <c r="A75" s="275" t="s">
        <v>484</v>
      </c>
      <c r="B75" s="254" t="s">
        <v>485</v>
      </c>
      <c r="C75" s="255"/>
      <c r="D75" s="256"/>
      <c r="E75" s="275" t="s">
        <v>333</v>
      </c>
      <c r="F75" s="275"/>
      <c r="G75" s="247" t="s">
        <v>338</v>
      </c>
      <c r="H75" s="249"/>
      <c r="I75" s="167" t="s">
        <v>486</v>
      </c>
      <c r="J75" s="184"/>
      <c r="K75" s="184"/>
      <c r="L75" s="185"/>
      <c r="M75" s="251" t="s">
        <v>487</v>
      </c>
      <c r="N75" s="252"/>
      <c r="O75" s="252"/>
      <c r="P75" s="252"/>
      <c r="Q75" s="252"/>
      <c r="R75" s="253"/>
      <c r="S75" s="251" t="s">
        <v>467</v>
      </c>
      <c r="T75" s="253"/>
      <c r="U75" s="275" t="s">
        <v>75</v>
      </c>
      <c r="V75" s="251" t="s">
        <v>488</v>
      </c>
      <c r="W75" s="252"/>
      <c r="X75" s="252"/>
      <c r="Y75" s="252"/>
      <c r="Z75" s="252"/>
      <c r="AA75" s="252"/>
      <c r="AB75" s="253"/>
      <c r="AC75" s="254" t="s">
        <v>469</v>
      </c>
      <c r="AD75" s="255"/>
      <c r="AE75" s="255"/>
      <c r="AF75" s="255"/>
      <c r="AG75" s="256"/>
      <c r="AH75" s="275"/>
      <c r="AI75" s="275"/>
      <c r="AJ75" s="247"/>
      <c r="AK75" s="248"/>
      <c r="AL75" s="249"/>
      <c r="AM75" s="275" t="s">
        <v>325</v>
      </c>
      <c r="AN75" s="247" t="s">
        <v>331</v>
      </c>
      <c r="AO75" s="263"/>
      <c r="AP75" s="265"/>
      <c r="AQ75" s="275">
        <v>5</v>
      </c>
      <c r="AR75" s="204"/>
      <c r="AS75" s="275" t="str">
        <f>IF(AM75="o","Plan","Not Test")</f>
        <v>Not Test</v>
      </c>
      <c r="AT75" s="275"/>
      <c r="AU75" s="247"/>
      <c r="AV75" s="248"/>
      <c r="AW75" s="248"/>
      <c r="AX75" s="249"/>
    </row>
    <row r="76" spans="1:50" ht="15" customHeight="1" x14ac:dyDescent="0.3">
      <c r="A76" s="276"/>
      <c r="B76" s="295"/>
      <c r="C76" s="296"/>
      <c r="D76" s="297"/>
      <c r="E76" s="276"/>
      <c r="F76" s="276"/>
      <c r="G76" s="298"/>
      <c r="H76" s="299"/>
      <c r="I76" s="186"/>
      <c r="J76" s="187"/>
      <c r="K76" s="187"/>
      <c r="L76" s="188"/>
      <c r="M76" s="300"/>
      <c r="N76" s="301"/>
      <c r="O76" s="301"/>
      <c r="P76" s="301"/>
      <c r="Q76" s="301"/>
      <c r="R76" s="302"/>
      <c r="S76" s="300"/>
      <c r="T76" s="302"/>
      <c r="U76" s="276"/>
      <c r="V76" s="300"/>
      <c r="W76" s="301"/>
      <c r="X76" s="301"/>
      <c r="Y76" s="301"/>
      <c r="Z76" s="301"/>
      <c r="AA76" s="301"/>
      <c r="AB76" s="302"/>
      <c r="AC76" s="295"/>
      <c r="AD76" s="296"/>
      <c r="AE76" s="296"/>
      <c r="AF76" s="296"/>
      <c r="AG76" s="297"/>
      <c r="AH76" s="276"/>
      <c r="AI76" s="276"/>
      <c r="AJ76" s="298"/>
      <c r="AK76" s="323"/>
      <c r="AL76" s="299"/>
      <c r="AM76" s="276"/>
      <c r="AN76" s="298"/>
      <c r="AO76" s="316"/>
      <c r="AP76" s="317"/>
      <c r="AQ76" s="276"/>
      <c r="AR76" s="205"/>
      <c r="AS76" s="276"/>
      <c r="AT76" s="276"/>
      <c r="AU76" s="298"/>
      <c r="AV76" s="323"/>
      <c r="AW76" s="323"/>
      <c r="AX76" s="299"/>
    </row>
    <row r="77" spans="1:50" ht="15" customHeight="1" x14ac:dyDescent="0.3">
      <c r="A77" s="276"/>
      <c r="B77" s="295"/>
      <c r="C77" s="296"/>
      <c r="D77" s="297"/>
      <c r="E77" s="276"/>
      <c r="F77" s="276"/>
      <c r="G77" s="298"/>
      <c r="H77" s="299"/>
      <c r="I77" s="186"/>
      <c r="J77" s="187"/>
      <c r="K77" s="187"/>
      <c r="L77" s="188"/>
      <c r="M77" s="300"/>
      <c r="N77" s="301"/>
      <c r="O77" s="301"/>
      <c r="P77" s="301"/>
      <c r="Q77" s="301"/>
      <c r="R77" s="302"/>
      <c r="S77" s="300"/>
      <c r="T77" s="302"/>
      <c r="U77" s="276"/>
      <c r="V77" s="300"/>
      <c r="W77" s="301"/>
      <c r="X77" s="301"/>
      <c r="Y77" s="301"/>
      <c r="Z77" s="301"/>
      <c r="AA77" s="301"/>
      <c r="AB77" s="302"/>
      <c r="AC77" s="295"/>
      <c r="AD77" s="296"/>
      <c r="AE77" s="296"/>
      <c r="AF77" s="296"/>
      <c r="AG77" s="297"/>
      <c r="AH77" s="276"/>
      <c r="AI77" s="276"/>
      <c r="AJ77" s="298"/>
      <c r="AK77" s="323"/>
      <c r="AL77" s="299"/>
      <c r="AM77" s="276"/>
      <c r="AN77" s="298"/>
      <c r="AO77" s="316"/>
      <c r="AP77" s="317"/>
      <c r="AQ77" s="276"/>
      <c r="AR77" s="205"/>
      <c r="AS77" s="276"/>
      <c r="AT77" s="276"/>
      <c r="AU77" s="298"/>
      <c r="AV77" s="323"/>
      <c r="AW77" s="323"/>
      <c r="AX77" s="299"/>
    </row>
    <row r="78" spans="1:50" ht="15" customHeight="1" x14ac:dyDescent="0.3">
      <c r="A78" s="276"/>
      <c r="B78" s="295"/>
      <c r="C78" s="296"/>
      <c r="D78" s="297"/>
      <c r="E78" s="276"/>
      <c r="F78" s="276"/>
      <c r="G78" s="298"/>
      <c r="H78" s="299"/>
      <c r="I78" s="186"/>
      <c r="J78" s="187"/>
      <c r="K78" s="187"/>
      <c r="L78" s="188"/>
      <c r="M78" s="300"/>
      <c r="N78" s="301"/>
      <c r="O78" s="301"/>
      <c r="P78" s="301"/>
      <c r="Q78" s="301"/>
      <c r="R78" s="302"/>
      <c r="S78" s="300"/>
      <c r="T78" s="302"/>
      <c r="U78" s="276"/>
      <c r="V78" s="300"/>
      <c r="W78" s="301"/>
      <c r="X78" s="301"/>
      <c r="Y78" s="301"/>
      <c r="Z78" s="301"/>
      <c r="AA78" s="301"/>
      <c r="AB78" s="302"/>
      <c r="AC78" s="295"/>
      <c r="AD78" s="296"/>
      <c r="AE78" s="296"/>
      <c r="AF78" s="296"/>
      <c r="AG78" s="297"/>
      <c r="AH78" s="276"/>
      <c r="AI78" s="276"/>
      <c r="AJ78" s="298"/>
      <c r="AK78" s="323"/>
      <c r="AL78" s="299"/>
      <c r="AM78" s="276"/>
      <c r="AN78" s="298"/>
      <c r="AO78" s="316"/>
      <c r="AP78" s="317"/>
      <c r="AQ78" s="276"/>
      <c r="AR78" s="205"/>
      <c r="AS78" s="276"/>
      <c r="AT78" s="276"/>
      <c r="AU78" s="298"/>
      <c r="AV78" s="323"/>
      <c r="AW78" s="323"/>
      <c r="AX78" s="299"/>
    </row>
    <row r="79" spans="1:50" ht="15" customHeight="1" x14ac:dyDescent="0.3">
      <c r="A79" s="276"/>
      <c r="B79" s="295"/>
      <c r="C79" s="296"/>
      <c r="D79" s="297"/>
      <c r="E79" s="276"/>
      <c r="F79" s="276"/>
      <c r="G79" s="298"/>
      <c r="H79" s="299"/>
      <c r="I79" s="186"/>
      <c r="J79" s="187"/>
      <c r="K79" s="187"/>
      <c r="L79" s="188"/>
      <c r="M79" s="300"/>
      <c r="N79" s="301"/>
      <c r="O79" s="301"/>
      <c r="P79" s="301"/>
      <c r="Q79" s="301"/>
      <c r="R79" s="302"/>
      <c r="S79" s="300"/>
      <c r="T79" s="302"/>
      <c r="U79" s="277"/>
      <c r="V79" s="291"/>
      <c r="W79" s="292"/>
      <c r="X79" s="292"/>
      <c r="Y79" s="292"/>
      <c r="Z79" s="292"/>
      <c r="AA79" s="292"/>
      <c r="AB79" s="293"/>
      <c r="AC79" s="286"/>
      <c r="AD79" s="287"/>
      <c r="AE79" s="287"/>
      <c r="AF79" s="287"/>
      <c r="AG79" s="288"/>
      <c r="AH79" s="276"/>
      <c r="AI79" s="276"/>
      <c r="AJ79" s="298"/>
      <c r="AK79" s="323"/>
      <c r="AL79" s="299"/>
      <c r="AM79" s="276"/>
      <c r="AN79" s="298"/>
      <c r="AO79" s="316"/>
      <c r="AP79" s="317"/>
      <c r="AQ79" s="276"/>
      <c r="AR79" s="205"/>
      <c r="AS79" s="276"/>
      <c r="AT79" s="276"/>
      <c r="AU79" s="298"/>
      <c r="AV79" s="323"/>
      <c r="AW79" s="323"/>
      <c r="AX79" s="299"/>
    </row>
    <row r="80" spans="1:50" ht="15" customHeight="1" x14ac:dyDescent="0.3">
      <c r="A80" s="276"/>
      <c r="B80" s="295"/>
      <c r="C80" s="296"/>
      <c r="D80" s="297"/>
      <c r="E80" s="276"/>
      <c r="F80" s="276"/>
      <c r="G80" s="298"/>
      <c r="H80" s="299"/>
      <c r="I80" s="186"/>
      <c r="J80" s="187"/>
      <c r="K80" s="187"/>
      <c r="L80" s="188"/>
      <c r="M80" s="300"/>
      <c r="N80" s="301"/>
      <c r="O80" s="301"/>
      <c r="P80" s="301"/>
      <c r="Q80" s="301"/>
      <c r="R80" s="302"/>
      <c r="S80" s="300"/>
      <c r="T80" s="302"/>
      <c r="U80" s="80" t="s">
        <v>80</v>
      </c>
      <c r="V80" s="307" t="s">
        <v>489</v>
      </c>
      <c r="W80" s="308"/>
      <c r="X80" s="308"/>
      <c r="Y80" s="308"/>
      <c r="Z80" s="308"/>
      <c r="AA80" s="308"/>
      <c r="AB80" s="309"/>
      <c r="AC80" s="303" t="s">
        <v>490</v>
      </c>
      <c r="AD80" s="259"/>
      <c r="AE80" s="259"/>
      <c r="AF80" s="259"/>
      <c r="AG80" s="306"/>
      <c r="AH80" s="276"/>
      <c r="AI80" s="276"/>
      <c r="AJ80" s="298"/>
      <c r="AK80" s="323"/>
      <c r="AL80" s="299"/>
      <c r="AM80" s="276"/>
      <c r="AN80" s="298"/>
      <c r="AO80" s="316"/>
      <c r="AP80" s="317"/>
      <c r="AQ80" s="276"/>
      <c r="AR80" s="205"/>
      <c r="AS80" s="276"/>
      <c r="AT80" s="276"/>
      <c r="AU80" s="298"/>
      <c r="AV80" s="323"/>
      <c r="AW80" s="323"/>
      <c r="AX80" s="299"/>
    </row>
    <row r="81" spans="1:50" ht="15" customHeight="1" x14ac:dyDescent="0.3">
      <c r="A81" s="276"/>
      <c r="B81" s="295"/>
      <c r="C81" s="296"/>
      <c r="D81" s="297"/>
      <c r="E81" s="276"/>
      <c r="F81" s="276"/>
      <c r="G81" s="298"/>
      <c r="H81" s="299"/>
      <c r="I81" s="186"/>
      <c r="J81" s="187"/>
      <c r="K81" s="187"/>
      <c r="L81" s="188"/>
      <c r="M81" s="300"/>
      <c r="N81" s="301"/>
      <c r="O81" s="301"/>
      <c r="P81" s="301"/>
      <c r="Q81" s="301"/>
      <c r="R81" s="302"/>
      <c r="S81" s="300"/>
      <c r="T81" s="302"/>
      <c r="U81" s="80" t="s">
        <v>83</v>
      </c>
      <c r="V81" s="307" t="s">
        <v>491</v>
      </c>
      <c r="W81" s="308"/>
      <c r="X81" s="308"/>
      <c r="Y81" s="308"/>
      <c r="Z81" s="308"/>
      <c r="AA81" s="308"/>
      <c r="AB81" s="309"/>
      <c r="AC81" s="303" t="s">
        <v>492</v>
      </c>
      <c r="AD81" s="259"/>
      <c r="AE81" s="259"/>
      <c r="AF81" s="259"/>
      <c r="AG81" s="306"/>
      <c r="AH81" s="276"/>
      <c r="AI81" s="276"/>
      <c r="AJ81" s="298"/>
      <c r="AK81" s="323"/>
      <c r="AL81" s="299"/>
      <c r="AM81" s="276"/>
      <c r="AN81" s="298"/>
      <c r="AO81" s="316"/>
      <c r="AP81" s="317"/>
      <c r="AQ81" s="276"/>
      <c r="AR81" s="205"/>
      <c r="AS81" s="276"/>
      <c r="AT81" s="276"/>
      <c r="AU81" s="298"/>
      <c r="AV81" s="323"/>
      <c r="AW81" s="323"/>
      <c r="AX81" s="299"/>
    </row>
    <row r="82" spans="1:50" ht="15" customHeight="1" x14ac:dyDescent="0.3">
      <c r="A82" s="277"/>
      <c r="B82" s="286"/>
      <c r="C82" s="287"/>
      <c r="D82" s="288"/>
      <c r="E82" s="277"/>
      <c r="F82" s="277"/>
      <c r="G82" s="289"/>
      <c r="H82" s="290"/>
      <c r="I82" s="189"/>
      <c r="J82" s="190"/>
      <c r="K82" s="190"/>
      <c r="L82" s="191"/>
      <c r="M82" s="291"/>
      <c r="N82" s="292"/>
      <c r="O82" s="292"/>
      <c r="P82" s="292"/>
      <c r="Q82" s="292"/>
      <c r="R82" s="293"/>
      <c r="S82" s="291"/>
      <c r="T82" s="293"/>
      <c r="U82" s="80" t="s">
        <v>86</v>
      </c>
      <c r="V82" s="307" t="s">
        <v>470</v>
      </c>
      <c r="W82" s="308"/>
      <c r="X82" s="308"/>
      <c r="Y82" s="308"/>
      <c r="Z82" s="308"/>
      <c r="AA82" s="308"/>
      <c r="AB82" s="309"/>
      <c r="AC82" s="303" t="s">
        <v>471</v>
      </c>
      <c r="AD82" s="259"/>
      <c r="AE82" s="259"/>
      <c r="AF82" s="259"/>
      <c r="AG82" s="306"/>
      <c r="AH82" s="277"/>
      <c r="AI82" s="277"/>
      <c r="AJ82" s="289"/>
      <c r="AK82" s="324"/>
      <c r="AL82" s="290"/>
      <c r="AM82" s="277"/>
      <c r="AN82" s="289"/>
      <c r="AO82" s="318"/>
      <c r="AP82" s="319"/>
      <c r="AQ82" s="277"/>
      <c r="AR82" s="206"/>
      <c r="AS82" s="277"/>
      <c r="AT82" s="277"/>
      <c r="AU82" s="289"/>
      <c r="AV82" s="324"/>
      <c r="AW82" s="324"/>
      <c r="AX82" s="290"/>
    </row>
    <row r="83" spans="1:50" ht="15" customHeight="1" x14ac:dyDescent="0.3">
      <c r="A83" s="275" t="s">
        <v>493</v>
      </c>
      <c r="B83" s="254" t="s">
        <v>494</v>
      </c>
      <c r="C83" s="255"/>
      <c r="D83" s="256"/>
      <c r="E83" s="275" t="s">
        <v>70</v>
      </c>
      <c r="F83" s="275"/>
      <c r="G83" s="247" t="s">
        <v>338</v>
      </c>
      <c r="H83" s="249"/>
      <c r="I83" s="251" t="s">
        <v>495</v>
      </c>
      <c r="J83" s="252"/>
      <c r="K83" s="252"/>
      <c r="L83" s="253"/>
      <c r="M83" s="251" t="s">
        <v>466</v>
      </c>
      <c r="N83" s="252"/>
      <c r="O83" s="252"/>
      <c r="P83" s="252"/>
      <c r="Q83" s="252"/>
      <c r="R83" s="253"/>
      <c r="S83" s="251" t="s">
        <v>496</v>
      </c>
      <c r="T83" s="253"/>
      <c r="U83" s="275" t="s">
        <v>75</v>
      </c>
      <c r="V83" s="251" t="s">
        <v>497</v>
      </c>
      <c r="W83" s="252"/>
      <c r="X83" s="252"/>
      <c r="Y83" s="252"/>
      <c r="Z83" s="252"/>
      <c r="AA83" s="252"/>
      <c r="AB83" s="253"/>
      <c r="AC83" s="254" t="s">
        <v>498</v>
      </c>
      <c r="AD83" s="255"/>
      <c r="AE83" s="255"/>
      <c r="AF83" s="255"/>
      <c r="AG83" s="256"/>
      <c r="AH83" s="275"/>
      <c r="AI83" s="275"/>
      <c r="AJ83" s="247"/>
      <c r="AK83" s="248"/>
      <c r="AL83" s="249"/>
      <c r="AM83" s="275" t="s">
        <v>325</v>
      </c>
      <c r="AN83" s="247" t="s">
        <v>331</v>
      </c>
      <c r="AO83" s="263"/>
      <c r="AP83" s="265"/>
      <c r="AQ83" s="275">
        <v>5</v>
      </c>
      <c r="AR83" s="204"/>
      <c r="AS83" s="275" t="str">
        <f>IF(AM83="o","Plan","Not Test")</f>
        <v>Not Test</v>
      </c>
      <c r="AT83" s="275"/>
      <c r="AU83" s="247"/>
      <c r="AV83" s="248"/>
      <c r="AW83" s="248"/>
      <c r="AX83" s="249"/>
    </row>
    <row r="84" spans="1:50" ht="15" customHeight="1" x14ac:dyDescent="0.3">
      <c r="A84" s="276"/>
      <c r="B84" s="295"/>
      <c r="C84" s="296"/>
      <c r="D84" s="297"/>
      <c r="E84" s="276"/>
      <c r="F84" s="276"/>
      <c r="G84" s="298"/>
      <c r="H84" s="299"/>
      <c r="I84" s="300"/>
      <c r="J84" s="301"/>
      <c r="K84" s="301"/>
      <c r="L84" s="302"/>
      <c r="M84" s="300"/>
      <c r="N84" s="301"/>
      <c r="O84" s="301"/>
      <c r="P84" s="301"/>
      <c r="Q84" s="301"/>
      <c r="R84" s="302"/>
      <c r="S84" s="300"/>
      <c r="T84" s="302"/>
      <c r="U84" s="276"/>
      <c r="V84" s="300"/>
      <c r="W84" s="301"/>
      <c r="X84" s="301"/>
      <c r="Y84" s="301"/>
      <c r="Z84" s="301"/>
      <c r="AA84" s="301"/>
      <c r="AB84" s="302"/>
      <c r="AC84" s="295"/>
      <c r="AD84" s="296"/>
      <c r="AE84" s="296"/>
      <c r="AF84" s="296"/>
      <c r="AG84" s="297"/>
      <c r="AH84" s="276"/>
      <c r="AI84" s="276"/>
      <c r="AJ84" s="298"/>
      <c r="AK84" s="323"/>
      <c r="AL84" s="299"/>
      <c r="AM84" s="276"/>
      <c r="AN84" s="298"/>
      <c r="AO84" s="316"/>
      <c r="AP84" s="317"/>
      <c r="AQ84" s="276"/>
      <c r="AR84" s="205"/>
      <c r="AS84" s="276"/>
      <c r="AT84" s="276"/>
      <c r="AU84" s="298"/>
      <c r="AV84" s="323"/>
      <c r="AW84" s="323"/>
      <c r="AX84" s="299"/>
    </row>
    <row r="85" spans="1:50" ht="15" customHeight="1" x14ac:dyDescent="0.3">
      <c r="A85" s="276"/>
      <c r="B85" s="295"/>
      <c r="C85" s="296"/>
      <c r="D85" s="297"/>
      <c r="E85" s="276"/>
      <c r="F85" s="276"/>
      <c r="G85" s="298"/>
      <c r="H85" s="299"/>
      <c r="I85" s="300"/>
      <c r="J85" s="301"/>
      <c r="K85" s="301"/>
      <c r="L85" s="302"/>
      <c r="M85" s="300"/>
      <c r="N85" s="301"/>
      <c r="O85" s="301"/>
      <c r="P85" s="301"/>
      <c r="Q85" s="301"/>
      <c r="R85" s="302"/>
      <c r="S85" s="300"/>
      <c r="T85" s="302"/>
      <c r="U85" s="276"/>
      <c r="V85" s="300"/>
      <c r="W85" s="301"/>
      <c r="X85" s="301"/>
      <c r="Y85" s="301"/>
      <c r="Z85" s="301"/>
      <c r="AA85" s="301"/>
      <c r="AB85" s="302"/>
      <c r="AC85" s="295"/>
      <c r="AD85" s="296"/>
      <c r="AE85" s="296"/>
      <c r="AF85" s="296"/>
      <c r="AG85" s="297"/>
      <c r="AH85" s="276"/>
      <c r="AI85" s="276"/>
      <c r="AJ85" s="298"/>
      <c r="AK85" s="323"/>
      <c r="AL85" s="299"/>
      <c r="AM85" s="276"/>
      <c r="AN85" s="298"/>
      <c r="AO85" s="316"/>
      <c r="AP85" s="317"/>
      <c r="AQ85" s="276"/>
      <c r="AR85" s="205"/>
      <c r="AS85" s="276"/>
      <c r="AT85" s="276"/>
      <c r="AU85" s="298"/>
      <c r="AV85" s="323"/>
      <c r="AW85" s="323"/>
      <c r="AX85" s="299"/>
    </row>
    <row r="86" spans="1:50" ht="15" customHeight="1" x14ac:dyDescent="0.3">
      <c r="A86" s="276"/>
      <c r="B86" s="295"/>
      <c r="C86" s="296"/>
      <c r="D86" s="297"/>
      <c r="E86" s="276"/>
      <c r="F86" s="276"/>
      <c r="G86" s="298"/>
      <c r="H86" s="299"/>
      <c r="I86" s="300"/>
      <c r="J86" s="301"/>
      <c r="K86" s="301"/>
      <c r="L86" s="302"/>
      <c r="M86" s="300"/>
      <c r="N86" s="301"/>
      <c r="O86" s="301"/>
      <c r="P86" s="301"/>
      <c r="Q86" s="301"/>
      <c r="R86" s="302"/>
      <c r="S86" s="300"/>
      <c r="T86" s="302"/>
      <c r="U86" s="276"/>
      <c r="V86" s="300"/>
      <c r="W86" s="301"/>
      <c r="X86" s="301"/>
      <c r="Y86" s="301"/>
      <c r="Z86" s="301"/>
      <c r="AA86" s="301"/>
      <c r="AB86" s="302"/>
      <c r="AC86" s="295"/>
      <c r="AD86" s="296"/>
      <c r="AE86" s="296"/>
      <c r="AF86" s="296"/>
      <c r="AG86" s="297"/>
      <c r="AH86" s="276"/>
      <c r="AI86" s="276"/>
      <c r="AJ86" s="298"/>
      <c r="AK86" s="323"/>
      <c r="AL86" s="299"/>
      <c r="AM86" s="276"/>
      <c r="AN86" s="298"/>
      <c r="AO86" s="316"/>
      <c r="AP86" s="317"/>
      <c r="AQ86" s="276"/>
      <c r="AR86" s="205"/>
      <c r="AS86" s="276"/>
      <c r="AT86" s="276"/>
      <c r="AU86" s="298"/>
      <c r="AV86" s="323"/>
      <c r="AW86" s="323"/>
      <c r="AX86" s="299"/>
    </row>
    <row r="87" spans="1:50" ht="15" customHeight="1" x14ac:dyDescent="0.3">
      <c r="A87" s="276"/>
      <c r="B87" s="295"/>
      <c r="C87" s="296"/>
      <c r="D87" s="297"/>
      <c r="E87" s="276"/>
      <c r="F87" s="276"/>
      <c r="G87" s="298"/>
      <c r="H87" s="299"/>
      <c r="I87" s="300"/>
      <c r="J87" s="301"/>
      <c r="K87" s="301"/>
      <c r="L87" s="302"/>
      <c r="M87" s="300"/>
      <c r="N87" s="301"/>
      <c r="O87" s="301"/>
      <c r="P87" s="301"/>
      <c r="Q87" s="301"/>
      <c r="R87" s="302"/>
      <c r="S87" s="300"/>
      <c r="T87" s="302"/>
      <c r="U87" s="277"/>
      <c r="V87" s="291"/>
      <c r="W87" s="292"/>
      <c r="X87" s="292"/>
      <c r="Y87" s="292"/>
      <c r="Z87" s="292"/>
      <c r="AA87" s="292"/>
      <c r="AB87" s="293"/>
      <c r="AC87" s="286"/>
      <c r="AD87" s="287"/>
      <c r="AE87" s="287"/>
      <c r="AF87" s="287"/>
      <c r="AG87" s="288"/>
      <c r="AH87" s="276"/>
      <c r="AI87" s="276"/>
      <c r="AJ87" s="298"/>
      <c r="AK87" s="323"/>
      <c r="AL87" s="299"/>
      <c r="AM87" s="276"/>
      <c r="AN87" s="298"/>
      <c r="AO87" s="316"/>
      <c r="AP87" s="317"/>
      <c r="AQ87" s="276"/>
      <c r="AR87" s="205"/>
      <c r="AS87" s="276"/>
      <c r="AT87" s="276"/>
      <c r="AU87" s="298"/>
      <c r="AV87" s="323"/>
      <c r="AW87" s="323"/>
      <c r="AX87" s="299"/>
    </row>
    <row r="88" spans="1:50" ht="15" customHeight="1" x14ac:dyDescent="0.3">
      <c r="A88" s="276"/>
      <c r="B88" s="295"/>
      <c r="C88" s="296"/>
      <c r="D88" s="297"/>
      <c r="E88" s="276"/>
      <c r="F88" s="276"/>
      <c r="G88" s="298"/>
      <c r="H88" s="299"/>
      <c r="I88" s="300"/>
      <c r="J88" s="301"/>
      <c r="K88" s="301"/>
      <c r="L88" s="302"/>
      <c r="M88" s="300"/>
      <c r="N88" s="301"/>
      <c r="O88" s="301"/>
      <c r="P88" s="301"/>
      <c r="Q88" s="301"/>
      <c r="R88" s="302"/>
      <c r="S88" s="300"/>
      <c r="T88" s="302"/>
      <c r="U88" s="80" t="s">
        <v>80</v>
      </c>
      <c r="V88" s="307" t="s">
        <v>499</v>
      </c>
      <c r="W88" s="308"/>
      <c r="X88" s="308"/>
      <c r="Y88" s="308"/>
      <c r="Z88" s="308"/>
      <c r="AA88" s="308"/>
      <c r="AB88" s="309"/>
      <c r="AC88" s="303" t="s">
        <v>500</v>
      </c>
      <c r="AD88" s="259"/>
      <c r="AE88" s="259"/>
      <c r="AF88" s="259"/>
      <c r="AG88" s="306"/>
      <c r="AH88" s="276"/>
      <c r="AI88" s="276"/>
      <c r="AJ88" s="298"/>
      <c r="AK88" s="323"/>
      <c r="AL88" s="299"/>
      <c r="AM88" s="276"/>
      <c r="AN88" s="298"/>
      <c r="AO88" s="316"/>
      <c r="AP88" s="317"/>
      <c r="AQ88" s="276"/>
      <c r="AR88" s="205"/>
      <c r="AS88" s="276"/>
      <c r="AT88" s="276"/>
      <c r="AU88" s="298"/>
      <c r="AV88" s="323"/>
      <c r="AW88" s="323"/>
      <c r="AX88" s="299"/>
    </row>
    <row r="89" spans="1:50" ht="15" customHeight="1" x14ac:dyDescent="0.3">
      <c r="A89" s="276"/>
      <c r="B89" s="295"/>
      <c r="C89" s="296"/>
      <c r="D89" s="297"/>
      <c r="E89" s="276"/>
      <c r="F89" s="276"/>
      <c r="G89" s="298"/>
      <c r="H89" s="299"/>
      <c r="I89" s="300"/>
      <c r="J89" s="301"/>
      <c r="K89" s="301"/>
      <c r="L89" s="302"/>
      <c r="M89" s="300"/>
      <c r="N89" s="301"/>
      <c r="O89" s="301"/>
      <c r="P89" s="301"/>
      <c r="Q89" s="301"/>
      <c r="R89" s="302"/>
      <c r="S89" s="300"/>
      <c r="T89" s="302"/>
      <c r="U89" s="80" t="s">
        <v>83</v>
      </c>
      <c r="V89" s="307" t="s">
        <v>501</v>
      </c>
      <c r="W89" s="308"/>
      <c r="X89" s="308"/>
      <c r="Y89" s="308"/>
      <c r="Z89" s="308"/>
      <c r="AA89" s="308"/>
      <c r="AB89" s="309"/>
      <c r="AC89" s="303" t="s">
        <v>502</v>
      </c>
      <c r="AD89" s="259"/>
      <c r="AE89" s="259"/>
      <c r="AF89" s="259"/>
      <c r="AG89" s="306"/>
      <c r="AH89" s="276"/>
      <c r="AI89" s="276"/>
      <c r="AJ89" s="298"/>
      <c r="AK89" s="323"/>
      <c r="AL89" s="299"/>
      <c r="AM89" s="276"/>
      <c r="AN89" s="298"/>
      <c r="AO89" s="316"/>
      <c r="AP89" s="317"/>
      <c r="AQ89" s="276"/>
      <c r="AR89" s="205"/>
      <c r="AS89" s="276"/>
      <c r="AT89" s="276"/>
      <c r="AU89" s="298"/>
      <c r="AV89" s="323"/>
      <c r="AW89" s="323"/>
      <c r="AX89" s="299"/>
    </row>
    <row r="90" spans="1:50" ht="15" customHeight="1" x14ac:dyDescent="0.3">
      <c r="A90" s="277"/>
      <c r="B90" s="286"/>
      <c r="C90" s="287"/>
      <c r="D90" s="288"/>
      <c r="E90" s="277"/>
      <c r="F90" s="277"/>
      <c r="G90" s="289"/>
      <c r="H90" s="290"/>
      <c r="I90" s="291"/>
      <c r="J90" s="292"/>
      <c r="K90" s="292"/>
      <c r="L90" s="293"/>
      <c r="M90" s="291"/>
      <c r="N90" s="292"/>
      <c r="O90" s="292"/>
      <c r="P90" s="292"/>
      <c r="Q90" s="292"/>
      <c r="R90" s="293"/>
      <c r="S90" s="291"/>
      <c r="T90" s="293"/>
      <c r="U90" s="80" t="s">
        <v>86</v>
      </c>
      <c r="V90" s="307" t="s">
        <v>503</v>
      </c>
      <c r="W90" s="308"/>
      <c r="X90" s="308"/>
      <c r="Y90" s="308"/>
      <c r="Z90" s="308"/>
      <c r="AA90" s="308"/>
      <c r="AB90" s="309"/>
      <c r="AC90" s="303" t="s">
        <v>504</v>
      </c>
      <c r="AD90" s="259"/>
      <c r="AE90" s="259"/>
      <c r="AF90" s="259"/>
      <c r="AG90" s="306"/>
      <c r="AH90" s="277"/>
      <c r="AI90" s="277"/>
      <c r="AJ90" s="289"/>
      <c r="AK90" s="324"/>
      <c r="AL90" s="290"/>
      <c r="AM90" s="277"/>
      <c r="AN90" s="289"/>
      <c r="AO90" s="318"/>
      <c r="AP90" s="319"/>
      <c r="AQ90" s="277"/>
      <c r="AR90" s="206"/>
      <c r="AS90" s="277"/>
      <c r="AT90" s="277"/>
      <c r="AU90" s="289"/>
      <c r="AV90" s="324"/>
      <c r="AW90" s="324"/>
      <c r="AX90" s="290"/>
    </row>
    <row r="91" spans="1:50" ht="15" customHeight="1" x14ac:dyDescent="0.3">
      <c r="A91" s="275" t="s">
        <v>505</v>
      </c>
      <c r="B91" s="254" t="s">
        <v>506</v>
      </c>
      <c r="C91" s="255"/>
      <c r="D91" s="256"/>
      <c r="E91" s="275" t="s">
        <v>70</v>
      </c>
      <c r="F91" s="275"/>
      <c r="G91" s="247" t="s">
        <v>338</v>
      </c>
      <c r="H91" s="249"/>
      <c r="I91" s="251" t="s">
        <v>507</v>
      </c>
      <c r="J91" s="252"/>
      <c r="K91" s="252"/>
      <c r="L91" s="253"/>
      <c r="M91" s="251" t="s">
        <v>508</v>
      </c>
      <c r="N91" s="252"/>
      <c r="O91" s="252"/>
      <c r="P91" s="252"/>
      <c r="Q91" s="252"/>
      <c r="R91" s="253"/>
      <c r="S91" s="251" t="s">
        <v>496</v>
      </c>
      <c r="T91" s="253"/>
      <c r="U91" s="275" t="s">
        <v>75</v>
      </c>
      <c r="V91" s="251" t="s">
        <v>509</v>
      </c>
      <c r="W91" s="252"/>
      <c r="X91" s="252"/>
      <c r="Y91" s="252"/>
      <c r="Z91" s="252"/>
      <c r="AA91" s="252"/>
      <c r="AB91" s="253"/>
      <c r="AC91" s="254" t="s">
        <v>510</v>
      </c>
      <c r="AD91" s="255"/>
      <c r="AE91" s="255"/>
      <c r="AF91" s="255"/>
      <c r="AG91" s="256"/>
      <c r="AH91" s="275"/>
      <c r="AI91" s="275"/>
      <c r="AJ91" s="247"/>
      <c r="AK91" s="248"/>
      <c r="AL91" s="249"/>
      <c r="AM91" s="275" t="s">
        <v>325</v>
      </c>
      <c r="AN91" s="247" t="s">
        <v>331</v>
      </c>
      <c r="AO91" s="263"/>
      <c r="AP91" s="265"/>
      <c r="AQ91" s="275">
        <v>5</v>
      </c>
      <c r="AR91" s="204"/>
      <c r="AS91" s="275" t="str">
        <f>IF(AM91="o","Plan","Not Test")</f>
        <v>Not Test</v>
      </c>
      <c r="AT91" s="275"/>
      <c r="AU91" s="247"/>
      <c r="AV91" s="248"/>
      <c r="AW91" s="248"/>
      <c r="AX91" s="249"/>
    </row>
    <row r="92" spans="1:50" ht="15" customHeight="1" x14ac:dyDescent="0.3">
      <c r="A92" s="276"/>
      <c r="B92" s="295"/>
      <c r="C92" s="296"/>
      <c r="D92" s="297"/>
      <c r="E92" s="276"/>
      <c r="F92" s="276"/>
      <c r="G92" s="298"/>
      <c r="H92" s="299"/>
      <c r="I92" s="300"/>
      <c r="J92" s="301"/>
      <c r="K92" s="301"/>
      <c r="L92" s="302"/>
      <c r="M92" s="300"/>
      <c r="N92" s="301"/>
      <c r="O92" s="301"/>
      <c r="P92" s="301"/>
      <c r="Q92" s="301"/>
      <c r="R92" s="302"/>
      <c r="S92" s="300"/>
      <c r="T92" s="302"/>
      <c r="U92" s="276"/>
      <c r="V92" s="300"/>
      <c r="W92" s="301"/>
      <c r="X92" s="301"/>
      <c r="Y92" s="301"/>
      <c r="Z92" s="301"/>
      <c r="AA92" s="301"/>
      <c r="AB92" s="302"/>
      <c r="AC92" s="295"/>
      <c r="AD92" s="296"/>
      <c r="AE92" s="296"/>
      <c r="AF92" s="296"/>
      <c r="AG92" s="297"/>
      <c r="AH92" s="276"/>
      <c r="AI92" s="276"/>
      <c r="AJ92" s="298"/>
      <c r="AK92" s="323"/>
      <c r="AL92" s="299"/>
      <c r="AM92" s="276"/>
      <c r="AN92" s="298"/>
      <c r="AO92" s="316"/>
      <c r="AP92" s="317"/>
      <c r="AQ92" s="276"/>
      <c r="AR92" s="205"/>
      <c r="AS92" s="276"/>
      <c r="AT92" s="276"/>
      <c r="AU92" s="298"/>
      <c r="AV92" s="323"/>
      <c r="AW92" s="323"/>
      <c r="AX92" s="299"/>
    </row>
    <row r="93" spans="1:50" ht="15" customHeight="1" x14ac:dyDescent="0.3">
      <c r="A93" s="276"/>
      <c r="B93" s="295"/>
      <c r="C93" s="296"/>
      <c r="D93" s="297"/>
      <c r="E93" s="276"/>
      <c r="F93" s="276"/>
      <c r="G93" s="298"/>
      <c r="H93" s="299"/>
      <c r="I93" s="300"/>
      <c r="J93" s="301"/>
      <c r="K93" s="301"/>
      <c r="L93" s="302"/>
      <c r="M93" s="300"/>
      <c r="N93" s="301"/>
      <c r="O93" s="301"/>
      <c r="P93" s="301"/>
      <c r="Q93" s="301"/>
      <c r="R93" s="302"/>
      <c r="S93" s="300"/>
      <c r="T93" s="302"/>
      <c r="U93" s="276"/>
      <c r="V93" s="300"/>
      <c r="W93" s="301"/>
      <c r="X93" s="301"/>
      <c r="Y93" s="301"/>
      <c r="Z93" s="301"/>
      <c r="AA93" s="301"/>
      <c r="AB93" s="302"/>
      <c r="AC93" s="295"/>
      <c r="AD93" s="296"/>
      <c r="AE93" s="296"/>
      <c r="AF93" s="296"/>
      <c r="AG93" s="297"/>
      <c r="AH93" s="276"/>
      <c r="AI93" s="276"/>
      <c r="AJ93" s="298"/>
      <c r="AK93" s="323"/>
      <c r="AL93" s="299"/>
      <c r="AM93" s="276"/>
      <c r="AN93" s="298"/>
      <c r="AO93" s="316"/>
      <c r="AP93" s="317"/>
      <c r="AQ93" s="276"/>
      <c r="AR93" s="205"/>
      <c r="AS93" s="276"/>
      <c r="AT93" s="276"/>
      <c r="AU93" s="298"/>
      <c r="AV93" s="323"/>
      <c r="AW93" s="323"/>
      <c r="AX93" s="299"/>
    </row>
    <row r="94" spans="1:50" ht="15" customHeight="1" x14ac:dyDescent="0.3">
      <c r="A94" s="276"/>
      <c r="B94" s="295"/>
      <c r="C94" s="296"/>
      <c r="D94" s="297"/>
      <c r="E94" s="276"/>
      <c r="F94" s="276"/>
      <c r="G94" s="298"/>
      <c r="H94" s="299"/>
      <c r="I94" s="300"/>
      <c r="J94" s="301"/>
      <c r="K94" s="301"/>
      <c r="L94" s="302"/>
      <c r="M94" s="300"/>
      <c r="N94" s="301"/>
      <c r="O94" s="301"/>
      <c r="P94" s="301"/>
      <c r="Q94" s="301"/>
      <c r="R94" s="302"/>
      <c r="S94" s="300"/>
      <c r="T94" s="302"/>
      <c r="U94" s="276"/>
      <c r="V94" s="300"/>
      <c r="W94" s="301"/>
      <c r="X94" s="301"/>
      <c r="Y94" s="301"/>
      <c r="Z94" s="301"/>
      <c r="AA94" s="301"/>
      <c r="AB94" s="302"/>
      <c r="AC94" s="295"/>
      <c r="AD94" s="296"/>
      <c r="AE94" s="296"/>
      <c r="AF94" s="296"/>
      <c r="AG94" s="297"/>
      <c r="AH94" s="276"/>
      <c r="AI94" s="276"/>
      <c r="AJ94" s="298"/>
      <c r="AK94" s="323"/>
      <c r="AL94" s="299"/>
      <c r="AM94" s="276"/>
      <c r="AN94" s="298"/>
      <c r="AO94" s="316"/>
      <c r="AP94" s="317"/>
      <c r="AQ94" s="276"/>
      <c r="AR94" s="205"/>
      <c r="AS94" s="276"/>
      <c r="AT94" s="276"/>
      <c r="AU94" s="298"/>
      <c r="AV94" s="323"/>
      <c r="AW94" s="323"/>
      <c r="AX94" s="299"/>
    </row>
    <row r="95" spans="1:50" ht="15" customHeight="1" x14ac:dyDescent="0.3">
      <c r="A95" s="276"/>
      <c r="B95" s="295"/>
      <c r="C95" s="296"/>
      <c r="D95" s="297"/>
      <c r="E95" s="276"/>
      <c r="F95" s="276"/>
      <c r="G95" s="298"/>
      <c r="H95" s="299"/>
      <c r="I95" s="300"/>
      <c r="J95" s="301"/>
      <c r="K95" s="301"/>
      <c r="L95" s="302"/>
      <c r="M95" s="300"/>
      <c r="N95" s="301"/>
      <c r="O95" s="301"/>
      <c r="P95" s="301"/>
      <c r="Q95" s="301"/>
      <c r="R95" s="302"/>
      <c r="S95" s="300"/>
      <c r="T95" s="302"/>
      <c r="U95" s="277"/>
      <c r="V95" s="291"/>
      <c r="W95" s="292"/>
      <c r="X95" s="292"/>
      <c r="Y95" s="292"/>
      <c r="Z95" s="292"/>
      <c r="AA95" s="292"/>
      <c r="AB95" s="293"/>
      <c r="AC95" s="286"/>
      <c r="AD95" s="287"/>
      <c r="AE95" s="287"/>
      <c r="AF95" s="287"/>
      <c r="AG95" s="288"/>
      <c r="AH95" s="276"/>
      <c r="AI95" s="276"/>
      <c r="AJ95" s="298"/>
      <c r="AK95" s="323"/>
      <c r="AL95" s="299"/>
      <c r="AM95" s="276"/>
      <c r="AN95" s="298"/>
      <c r="AO95" s="316"/>
      <c r="AP95" s="317"/>
      <c r="AQ95" s="276"/>
      <c r="AR95" s="205"/>
      <c r="AS95" s="276"/>
      <c r="AT95" s="276"/>
      <c r="AU95" s="298"/>
      <c r="AV95" s="323"/>
      <c r="AW95" s="323"/>
      <c r="AX95" s="299"/>
    </row>
    <row r="96" spans="1:50" ht="15" customHeight="1" x14ac:dyDescent="0.3">
      <c r="A96" s="276"/>
      <c r="B96" s="295"/>
      <c r="C96" s="296"/>
      <c r="D96" s="297"/>
      <c r="E96" s="276"/>
      <c r="F96" s="276"/>
      <c r="G96" s="298"/>
      <c r="H96" s="299"/>
      <c r="I96" s="300"/>
      <c r="J96" s="301"/>
      <c r="K96" s="301"/>
      <c r="L96" s="302"/>
      <c r="M96" s="300"/>
      <c r="N96" s="301"/>
      <c r="O96" s="301"/>
      <c r="P96" s="301"/>
      <c r="Q96" s="301"/>
      <c r="R96" s="302"/>
      <c r="S96" s="300"/>
      <c r="T96" s="302"/>
      <c r="U96" s="80" t="s">
        <v>80</v>
      </c>
      <c r="V96" s="307" t="s">
        <v>499</v>
      </c>
      <c r="W96" s="308"/>
      <c r="X96" s="308"/>
      <c r="Y96" s="308"/>
      <c r="Z96" s="308"/>
      <c r="AA96" s="308"/>
      <c r="AB96" s="309"/>
      <c r="AC96" s="303" t="s">
        <v>511</v>
      </c>
      <c r="AD96" s="259"/>
      <c r="AE96" s="259"/>
      <c r="AF96" s="259"/>
      <c r="AG96" s="306"/>
      <c r="AH96" s="276"/>
      <c r="AI96" s="276"/>
      <c r="AJ96" s="298"/>
      <c r="AK96" s="323"/>
      <c r="AL96" s="299"/>
      <c r="AM96" s="276"/>
      <c r="AN96" s="298"/>
      <c r="AO96" s="316"/>
      <c r="AP96" s="317"/>
      <c r="AQ96" s="276"/>
      <c r="AR96" s="205"/>
      <c r="AS96" s="276"/>
      <c r="AT96" s="276"/>
      <c r="AU96" s="298"/>
      <c r="AV96" s="323"/>
      <c r="AW96" s="323"/>
      <c r="AX96" s="299"/>
    </row>
    <row r="97" spans="1:50" ht="15" customHeight="1" x14ac:dyDescent="0.3">
      <c r="A97" s="276"/>
      <c r="B97" s="295"/>
      <c r="C97" s="296"/>
      <c r="D97" s="297"/>
      <c r="E97" s="276"/>
      <c r="F97" s="276"/>
      <c r="G97" s="298"/>
      <c r="H97" s="299"/>
      <c r="I97" s="300"/>
      <c r="J97" s="301"/>
      <c r="K97" s="301"/>
      <c r="L97" s="302"/>
      <c r="M97" s="300"/>
      <c r="N97" s="301"/>
      <c r="O97" s="301"/>
      <c r="P97" s="301"/>
      <c r="Q97" s="301"/>
      <c r="R97" s="302"/>
      <c r="S97" s="300"/>
      <c r="T97" s="302"/>
      <c r="U97" s="80" t="s">
        <v>83</v>
      </c>
      <c r="V97" s="307" t="s">
        <v>512</v>
      </c>
      <c r="W97" s="308"/>
      <c r="X97" s="308"/>
      <c r="Y97" s="308"/>
      <c r="Z97" s="308"/>
      <c r="AA97" s="308"/>
      <c r="AB97" s="309"/>
      <c r="AC97" s="303" t="s">
        <v>502</v>
      </c>
      <c r="AD97" s="259"/>
      <c r="AE97" s="259"/>
      <c r="AF97" s="259"/>
      <c r="AG97" s="306"/>
      <c r="AH97" s="276"/>
      <c r="AI97" s="276"/>
      <c r="AJ97" s="298"/>
      <c r="AK97" s="323"/>
      <c r="AL97" s="299"/>
      <c r="AM97" s="276"/>
      <c r="AN97" s="298"/>
      <c r="AO97" s="316"/>
      <c r="AP97" s="317"/>
      <c r="AQ97" s="276"/>
      <c r="AR97" s="205"/>
      <c r="AS97" s="276"/>
      <c r="AT97" s="276"/>
      <c r="AU97" s="298"/>
      <c r="AV97" s="323"/>
      <c r="AW97" s="323"/>
      <c r="AX97" s="299"/>
    </row>
    <row r="98" spans="1:50" ht="15" customHeight="1" x14ac:dyDescent="0.3">
      <c r="A98" s="277"/>
      <c r="B98" s="286"/>
      <c r="C98" s="287"/>
      <c r="D98" s="288"/>
      <c r="E98" s="277"/>
      <c r="F98" s="277"/>
      <c r="G98" s="289"/>
      <c r="H98" s="290"/>
      <c r="I98" s="291"/>
      <c r="J98" s="292"/>
      <c r="K98" s="292"/>
      <c r="L98" s="293"/>
      <c r="M98" s="291"/>
      <c r="N98" s="292"/>
      <c r="O98" s="292"/>
      <c r="P98" s="292"/>
      <c r="Q98" s="292"/>
      <c r="R98" s="293"/>
      <c r="S98" s="291"/>
      <c r="T98" s="293"/>
      <c r="U98" s="80" t="s">
        <v>86</v>
      </c>
      <c r="V98" s="307" t="s">
        <v>513</v>
      </c>
      <c r="W98" s="308"/>
      <c r="X98" s="308"/>
      <c r="Y98" s="308"/>
      <c r="Z98" s="308"/>
      <c r="AA98" s="308"/>
      <c r="AB98" s="309"/>
      <c r="AC98" s="303" t="s">
        <v>514</v>
      </c>
      <c r="AD98" s="259"/>
      <c r="AE98" s="259"/>
      <c r="AF98" s="259"/>
      <c r="AG98" s="306"/>
      <c r="AH98" s="277"/>
      <c r="AI98" s="277"/>
      <c r="AJ98" s="289"/>
      <c r="AK98" s="324"/>
      <c r="AL98" s="290"/>
      <c r="AM98" s="277"/>
      <c r="AN98" s="289"/>
      <c r="AO98" s="318"/>
      <c r="AP98" s="319"/>
      <c r="AQ98" s="277"/>
      <c r="AR98" s="206"/>
      <c r="AS98" s="277"/>
      <c r="AT98" s="277"/>
      <c r="AU98" s="289"/>
      <c r="AV98" s="324"/>
      <c r="AW98" s="324"/>
      <c r="AX98" s="290"/>
    </row>
    <row r="99" spans="1:50" ht="15" customHeight="1" x14ac:dyDescent="0.3">
      <c r="A99" s="275" t="s">
        <v>515</v>
      </c>
      <c r="B99" s="254" t="s">
        <v>516</v>
      </c>
      <c r="C99" s="255"/>
      <c r="D99" s="256"/>
      <c r="E99" s="275" t="s">
        <v>333</v>
      </c>
      <c r="F99" s="275"/>
      <c r="G99" s="247" t="s">
        <v>338</v>
      </c>
      <c r="H99" s="249"/>
      <c r="I99" s="251" t="s">
        <v>495</v>
      </c>
      <c r="J99" s="252"/>
      <c r="K99" s="252"/>
      <c r="L99" s="253"/>
      <c r="M99" s="251" t="s">
        <v>517</v>
      </c>
      <c r="N99" s="252"/>
      <c r="O99" s="252"/>
      <c r="P99" s="252"/>
      <c r="Q99" s="252"/>
      <c r="R99" s="253"/>
      <c r="S99" s="251" t="s">
        <v>496</v>
      </c>
      <c r="T99" s="253"/>
      <c r="U99" s="275" t="s">
        <v>75</v>
      </c>
      <c r="V99" s="251" t="s">
        <v>497</v>
      </c>
      <c r="W99" s="252"/>
      <c r="X99" s="252"/>
      <c r="Y99" s="252"/>
      <c r="Z99" s="252"/>
      <c r="AA99" s="252"/>
      <c r="AB99" s="253"/>
      <c r="AC99" s="254" t="s">
        <v>498</v>
      </c>
      <c r="AD99" s="255"/>
      <c r="AE99" s="255"/>
      <c r="AF99" s="255"/>
      <c r="AG99" s="256"/>
      <c r="AH99" s="275"/>
      <c r="AI99" s="275"/>
      <c r="AJ99" s="247"/>
      <c r="AK99" s="248"/>
      <c r="AL99" s="249"/>
      <c r="AM99" s="275" t="s">
        <v>325</v>
      </c>
      <c r="AN99" s="247" t="s">
        <v>331</v>
      </c>
      <c r="AO99" s="263"/>
      <c r="AP99" s="265"/>
      <c r="AQ99" s="275">
        <v>5</v>
      </c>
      <c r="AR99" s="204"/>
      <c r="AS99" s="275" t="str">
        <f>IF(AM99="o","Plan","Not Test")</f>
        <v>Not Test</v>
      </c>
      <c r="AT99" s="275"/>
      <c r="AU99" s="247"/>
      <c r="AV99" s="248"/>
      <c r="AW99" s="248"/>
      <c r="AX99" s="249"/>
    </row>
    <row r="100" spans="1:50" ht="15" customHeight="1" x14ac:dyDescent="0.3">
      <c r="A100" s="276"/>
      <c r="B100" s="295"/>
      <c r="C100" s="296"/>
      <c r="D100" s="297"/>
      <c r="E100" s="276"/>
      <c r="F100" s="276"/>
      <c r="G100" s="298"/>
      <c r="H100" s="299"/>
      <c r="I100" s="300"/>
      <c r="J100" s="301"/>
      <c r="K100" s="301"/>
      <c r="L100" s="302"/>
      <c r="M100" s="300"/>
      <c r="N100" s="301"/>
      <c r="O100" s="301"/>
      <c r="P100" s="301"/>
      <c r="Q100" s="301"/>
      <c r="R100" s="302"/>
      <c r="S100" s="300"/>
      <c r="T100" s="302"/>
      <c r="U100" s="276"/>
      <c r="V100" s="300"/>
      <c r="W100" s="301"/>
      <c r="X100" s="301"/>
      <c r="Y100" s="301"/>
      <c r="Z100" s="301"/>
      <c r="AA100" s="301"/>
      <c r="AB100" s="302"/>
      <c r="AC100" s="295"/>
      <c r="AD100" s="296"/>
      <c r="AE100" s="296"/>
      <c r="AF100" s="296"/>
      <c r="AG100" s="297"/>
      <c r="AH100" s="276"/>
      <c r="AI100" s="276"/>
      <c r="AJ100" s="298"/>
      <c r="AK100" s="323"/>
      <c r="AL100" s="299"/>
      <c r="AM100" s="276"/>
      <c r="AN100" s="298"/>
      <c r="AO100" s="316"/>
      <c r="AP100" s="317"/>
      <c r="AQ100" s="276"/>
      <c r="AR100" s="205"/>
      <c r="AS100" s="276"/>
      <c r="AT100" s="276"/>
      <c r="AU100" s="298"/>
      <c r="AV100" s="323"/>
      <c r="AW100" s="323"/>
      <c r="AX100" s="299"/>
    </row>
    <row r="101" spans="1:50" ht="15" customHeight="1" x14ac:dyDescent="0.3">
      <c r="A101" s="276"/>
      <c r="B101" s="295"/>
      <c r="C101" s="296"/>
      <c r="D101" s="297"/>
      <c r="E101" s="276"/>
      <c r="F101" s="276"/>
      <c r="G101" s="298"/>
      <c r="H101" s="299"/>
      <c r="I101" s="300"/>
      <c r="J101" s="301"/>
      <c r="K101" s="301"/>
      <c r="L101" s="302"/>
      <c r="M101" s="300"/>
      <c r="N101" s="301"/>
      <c r="O101" s="301"/>
      <c r="P101" s="301"/>
      <c r="Q101" s="301"/>
      <c r="R101" s="302"/>
      <c r="S101" s="300"/>
      <c r="T101" s="302"/>
      <c r="U101" s="276"/>
      <c r="V101" s="300"/>
      <c r="W101" s="301"/>
      <c r="X101" s="301"/>
      <c r="Y101" s="301"/>
      <c r="Z101" s="301"/>
      <c r="AA101" s="301"/>
      <c r="AB101" s="302"/>
      <c r="AC101" s="295"/>
      <c r="AD101" s="296"/>
      <c r="AE101" s="296"/>
      <c r="AF101" s="296"/>
      <c r="AG101" s="297"/>
      <c r="AH101" s="276"/>
      <c r="AI101" s="276"/>
      <c r="AJ101" s="298"/>
      <c r="AK101" s="323"/>
      <c r="AL101" s="299"/>
      <c r="AM101" s="276"/>
      <c r="AN101" s="298"/>
      <c r="AO101" s="316"/>
      <c r="AP101" s="317"/>
      <c r="AQ101" s="276"/>
      <c r="AR101" s="205"/>
      <c r="AS101" s="276"/>
      <c r="AT101" s="276"/>
      <c r="AU101" s="298"/>
      <c r="AV101" s="323"/>
      <c r="AW101" s="323"/>
      <c r="AX101" s="299"/>
    </row>
    <row r="102" spans="1:50" ht="15" customHeight="1" x14ac:dyDescent="0.3">
      <c r="A102" s="276"/>
      <c r="B102" s="295"/>
      <c r="C102" s="296"/>
      <c r="D102" s="297"/>
      <c r="E102" s="276"/>
      <c r="F102" s="276"/>
      <c r="G102" s="298"/>
      <c r="H102" s="299"/>
      <c r="I102" s="300"/>
      <c r="J102" s="301"/>
      <c r="K102" s="301"/>
      <c r="L102" s="302"/>
      <c r="M102" s="300"/>
      <c r="N102" s="301"/>
      <c r="O102" s="301"/>
      <c r="P102" s="301"/>
      <c r="Q102" s="301"/>
      <c r="R102" s="302"/>
      <c r="S102" s="300"/>
      <c r="T102" s="302"/>
      <c r="U102" s="276"/>
      <c r="V102" s="300"/>
      <c r="W102" s="301"/>
      <c r="X102" s="301"/>
      <c r="Y102" s="301"/>
      <c r="Z102" s="301"/>
      <c r="AA102" s="301"/>
      <c r="AB102" s="302"/>
      <c r="AC102" s="295"/>
      <c r="AD102" s="296"/>
      <c r="AE102" s="296"/>
      <c r="AF102" s="296"/>
      <c r="AG102" s="297"/>
      <c r="AH102" s="276"/>
      <c r="AI102" s="276"/>
      <c r="AJ102" s="298"/>
      <c r="AK102" s="323"/>
      <c r="AL102" s="299"/>
      <c r="AM102" s="276"/>
      <c r="AN102" s="298"/>
      <c r="AO102" s="316"/>
      <c r="AP102" s="317"/>
      <c r="AQ102" s="276"/>
      <c r="AR102" s="205"/>
      <c r="AS102" s="276"/>
      <c r="AT102" s="276"/>
      <c r="AU102" s="298"/>
      <c r="AV102" s="323"/>
      <c r="AW102" s="323"/>
      <c r="AX102" s="299"/>
    </row>
    <row r="103" spans="1:50" ht="15" customHeight="1" x14ac:dyDescent="0.3">
      <c r="A103" s="276"/>
      <c r="B103" s="295"/>
      <c r="C103" s="296"/>
      <c r="D103" s="297"/>
      <c r="E103" s="276"/>
      <c r="F103" s="276"/>
      <c r="G103" s="298"/>
      <c r="H103" s="299"/>
      <c r="I103" s="300"/>
      <c r="J103" s="301"/>
      <c r="K103" s="301"/>
      <c r="L103" s="302"/>
      <c r="M103" s="300"/>
      <c r="N103" s="301"/>
      <c r="O103" s="301"/>
      <c r="P103" s="301"/>
      <c r="Q103" s="301"/>
      <c r="R103" s="302"/>
      <c r="S103" s="300"/>
      <c r="T103" s="302"/>
      <c r="U103" s="277"/>
      <c r="V103" s="291"/>
      <c r="W103" s="292"/>
      <c r="X103" s="292"/>
      <c r="Y103" s="292"/>
      <c r="Z103" s="292"/>
      <c r="AA103" s="292"/>
      <c r="AB103" s="293"/>
      <c r="AC103" s="286"/>
      <c r="AD103" s="287"/>
      <c r="AE103" s="287"/>
      <c r="AF103" s="287"/>
      <c r="AG103" s="288"/>
      <c r="AH103" s="276"/>
      <c r="AI103" s="276"/>
      <c r="AJ103" s="298"/>
      <c r="AK103" s="323"/>
      <c r="AL103" s="299"/>
      <c r="AM103" s="276"/>
      <c r="AN103" s="298"/>
      <c r="AO103" s="316"/>
      <c r="AP103" s="317"/>
      <c r="AQ103" s="276"/>
      <c r="AR103" s="205"/>
      <c r="AS103" s="276"/>
      <c r="AT103" s="276"/>
      <c r="AU103" s="298"/>
      <c r="AV103" s="323"/>
      <c r="AW103" s="323"/>
      <c r="AX103" s="299"/>
    </row>
    <row r="104" spans="1:50" ht="15" customHeight="1" x14ac:dyDescent="0.3">
      <c r="A104" s="276"/>
      <c r="B104" s="295"/>
      <c r="C104" s="296"/>
      <c r="D104" s="297"/>
      <c r="E104" s="276"/>
      <c r="F104" s="276"/>
      <c r="G104" s="298"/>
      <c r="H104" s="299"/>
      <c r="I104" s="300"/>
      <c r="J104" s="301"/>
      <c r="K104" s="301"/>
      <c r="L104" s="302"/>
      <c r="M104" s="300"/>
      <c r="N104" s="301"/>
      <c r="O104" s="301"/>
      <c r="P104" s="301"/>
      <c r="Q104" s="301"/>
      <c r="R104" s="302"/>
      <c r="S104" s="300"/>
      <c r="T104" s="302"/>
      <c r="U104" s="80" t="s">
        <v>80</v>
      </c>
      <c r="V104" s="307" t="s">
        <v>499</v>
      </c>
      <c r="W104" s="308"/>
      <c r="X104" s="308"/>
      <c r="Y104" s="308"/>
      <c r="Z104" s="308"/>
      <c r="AA104" s="308"/>
      <c r="AB104" s="309"/>
      <c r="AC104" s="303" t="s">
        <v>500</v>
      </c>
      <c r="AD104" s="259"/>
      <c r="AE104" s="259"/>
      <c r="AF104" s="259"/>
      <c r="AG104" s="306"/>
      <c r="AH104" s="276"/>
      <c r="AI104" s="276"/>
      <c r="AJ104" s="298"/>
      <c r="AK104" s="323"/>
      <c r="AL104" s="299"/>
      <c r="AM104" s="276"/>
      <c r="AN104" s="298"/>
      <c r="AO104" s="316"/>
      <c r="AP104" s="317"/>
      <c r="AQ104" s="276"/>
      <c r="AR104" s="205"/>
      <c r="AS104" s="276"/>
      <c r="AT104" s="276"/>
      <c r="AU104" s="298"/>
      <c r="AV104" s="323"/>
      <c r="AW104" s="323"/>
      <c r="AX104" s="299"/>
    </row>
    <row r="105" spans="1:50" ht="15" customHeight="1" x14ac:dyDescent="0.3">
      <c r="A105" s="276"/>
      <c r="B105" s="295"/>
      <c r="C105" s="296"/>
      <c r="D105" s="297"/>
      <c r="E105" s="276"/>
      <c r="F105" s="276"/>
      <c r="G105" s="298"/>
      <c r="H105" s="299"/>
      <c r="I105" s="300"/>
      <c r="J105" s="301"/>
      <c r="K105" s="301"/>
      <c r="L105" s="302"/>
      <c r="M105" s="300"/>
      <c r="N105" s="301"/>
      <c r="O105" s="301"/>
      <c r="P105" s="301"/>
      <c r="Q105" s="301"/>
      <c r="R105" s="302"/>
      <c r="S105" s="300"/>
      <c r="T105" s="302"/>
      <c r="U105" s="80" t="s">
        <v>83</v>
      </c>
      <c r="V105" s="307" t="s">
        <v>518</v>
      </c>
      <c r="W105" s="308"/>
      <c r="X105" s="308"/>
      <c r="Y105" s="308"/>
      <c r="Z105" s="308"/>
      <c r="AA105" s="308"/>
      <c r="AB105" s="309"/>
      <c r="AC105" s="303" t="s">
        <v>481</v>
      </c>
      <c r="AD105" s="259"/>
      <c r="AE105" s="259"/>
      <c r="AF105" s="259"/>
      <c r="AG105" s="306"/>
      <c r="AH105" s="276"/>
      <c r="AI105" s="276"/>
      <c r="AJ105" s="298"/>
      <c r="AK105" s="323"/>
      <c r="AL105" s="299"/>
      <c r="AM105" s="276"/>
      <c r="AN105" s="298"/>
      <c r="AO105" s="316"/>
      <c r="AP105" s="317"/>
      <c r="AQ105" s="276"/>
      <c r="AR105" s="205"/>
      <c r="AS105" s="276"/>
      <c r="AT105" s="276"/>
      <c r="AU105" s="298"/>
      <c r="AV105" s="323"/>
      <c r="AW105" s="323"/>
      <c r="AX105" s="299"/>
    </row>
    <row r="106" spans="1:50" ht="15" customHeight="1" x14ac:dyDescent="0.3">
      <c r="A106" s="276"/>
      <c r="B106" s="295"/>
      <c r="C106" s="296"/>
      <c r="D106" s="297"/>
      <c r="E106" s="276"/>
      <c r="F106" s="276"/>
      <c r="G106" s="298"/>
      <c r="H106" s="299"/>
      <c r="I106" s="300"/>
      <c r="J106" s="301"/>
      <c r="K106" s="301"/>
      <c r="L106" s="302"/>
      <c r="M106" s="300"/>
      <c r="N106" s="301"/>
      <c r="O106" s="301"/>
      <c r="P106" s="301"/>
      <c r="Q106" s="301"/>
      <c r="R106" s="302"/>
      <c r="S106" s="300"/>
      <c r="T106" s="302"/>
      <c r="U106" s="80" t="s">
        <v>86</v>
      </c>
      <c r="V106" s="307" t="s">
        <v>519</v>
      </c>
      <c r="W106" s="308"/>
      <c r="X106" s="308"/>
      <c r="Y106" s="308"/>
      <c r="Z106" s="308"/>
      <c r="AA106" s="308"/>
      <c r="AB106" s="309"/>
      <c r="AC106" s="303" t="s">
        <v>520</v>
      </c>
      <c r="AD106" s="259"/>
      <c r="AE106" s="259"/>
      <c r="AF106" s="259"/>
      <c r="AG106" s="306"/>
      <c r="AH106" s="276"/>
      <c r="AI106" s="276"/>
      <c r="AJ106" s="298"/>
      <c r="AK106" s="323"/>
      <c r="AL106" s="299"/>
      <c r="AM106" s="276"/>
      <c r="AN106" s="298"/>
      <c r="AO106" s="316"/>
      <c r="AP106" s="317"/>
      <c r="AQ106" s="276"/>
      <c r="AR106" s="205"/>
      <c r="AS106" s="276"/>
      <c r="AT106" s="276"/>
      <c r="AU106" s="298"/>
      <c r="AV106" s="323"/>
      <c r="AW106" s="323"/>
      <c r="AX106" s="299"/>
    </row>
    <row r="107" spans="1:50" ht="15" customHeight="1" x14ac:dyDescent="0.3">
      <c r="A107" s="276"/>
      <c r="B107" s="295"/>
      <c r="C107" s="296"/>
      <c r="D107" s="297"/>
      <c r="E107" s="276"/>
      <c r="F107" s="276"/>
      <c r="G107" s="298"/>
      <c r="H107" s="299"/>
      <c r="I107" s="300"/>
      <c r="J107" s="301"/>
      <c r="K107" s="301"/>
      <c r="L107" s="302"/>
      <c r="M107" s="300"/>
      <c r="N107" s="301"/>
      <c r="O107" s="301"/>
      <c r="P107" s="301"/>
      <c r="Q107" s="301"/>
      <c r="R107" s="302"/>
      <c r="S107" s="300"/>
      <c r="T107" s="302"/>
      <c r="U107" s="80" t="s">
        <v>89</v>
      </c>
      <c r="V107" s="307" t="s">
        <v>501</v>
      </c>
      <c r="W107" s="308"/>
      <c r="X107" s="308"/>
      <c r="Y107" s="308"/>
      <c r="Z107" s="308"/>
      <c r="AA107" s="308"/>
      <c r="AB107" s="309"/>
      <c r="AC107" s="303" t="s">
        <v>502</v>
      </c>
      <c r="AD107" s="259"/>
      <c r="AE107" s="259"/>
      <c r="AF107" s="259"/>
      <c r="AG107" s="306"/>
      <c r="AH107" s="276"/>
      <c r="AI107" s="276"/>
      <c r="AJ107" s="289"/>
      <c r="AK107" s="324"/>
      <c r="AL107" s="290"/>
      <c r="AM107" s="277"/>
      <c r="AN107" s="289"/>
      <c r="AO107" s="318"/>
      <c r="AP107" s="319"/>
      <c r="AQ107" s="277"/>
      <c r="AR107" s="206"/>
      <c r="AS107" s="277"/>
      <c r="AT107" s="277"/>
      <c r="AU107" s="289"/>
      <c r="AV107" s="324"/>
      <c r="AW107" s="324"/>
      <c r="AX107" s="290"/>
    </row>
    <row r="108" spans="1:50" ht="15" customHeight="1" x14ac:dyDescent="0.3">
      <c r="A108" s="275" t="s">
        <v>521</v>
      </c>
      <c r="B108" s="254" t="s">
        <v>522</v>
      </c>
      <c r="C108" s="255"/>
      <c r="D108" s="256"/>
      <c r="E108" s="275" t="s">
        <v>333</v>
      </c>
      <c r="F108" s="275"/>
      <c r="G108" s="247" t="s">
        <v>338</v>
      </c>
      <c r="H108" s="249"/>
      <c r="I108" s="251" t="s">
        <v>507</v>
      </c>
      <c r="J108" s="252"/>
      <c r="K108" s="252"/>
      <c r="L108" s="253"/>
      <c r="M108" s="251" t="s">
        <v>523</v>
      </c>
      <c r="N108" s="252"/>
      <c r="O108" s="252"/>
      <c r="P108" s="252"/>
      <c r="Q108" s="252"/>
      <c r="R108" s="253"/>
      <c r="S108" s="251" t="s">
        <v>496</v>
      </c>
      <c r="T108" s="253"/>
      <c r="U108" s="275" t="s">
        <v>75</v>
      </c>
      <c r="V108" s="251" t="s">
        <v>524</v>
      </c>
      <c r="W108" s="252"/>
      <c r="X108" s="252"/>
      <c r="Y108" s="252"/>
      <c r="Z108" s="252"/>
      <c r="AA108" s="252"/>
      <c r="AB108" s="253"/>
      <c r="AC108" s="254" t="s">
        <v>498</v>
      </c>
      <c r="AD108" s="255"/>
      <c r="AE108" s="255"/>
      <c r="AF108" s="255"/>
      <c r="AG108" s="256"/>
      <c r="AH108" s="275"/>
      <c r="AI108" s="275"/>
      <c r="AJ108" s="247"/>
      <c r="AK108" s="248"/>
      <c r="AL108" s="249"/>
      <c r="AM108" s="275" t="s">
        <v>325</v>
      </c>
      <c r="AN108" s="247" t="s">
        <v>331</v>
      </c>
      <c r="AO108" s="263"/>
      <c r="AP108" s="265"/>
      <c r="AQ108" s="275">
        <v>5</v>
      </c>
      <c r="AR108" s="204"/>
      <c r="AS108" s="275" t="str">
        <f>IF(AM108="o","Plan","Not Test")</f>
        <v>Not Test</v>
      </c>
      <c r="AT108" s="275"/>
      <c r="AU108" s="247"/>
      <c r="AV108" s="248"/>
      <c r="AW108" s="248"/>
      <c r="AX108" s="249"/>
    </row>
    <row r="109" spans="1:50" ht="15" customHeight="1" x14ac:dyDescent="0.3">
      <c r="A109" s="276"/>
      <c r="B109" s="295"/>
      <c r="C109" s="296"/>
      <c r="D109" s="297"/>
      <c r="E109" s="276"/>
      <c r="F109" s="276"/>
      <c r="G109" s="298"/>
      <c r="H109" s="299"/>
      <c r="I109" s="300"/>
      <c r="J109" s="301"/>
      <c r="K109" s="301"/>
      <c r="L109" s="302"/>
      <c r="M109" s="300"/>
      <c r="N109" s="301"/>
      <c r="O109" s="301"/>
      <c r="P109" s="301"/>
      <c r="Q109" s="301"/>
      <c r="R109" s="302"/>
      <c r="S109" s="300"/>
      <c r="T109" s="302"/>
      <c r="U109" s="276"/>
      <c r="V109" s="300"/>
      <c r="W109" s="301"/>
      <c r="X109" s="301"/>
      <c r="Y109" s="301"/>
      <c r="Z109" s="301"/>
      <c r="AA109" s="301"/>
      <c r="AB109" s="302"/>
      <c r="AC109" s="295"/>
      <c r="AD109" s="296"/>
      <c r="AE109" s="296"/>
      <c r="AF109" s="296"/>
      <c r="AG109" s="297"/>
      <c r="AH109" s="276"/>
      <c r="AI109" s="276"/>
      <c r="AJ109" s="298"/>
      <c r="AK109" s="323"/>
      <c r="AL109" s="299"/>
      <c r="AM109" s="276"/>
      <c r="AN109" s="298"/>
      <c r="AO109" s="316"/>
      <c r="AP109" s="317"/>
      <c r="AQ109" s="276"/>
      <c r="AR109" s="205"/>
      <c r="AS109" s="276"/>
      <c r="AT109" s="276"/>
      <c r="AU109" s="298"/>
      <c r="AV109" s="323"/>
      <c r="AW109" s="323"/>
      <c r="AX109" s="299"/>
    </row>
    <row r="110" spans="1:50" ht="15" customHeight="1" x14ac:dyDescent="0.3">
      <c r="A110" s="276"/>
      <c r="B110" s="295"/>
      <c r="C110" s="296"/>
      <c r="D110" s="297"/>
      <c r="E110" s="276"/>
      <c r="F110" s="276"/>
      <c r="G110" s="298"/>
      <c r="H110" s="299"/>
      <c r="I110" s="300"/>
      <c r="J110" s="301"/>
      <c r="K110" s="301"/>
      <c r="L110" s="302"/>
      <c r="M110" s="300"/>
      <c r="N110" s="301"/>
      <c r="O110" s="301"/>
      <c r="P110" s="301"/>
      <c r="Q110" s="301"/>
      <c r="R110" s="302"/>
      <c r="S110" s="300"/>
      <c r="T110" s="302"/>
      <c r="U110" s="276"/>
      <c r="V110" s="300"/>
      <c r="W110" s="301"/>
      <c r="X110" s="301"/>
      <c r="Y110" s="301"/>
      <c r="Z110" s="301"/>
      <c r="AA110" s="301"/>
      <c r="AB110" s="302"/>
      <c r="AC110" s="295"/>
      <c r="AD110" s="296"/>
      <c r="AE110" s="296"/>
      <c r="AF110" s="296"/>
      <c r="AG110" s="297"/>
      <c r="AH110" s="276"/>
      <c r="AI110" s="276"/>
      <c r="AJ110" s="298"/>
      <c r="AK110" s="323"/>
      <c r="AL110" s="299"/>
      <c r="AM110" s="276"/>
      <c r="AN110" s="298"/>
      <c r="AO110" s="316"/>
      <c r="AP110" s="317"/>
      <c r="AQ110" s="276"/>
      <c r="AR110" s="205"/>
      <c r="AS110" s="276"/>
      <c r="AT110" s="276"/>
      <c r="AU110" s="298"/>
      <c r="AV110" s="323"/>
      <c r="AW110" s="323"/>
      <c r="AX110" s="299"/>
    </row>
    <row r="111" spans="1:50" ht="15" customHeight="1" x14ac:dyDescent="0.3">
      <c r="A111" s="276"/>
      <c r="B111" s="295"/>
      <c r="C111" s="296"/>
      <c r="D111" s="297"/>
      <c r="E111" s="276"/>
      <c r="F111" s="276"/>
      <c r="G111" s="298"/>
      <c r="H111" s="299"/>
      <c r="I111" s="300"/>
      <c r="J111" s="301"/>
      <c r="K111" s="301"/>
      <c r="L111" s="302"/>
      <c r="M111" s="300"/>
      <c r="N111" s="301"/>
      <c r="O111" s="301"/>
      <c r="P111" s="301"/>
      <c r="Q111" s="301"/>
      <c r="R111" s="302"/>
      <c r="S111" s="300"/>
      <c r="T111" s="302"/>
      <c r="U111" s="276"/>
      <c r="V111" s="300"/>
      <c r="W111" s="301"/>
      <c r="X111" s="301"/>
      <c r="Y111" s="301"/>
      <c r="Z111" s="301"/>
      <c r="AA111" s="301"/>
      <c r="AB111" s="302"/>
      <c r="AC111" s="295"/>
      <c r="AD111" s="296"/>
      <c r="AE111" s="296"/>
      <c r="AF111" s="296"/>
      <c r="AG111" s="297"/>
      <c r="AH111" s="276"/>
      <c r="AI111" s="276"/>
      <c r="AJ111" s="298"/>
      <c r="AK111" s="323"/>
      <c r="AL111" s="299"/>
      <c r="AM111" s="276"/>
      <c r="AN111" s="298"/>
      <c r="AO111" s="316"/>
      <c r="AP111" s="317"/>
      <c r="AQ111" s="276"/>
      <c r="AR111" s="205"/>
      <c r="AS111" s="276"/>
      <c r="AT111" s="276"/>
      <c r="AU111" s="298"/>
      <c r="AV111" s="323"/>
      <c r="AW111" s="323"/>
      <c r="AX111" s="299"/>
    </row>
    <row r="112" spans="1:50" ht="15" customHeight="1" x14ac:dyDescent="0.3">
      <c r="A112" s="276"/>
      <c r="B112" s="295"/>
      <c r="C112" s="296"/>
      <c r="D112" s="297"/>
      <c r="E112" s="276"/>
      <c r="F112" s="276"/>
      <c r="G112" s="298"/>
      <c r="H112" s="299"/>
      <c r="I112" s="300"/>
      <c r="J112" s="301"/>
      <c r="K112" s="301"/>
      <c r="L112" s="302"/>
      <c r="M112" s="300"/>
      <c r="N112" s="301"/>
      <c r="O112" s="301"/>
      <c r="P112" s="301"/>
      <c r="Q112" s="301"/>
      <c r="R112" s="302"/>
      <c r="S112" s="300"/>
      <c r="T112" s="302"/>
      <c r="U112" s="277"/>
      <c r="V112" s="291"/>
      <c r="W112" s="292"/>
      <c r="X112" s="292"/>
      <c r="Y112" s="292"/>
      <c r="Z112" s="292"/>
      <c r="AA112" s="292"/>
      <c r="AB112" s="293"/>
      <c r="AC112" s="286"/>
      <c r="AD112" s="287"/>
      <c r="AE112" s="287"/>
      <c r="AF112" s="287"/>
      <c r="AG112" s="288"/>
      <c r="AH112" s="276"/>
      <c r="AI112" s="276"/>
      <c r="AJ112" s="298"/>
      <c r="AK112" s="323"/>
      <c r="AL112" s="299"/>
      <c r="AM112" s="276"/>
      <c r="AN112" s="298"/>
      <c r="AO112" s="316"/>
      <c r="AP112" s="317"/>
      <c r="AQ112" s="276"/>
      <c r="AR112" s="205"/>
      <c r="AS112" s="276"/>
      <c r="AT112" s="276"/>
      <c r="AU112" s="298"/>
      <c r="AV112" s="323"/>
      <c r="AW112" s="323"/>
      <c r="AX112" s="299"/>
    </row>
    <row r="113" spans="1:50" ht="15" customHeight="1" x14ac:dyDescent="0.3">
      <c r="A113" s="276"/>
      <c r="B113" s="295"/>
      <c r="C113" s="296"/>
      <c r="D113" s="297"/>
      <c r="E113" s="276"/>
      <c r="F113" s="276"/>
      <c r="G113" s="298"/>
      <c r="H113" s="299"/>
      <c r="I113" s="300"/>
      <c r="J113" s="301"/>
      <c r="K113" s="301"/>
      <c r="L113" s="302"/>
      <c r="M113" s="300"/>
      <c r="N113" s="301"/>
      <c r="O113" s="301"/>
      <c r="P113" s="301"/>
      <c r="Q113" s="301"/>
      <c r="R113" s="302"/>
      <c r="S113" s="300"/>
      <c r="T113" s="302"/>
      <c r="U113" s="80" t="s">
        <v>80</v>
      </c>
      <c r="V113" s="307" t="s">
        <v>499</v>
      </c>
      <c r="W113" s="308"/>
      <c r="X113" s="308"/>
      <c r="Y113" s="308"/>
      <c r="Z113" s="308"/>
      <c r="AA113" s="308"/>
      <c r="AB113" s="309"/>
      <c r="AC113" s="303" t="s">
        <v>500</v>
      </c>
      <c r="AD113" s="259"/>
      <c r="AE113" s="259"/>
      <c r="AF113" s="259"/>
      <c r="AG113" s="306"/>
      <c r="AH113" s="276"/>
      <c r="AI113" s="276"/>
      <c r="AJ113" s="298"/>
      <c r="AK113" s="323"/>
      <c r="AL113" s="299"/>
      <c r="AM113" s="276"/>
      <c r="AN113" s="298"/>
      <c r="AO113" s="316"/>
      <c r="AP113" s="317"/>
      <c r="AQ113" s="276"/>
      <c r="AR113" s="205"/>
      <c r="AS113" s="276"/>
      <c r="AT113" s="276"/>
      <c r="AU113" s="298"/>
      <c r="AV113" s="323"/>
      <c r="AW113" s="323"/>
      <c r="AX113" s="299"/>
    </row>
    <row r="114" spans="1:50" ht="15" customHeight="1" x14ac:dyDescent="0.3">
      <c r="A114" s="276"/>
      <c r="B114" s="295"/>
      <c r="C114" s="296"/>
      <c r="D114" s="297"/>
      <c r="E114" s="276"/>
      <c r="F114" s="276"/>
      <c r="G114" s="298"/>
      <c r="H114" s="299"/>
      <c r="I114" s="300"/>
      <c r="J114" s="301"/>
      <c r="K114" s="301"/>
      <c r="L114" s="302"/>
      <c r="M114" s="300"/>
      <c r="N114" s="301"/>
      <c r="O114" s="301"/>
      <c r="P114" s="301"/>
      <c r="Q114" s="301"/>
      <c r="R114" s="302"/>
      <c r="S114" s="300"/>
      <c r="T114" s="302"/>
      <c r="U114" s="80" t="s">
        <v>83</v>
      </c>
      <c r="V114" s="307" t="s">
        <v>518</v>
      </c>
      <c r="W114" s="308"/>
      <c r="X114" s="308"/>
      <c r="Y114" s="308"/>
      <c r="Z114" s="308"/>
      <c r="AA114" s="308"/>
      <c r="AB114" s="309"/>
      <c r="AC114" s="303" t="s">
        <v>481</v>
      </c>
      <c r="AD114" s="259"/>
      <c r="AE114" s="259"/>
      <c r="AF114" s="259"/>
      <c r="AG114" s="306"/>
      <c r="AH114" s="276"/>
      <c r="AI114" s="276"/>
      <c r="AJ114" s="298"/>
      <c r="AK114" s="323"/>
      <c r="AL114" s="299"/>
      <c r="AM114" s="276"/>
      <c r="AN114" s="298"/>
      <c r="AO114" s="316"/>
      <c r="AP114" s="317"/>
      <c r="AQ114" s="276"/>
      <c r="AR114" s="205"/>
      <c r="AS114" s="276"/>
      <c r="AT114" s="276"/>
      <c r="AU114" s="298"/>
      <c r="AV114" s="323"/>
      <c r="AW114" s="323"/>
      <c r="AX114" s="299"/>
    </row>
    <row r="115" spans="1:50" ht="15" customHeight="1" x14ac:dyDescent="0.3">
      <c r="A115" s="276"/>
      <c r="B115" s="295"/>
      <c r="C115" s="296"/>
      <c r="D115" s="297"/>
      <c r="E115" s="276"/>
      <c r="F115" s="276"/>
      <c r="G115" s="298"/>
      <c r="H115" s="299"/>
      <c r="I115" s="300"/>
      <c r="J115" s="301"/>
      <c r="K115" s="301"/>
      <c r="L115" s="302"/>
      <c r="M115" s="300"/>
      <c r="N115" s="301"/>
      <c r="O115" s="301"/>
      <c r="P115" s="301"/>
      <c r="Q115" s="301"/>
      <c r="R115" s="302"/>
      <c r="S115" s="300"/>
      <c r="T115" s="302"/>
      <c r="U115" s="80" t="s">
        <v>86</v>
      </c>
      <c r="V115" s="307" t="s">
        <v>519</v>
      </c>
      <c r="W115" s="308"/>
      <c r="X115" s="308"/>
      <c r="Y115" s="308"/>
      <c r="Z115" s="308"/>
      <c r="AA115" s="308"/>
      <c r="AB115" s="309"/>
      <c r="AC115" s="303" t="s">
        <v>520</v>
      </c>
      <c r="AD115" s="259"/>
      <c r="AE115" s="259"/>
      <c r="AF115" s="259"/>
      <c r="AG115" s="306"/>
      <c r="AH115" s="276"/>
      <c r="AI115" s="276"/>
      <c r="AJ115" s="298"/>
      <c r="AK115" s="323"/>
      <c r="AL115" s="299"/>
      <c r="AM115" s="276"/>
      <c r="AN115" s="298"/>
      <c r="AO115" s="316"/>
      <c r="AP115" s="317"/>
      <c r="AQ115" s="276"/>
      <c r="AR115" s="205"/>
      <c r="AS115" s="276"/>
      <c r="AT115" s="276"/>
      <c r="AU115" s="298"/>
      <c r="AV115" s="323"/>
      <c r="AW115" s="323"/>
      <c r="AX115" s="299"/>
    </row>
    <row r="116" spans="1:50" ht="15" customHeight="1" x14ac:dyDescent="0.3">
      <c r="A116" s="276"/>
      <c r="B116" s="295"/>
      <c r="C116" s="296"/>
      <c r="D116" s="297"/>
      <c r="E116" s="276"/>
      <c r="F116" s="276"/>
      <c r="G116" s="298"/>
      <c r="H116" s="299"/>
      <c r="I116" s="300"/>
      <c r="J116" s="301"/>
      <c r="K116" s="301"/>
      <c r="L116" s="302"/>
      <c r="M116" s="300"/>
      <c r="N116" s="301"/>
      <c r="O116" s="301"/>
      <c r="P116" s="301"/>
      <c r="Q116" s="301"/>
      <c r="R116" s="302"/>
      <c r="S116" s="300"/>
      <c r="T116" s="302"/>
      <c r="U116" s="80" t="s">
        <v>89</v>
      </c>
      <c r="V116" s="307" t="s">
        <v>501</v>
      </c>
      <c r="W116" s="308"/>
      <c r="X116" s="308"/>
      <c r="Y116" s="308"/>
      <c r="Z116" s="308"/>
      <c r="AA116" s="308"/>
      <c r="AB116" s="309"/>
      <c r="AC116" s="303" t="s">
        <v>502</v>
      </c>
      <c r="AD116" s="259"/>
      <c r="AE116" s="259"/>
      <c r="AF116" s="259"/>
      <c r="AG116" s="306"/>
      <c r="AH116" s="276"/>
      <c r="AI116" s="276"/>
      <c r="AJ116" s="289"/>
      <c r="AK116" s="324"/>
      <c r="AL116" s="290"/>
      <c r="AM116" s="277"/>
      <c r="AN116" s="289"/>
      <c r="AO116" s="318"/>
      <c r="AP116" s="319"/>
      <c r="AQ116" s="277"/>
      <c r="AR116" s="206"/>
      <c r="AS116" s="277"/>
      <c r="AT116" s="277"/>
      <c r="AU116" s="289"/>
      <c r="AV116" s="324"/>
      <c r="AW116" s="324"/>
      <c r="AX116" s="290"/>
    </row>
    <row r="117" spans="1:50" ht="15" customHeight="1" x14ac:dyDescent="0.3">
      <c r="A117" s="275" t="s">
        <v>525</v>
      </c>
      <c r="B117" s="254" t="s">
        <v>526</v>
      </c>
      <c r="C117" s="255"/>
      <c r="D117" s="256"/>
      <c r="E117" s="275" t="s">
        <v>70</v>
      </c>
      <c r="F117" s="275"/>
      <c r="G117" s="247" t="s">
        <v>338</v>
      </c>
      <c r="H117" s="249"/>
      <c r="I117" s="251" t="s">
        <v>527</v>
      </c>
      <c r="J117" s="252"/>
      <c r="K117" s="252"/>
      <c r="L117" s="253"/>
      <c r="M117" s="251" t="s">
        <v>466</v>
      </c>
      <c r="N117" s="252"/>
      <c r="O117" s="252"/>
      <c r="P117" s="252"/>
      <c r="Q117" s="252"/>
      <c r="R117" s="253"/>
      <c r="S117" s="251" t="s">
        <v>528</v>
      </c>
      <c r="T117" s="253"/>
      <c r="U117" s="275" t="s">
        <v>75</v>
      </c>
      <c r="V117" s="251" t="s">
        <v>529</v>
      </c>
      <c r="W117" s="252"/>
      <c r="X117" s="252"/>
      <c r="Y117" s="252"/>
      <c r="Z117" s="252"/>
      <c r="AA117" s="252"/>
      <c r="AB117" s="253"/>
      <c r="AC117" s="254" t="s">
        <v>498</v>
      </c>
      <c r="AD117" s="255"/>
      <c r="AE117" s="255"/>
      <c r="AF117" s="255"/>
      <c r="AG117" s="256"/>
      <c r="AH117" s="275"/>
      <c r="AI117" s="275"/>
      <c r="AJ117" s="247"/>
      <c r="AK117" s="248"/>
      <c r="AL117" s="249"/>
      <c r="AM117" s="275" t="s">
        <v>325</v>
      </c>
      <c r="AN117" s="247" t="s">
        <v>331</v>
      </c>
      <c r="AO117" s="263"/>
      <c r="AP117" s="265"/>
      <c r="AQ117" s="275">
        <v>5</v>
      </c>
      <c r="AR117" s="204"/>
      <c r="AS117" s="275" t="str">
        <f>IF(AM117="o","Plan","Not Test")</f>
        <v>Not Test</v>
      </c>
      <c r="AT117" s="275"/>
      <c r="AU117" s="247"/>
      <c r="AV117" s="248"/>
      <c r="AW117" s="248"/>
      <c r="AX117" s="249"/>
    </row>
    <row r="118" spans="1:50" ht="15" customHeight="1" x14ac:dyDescent="0.3">
      <c r="A118" s="276"/>
      <c r="B118" s="295"/>
      <c r="C118" s="296"/>
      <c r="D118" s="297"/>
      <c r="E118" s="276"/>
      <c r="F118" s="276"/>
      <c r="G118" s="298"/>
      <c r="H118" s="299"/>
      <c r="I118" s="300"/>
      <c r="J118" s="301"/>
      <c r="K118" s="301"/>
      <c r="L118" s="302"/>
      <c r="M118" s="300"/>
      <c r="N118" s="301"/>
      <c r="O118" s="301"/>
      <c r="P118" s="301"/>
      <c r="Q118" s="301"/>
      <c r="R118" s="302"/>
      <c r="S118" s="300"/>
      <c r="T118" s="302"/>
      <c r="U118" s="276"/>
      <c r="V118" s="300"/>
      <c r="W118" s="301"/>
      <c r="X118" s="301"/>
      <c r="Y118" s="301"/>
      <c r="Z118" s="301"/>
      <c r="AA118" s="301"/>
      <c r="AB118" s="302"/>
      <c r="AC118" s="295"/>
      <c r="AD118" s="296"/>
      <c r="AE118" s="296"/>
      <c r="AF118" s="296"/>
      <c r="AG118" s="297"/>
      <c r="AH118" s="276"/>
      <c r="AI118" s="276"/>
      <c r="AJ118" s="298"/>
      <c r="AK118" s="323"/>
      <c r="AL118" s="299"/>
      <c r="AM118" s="276"/>
      <c r="AN118" s="298"/>
      <c r="AO118" s="316"/>
      <c r="AP118" s="317"/>
      <c r="AQ118" s="276"/>
      <c r="AR118" s="205"/>
      <c r="AS118" s="276"/>
      <c r="AT118" s="276"/>
      <c r="AU118" s="298"/>
      <c r="AV118" s="323"/>
      <c r="AW118" s="323"/>
      <c r="AX118" s="299"/>
    </row>
    <row r="119" spans="1:50" ht="15" customHeight="1" x14ac:dyDescent="0.3">
      <c r="A119" s="276"/>
      <c r="B119" s="295"/>
      <c r="C119" s="296"/>
      <c r="D119" s="297"/>
      <c r="E119" s="276"/>
      <c r="F119" s="276"/>
      <c r="G119" s="298"/>
      <c r="H119" s="299"/>
      <c r="I119" s="300"/>
      <c r="J119" s="301"/>
      <c r="K119" s="301"/>
      <c r="L119" s="302"/>
      <c r="M119" s="300"/>
      <c r="N119" s="301"/>
      <c r="O119" s="301"/>
      <c r="P119" s="301"/>
      <c r="Q119" s="301"/>
      <c r="R119" s="302"/>
      <c r="S119" s="300"/>
      <c r="T119" s="302"/>
      <c r="U119" s="276"/>
      <c r="V119" s="300"/>
      <c r="W119" s="301"/>
      <c r="X119" s="301"/>
      <c r="Y119" s="301"/>
      <c r="Z119" s="301"/>
      <c r="AA119" s="301"/>
      <c r="AB119" s="302"/>
      <c r="AC119" s="295"/>
      <c r="AD119" s="296"/>
      <c r="AE119" s="296"/>
      <c r="AF119" s="296"/>
      <c r="AG119" s="297"/>
      <c r="AH119" s="276"/>
      <c r="AI119" s="276"/>
      <c r="AJ119" s="298"/>
      <c r="AK119" s="323"/>
      <c r="AL119" s="299"/>
      <c r="AM119" s="276"/>
      <c r="AN119" s="298"/>
      <c r="AO119" s="316"/>
      <c r="AP119" s="317"/>
      <c r="AQ119" s="276"/>
      <c r="AR119" s="205"/>
      <c r="AS119" s="276"/>
      <c r="AT119" s="276"/>
      <c r="AU119" s="298"/>
      <c r="AV119" s="323"/>
      <c r="AW119" s="323"/>
      <c r="AX119" s="299"/>
    </row>
    <row r="120" spans="1:50" ht="15" customHeight="1" x14ac:dyDescent="0.3">
      <c r="A120" s="276"/>
      <c r="B120" s="295"/>
      <c r="C120" s="296"/>
      <c r="D120" s="297"/>
      <c r="E120" s="276"/>
      <c r="F120" s="276"/>
      <c r="G120" s="298"/>
      <c r="H120" s="299"/>
      <c r="I120" s="300"/>
      <c r="J120" s="301"/>
      <c r="K120" s="301"/>
      <c r="L120" s="302"/>
      <c r="M120" s="300"/>
      <c r="N120" s="301"/>
      <c r="O120" s="301"/>
      <c r="P120" s="301"/>
      <c r="Q120" s="301"/>
      <c r="R120" s="302"/>
      <c r="S120" s="300"/>
      <c r="T120" s="302"/>
      <c r="U120" s="276"/>
      <c r="V120" s="300"/>
      <c r="W120" s="301"/>
      <c r="X120" s="301"/>
      <c r="Y120" s="301"/>
      <c r="Z120" s="301"/>
      <c r="AA120" s="301"/>
      <c r="AB120" s="302"/>
      <c r="AC120" s="295"/>
      <c r="AD120" s="296"/>
      <c r="AE120" s="296"/>
      <c r="AF120" s="296"/>
      <c r="AG120" s="297"/>
      <c r="AH120" s="276"/>
      <c r="AI120" s="276"/>
      <c r="AJ120" s="298"/>
      <c r="AK120" s="323"/>
      <c r="AL120" s="299"/>
      <c r="AM120" s="276"/>
      <c r="AN120" s="298"/>
      <c r="AO120" s="316"/>
      <c r="AP120" s="317"/>
      <c r="AQ120" s="276"/>
      <c r="AR120" s="205"/>
      <c r="AS120" s="276"/>
      <c r="AT120" s="276"/>
      <c r="AU120" s="298"/>
      <c r="AV120" s="323"/>
      <c r="AW120" s="323"/>
      <c r="AX120" s="299"/>
    </row>
    <row r="121" spans="1:50" ht="15" customHeight="1" x14ac:dyDescent="0.3">
      <c r="A121" s="276"/>
      <c r="B121" s="295"/>
      <c r="C121" s="296"/>
      <c r="D121" s="297"/>
      <c r="E121" s="276"/>
      <c r="F121" s="276"/>
      <c r="G121" s="298"/>
      <c r="H121" s="299"/>
      <c r="I121" s="300"/>
      <c r="J121" s="301"/>
      <c r="K121" s="301"/>
      <c r="L121" s="302"/>
      <c r="M121" s="300"/>
      <c r="N121" s="301"/>
      <c r="O121" s="301"/>
      <c r="P121" s="301"/>
      <c r="Q121" s="301"/>
      <c r="R121" s="302"/>
      <c r="S121" s="300"/>
      <c r="T121" s="302"/>
      <c r="U121" s="277"/>
      <c r="V121" s="291"/>
      <c r="W121" s="292"/>
      <c r="X121" s="292"/>
      <c r="Y121" s="292"/>
      <c r="Z121" s="292"/>
      <c r="AA121" s="292"/>
      <c r="AB121" s="293"/>
      <c r="AC121" s="286"/>
      <c r="AD121" s="287"/>
      <c r="AE121" s="287"/>
      <c r="AF121" s="287"/>
      <c r="AG121" s="288"/>
      <c r="AH121" s="276"/>
      <c r="AI121" s="276"/>
      <c r="AJ121" s="298"/>
      <c r="AK121" s="323"/>
      <c r="AL121" s="299"/>
      <c r="AM121" s="276"/>
      <c r="AN121" s="298"/>
      <c r="AO121" s="316"/>
      <c r="AP121" s="317"/>
      <c r="AQ121" s="276"/>
      <c r="AR121" s="205"/>
      <c r="AS121" s="276"/>
      <c r="AT121" s="276"/>
      <c r="AU121" s="298"/>
      <c r="AV121" s="323"/>
      <c r="AW121" s="323"/>
      <c r="AX121" s="299"/>
    </row>
    <row r="122" spans="1:50" ht="15" customHeight="1" x14ac:dyDescent="0.3">
      <c r="A122" s="276"/>
      <c r="B122" s="295"/>
      <c r="C122" s="296"/>
      <c r="D122" s="297"/>
      <c r="E122" s="276"/>
      <c r="F122" s="276"/>
      <c r="G122" s="298"/>
      <c r="H122" s="299"/>
      <c r="I122" s="300"/>
      <c r="J122" s="301"/>
      <c r="K122" s="301"/>
      <c r="L122" s="302"/>
      <c r="M122" s="300"/>
      <c r="N122" s="301"/>
      <c r="O122" s="301"/>
      <c r="P122" s="301"/>
      <c r="Q122" s="301"/>
      <c r="R122" s="302"/>
      <c r="S122" s="300"/>
      <c r="T122" s="302"/>
      <c r="U122" s="80" t="s">
        <v>80</v>
      </c>
      <c r="V122" s="307" t="s">
        <v>530</v>
      </c>
      <c r="W122" s="308"/>
      <c r="X122" s="308"/>
      <c r="Y122" s="308"/>
      <c r="Z122" s="308"/>
      <c r="AA122" s="308"/>
      <c r="AB122" s="309"/>
      <c r="AC122" s="303" t="s">
        <v>531</v>
      </c>
      <c r="AD122" s="259"/>
      <c r="AE122" s="259"/>
      <c r="AF122" s="259"/>
      <c r="AG122" s="306"/>
      <c r="AH122" s="276"/>
      <c r="AI122" s="276"/>
      <c r="AJ122" s="298"/>
      <c r="AK122" s="323"/>
      <c r="AL122" s="299"/>
      <c r="AM122" s="276"/>
      <c r="AN122" s="298"/>
      <c r="AO122" s="316"/>
      <c r="AP122" s="317"/>
      <c r="AQ122" s="276"/>
      <c r="AR122" s="205"/>
      <c r="AS122" s="276"/>
      <c r="AT122" s="276"/>
      <c r="AU122" s="298"/>
      <c r="AV122" s="323"/>
      <c r="AW122" s="323"/>
      <c r="AX122" s="299"/>
    </row>
    <row r="123" spans="1:50" ht="15" customHeight="1" x14ac:dyDescent="0.3">
      <c r="A123" s="276"/>
      <c r="B123" s="295"/>
      <c r="C123" s="296"/>
      <c r="D123" s="297"/>
      <c r="E123" s="276"/>
      <c r="F123" s="276"/>
      <c r="G123" s="298"/>
      <c r="H123" s="299"/>
      <c r="I123" s="300"/>
      <c r="J123" s="301"/>
      <c r="K123" s="301"/>
      <c r="L123" s="302"/>
      <c r="M123" s="300"/>
      <c r="N123" s="301"/>
      <c r="O123" s="301"/>
      <c r="P123" s="301"/>
      <c r="Q123" s="301"/>
      <c r="R123" s="302"/>
      <c r="S123" s="300"/>
      <c r="T123" s="302"/>
      <c r="U123" s="80" t="s">
        <v>83</v>
      </c>
      <c r="V123" s="307" t="s">
        <v>532</v>
      </c>
      <c r="W123" s="308"/>
      <c r="X123" s="308"/>
      <c r="Y123" s="308"/>
      <c r="Z123" s="308"/>
      <c r="AA123" s="308"/>
      <c r="AB123" s="309"/>
      <c r="AC123" s="303" t="s">
        <v>533</v>
      </c>
      <c r="AD123" s="259"/>
      <c r="AE123" s="259"/>
      <c r="AF123" s="259"/>
      <c r="AG123" s="306"/>
      <c r="AH123" s="276"/>
      <c r="AI123" s="276"/>
      <c r="AJ123" s="298"/>
      <c r="AK123" s="323"/>
      <c r="AL123" s="299"/>
      <c r="AM123" s="276"/>
      <c r="AN123" s="298"/>
      <c r="AO123" s="316"/>
      <c r="AP123" s="317"/>
      <c r="AQ123" s="276"/>
      <c r="AR123" s="205"/>
      <c r="AS123" s="276"/>
      <c r="AT123" s="276"/>
      <c r="AU123" s="298"/>
      <c r="AV123" s="323"/>
      <c r="AW123" s="323"/>
      <c r="AX123" s="299"/>
    </row>
    <row r="124" spans="1:50" ht="15" customHeight="1" x14ac:dyDescent="0.3">
      <c r="A124" s="277"/>
      <c r="B124" s="286"/>
      <c r="C124" s="287"/>
      <c r="D124" s="288"/>
      <c r="E124" s="277"/>
      <c r="F124" s="277"/>
      <c r="G124" s="289"/>
      <c r="H124" s="290"/>
      <c r="I124" s="291"/>
      <c r="J124" s="292"/>
      <c r="K124" s="292"/>
      <c r="L124" s="293"/>
      <c r="M124" s="291"/>
      <c r="N124" s="292"/>
      <c r="O124" s="292"/>
      <c r="P124" s="292"/>
      <c r="Q124" s="292"/>
      <c r="R124" s="293"/>
      <c r="S124" s="291"/>
      <c r="T124" s="293"/>
      <c r="U124" s="80" t="s">
        <v>86</v>
      </c>
      <c r="V124" s="307" t="s">
        <v>503</v>
      </c>
      <c r="W124" s="308"/>
      <c r="X124" s="308"/>
      <c r="Y124" s="308"/>
      <c r="Z124" s="308"/>
      <c r="AA124" s="308"/>
      <c r="AB124" s="309"/>
      <c r="AC124" s="303" t="s">
        <v>504</v>
      </c>
      <c r="AD124" s="259"/>
      <c r="AE124" s="259"/>
      <c r="AF124" s="259"/>
      <c r="AG124" s="306"/>
      <c r="AH124" s="277"/>
      <c r="AI124" s="277"/>
      <c r="AJ124" s="289"/>
      <c r="AK124" s="324"/>
      <c r="AL124" s="290"/>
      <c r="AM124" s="277"/>
      <c r="AN124" s="289"/>
      <c r="AO124" s="318"/>
      <c r="AP124" s="319"/>
      <c r="AQ124" s="277"/>
      <c r="AR124" s="206"/>
      <c r="AS124" s="277"/>
      <c r="AT124" s="277"/>
      <c r="AU124" s="289"/>
      <c r="AV124" s="324"/>
      <c r="AW124" s="324"/>
      <c r="AX124" s="290"/>
    </row>
    <row r="125" spans="1:50" ht="15" customHeight="1" x14ac:dyDescent="0.3">
      <c r="A125" s="275" t="s">
        <v>534</v>
      </c>
      <c r="B125" s="254" t="s">
        <v>535</v>
      </c>
      <c r="C125" s="255"/>
      <c r="D125" s="256"/>
      <c r="E125" s="275" t="s">
        <v>70</v>
      </c>
      <c r="F125" s="275"/>
      <c r="G125" s="247" t="s">
        <v>338</v>
      </c>
      <c r="H125" s="249"/>
      <c r="I125" s="251" t="s">
        <v>536</v>
      </c>
      <c r="J125" s="252"/>
      <c r="K125" s="252"/>
      <c r="L125" s="253"/>
      <c r="M125" s="251" t="s">
        <v>537</v>
      </c>
      <c r="N125" s="252"/>
      <c r="O125" s="252"/>
      <c r="P125" s="252"/>
      <c r="Q125" s="252"/>
      <c r="R125" s="253"/>
      <c r="S125" s="251" t="s">
        <v>528</v>
      </c>
      <c r="T125" s="253"/>
      <c r="U125" s="275" t="s">
        <v>75</v>
      </c>
      <c r="V125" s="251" t="s">
        <v>538</v>
      </c>
      <c r="W125" s="252"/>
      <c r="X125" s="252"/>
      <c r="Y125" s="252"/>
      <c r="Z125" s="252"/>
      <c r="AA125" s="252"/>
      <c r="AB125" s="253"/>
      <c r="AC125" s="254" t="s">
        <v>539</v>
      </c>
      <c r="AD125" s="255"/>
      <c r="AE125" s="255"/>
      <c r="AF125" s="255"/>
      <c r="AG125" s="256"/>
      <c r="AH125" s="275"/>
      <c r="AI125" s="275"/>
      <c r="AJ125" s="247"/>
      <c r="AK125" s="248"/>
      <c r="AL125" s="249"/>
      <c r="AM125" s="275" t="s">
        <v>325</v>
      </c>
      <c r="AN125" s="247" t="s">
        <v>331</v>
      </c>
      <c r="AO125" s="263"/>
      <c r="AP125" s="265"/>
      <c r="AQ125" s="275">
        <v>5</v>
      </c>
      <c r="AR125" s="204"/>
      <c r="AS125" s="275" t="str">
        <f>IF(AM125="o","Plan","Not Test")</f>
        <v>Not Test</v>
      </c>
      <c r="AT125" s="275"/>
      <c r="AU125" s="247"/>
      <c r="AV125" s="248"/>
      <c r="AW125" s="248"/>
      <c r="AX125" s="249"/>
    </row>
    <row r="126" spans="1:50" ht="15" customHeight="1" x14ac:dyDescent="0.3">
      <c r="A126" s="276"/>
      <c r="B126" s="295"/>
      <c r="C126" s="296"/>
      <c r="D126" s="297"/>
      <c r="E126" s="276"/>
      <c r="F126" s="276"/>
      <c r="G126" s="298"/>
      <c r="H126" s="299"/>
      <c r="I126" s="300"/>
      <c r="J126" s="301"/>
      <c r="K126" s="301"/>
      <c r="L126" s="302"/>
      <c r="M126" s="300"/>
      <c r="N126" s="301"/>
      <c r="O126" s="301"/>
      <c r="P126" s="301"/>
      <c r="Q126" s="301"/>
      <c r="R126" s="302"/>
      <c r="S126" s="300"/>
      <c r="T126" s="302"/>
      <c r="U126" s="276"/>
      <c r="V126" s="300"/>
      <c r="W126" s="301"/>
      <c r="X126" s="301"/>
      <c r="Y126" s="301"/>
      <c r="Z126" s="301"/>
      <c r="AA126" s="301"/>
      <c r="AB126" s="302"/>
      <c r="AC126" s="295"/>
      <c r="AD126" s="296"/>
      <c r="AE126" s="296"/>
      <c r="AF126" s="296"/>
      <c r="AG126" s="297"/>
      <c r="AH126" s="276"/>
      <c r="AI126" s="276"/>
      <c r="AJ126" s="298"/>
      <c r="AK126" s="323"/>
      <c r="AL126" s="299"/>
      <c r="AM126" s="276"/>
      <c r="AN126" s="298"/>
      <c r="AO126" s="316"/>
      <c r="AP126" s="317"/>
      <c r="AQ126" s="276"/>
      <c r="AR126" s="205"/>
      <c r="AS126" s="276"/>
      <c r="AT126" s="276"/>
      <c r="AU126" s="298"/>
      <c r="AV126" s="323"/>
      <c r="AW126" s="323"/>
      <c r="AX126" s="299"/>
    </row>
    <row r="127" spans="1:50" ht="15" customHeight="1" x14ac:dyDescent="0.3">
      <c r="A127" s="276"/>
      <c r="B127" s="295"/>
      <c r="C127" s="296"/>
      <c r="D127" s="297"/>
      <c r="E127" s="276"/>
      <c r="F127" s="276"/>
      <c r="G127" s="298"/>
      <c r="H127" s="299"/>
      <c r="I127" s="300"/>
      <c r="J127" s="301"/>
      <c r="K127" s="301"/>
      <c r="L127" s="302"/>
      <c r="M127" s="300"/>
      <c r="N127" s="301"/>
      <c r="O127" s="301"/>
      <c r="P127" s="301"/>
      <c r="Q127" s="301"/>
      <c r="R127" s="302"/>
      <c r="S127" s="300"/>
      <c r="T127" s="302"/>
      <c r="U127" s="276"/>
      <c r="V127" s="300"/>
      <c r="W127" s="301"/>
      <c r="X127" s="301"/>
      <c r="Y127" s="301"/>
      <c r="Z127" s="301"/>
      <c r="AA127" s="301"/>
      <c r="AB127" s="302"/>
      <c r="AC127" s="295"/>
      <c r="AD127" s="296"/>
      <c r="AE127" s="296"/>
      <c r="AF127" s="296"/>
      <c r="AG127" s="297"/>
      <c r="AH127" s="276"/>
      <c r="AI127" s="276"/>
      <c r="AJ127" s="298"/>
      <c r="AK127" s="323"/>
      <c r="AL127" s="299"/>
      <c r="AM127" s="276"/>
      <c r="AN127" s="298"/>
      <c r="AO127" s="316"/>
      <c r="AP127" s="317"/>
      <c r="AQ127" s="276"/>
      <c r="AR127" s="205"/>
      <c r="AS127" s="276"/>
      <c r="AT127" s="276"/>
      <c r="AU127" s="298"/>
      <c r="AV127" s="323"/>
      <c r="AW127" s="323"/>
      <c r="AX127" s="299"/>
    </row>
    <row r="128" spans="1:50" ht="15" customHeight="1" x14ac:dyDescent="0.3">
      <c r="A128" s="276"/>
      <c r="B128" s="295"/>
      <c r="C128" s="296"/>
      <c r="D128" s="297"/>
      <c r="E128" s="276"/>
      <c r="F128" s="276"/>
      <c r="G128" s="298"/>
      <c r="H128" s="299"/>
      <c r="I128" s="300"/>
      <c r="J128" s="301"/>
      <c r="K128" s="301"/>
      <c r="L128" s="302"/>
      <c r="M128" s="300"/>
      <c r="N128" s="301"/>
      <c r="O128" s="301"/>
      <c r="P128" s="301"/>
      <c r="Q128" s="301"/>
      <c r="R128" s="302"/>
      <c r="S128" s="300"/>
      <c r="T128" s="302"/>
      <c r="U128" s="276"/>
      <c r="V128" s="300"/>
      <c r="W128" s="301"/>
      <c r="X128" s="301"/>
      <c r="Y128" s="301"/>
      <c r="Z128" s="301"/>
      <c r="AA128" s="301"/>
      <c r="AB128" s="302"/>
      <c r="AC128" s="295"/>
      <c r="AD128" s="296"/>
      <c r="AE128" s="296"/>
      <c r="AF128" s="296"/>
      <c r="AG128" s="297"/>
      <c r="AH128" s="276"/>
      <c r="AI128" s="276"/>
      <c r="AJ128" s="298"/>
      <c r="AK128" s="323"/>
      <c r="AL128" s="299"/>
      <c r="AM128" s="276"/>
      <c r="AN128" s="298"/>
      <c r="AO128" s="316"/>
      <c r="AP128" s="317"/>
      <c r="AQ128" s="276"/>
      <c r="AR128" s="205"/>
      <c r="AS128" s="276"/>
      <c r="AT128" s="276"/>
      <c r="AU128" s="298"/>
      <c r="AV128" s="323"/>
      <c r="AW128" s="323"/>
      <c r="AX128" s="299"/>
    </row>
    <row r="129" spans="1:50" ht="15" customHeight="1" x14ac:dyDescent="0.3">
      <c r="A129" s="276"/>
      <c r="B129" s="295"/>
      <c r="C129" s="296"/>
      <c r="D129" s="297"/>
      <c r="E129" s="276"/>
      <c r="F129" s="276"/>
      <c r="G129" s="298"/>
      <c r="H129" s="299"/>
      <c r="I129" s="300"/>
      <c r="J129" s="301"/>
      <c r="K129" s="301"/>
      <c r="L129" s="302"/>
      <c r="M129" s="300"/>
      <c r="N129" s="301"/>
      <c r="O129" s="301"/>
      <c r="P129" s="301"/>
      <c r="Q129" s="301"/>
      <c r="R129" s="302"/>
      <c r="S129" s="300"/>
      <c r="T129" s="302"/>
      <c r="U129" s="277"/>
      <c r="V129" s="291"/>
      <c r="W129" s="292"/>
      <c r="X129" s="292"/>
      <c r="Y129" s="292"/>
      <c r="Z129" s="292"/>
      <c r="AA129" s="292"/>
      <c r="AB129" s="293"/>
      <c r="AC129" s="286"/>
      <c r="AD129" s="287"/>
      <c r="AE129" s="287"/>
      <c r="AF129" s="287"/>
      <c r="AG129" s="288"/>
      <c r="AH129" s="276"/>
      <c r="AI129" s="276"/>
      <c r="AJ129" s="298"/>
      <c r="AK129" s="323"/>
      <c r="AL129" s="299"/>
      <c r="AM129" s="276"/>
      <c r="AN129" s="298"/>
      <c r="AO129" s="316"/>
      <c r="AP129" s="317"/>
      <c r="AQ129" s="276"/>
      <c r="AR129" s="205"/>
      <c r="AS129" s="276"/>
      <c r="AT129" s="276"/>
      <c r="AU129" s="298"/>
      <c r="AV129" s="323"/>
      <c r="AW129" s="323"/>
      <c r="AX129" s="299"/>
    </row>
    <row r="130" spans="1:50" ht="15" customHeight="1" x14ac:dyDescent="0.3">
      <c r="A130" s="276"/>
      <c r="B130" s="295"/>
      <c r="C130" s="296"/>
      <c r="D130" s="297"/>
      <c r="E130" s="276"/>
      <c r="F130" s="276"/>
      <c r="G130" s="298"/>
      <c r="H130" s="299"/>
      <c r="I130" s="300"/>
      <c r="J130" s="301"/>
      <c r="K130" s="301"/>
      <c r="L130" s="302"/>
      <c r="M130" s="300"/>
      <c r="N130" s="301"/>
      <c r="O130" s="301"/>
      <c r="P130" s="301"/>
      <c r="Q130" s="301"/>
      <c r="R130" s="302"/>
      <c r="S130" s="300"/>
      <c r="T130" s="302"/>
      <c r="U130" s="80" t="s">
        <v>80</v>
      </c>
      <c r="V130" s="307" t="s">
        <v>540</v>
      </c>
      <c r="W130" s="308"/>
      <c r="X130" s="308"/>
      <c r="Y130" s="308"/>
      <c r="Z130" s="308"/>
      <c r="AA130" s="308"/>
      <c r="AB130" s="309"/>
      <c r="AC130" s="303" t="s">
        <v>541</v>
      </c>
      <c r="AD130" s="259"/>
      <c r="AE130" s="259"/>
      <c r="AF130" s="259"/>
      <c r="AG130" s="306"/>
      <c r="AH130" s="276"/>
      <c r="AI130" s="276"/>
      <c r="AJ130" s="298"/>
      <c r="AK130" s="323"/>
      <c r="AL130" s="299"/>
      <c r="AM130" s="276"/>
      <c r="AN130" s="298"/>
      <c r="AO130" s="316"/>
      <c r="AP130" s="317"/>
      <c r="AQ130" s="276"/>
      <c r="AR130" s="205"/>
      <c r="AS130" s="276"/>
      <c r="AT130" s="276"/>
      <c r="AU130" s="298"/>
      <c r="AV130" s="323"/>
      <c r="AW130" s="323"/>
      <c r="AX130" s="299"/>
    </row>
    <row r="131" spans="1:50" ht="15" customHeight="1" x14ac:dyDescent="0.3">
      <c r="A131" s="276"/>
      <c r="B131" s="295"/>
      <c r="C131" s="296"/>
      <c r="D131" s="297"/>
      <c r="E131" s="276"/>
      <c r="F131" s="276"/>
      <c r="G131" s="298"/>
      <c r="H131" s="299"/>
      <c r="I131" s="300"/>
      <c r="J131" s="301"/>
      <c r="K131" s="301"/>
      <c r="L131" s="302"/>
      <c r="M131" s="300"/>
      <c r="N131" s="301"/>
      <c r="O131" s="301"/>
      <c r="P131" s="301"/>
      <c r="Q131" s="301"/>
      <c r="R131" s="302"/>
      <c r="S131" s="300"/>
      <c r="T131" s="302"/>
      <c r="U131" s="80" t="s">
        <v>83</v>
      </c>
      <c r="V131" s="307" t="s">
        <v>542</v>
      </c>
      <c r="W131" s="308"/>
      <c r="X131" s="308"/>
      <c r="Y131" s="308"/>
      <c r="Z131" s="308"/>
      <c r="AA131" s="308"/>
      <c r="AB131" s="309"/>
      <c r="AC131" s="303" t="s">
        <v>384</v>
      </c>
      <c r="AD131" s="259"/>
      <c r="AE131" s="259"/>
      <c r="AF131" s="259"/>
      <c r="AG131" s="306"/>
      <c r="AH131" s="276"/>
      <c r="AI131" s="276"/>
      <c r="AJ131" s="298"/>
      <c r="AK131" s="323"/>
      <c r="AL131" s="299"/>
      <c r="AM131" s="276"/>
      <c r="AN131" s="298"/>
      <c r="AO131" s="316"/>
      <c r="AP131" s="317"/>
      <c r="AQ131" s="276"/>
      <c r="AR131" s="205"/>
      <c r="AS131" s="276"/>
      <c r="AT131" s="276"/>
      <c r="AU131" s="298"/>
      <c r="AV131" s="323"/>
      <c r="AW131" s="323"/>
      <c r="AX131" s="299"/>
    </row>
    <row r="132" spans="1:50" ht="15" customHeight="1" x14ac:dyDescent="0.3">
      <c r="A132" s="277"/>
      <c r="B132" s="286"/>
      <c r="C132" s="287"/>
      <c r="D132" s="288"/>
      <c r="E132" s="277"/>
      <c r="F132" s="277"/>
      <c r="G132" s="289"/>
      <c r="H132" s="290"/>
      <c r="I132" s="291"/>
      <c r="J132" s="292"/>
      <c r="K132" s="292"/>
      <c r="L132" s="293"/>
      <c r="M132" s="291"/>
      <c r="N132" s="292"/>
      <c r="O132" s="292"/>
      <c r="P132" s="292"/>
      <c r="Q132" s="292"/>
      <c r="R132" s="293"/>
      <c r="S132" s="291"/>
      <c r="T132" s="293"/>
      <c r="U132" s="80" t="s">
        <v>86</v>
      </c>
      <c r="V132" s="307" t="s">
        <v>503</v>
      </c>
      <c r="W132" s="308"/>
      <c r="X132" s="308"/>
      <c r="Y132" s="308"/>
      <c r="Z132" s="308"/>
      <c r="AA132" s="308"/>
      <c r="AB132" s="309"/>
      <c r="AC132" s="303" t="s">
        <v>504</v>
      </c>
      <c r="AD132" s="259"/>
      <c r="AE132" s="259"/>
      <c r="AF132" s="259"/>
      <c r="AG132" s="306"/>
      <c r="AH132" s="277"/>
      <c r="AI132" s="277"/>
      <c r="AJ132" s="289"/>
      <c r="AK132" s="324"/>
      <c r="AL132" s="290"/>
      <c r="AM132" s="277"/>
      <c r="AN132" s="289"/>
      <c r="AO132" s="318"/>
      <c r="AP132" s="319"/>
      <c r="AQ132" s="277"/>
      <c r="AR132" s="206"/>
      <c r="AS132" s="277"/>
      <c r="AT132" s="277"/>
      <c r="AU132" s="289"/>
      <c r="AV132" s="324"/>
      <c r="AW132" s="324"/>
      <c r="AX132" s="290"/>
    </row>
    <row r="133" spans="1:50" ht="15" customHeight="1" x14ac:dyDescent="0.3">
      <c r="A133" s="275" t="s">
        <v>543</v>
      </c>
      <c r="B133" s="263" t="s">
        <v>544</v>
      </c>
      <c r="C133" s="325"/>
      <c r="D133" s="265"/>
      <c r="E133" s="275" t="s">
        <v>70</v>
      </c>
      <c r="F133" s="275"/>
      <c r="G133" s="247" t="s">
        <v>338</v>
      </c>
      <c r="H133" s="249"/>
      <c r="I133" s="251" t="s">
        <v>545</v>
      </c>
      <c r="J133" s="252"/>
      <c r="K133" s="252"/>
      <c r="L133" s="253"/>
      <c r="M133" s="251" t="s">
        <v>546</v>
      </c>
      <c r="N133" s="252"/>
      <c r="O133" s="252"/>
      <c r="P133" s="252"/>
      <c r="Q133" s="252"/>
      <c r="R133" s="253"/>
      <c r="S133" s="251" t="s">
        <v>528</v>
      </c>
      <c r="T133" s="253"/>
      <c r="U133" s="275" t="s">
        <v>75</v>
      </c>
      <c r="V133" s="251" t="s">
        <v>547</v>
      </c>
      <c r="W133" s="252"/>
      <c r="X133" s="252"/>
      <c r="Y133" s="252"/>
      <c r="Z133" s="252"/>
      <c r="AA133" s="252"/>
      <c r="AB133" s="253"/>
      <c r="AC133" s="254" t="s">
        <v>539</v>
      </c>
      <c r="AD133" s="255"/>
      <c r="AE133" s="255"/>
      <c r="AF133" s="255"/>
      <c r="AG133" s="256"/>
      <c r="AH133" s="275"/>
      <c r="AI133" s="275"/>
      <c r="AJ133" s="247"/>
      <c r="AK133" s="248"/>
      <c r="AL133" s="249"/>
      <c r="AM133" s="275" t="s">
        <v>325</v>
      </c>
      <c r="AN133" s="247" t="s">
        <v>331</v>
      </c>
      <c r="AO133" s="263"/>
      <c r="AP133" s="265"/>
      <c r="AQ133" s="275">
        <v>5</v>
      </c>
      <c r="AR133" s="204"/>
      <c r="AS133" s="275" t="str">
        <f>IF(AM133="o","Plan","Not Test")</f>
        <v>Not Test</v>
      </c>
      <c r="AT133" s="275"/>
      <c r="AU133" s="247"/>
      <c r="AV133" s="248"/>
      <c r="AW133" s="248"/>
      <c r="AX133" s="249"/>
    </row>
    <row r="134" spans="1:50" ht="15" customHeight="1" x14ac:dyDescent="0.3">
      <c r="A134" s="276"/>
      <c r="B134" s="316"/>
      <c r="C134" s="326"/>
      <c r="D134" s="317"/>
      <c r="E134" s="276"/>
      <c r="F134" s="276"/>
      <c r="G134" s="298"/>
      <c r="H134" s="299"/>
      <c r="I134" s="300"/>
      <c r="J134" s="301"/>
      <c r="K134" s="301"/>
      <c r="L134" s="302"/>
      <c r="M134" s="300"/>
      <c r="N134" s="301"/>
      <c r="O134" s="301"/>
      <c r="P134" s="301"/>
      <c r="Q134" s="301"/>
      <c r="R134" s="302"/>
      <c r="S134" s="300"/>
      <c r="T134" s="302"/>
      <c r="U134" s="276"/>
      <c r="V134" s="300"/>
      <c r="W134" s="301"/>
      <c r="X134" s="301"/>
      <c r="Y134" s="301"/>
      <c r="Z134" s="301"/>
      <c r="AA134" s="301"/>
      <c r="AB134" s="302"/>
      <c r="AC134" s="295"/>
      <c r="AD134" s="296"/>
      <c r="AE134" s="296"/>
      <c r="AF134" s="296"/>
      <c r="AG134" s="297"/>
      <c r="AH134" s="276"/>
      <c r="AI134" s="276"/>
      <c r="AJ134" s="298"/>
      <c r="AK134" s="323"/>
      <c r="AL134" s="299"/>
      <c r="AM134" s="276"/>
      <c r="AN134" s="298"/>
      <c r="AO134" s="316"/>
      <c r="AP134" s="317"/>
      <c r="AQ134" s="276"/>
      <c r="AR134" s="205"/>
      <c r="AS134" s="276"/>
      <c r="AT134" s="276"/>
      <c r="AU134" s="298"/>
      <c r="AV134" s="323"/>
      <c r="AW134" s="323"/>
      <c r="AX134" s="299"/>
    </row>
    <row r="135" spans="1:50" ht="15" customHeight="1" x14ac:dyDescent="0.3">
      <c r="A135" s="276"/>
      <c r="B135" s="316"/>
      <c r="C135" s="326"/>
      <c r="D135" s="317"/>
      <c r="E135" s="276"/>
      <c r="F135" s="276"/>
      <c r="G135" s="298"/>
      <c r="H135" s="299"/>
      <c r="I135" s="300"/>
      <c r="J135" s="301"/>
      <c r="K135" s="301"/>
      <c r="L135" s="302"/>
      <c r="M135" s="300"/>
      <c r="N135" s="301"/>
      <c r="O135" s="301"/>
      <c r="P135" s="301"/>
      <c r="Q135" s="301"/>
      <c r="R135" s="302"/>
      <c r="S135" s="300"/>
      <c r="T135" s="302"/>
      <c r="U135" s="276"/>
      <c r="V135" s="300"/>
      <c r="W135" s="301"/>
      <c r="X135" s="301"/>
      <c r="Y135" s="301"/>
      <c r="Z135" s="301"/>
      <c r="AA135" s="301"/>
      <c r="AB135" s="302"/>
      <c r="AC135" s="295"/>
      <c r="AD135" s="296"/>
      <c r="AE135" s="296"/>
      <c r="AF135" s="296"/>
      <c r="AG135" s="297"/>
      <c r="AH135" s="276"/>
      <c r="AI135" s="276"/>
      <c r="AJ135" s="298"/>
      <c r="AK135" s="323"/>
      <c r="AL135" s="299"/>
      <c r="AM135" s="276"/>
      <c r="AN135" s="298"/>
      <c r="AO135" s="316"/>
      <c r="AP135" s="317"/>
      <c r="AQ135" s="276"/>
      <c r="AR135" s="205"/>
      <c r="AS135" s="276"/>
      <c r="AT135" s="276"/>
      <c r="AU135" s="298"/>
      <c r="AV135" s="323"/>
      <c r="AW135" s="323"/>
      <c r="AX135" s="299"/>
    </row>
    <row r="136" spans="1:50" ht="15" customHeight="1" x14ac:dyDescent="0.3">
      <c r="A136" s="276"/>
      <c r="B136" s="316"/>
      <c r="C136" s="326"/>
      <c r="D136" s="317"/>
      <c r="E136" s="276"/>
      <c r="F136" s="276"/>
      <c r="G136" s="298"/>
      <c r="H136" s="299"/>
      <c r="I136" s="300"/>
      <c r="J136" s="301"/>
      <c r="K136" s="301"/>
      <c r="L136" s="302"/>
      <c r="M136" s="300"/>
      <c r="N136" s="301"/>
      <c r="O136" s="301"/>
      <c r="P136" s="301"/>
      <c r="Q136" s="301"/>
      <c r="R136" s="302"/>
      <c r="S136" s="300"/>
      <c r="T136" s="302"/>
      <c r="U136" s="276"/>
      <c r="V136" s="300"/>
      <c r="W136" s="301"/>
      <c r="X136" s="301"/>
      <c r="Y136" s="301"/>
      <c r="Z136" s="301"/>
      <c r="AA136" s="301"/>
      <c r="AB136" s="302"/>
      <c r="AC136" s="295"/>
      <c r="AD136" s="296"/>
      <c r="AE136" s="296"/>
      <c r="AF136" s="296"/>
      <c r="AG136" s="297"/>
      <c r="AH136" s="276"/>
      <c r="AI136" s="276"/>
      <c r="AJ136" s="298"/>
      <c r="AK136" s="323"/>
      <c r="AL136" s="299"/>
      <c r="AM136" s="276"/>
      <c r="AN136" s="298"/>
      <c r="AO136" s="316"/>
      <c r="AP136" s="317"/>
      <c r="AQ136" s="276"/>
      <c r="AR136" s="205"/>
      <c r="AS136" s="276"/>
      <c r="AT136" s="276"/>
      <c r="AU136" s="298"/>
      <c r="AV136" s="323"/>
      <c r="AW136" s="323"/>
      <c r="AX136" s="299"/>
    </row>
    <row r="137" spans="1:50" ht="15" customHeight="1" x14ac:dyDescent="0.3">
      <c r="A137" s="276"/>
      <c r="B137" s="316"/>
      <c r="C137" s="326"/>
      <c r="D137" s="317"/>
      <c r="E137" s="276"/>
      <c r="F137" s="276"/>
      <c r="G137" s="298"/>
      <c r="H137" s="299"/>
      <c r="I137" s="300"/>
      <c r="J137" s="301"/>
      <c r="K137" s="301"/>
      <c r="L137" s="302"/>
      <c r="M137" s="300"/>
      <c r="N137" s="301"/>
      <c r="O137" s="301"/>
      <c r="P137" s="301"/>
      <c r="Q137" s="301"/>
      <c r="R137" s="302"/>
      <c r="S137" s="300"/>
      <c r="T137" s="302"/>
      <c r="U137" s="277"/>
      <c r="V137" s="291"/>
      <c r="W137" s="292"/>
      <c r="X137" s="292"/>
      <c r="Y137" s="292"/>
      <c r="Z137" s="292"/>
      <c r="AA137" s="292"/>
      <c r="AB137" s="293"/>
      <c r="AC137" s="286"/>
      <c r="AD137" s="287"/>
      <c r="AE137" s="287"/>
      <c r="AF137" s="287"/>
      <c r="AG137" s="288"/>
      <c r="AH137" s="276"/>
      <c r="AI137" s="276"/>
      <c r="AJ137" s="298"/>
      <c r="AK137" s="323"/>
      <c r="AL137" s="299"/>
      <c r="AM137" s="276"/>
      <c r="AN137" s="298"/>
      <c r="AO137" s="316"/>
      <c r="AP137" s="317"/>
      <c r="AQ137" s="276"/>
      <c r="AR137" s="205"/>
      <c r="AS137" s="276"/>
      <c r="AT137" s="276"/>
      <c r="AU137" s="298"/>
      <c r="AV137" s="323"/>
      <c r="AW137" s="323"/>
      <c r="AX137" s="299"/>
    </row>
    <row r="138" spans="1:50" ht="15" customHeight="1" x14ac:dyDescent="0.3">
      <c r="A138" s="276"/>
      <c r="B138" s="316"/>
      <c r="C138" s="326"/>
      <c r="D138" s="317"/>
      <c r="E138" s="276"/>
      <c r="F138" s="276"/>
      <c r="G138" s="298"/>
      <c r="H138" s="299"/>
      <c r="I138" s="300"/>
      <c r="J138" s="301"/>
      <c r="K138" s="301"/>
      <c r="L138" s="302"/>
      <c r="M138" s="300"/>
      <c r="N138" s="301"/>
      <c r="O138" s="301"/>
      <c r="P138" s="301"/>
      <c r="Q138" s="301"/>
      <c r="R138" s="302"/>
      <c r="S138" s="300"/>
      <c r="T138" s="302"/>
      <c r="U138" s="80" t="s">
        <v>80</v>
      </c>
      <c r="V138" s="307" t="s">
        <v>548</v>
      </c>
      <c r="W138" s="308"/>
      <c r="X138" s="308"/>
      <c r="Y138" s="308"/>
      <c r="Z138" s="308"/>
      <c r="AA138" s="308"/>
      <c r="AB138" s="309"/>
      <c r="AC138" s="303" t="s">
        <v>549</v>
      </c>
      <c r="AD138" s="259"/>
      <c r="AE138" s="259"/>
      <c r="AF138" s="259"/>
      <c r="AG138" s="306"/>
      <c r="AH138" s="276"/>
      <c r="AI138" s="276"/>
      <c r="AJ138" s="298"/>
      <c r="AK138" s="323"/>
      <c r="AL138" s="299"/>
      <c r="AM138" s="276"/>
      <c r="AN138" s="298"/>
      <c r="AO138" s="316"/>
      <c r="AP138" s="317"/>
      <c r="AQ138" s="276"/>
      <c r="AR138" s="205"/>
      <c r="AS138" s="276"/>
      <c r="AT138" s="276"/>
      <c r="AU138" s="298"/>
      <c r="AV138" s="323"/>
      <c r="AW138" s="323"/>
      <c r="AX138" s="299"/>
    </row>
    <row r="139" spans="1:50" ht="15" customHeight="1" x14ac:dyDescent="0.3">
      <c r="A139" s="276"/>
      <c r="B139" s="316"/>
      <c r="C139" s="326"/>
      <c r="D139" s="317"/>
      <c r="E139" s="276"/>
      <c r="F139" s="276"/>
      <c r="G139" s="298"/>
      <c r="H139" s="299"/>
      <c r="I139" s="300"/>
      <c r="J139" s="301"/>
      <c r="K139" s="301"/>
      <c r="L139" s="302"/>
      <c r="M139" s="300"/>
      <c r="N139" s="301"/>
      <c r="O139" s="301"/>
      <c r="P139" s="301"/>
      <c r="Q139" s="301"/>
      <c r="R139" s="302"/>
      <c r="S139" s="300"/>
      <c r="T139" s="302"/>
      <c r="U139" s="80" t="s">
        <v>83</v>
      </c>
      <c r="V139" s="307" t="s">
        <v>550</v>
      </c>
      <c r="W139" s="308"/>
      <c r="X139" s="308"/>
      <c r="Y139" s="308"/>
      <c r="Z139" s="308"/>
      <c r="AA139" s="308"/>
      <c r="AB139" s="309"/>
      <c r="AC139" s="303" t="s">
        <v>551</v>
      </c>
      <c r="AD139" s="259"/>
      <c r="AE139" s="259"/>
      <c r="AF139" s="259"/>
      <c r="AG139" s="306"/>
      <c r="AH139" s="276"/>
      <c r="AI139" s="276"/>
      <c r="AJ139" s="298"/>
      <c r="AK139" s="323"/>
      <c r="AL139" s="299"/>
      <c r="AM139" s="276"/>
      <c r="AN139" s="298"/>
      <c r="AO139" s="316"/>
      <c r="AP139" s="317"/>
      <c r="AQ139" s="276"/>
      <c r="AR139" s="205"/>
      <c r="AS139" s="276"/>
      <c r="AT139" s="276"/>
      <c r="AU139" s="298"/>
      <c r="AV139" s="323"/>
      <c r="AW139" s="323"/>
      <c r="AX139" s="299"/>
    </row>
    <row r="140" spans="1:50" ht="15" customHeight="1" x14ac:dyDescent="0.3">
      <c r="A140" s="276"/>
      <c r="B140" s="316"/>
      <c r="C140" s="326"/>
      <c r="D140" s="317"/>
      <c r="E140" s="276"/>
      <c r="F140" s="276"/>
      <c r="G140" s="298"/>
      <c r="H140" s="299"/>
      <c r="I140" s="300"/>
      <c r="J140" s="301"/>
      <c r="K140" s="301"/>
      <c r="L140" s="302"/>
      <c r="M140" s="300"/>
      <c r="N140" s="301"/>
      <c r="O140" s="301"/>
      <c r="P140" s="301"/>
      <c r="Q140" s="301"/>
      <c r="R140" s="302"/>
      <c r="S140" s="300"/>
      <c r="T140" s="302"/>
      <c r="U140" s="80" t="s">
        <v>86</v>
      </c>
      <c r="V140" s="307" t="s">
        <v>552</v>
      </c>
      <c r="W140" s="308"/>
      <c r="X140" s="308"/>
      <c r="Y140" s="308"/>
      <c r="Z140" s="308"/>
      <c r="AA140" s="308"/>
      <c r="AB140" s="309"/>
      <c r="AC140" s="303" t="s">
        <v>553</v>
      </c>
      <c r="AD140" s="259"/>
      <c r="AE140" s="259"/>
      <c r="AF140" s="259"/>
      <c r="AG140" s="306"/>
      <c r="AH140" s="276"/>
      <c r="AI140" s="276"/>
      <c r="AJ140" s="298"/>
      <c r="AK140" s="323"/>
      <c r="AL140" s="299"/>
      <c r="AM140" s="276"/>
      <c r="AN140" s="298"/>
      <c r="AO140" s="316"/>
      <c r="AP140" s="317"/>
      <c r="AQ140" s="276"/>
      <c r="AR140" s="205"/>
      <c r="AS140" s="276"/>
      <c r="AT140" s="276"/>
      <c r="AU140" s="298"/>
      <c r="AV140" s="323"/>
      <c r="AW140" s="323"/>
      <c r="AX140" s="299"/>
    </row>
    <row r="141" spans="1:50" ht="15" customHeight="1" x14ac:dyDescent="0.3">
      <c r="A141" s="277"/>
      <c r="B141" s="318"/>
      <c r="C141" s="327"/>
      <c r="D141" s="319"/>
      <c r="E141" s="277"/>
      <c r="F141" s="277"/>
      <c r="G141" s="289"/>
      <c r="H141" s="290"/>
      <c r="I141" s="291"/>
      <c r="J141" s="292"/>
      <c r="K141" s="292"/>
      <c r="L141" s="293"/>
      <c r="M141" s="291"/>
      <c r="N141" s="292"/>
      <c r="O141" s="292"/>
      <c r="P141" s="292"/>
      <c r="Q141" s="292"/>
      <c r="R141" s="293"/>
      <c r="S141" s="291"/>
      <c r="T141" s="293"/>
      <c r="U141" s="80" t="s">
        <v>89</v>
      </c>
      <c r="V141" s="307" t="s">
        <v>554</v>
      </c>
      <c r="W141" s="308"/>
      <c r="X141" s="308"/>
      <c r="Y141" s="308"/>
      <c r="Z141" s="308"/>
      <c r="AA141" s="308"/>
      <c r="AB141" s="309"/>
      <c r="AC141" s="303" t="s">
        <v>555</v>
      </c>
      <c r="AD141" s="304"/>
      <c r="AE141" s="304"/>
      <c r="AF141" s="304"/>
      <c r="AG141" s="305"/>
      <c r="AH141" s="277"/>
      <c r="AI141" s="277"/>
      <c r="AJ141" s="289"/>
      <c r="AK141" s="324"/>
      <c r="AL141" s="290"/>
      <c r="AM141" s="277"/>
      <c r="AN141" s="289"/>
      <c r="AO141" s="318"/>
      <c r="AP141" s="319"/>
      <c r="AQ141" s="277"/>
      <c r="AR141" s="206"/>
      <c r="AS141" s="277"/>
      <c r="AT141" s="277"/>
      <c r="AU141" s="289"/>
      <c r="AV141" s="324"/>
      <c r="AW141" s="324"/>
      <c r="AX141" s="290"/>
    </row>
    <row r="142" spans="1:50" ht="15" customHeight="1" x14ac:dyDescent="0.3">
      <c r="A142" s="275" t="s">
        <v>556</v>
      </c>
      <c r="B142" s="263" t="s">
        <v>557</v>
      </c>
      <c r="C142" s="325"/>
      <c r="D142" s="265"/>
      <c r="E142" s="275" t="s">
        <v>70</v>
      </c>
      <c r="F142" s="275"/>
      <c r="G142" s="247" t="s">
        <v>338</v>
      </c>
      <c r="H142" s="249"/>
      <c r="I142" s="251" t="s">
        <v>558</v>
      </c>
      <c r="J142" s="252"/>
      <c r="K142" s="252"/>
      <c r="L142" s="253"/>
      <c r="M142" s="251" t="s">
        <v>559</v>
      </c>
      <c r="N142" s="252"/>
      <c r="O142" s="252"/>
      <c r="P142" s="252"/>
      <c r="Q142" s="252"/>
      <c r="R142" s="253"/>
      <c r="S142" s="251" t="s">
        <v>528</v>
      </c>
      <c r="T142" s="253"/>
      <c r="U142" s="275" t="s">
        <v>75</v>
      </c>
      <c r="V142" s="251" t="s">
        <v>547</v>
      </c>
      <c r="W142" s="252"/>
      <c r="X142" s="252"/>
      <c r="Y142" s="252"/>
      <c r="Z142" s="252"/>
      <c r="AA142" s="252"/>
      <c r="AB142" s="253"/>
      <c r="AC142" s="254" t="s">
        <v>539</v>
      </c>
      <c r="AD142" s="255"/>
      <c r="AE142" s="255"/>
      <c r="AF142" s="255"/>
      <c r="AG142" s="256"/>
      <c r="AH142" s="275"/>
      <c r="AI142" s="275"/>
      <c r="AJ142" s="247"/>
      <c r="AK142" s="248"/>
      <c r="AL142" s="249"/>
      <c r="AM142" s="275" t="s">
        <v>325</v>
      </c>
      <c r="AN142" s="275" t="s">
        <v>331</v>
      </c>
      <c r="AO142" s="263"/>
      <c r="AP142" s="265"/>
      <c r="AQ142" s="275">
        <v>5</v>
      </c>
      <c r="AR142" s="204"/>
      <c r="AS142" s="275" t="str">
        <f>IF(AM142="o","Plan","Not Test")</f>
        <v>Not Test</v>
      </c>
      <c r="AT142" s="275"/>
      <c r="AU142" s="247"/>
      <c r="AV142" s="248"/>
      <c r="AW142" s="248"/>
      <c r="AX142" s="249"/>
    </row>
    <row r="143" spans="1:50" ht="15" customHeight="1" x14ac:dyDescent="0.3">
      <c r="A143" s="276"/>
      <c r="B143" s="316"/>
      <c r="C143" s="326"/>
      <c r="D143" s="317"/>
      <c r="E143" s="276"/>
      <c r="F143" s="276"/>
      <c r="G143" s="298"/>
      <c r="H143" s="299"/>
      <c r="I143" s="300"/>
      <c r="J143" s="301"/>
      <c r="K143" s="301"/>
      <c r="L143" s="302"/>
      <c r="M143" s="300"/>
      <c r="N143" s="301"/>
      <c r="O143" s="301"/>
      <c r="P143" s="301"/>
      <c r="Q143" s="301"/>
      <c r="R143" s="302"/>
      <c r="S143" s="300"/>
      <c r="T143" s="302"/>
      <c r="U143" s="276"/>
      <c r="V143" s="300"/>
      <c r="W143" s="301"/>
      <c r="X143" s="301"/>
      <c r="Y143" s="301"/>
      <c r="Z143" s="301"/>
      <c r="AA143" s="301"/>
      <c r="AB143" s="302"/>
      <c r="AC143" s="295"/>
      <c r="AD143" s="296"/>
      <c r="AE143" s="296"/>
      <c r="AF143" s="296"/>
      <c r="AG143" s="297"/>
      <c r="AH143" s="276"/>
      <c r="AI143" s="276"/>
      <c r="AJ143" s="298"/>
      <c r="AK143" s="323"/>
      <c r="AL143" s="299"/>
      <c r="AM143" s="276"/>
      <c r="AN143" s="276"/>
      <c r="AO143" s="316"/>
      <c r="AP143" s="317"/>
      <c r="AQ143" s="276"/>
      <c r="AR143" s="205"/>
      <c r="AS143" s="276"/>
      <c r="AT143" s="276"/>
      <c r="AU143" s="298"/>
      <c r="AV143" s="323"/>
      <c r="AW143" s="323"/>
      <c r="AX143" s="299"/>
    </row>
    <row r="144" spans="1:50" ht="15" customHeight="1" x14ac:dyDescent="0.3">
      <c r="A144" s="276"/>
      <c r="B144" s="316"/>
      <c r="C144" s="326"/>
      <c r="D144" s="317"/>
      <c r="E144" s="276"/>
      <c r="F144" s="276"/>
      <c r="G144" s="298"/>
      <c r="H144" s="299"/>
      <c r="I144" s="300"/>
      <c r="J144" s="301"/>
      <c r="K144" s="301"/>
      <c r="L144" s="302"/>
      <c r="M144" s="300"/>
      <c r="N144" s="301"/>
      <c r="O144" s="301"/>
      <c r="P144" s="301"/>
      <c r="Q144" s="301"/>
      <c r="R144" s="302"/>
      <c r="S144" s="300"/>
      <c r="T144" s="302"/>
      <c r="U144" s="276"/>
      <c r="V144" s="300"/>
      <c r="W144" s="301"/>
      <c r="X144" s="301"/>
      <c r="Y144" s="301"/>
      <c r="Z144" s="301"/>
      <c r="AA144" s="301"/>
      <c r="AB144" s="302"/>
      <c r="AC144" s="295"/>
      <c r="AD144" s="296"/>
      <c r="AE144" s="296"/>
      <c r="AF144" s="296"/>
      <c r="AG144" s="297"/>
      <c r="AH144" s="276"/>
      <c r="AI144" s="276"/>
      <c r="AJ144" s="298"/>
      <c r="AK144" s="323"/>
      <c r="AL144" s="299"/>
      <c r="AM144" s="276"/>
      <c r="AN144" s="276"/>
      <c r="AO144" s="316"/>
      <c r="AP144" s="317"/>
      <c r="AQ144" s="276"/>
      <c r="AR144" s="205"/>
      <c r="AS144" s="276"/>
      <c r="AT144" s="276"/>
      <c r="AU144" s="298"/>
      <c r="AV144" s="323"/>
      <c r="AW144" s="323"/>
      <c r="AX144" s="299"/>
    </row>
    <row r="145" spans="1:50" ht="15" customHeight="1" x14ac:dyDescent="0.3">
      <c r="A145" s="276"/>
      <c r="B145" s="316"/>
      <c r="C145" s="326"/>
      <c r="D145" s="317"/>
      <c r="E145" s="276"/>
      <c r="F145" s="276"/>
      <c r="G145" s="298"/>
      <c r="H145" s="299"/>
      <c r="I145" s="300"/>
      <c r="J145" s="301"/>
      <c r="K145" s="301"/>
      <c r="L145" s="302"/>
      <c r="M145" s="300"/>
      <c r="N145" s="301"/>
      <c r="O145" s="301"/>
      <c r="P145" s="301"/>
      <c r="Q145" s="301"/>
      <c r="R145" s="302"/>
      <c r="S145" s="300"/>
      <c r="T145" s="302"/>
      <c r="U145" s="276"/>
      <c r="V145" s="300"/>
      <c r="W145" s="301"/>
      <c r="X145" s="301"/>
      <c r="Y145" s="301"/>
      <c r="Z145" s="301"/>
      <c r="AA145" s="301"/>
      <c r="AB145" s="302"/>
      <c r="AC145" s="295"/>
      <c r="AD145" s="296"/>
      <c r="AE145" s="296"/>
      <c r="AF145" s="296"/>
      <c r="AG145" s="297"/>
      <c r="AH145" s="276"/>
      <c r="AI145" s="276"/>
      <c r="AJ145" s="298"/>
      <c r="AK145" s="323"/>
      <c r="AL145" s="299"/>
      <c r="AM145" s="276"/>
      <c r="AN145" s="276"/>
      <c r="AO145" s="316"/>
      <c r="AP145" s="317"/>
      <c r="AQ145" s="276"/>
      <c r="AR145" s="205"/>
      <c r="AS145" s="276"/>
      <c r="AT145" s="276"/>
      <c r="AU145" s="298"/>
      <c r="AV145" s="323"/>
      <c r="AW145" s="323"/>
      <c r="AX145" s="299"/>
    </row>
    <row r="146" spans="1:50" ht="15" customHeight="1" x14ac:dyDescent="0.3">
      <c r="A146" s="276"/>
      <c r="B146" s="316"/>
      <c r="C146" s="326"/>
      <c r="D146" s="317"/>
      <c r="E146" s="276"/>
      <c r="F146" s="276"/>
      <c r="G146" s="298"/>
      <c r="H146" s="299"/>
      <c r="I146" s="300"/>
      <c r="J146" s="301"/>
      <c r="K146" s="301"/>
      <c r="L146" s="302"/>
      <c r="M146" s="300"/>
      <c r="N146" s="301"/>
      <c r="O146" s="301"/>
      <c r="P146" s="301"/>
      <c r="Q146" s="301"/>
      <c r="R146" s="302"/>
      <c r="S146" s="300"/>
      <c r="T146" s="302"/>
      <c r="U146" s="277"/>
      <c r="V146" s="291"/>
      <c r="W146" s="292"/>
      <c r="X146" s="292"/>
      <c r="Y146" s="292"/>
      <c r="Z146" s="292"/>
      <c r="AA146" s="292"/>
      <c r="AB146" s="293"/>
      <c r="AC146" s="286"/>
      <c r="AD146" s="287"/>
      <c r="AE146" s="287"/>
      <c r="AF146" s="287"/>
      <c r="AG146" s="288"/>
      <c r="AH146" s="276"/>
      <c r="AI146" s="276"/>
      <c r="AJ146" s="298"/>
      <c r="AK146" s="323"/>
      <c r="AL146" s="299"/>
      <c r="AM146" s="276"/>
      <c r="AN146" s="276"/>
      <c r="AO146" s="316"/>
      <c r="AP146" s="317"/>
      <c r="AQ146" s="276"/>
      <c r="AR146" s="205"/>
      <c r="AS146" s="276"/>
      <c r="AT146" s="276"/>
      <c r="AU146" s="298"/>
      <c r="AV146" s="323"/>
      <c r="AW146" s="323"/>
      <c r="AX146" s="299"/>
    </row>
    <row r="147" spans="1:50" ht="15" customHeight="1" x14ac:dyDescent="0.3">
      <c r="A147" s="276"/>
      <c r="B147" s="316"/>
      <c r="C147" s="326"/>
      <c r="D147" s="317"/>
      <c r="E147" s="276"/>
      <c r="F147" s="276"/>
      <c r="G147" s="298"/>
      <c r="H147" s="299"/>
      <c r="I147" s="300"/>
      <c r="J147" s="301"/>
      <c r="K147" s="301"/>
      <c r="L147" s="302"/>
      <c r="M147" s="300"/>
      <c r="N147" s="301"/>
      <c r="O147" s="301"/>
      <c r="P147" s="301"/>
      <c r="Q147" s="301"/>
      <c r="R147" s="302"/>
      <c r="S147" s="300"/>
      <c r="T147" s="302"/>
      <c r="U147" s="80" t="s">
        <v>80</v>
      </c>
      <c r="V147" s="307" t="s">
        <v>560</v>
      </c>
      <c r="W147" s="308"/>
      <c r="X147" s="308"/>
      <c r="Y147" s="308"/>
      <c r="Z147" s="308"/>
      <c r="AA147" s="308"/>
      <c r="AB147" s="309"/>
      <c r="AC147" s="303" t="s">
        <v>561</v>
      </c>
      <c r="AD147" s="259"/>
      <c r="AE147" s="259"/>
      <c r="AF147" s="259"/>
      <c r="AG147" s="306"/>
      <c r="AH147" s="276"/>
      <c r="AI147" s="276"/>
      <c r="AJ147" s="298"/>
      <c r="AK147" s="323"/>
      <c r="AL147" s="299"/>
      <c r="AM147" s="276"/>
      <c r="AN147" s="276"/>
      <c r="AO147" s="316"/>
      <c r="AP147" s="317"/>
      <c r="AQ147" s="276"/>
      <c r="AR147" s="205"/>
      <c r="AS147" s="276"/>
      <c r="AT147" s="276"/>
      <c r="AU147" s="298"/>
      <c r="AV147" s="323"/>
      <c r="AW147" s="323"/>
      <c r="AX147" s="299"/>
    </row>
    <row r="148" spans="1:50" ht="15" customHeight="1" x14ac:dyDescent="0.3">
      <c r="A148" s="276"/>
      <c r="B148" s="316"/>
      <c r="C148" s="326"/>
      <c r="D148" s="317"/>
      <c r="E148" s="276"/>
      <c r="F148" s="276"/>
      <c r="G148" s="298"/>
      <c r="H148" s="299"/>
      <c r="I148" s="300"/>
      <c r="J148" s="301"/>
      <c r="K148" s="301"/>
      <c r="L148" s="302"/>
      <c r="M148" s="300"/>
      <c r="N148" s="301"/>
      <c r="O148" s="301"/>
      <c r="P148" s="301"/>
      <c r="Q148" s="301"/>
      <c r="R148" s="302"/>
      <c r="S148" s="300"/>
      <c r="T148" s="302"/>
      <c r="U148" s="80" t="s">
        <v>83</v>
      </c>
      <c r="V148" s="307" t="s">
        <v>562</v>
      </c>
      <c r="W148" s="308"/>
      <c r="X148" s="308"/>
      <c r="Y148" s="308"/>
      <c r="Z148" s="308"/>
      <c r="AA148" s="308"/>
      <c r="AB148" s="309"/>
      <c r="AC148" s="303" t="s">
        <v>563</v>
      </c>
      <c r="AD148" s="259"/>
      <c r="AE148" s="259"/>
      <c r="AF148" s="259"/>
      <c r="AG148" s="306"/>
      <c r="AH148" s="276"/>
      <c r="AI148" s="276"/>
      <c r="AJ148" s="298"/>
      <c r="AK148" s="323"/>
      <c r="AL148" s="299"/>
      <c r="AM148" s="276"/>
      <c r="AN148" s="276"/>
      <c r="AO148" s="316"/>
      <c r="AP148" s="317"/>
      <c r="AQ148" s="276"/>
      <c r="AR148" s="205"/>
      <c r="AS148" s="276"/>
      <c r="AT148" s="276"/>
      <c r="AU148" s="298"/>
      <c r="AV148" s="323"/>
      <c r="AW148" s="323"/>
      <c r="AX148" s="299"/>
    </row>
    <row r="149" spans="1:50" ht="15" customHeight="1" x14ac:dyDescent="0.3">
      <c r="A149" s="276"/>
      <c r="B149" s="316"/>
      <c r="C149" s="326"/>
      <c r="D149" s="317"/>
      <c r="E149" s="276"/>
      <c r="F149" s="276"/>
      <c r="G149" s="298"/>
      <c r="H149" s="299"/>
      <c r="I149" s="300"/>
      <c r="J149" s="301"/>
      <c r="K149" s="301"/>
      <c r="L149" s="302"/>
      <c r="M149" s="300"/>
      <c r="N149" s="301"/>
      <c r="O149" s="301"/>
      <c r="P149" s="301"/>
      <c r="Q149" s="301"/>
      <c r="R149" s="302"/>
      <c r="S149" s="300"/>
      <c r="T149" s="302"/>
      <c r="U149" s="80" t="s">
        <v>86</v>
      </c>
      <c r="V149" s="307" t="s">
        <v>564</v>
      </c>
      <c r="W149" s="308"/>
      <c r="X149" s="308"/>
      <c r="Y149" s="308"/>
      <c r="Z149" s="308"/>
      <c r="AA149" s="308"/>
      <c r="AB149" s="309"/>
      <c r="AC149" s="303" t="s">
        <v>565</v>
      </c>
      <c r="AD149" s="259"/>
      <c r="AE149" s="259"/>
      <c r="AF149" s="259"/>
      <c r="AG149" s="306"/>
      <c r="AH149" s="276"/>
      <c r="AI149" s="276"/>
      <c r="AJ149" s="298"/>
      <c r="AK149" s="323"/>
      <c r="AL149" s="299"/>
      <c r="AM149" s="276"/>
      <c r="AN149" s="276"/>
      <c r="AO149" s="316"/>
      <c r="AP149" s="317"/>
      <c r="AQ149" s="276"/>
      <c r="AR149" s="205"/>
      <c r="AS149" s="276"/>
      <c r="AT149" s="276"/>
      <c r="AU149" s="298"/>
      <c r="AV149" s="323"/>
      <c r="AW149" s="323"/>
      <c r="AX149" s="299"/>
    </row>
    <row r="150" spans="1:50" ht="15" customHeight="1" x14ac:dyDescent="0.3">
      <c r="A150" s="277"/>
      <c r="B150" s="318"/>
      <c r="C150" s="327"/>
      <c r="D150" s="319"/>
      <c r="E150" s="277"/>
      <c r="F150" s="277"/>
      <c r="G150" s="289"/>
      <c r="H150" s="290"/>
      <c r="I150" s="291"/>
      <c r="J150" s="292"/>
      <c r="K150" s="292"/>
      <c r="L150" s="293"/>
      <c r="M150" s="291"/>
      <c r="N150" s="292"/>
      <c r="O150" s="292"/>
      <c r="P150" s="292"/>
      <c r="Q150" s="292"/>
      <c r="R150" s="293"/>
      <c r="S150" s="291"/>
      <c r="T150" s="293"/>
      <c r="U150" s="80" t="s">
        <v>89</v>
      </c>
      <c r="V150" s="307" t="s">
        <v>566</v>
      </c>
      <c r="W150" s="308"/>
      <c r="X150" s="308"/>
      <c r="Y150" s="308"/>
      <c r="Z150" s="308"/>
      <c r="AA150" s="308"/>
      <c r="AB150" s="309"/>
      <c r="AC150" s="303" t="s">
        <v>567</v>
      </c>
      <c r="AD150" s="304"/>
      <c r="AE150" s="304"/>
      <c r="AF150" s="304"/>
      <c r="AG150" s="305"/>
      <c r="AH150" s="277"/>
      <c r="AI150" s="277"/>
      <c r="AJ150" s="289"/>
      <c r="AK150" s="324"/>
      <c r="AL150" s="290"/>
      <c r="AM150" s="277"/>
      <c r="AN150" s="277"/>
      <c r="AO150" s="318"/>
      <c r="AP150" s="319"/>
      <c r="AQ150" s="277"/>
      <c r="AR150" s="206"/>
      <c r="AS150" s="277"/>
      <c r="AT150" s="277"/>
      <c r="AU150" s="289"/>
      <c r="AV150" s="324"/>
      <c r="AW150" s="324"/>
      <c r="AX150" s="290"/>
    </row>
    <row r="151" spans="1:50" ht="15" customHeight="1" x14ac:dyDescent="0.3">
      <c r="A151" s="275" t="s">
        <v>568</v>
      </c>
      <c r="B151" s="254" t="s">
        <v>569</v>
      </c>
      <c r="C151" s="255"/>
      <c r="D151" s="256"/>
      <c r="E151" s="275" t="s">
        <v>70</v>
      </c>
      <c r="F151" s="275"/>
      <c r="G151" s="247" t="s">
        <v>338</v>
      </c>
      <c r="H151" s="249"/>
      <c r="I151" s="251" t="s">
        <v>570</v>
      </c>
      <c r="J151" s="252"/>
      <c r="K151" s="252"/>
      <c r="L151" s="253"/>
      <c r="M151" s="251" t="s">
        <v>571</v>
      </c>
      <c r="N151" s="252"/>
      <c r="O151" s="252"/>
      <c r="P151" s="252"/>
      <c r="Q151" s="252"/>
      <c r="R151" s="253"/>
      <c r="S151" s="251" t="s">
        <v>528</v>
      </c>
      <c r="T151" s="253"/>
      <c r="U151" s="275" t="s">
        <v>75</v>
      </c>
      <c r="V151" s="251" t="s">
        <v>572</v>
      </c>
      <c r="W151" s="252"/>
      <c r="X151" s="252"/>
      <c r="Y151" s="252"/>
      <c r="Z151" s="252"/>
      <c r="AA151" s="252"/>
      <c r="AB151" s="253"/>
      <c r="AC151" s="254" t="s">
        <v>573</v>
      </c>
      <c r="AD151" s="255"/>
      <c r="AE151" s="255"/>
      <c r="AF151" s="255"/>
      <c r="AG151" s="256"/>
      <c r="AH151" s="275"/>
      <c r="AI151" s="275"/>
      <c r="AJ151" s="247"/>
      <c r="AK151" s="248"/>
      <c r="AL151" s="249"/>
      <c r="AM151" s="275" t="s">
        <v>325</v>
      </c>
      <c r="AN151" s="275" t="s">
        <v>331</v>
      </c>
      <c r="AO151" s="263"/>
      <c r="AP151" s="265"/>
      <c r="AQ151" s="275">
        <v>5</v>
      </c>
      <c r="AR151" s="204"/>
      <c r="AS151" s="275" t="str">
        <f>IF(AM151="o","Plan","Not Test")</f>
        <v>Not Test</v>
      </c>
      <c r="AT151" s="275"/>
      <c r="AU151" s="247"/>
      <c r="AV151" s="248"/>
      <c r="AW151" s="248"/>
      <c r="AX151" s="249"/>
    </row>
    <row r="152" spans="1:50" ht="15" customHeight="1" x14ac:dyDescent="0.3">
      <c r="A152" s="276"/>
      <c r="B152" s="295"/>
      <c r="C152" s="296"/>
      <c r="D152" s="297"/>
      <c r="E152" s="276"/>
      <c r="F152" s="276"/>
      <c r="G152" s="298"/>
      <c r="H152" s="299"/>
      <c r="I152" s="300"/>
      <c r="J152" s="301"/>
      <c r="K152" s="301"/>
      <c r="L152" s="302"/>
      <c r="M152" s="300"/>
      <c r="N152" s="301"/>
      <c r="O152" s="301"/>
      <c r="P152" s="301"/>
      <c r="Q152" s="301"/>
      <c r="R152" s="302"/>
      <c r="S152" s="300"/>
      <c r="T152" s="302"/>
      <c r="U152" s="276"/>
      <c r="V152" s="300"/>
      <c r="W152" s="301"/>
      <c r="X152" s="301"/>
      <c r="Y152" s="301"/>
      <c r="Z152" s="301"/>
      <c r="AA152" s="301"/>
      <c r="AB152" s="302"/>
      <c r="AC152" s="295"/>
      <c r="AD152" s="296"/>
      <c r="AE152" s="296"/>
      <c r="AF152" s="296"/>
      <c r="AG152" s="297"/>
      <c r="AH152" s="276"/>
      <c r="AI152" s="276"/>
      <c r="AJ152" s="298"/>
      <c r="AK152" s="323"/>
      <c r="AL152" s="299"/>
      <c r="AM152" s="276"/>
      <c r="AN152" s="276"/>
      <c r="AO152" s="316"/>
      <c r="AP152" s="317"/>
      <c r="AQ152" s="276"/>
      <c r="AR152" s="205"/>
      <c r="AS152" s="276"/>
      <c r="AT152" s="276"/>
      <c r="AU152" s="298"/>
      <c r="AV152" s="323"/>
      <c r="AW152" s="323"/>
      <c r="AX152" s="299"/>
    </row>
    <row r="153" spans="1:50" ht="15" customHeight="1" x14ac:dyDescent="0.3">
      <c r="A153" s="276"/>
      <c r="B153" s="295"/>
      <c r="C153" s="296"/>
      <c r="D153" s="297"/>
      <c r="E153" s="276"/>
      <c r="F153" s="276"/>
      <c r="G153" s="298"/>
      <c r="H153" s="299"/>
      <c r="I153" s="300"/>
      <c r="J153" s="301"/>
      <c r="K153" s="301"/>
      <c r="L153" s="302"/>
      <c r="M153" s="300"/>
      <c r="N153" s="301"/>
      <c r="O153" s="301"/>
      <c r="P153" s="301"/>
      <c r="Q153" s="301"/>
      <c r="R153" s="302"/>
      <c r="S153" s="300"/>
      <c r="T153" s="302"/>
      <c r="U153" s="276"/>
      <c r="V153" s="300"/>
      <c r="W153" s="301"/>
      <c r="X153" s="301"/>
      <c r="Y153" s="301"/>
      <c r="Z153" s="301"/>
      <c r="AA153" s="301"/>
      <c r="AB153" s="302"/>
      <c r="AC153" s="295"/>
      <c r="AD153" s="296"/>
      <c r="AE153" s="296"/>
      <c r="AF153" s="296"/>
      <c r="AG153" s="297"/>
      <c r="AH153" s="276"/>
      <c r="AI153" s="276"/>
      <c r="AJ153" s="298"/>
      <c r="AK153" s="323"/>
      <c r="AL153" s="299"/>
      <c r="AM153" s="276"/>
      <c r="AN153" s="276"/>
      <c r="AO153" s="316"/>
      <c r="AP153" s="317"/>
      <c r="AQ153" s="276"/>
      <c r="AR153" s="205"/>
      <c r="AS153" s="276"/>
      <c r="AT153" s="276"/>
      <c r="AU153" s="298"/>
      <c r="AV153" s="323"/>
      <c r="AW153" s="323"/>
      <c r="AX153" s="299"/>
    </row>
    <row r="154" spans="1:50" ht="15" customHeight="1" x14ac:dyDescent="0.3">
      <c r="A154" s="276"/>
      <c r="B154" s="295"/>
      <c r="C154" s="296"/>
      <c r="D154" s="297"/>
      <c r="E154" s="276"/>
      <c r="F154" s="276"/>
      <c r="G154" s="298"/>
      <c r="H154" s="299"/>
      <c r="I154" s="300"/>
      <c r="J154" s="301"/>
      <c r="K154" s="301"/>
      <c r="L154" s="302"/>
      <c r="M154" s="300"/>
      <c r="N154" s="301"/>
      <c r="O154" s="301"/>
      <c r="P154" s="301"/>
      <c r="Q154" s="301"/>
      <c r="R154" s="302"/>
      <c r="S154" s="300"/>
      <c r="T154" s="302"/>
      <c r="U154" s="276"/>
      <c r="V154" s="300"/>
      <c r="W154" s="301"/>
      <c r="X154" s="301"/>
      <c r="Y154" s="301"/>
      <c r="Z154" s="301"/>
      <c r="AA154" s="301"/>
      <c r="AB154" s="302"/>
      <c r="AC154" s="295"/>
      <c r="AD154" s="296"/>
      <c r="AE154" s="296"/>
      <c r="AF154" s="296"/>
      <c r="AG154" s="297"/>
      <c r="AH154" s="276"/>
      <c r="AI154" s="276"/>
      <c r="AJ154" s="298"/>
      <c r="AK154" s="323"/>
      <c r="AL154" s="299"/>
      <c r="AM154" s="276"/>
      <c r="AN154" s="276"/>
      <c r="AO154" s="316"/>
      <c r="AP154" s="317"/>
      <c r="AQ154" s="276"/>
      <c r="AR154" s="205"/>
      <c r="AS154" s="276"/>
      <c r="AT154" s="276"/>
      <c r="AU154" s="298"/>
      <c r="AV154" s="323"/>
      <c r="AW154" s="323"/>
      <c r="AX154" s="299"/>
    </row>
    <row r="155" spans="1:50" ht="15" customHeight="1" x14ac:dyDescent="0.3">
      <c r="A155" s="276"/>
      <c r="B155" s="295"/>
      <c r="C155" s="296"/>
      <c r="D155" s="297"/>
      <c r="E155" s="276"/>
      <c r="F155" s="276"/>
      <c r="G155" s="298"/>
      <c r="H155" s="299"/>
      <c r="I155" s="300"/>
      <c r="J155" s="301"/>
      <c r="K155" s="301"/>
      <c r="L155" s="302"/>
      <c r="M155" s="300"/>
      <c r="N155" s="301"/>
      <c r="O155" s="301"/>
      <c r="P155" s="301"/>
      <c r="Q155" s="301"/>
      <c r="R155" s="302"/>
      <c r="S155" s="300"/>
      <c r="T155" s="302"/>
      <c r="U155" s="277"/>
      <c r="V155" s="291"/>
      <c r="W155" s="292"/>
      <c r="X155" s="292"/>
      <c r="Y155" s="292"/>
      <c r="Z155" s="292"/>
      <c r="AA155" s="292"/>
      <c r="AB155" s="293"/>
      <c r="AC155" s="286"/>
      <c r="AD155" s="287"/>
      <c r="AE155" s="287"/>
      <c r="AF155" s="287"/>
      <c r="AG155" s="288"/>
      <c r="AH155" s="276"/>
      <c r="AI155" s="276"/>
      <c r="AJ155" s="298"/>
      <c r="AK155" s="323"/>
      <c r="AL155" s="299"/>
      <c r="AM155" s="276"/>
      <c r="AN155" s="276"/>
      <c r="AO155" s="316"/>
      <c r="AP155" s="317"/>
      <c r="AQ155" s="276"/>
      <c r="AR155" s="205"/>
      <c r="AS155" s="276"/>
      <c r="AT155" s="276"/>
      <c r="AU155" s="298"/>
      <c r="AV155" s="323"/>
      <c r="AW155" s="323"/>
      <c r="AX155" s="299"/>
    </row>
    <row r="156" spans="1:50" ht="15" customHeight="1" x14ac:dyDescent="0.3">
      <c r="A156" s="276"/>
      <c r="B156" s="295"/>
      <c r="C156" s="296"/>
      <c r="D156" s="297"/>
      <c r="E156" s="276"/>
      <c r="F156" s="276"/>
      <c r="G156" s="298"/>
      <c r="H156" s="299"/>
      <c r="I156" s="300"/>
      <c r="J156" s="301"/>
      <c r="K156" s="301"/>
      <c r="L156" s="302"/>
      <c r="M156" s="300"/>
      <c r="N156" s="301"/>
      <c r="O156" s="301"/>
      <c r="P156" s="301"/>
      <c r="Q156" s="301"/>
      <c r="R156" s="302"/>
      <c r="S156" s="300"/>
      <c r="T156" s="302"/>
      <c r="U156" s="80" t="s">
        <v>83</v>
      </c>
      <c r="V156" s="167" t="s">
        <v>574</v>
      </c>
      <c r="W156" s="308"/>
      <c r="X156" s="308"/>
      <c r="Y156" s="308"/>
      <c r="Z156" s="308"/>
      <c r="AA156" s="308"/>
      <c r="AB156" s="309"/>
      <c r="AC156" s="303" t="s">
        <v>575</v>
      </c>
      <c r="AD156" s="259"/>
      <c r="AE156" s="259"/>
      <c r="AF156" s="259"/>
      <c r="AG156" s="306"/>
      <c r="AH156" s="276"/>
      <c r="AI156" s="276"/>
      <c r="AJ156" s="298"/>
      <c r="AK156" s="323"/>
      <c r="AL156" s="299"/>
      <c r="AM156" s="276"/>
      <c r="AN156" s="276"/>
      <c r="AO156" s="316"/>
      <c r="AP156" s="317"/>
      <c r="AQ156" s="276"/>
      <c r="AR156" s="205"/>
      <c r="AS156" s="276"/>
      <c r="AT156" s="276"/>
      <c r="AU156" s="298"/>
      <c r="AV156" s="323"/>
      <c r="AW156" s="323"/>
      <c r="AX156" s="299"/>
    </row>
    <row r="157" spans="1:50" ht="15" customHeight="1" x14ac:dyDescent="0.3">
      <c r="A157" s="276"/>
      <c r="B157" s="295"/>
      <c r="C157" s="296"/>
      <c r="D157" s="297"/>
      <c r="E157" s="276"/>
      <c r="F157" s="276"/>
      <c r="G157" s="298"/>
      <c r="H157" s="299"/>
      <c r="I157" s="300"/>
      <c r="J157" s="301"/>
      <c r="K157" s="301"/>
      <c r="L157" s="302"/>
      <c r="M157" s="300"/>
      <c r="N157" s="301"/>
      <c r="O157" s="301"/>
      <c r="P157" s="301"/>
      <c r="Q157" s="301"/>
      <c r="R157" s="302"/>
      <c r="S157" s="300"/>
      <c r="T157" s="302"/>
      <c r="U157" s="80" t="s">
        <v>80</v>
      </c>
      <c r="V157" s="167" t="s">
        <v>576</v>
      </c>
      <c r="W157" s="308"/>
      <c r="X157" s="308"/>
      <c r="Y157" s="308"/>
      <c r="Z157" s="308"/>
      <c r="AA157" s="308"/>
      <c r="AB157" s="309"/>
      <c r="AC157" s="303" t="s">
        <v>577</v>
      </c>
      <c r="AD157" s="259"/>
      <c r="AE157" s="259"/>
      <c r="AF157" s="259"/>
      <c r="AG157" s="306"/>
      <c r="AH157" s="276"/>
      <c r="AI157" s="276"/>
      <c r="AJ157" s="289"/>
      <c r="AK157" s="324"/>
      <c r="AL157" s="290"/>
      <c r="AM157" s="277"/>
      <c r="AN157" s="277"/>
      <c r="AO157" s="318"/>
      <c r="AP157" s="319"/>
      <c r="AQ157" s="277"/>
      <c r="AR157" s="206"/>
      <c r="AS157" s="277"/>
      <c r="AT157" s="277"/>
      <c r="AU157" s="289"/>
      <c r="AV157" s="324"/>
      <c r="AW157" s="324"/>
      <c r="AX157" s="290"/>
    </row>
    <row r="158" spans="1:50" ht="15" customHeight="1" x14ac:dyDescent="0.3">
      <c r="A158" s="275" t="s">
        <v>578</v>
      </c>
      <c r="B158" s="254" t="s">
        <v>579</v>
      </c>
      <c r="C158" s="255"/>
      <c r="D158" s="256"/>
      <c r="E158" s="275" t="s">
        <v>70</v>
      </c>
      <c r="F158" s="275"/>
      <c r="G158" s="247" t="s">
        <v>338</v>
      </c>
      <c r="H158" s="249"/>
      <c r="I158" s="251" t="s">
        <v>580</v>
      </c>
      <c r="J158" s="252"/>
      <c r="K158" s="252"/>
      <c r="L158" s="253"/>
      <c r="M158" s="251" t="s">
        <v>508</v>
      </c>
      <c r="N158" s="252"/>
      <c r="O158" s="252"/>
      <c r="P158" s="252"/>
      <c r="Q158" s="252"/>
      <c r="R158" s="253"/>
      <c r="S158" s="251" t="s">
        <v>528</v>
      </c>
      <c r="T158" s="253"/>
      <c r="U158" s="275" t="s">
        <v>75</v>
      </c>
      <c r="V158" s="251" t="s">
        <v>509</v>
      </c>
      <c r="W158" s="252"/>
      <c r="X158" s="252"/>
      <c r="Y158" s="252"/>
      <c r="Z158" s="252"/>
      <c r="AA158" s="252"/>
      <c r="AB158" s="253"/>
      <c r="AC158" s="254" t="s">
        <v>510</v>
      </c>
      <c r="AD158" s="255"/>
      <c r="AE158" s="255"/>
      <c r="AF158" s="255"/>
      <c r="AG158" s="256"/>
      <c r="AH158" s="275"/>
      <c r="AI158" s="275"/>
      <c r="AJ158" s="247"/>
      <c r="AK158" s="248"/>
      <c r="AL158" s="249"/>
      <c r="AM158" s="275" t="s">
        <v>325</v>
      </c>
      <c r="AN158" s="275" t="s">
        <v>331</v>
      </c>
      <c r="AO158" s="263"/>
      <c r="AP158" s="265"/>
      <c r="AQ158" s="275">
        <v>5</v>
      </c>
      <c r="AR158" s="204"/>
      <c r="AS158" s="275" t="str">
        <f>IF(AM158="o","Plan","Not Test")</f>
        <v>Not Test</v>
      </c>
      <c r="AT158" s="275"/>
      <c r="AU158" s="247"/>
      <c r="AV158" s="248"/>
      <c r="AW158" s="248"/>
      <c r="AX158" s="249"/>
    </row>
    <row r="159" spans="1:50" ht="15" customHeight="1" x14ac:dyDescent="0.3">
      <c r="A159" s="276"/>
      <c r="B159" s="295"/>
      <c r="C159" s="296"/>
      <c r="D159" s="297"/>
      <c r="E159" s="276"/>
      <c r="F159" s="276"/>
      <c r="G159" s="298"/>
      <c r="H159" s="299"/>
      <c r="I159" s="300"/>
      <c r="J159" s="301"/>
      <c r="K159" s="301"/>
      <c r="L159" s="302"/>
      <c r="M159" s="300"/>
      <c r="N159" s="301"/>
      <c r="O159" s="301"/>
      <c r="P159" s="301"/>
      <c r="Q159" s="301"/>
      <c r="R159" s="302"/>
      <c r="S159" s="300"/>
      <c r="T159" s="302"/>
      <c r="U159" s="276"/>
      <c r="V159" s="300"/>
      <c r="W159" s="301"/>
      <c r="X159" s="301"/>
      <c r="Y159" s="301"/>
      <c r="Z159" s="301"/>
      <c r="AA159" s="301"/>
      <c r="AB159" s="302"/>
      <c r="AC159" s="295"/>
      <c r="AD159" s="296"/>
      <c r="AE159" s="296"/>
      <c r="AF159" s="296"/>
      <c r="AG159" s="297"/>
      <c r="AH159" s="276"/>
      <c r="AI159" s="276"/>
      <c r="AJ159" s="298"/>
      <c r="AK159" s="323"/>
      <c r="AL159" s="299"/>
      <c r="AM159" s="276"/>
      <c r="AN159" s="276"/>
      <c r="AO159" s="316"/>
      <c r="AP159" s="317"/>
      <c r="AQ159" s="276"/>
      <c r="AR159" s="205"/>
      <c r="AS159" s="276"/>
      <c r="AT159" s="276"/>
      <c r="AU159" s="298"/>
      <c r="AV159" s="323"/>
      <c r="AW159" s="323"/>
      <c r="AX159" s="299"/>
    </row>
    <row r="160" spans="1:50" ht="15" customHeight="1" x14ac:dyDescent="0.3">
      <c r="A160" s="276"/>
      <c r="B160" s="295"/>
      <c r="C160" s="296"/>
      <c r="D160" s="297"/>
      <c r="E160" s="276"/>
      <c r="F160" s="276"/>
      <c r="G160" s="298"/>
      <c r="H160" s="299"/>
      <c r="I160" s="300"/>
      <c r="J160" s="301"/>
      <c r="K160" s="301"/>
      <c r="L160" s="302"/>
      <c r="M160" s="300"/>
      <c r="N160" s="301"/>
      <c r="O160" s="301"/>
      <c r="P160" s="301"/>
      <c r="Q160" s="301"/>
      <c r="R160" s="302"/>
      <c r="S160" s="300"/>
      <c r="T160" s="302"/>
      <c r="U160" s="276"/>
      <c r="V160" s="300"/>
      <c r="W160" s="301"/>
      <c r="X160" s="301"/>
      <c r="Y160" s="301"/>
      <c r="Z160" s="301"/>
      <c r="AA160" s="301"/>
      <c r="AB160" s="302"/>
      <c r="AC160" s="295"/>
      <c r="AD160" s="296"/>
      <c r="AE160" s="296"/>
      <c r="AF160" s="296"/>
      <c r="AG160" s="297"/>
      <c r="AH160" s="276"/>
      <c r="AI160" s="276"/>
      <c r="AJ160" s="298"/>
      <c r="AK160" s="323"/>
      <c r="AL160" s="299"/>
      <c r="AM160" s="276"/>
      <c r="AN160" s="276"/>
      <c r="AO160" s="316"/>
      <c r="AP160" s="317"/>
      <c r="AQ160" s="276"/>
      <c r="AR160" s="205"/>
      <c r="AS160" s="276"/>
      <c r="AT160" s="276"/>
      <c r="AU160" s="298"/>
      <c r="AV160" s="323"/>
      <c r="AW160" s="323"/>
      <c r="AX160" s="299"/>
    </row>
    <row r="161" spans="1:50" ht="15" customHeight="1" x14ac:dyDescent="0.3">
      <c r="A161" s="276"/>
      <c r="B161" s="295"/>
      <c r="C161" s="296"/>
      <c r="D161" s="297"/>
      <c r="E161" s="276"/>
      <c r="F161" s="276"/>
      <c r="G161" s="298"/>
      <c r="H161" s="299"/>
      <c r="I161" s="300"/>
      <c r="J161" s="301"/>
      <c r="K161" s="301"/>
      <c r="L161" s="302"/>
      <c r="M161" s="300"/>
      <c r="N161" s="301"/>
      <c r="O161" s="301"/>
      <c r="P161" s="301"/>
      <c r="Q161" s="301"/>
      <c r="R161" s="302"/>
      <c r="S161" s="300"/>
      <c r="T161" s="302"/>
      <c r="U161" s="277"/>
      <c r="V161" s="291"/>
      <c r="W161" s="292"/>
      <c r="X161" s="292"/>
      <c r="Y161" s="292"/>
      <c r="Z161" s="292"/>
      <c r="AA161" s="292"/>
      <c r="AB161" s="293"/>
      <c r="AC161" s="286"/>
      <c r="AD161" s="287"/>
      <c r="AE161" s="287"/>
      <c r="AF161" s="287"/>
      <c r="AG161" s="288"/>
      <c r="AH161" s="276"/>
      <c r="AI161" s="276"/>
      <c r="AJ161" s="298"/>
      <c r="AK161" s="323"/>
      <c r="AL161" s="299"/>
      <c r="AM161" s="276"/>
      <c r="AN161" s="276"/>
      <c r="AO161" s="316"/>
      <c r="AP161" s="317"/>
      <c r="AQ161" s="276"/>
      <c r="AR161" s="205"/>
      <c r="AS161" s="276"/>
      <c r="AT161" s="276"/>
      <c r="AU161" s="298"/>
      <c r="AV161" s="323"/>
      <c r="AW161" s="323"/>
      <c r="AX161" s="299"/>
    </row>
    <row r="162" spans="1:50" ht="15" customHeight="1" x14ac:dyDescent="0.3">
      <c r="A162" s="276"/>
      <c r="B162" s="295"/>
      <c r="C162" s="296"/>
      <c r="D162" s="297"/>
      <c r="E162" s="276"/>
      <c r="F162" s="276"/>
      <c r="G162" s="298"/>
      <c r="H162" s="299"/>
      <c r="I162" s="300"/>
      <c r="J162" s="301"/>
      <c r="K162" s="301"/>
      <c r="L162" s="302"/>
      <c r="M162" s="300"/>
      <c r="N162" s="301"/>
      <c r="O162" s="301"/>
      <c r="P162" s="301"/>
      <c r="Q162" s="301"/>
      <c r="R162" s="302"/>
      <c r="S162" s="300"/>
      <c r="T162" s="302"/>
      <c r="U162" s="80" t="s">
        <v>80</v>
      </c>
      <c r="V162" s="307" t="s">
        <v>581</v>
      </c>
      <c r="W162" s="308"/>
      <c r="X162" s="308"/>
      <c r="Y162" s="308"/>
      <c r="Z162" s="308"/>
      <c r="AA162" s="308"/>
      <c r="AB162" s="309"/>
      <c r="AC162" s="303" t="s">
        <v>582</v>
      </c>
      <c r="AD162" s="259"/>
      <c r="AE162" s="259"/>
      <c r="AF162" s="259"/>
      <c r="AG162" s="306"/>
      <c r="AH162" s="276"/>
      <c r="AI162" s="276"/>
      <c r="AJ162" s="298"/>
      <c r="AK162" s="323"/>
      <c r="AL162" s="299"/>
      <c r="AM162" s="276"/>
      <c r="AN162" s="276"/>
      <c r="AO162" s="316"/>
      <c r="AP162" s="317"/>
      <c r="AQ162" s="276"/>
      <c r="AR162" s="205"/>
      <c r="AS162" s="276"/>
      <c r="AT162" s="276"/>
      <c r="AU162" s="298"/>
      <c r="AV162" s="323"/>
      <c r="AW162" s="323"/>
      <c r="AX162" s="299"/>
    </row>
    <row r="163" spans="1:50" ht="15" customHeight="1" x14ac:dyDescent="0.3">
      <c r="A163" s="276"/>
      <c r="B163" s="295"/>
      <c r="C163" s="296"/>
      <c r="D163" s="297"/>
      <c r="E163" s="276"/>
      <c r="F163" s="276"/>
      <c r="G163" s="298"/>
      <c r="H163" s="299"/>
      <c r="I163" s="300"/>
      <c r="J163" s="301"/>
      <c r="K163" s="301"/>
      <c r="L163" s="302"/>
      <c r="M163" s="300"/>
      <c r="N163" s="301"/>
      <c r="O163" s="301"/>
      <c r="P163" s="301"/>
      <c r="Q163" s="301"/>
      <c r="R163" s="302"/>
      <c r="S163" s="300"/>
      <c r="T163" s="302"/>
      <c r="U163" s="80" t="s">
        <v>83</v>
      </c>
      <c r="V163" s="307" t="s">
        <v>583</v>
      </c>
      <c r="W163" s="308"/>
      <c r="X163" s="308"/>
      <c r="Y163" s="308"/>
      <c r="Z163" s="308"/>
      <c r="AA163" s="308"/>
      <c r="AB163" s="309"/>
      <c r="AC163" s="303" t="s">
        <v>584</v>
      </c>
      <c r="AD163" s="259"/>
      <c r="AE163" s="259"/>
      <c r="AF163" s="259"/>
      <c r="AG163" s="306"/>
      <c r="AH163" s="276"/>
      <c r="AI163" s="276"/>
      <c r="AJ163" s="298"/>
      <c r="AK163" s="323"/>
      <c r="AL163" s="299"/>
      <c r="AM163" s="276"/>
      <c r="AN163" s="276"/>
      <c r="AO163" s="316"/>
      <c r="AP163" s="317"/>
      <c r="AQ163" s="276"/>
      <c r="AR163" s="205"/>
      <c r="AS163" s="276"/>
      <c r="AT163" s="276"/>
      <c r="AU163" s="298"/>
      <c r="AV163" s="323"/>
      <c r="AW163" s="323"/>
      <c r="AX163" s="299"/>
    </row>
    <row r="164" spans="1:50" ht="15" customHeight="1" x14ac:dyDescent="0.3">
      <c r="A164" s="277"/>
      <c r="B164" s="286"/>
      <c r="C164" s="287"/>
      <c r="D164" s="288"/>
      <c r="E164" s="277"/>
      <c r="F164" s="277"/>
      <c r="G164" s="289"/>
      <c r="H164" s="290"/>
      <c r="I164" s="291"/>
      <c r="J164" s="292"/>
      <c r="K164" s="292"/>
      <c r="L164" s="293"/>
      <c r="M164" s="291"/>
      <c r="N164" s="292"/>
      <c r="O164" s="292"/>
      <c r="P164" s="292"/>
      <c r="Q164" s="292"/>
      <c r="R164" s="293"/>
      <c r="S164" s="291"/>
      <c r="T164" s="293"/>
      <c r="U164" s="80" t="s">
        <v>86</v>
      </c>
      <c r="V164" s="307" t="s">
        <v>585</v>
      </c>
      <c r="W164" s="308"/>
      <c r="X164" s="308"/>
      <c r="Y164" s="308"/>
      <c r="Z164" s="308"/>
      <c r="AA164" s="308"/>
      <c r="AB164" s="309"/>
      <c r="AC164" s="303" t="s">
        <v>586</v>
      </c>
      <c r="AD164" s="259"/>
      <c r="AE164" s="259"/>
      <c r="AF164" s="259"/>
      <c r="AG164" s="306"/>
      <c r="AH164" s="277"/>
      <c r="AI164" s="277"/>
      <c r="AJ164" s="289"/>
      <c r="AK164" s="324"/>
      <c r="AL164" s="290"/>
      <c r="AM164" s="277"/>
      <c r="AN164" s="277"/>
      <c r="AO164" s="318"/>
      <c r="AP164" s="319"/>
      <c r="AQ164" s="277"/>
      <c r="AR164" s="206"/>
      <c r="AS164" s="277"/>
      <c r="AT164" s="277"/>
      <c r="AU164" s="289"/>
      <c r="AV164" s="324"/>
      <c r="AW164" s="324"/>
      <c r="AX164" s="290"/>
    </row>
    <row r="165" spans="1:50" ht="15" customHeight="1" x14ac:dyDescent="0.3">
      <c r="A165" s="275" t="s">
        <v>587</v>
      </c>
      <c r="B165" s="254" t="s">
        <v>588</v>
      </c>
      <c r="C165" s="255"/>
      <c r="D165" s="256"/>
      <c r="E165" s="275" t="s">
        <v>333</v>
      </c>
      <c r="F165" s="275"/>
      <c r="G165" s="247" t="s">
        <v>338</v>
      </c>
      <c r="H165" s="249"/>
      <c r="I165" s="251" t="s">
        <v>527</v>
      </c>
      <c r="J165" s="252"/>
      <c r="K165" s="252"/>
      <c r="L165" s="253"/>
      <c r="M165" s="251" t="s">
        <v>517</v>
      </c>
      <c r="N165" s="252"/>
      <c r="O165" s="252"/>
      <c r="P165" s="252"/>
      <c r="Q165" s="252"/>
      <c r="R165" s="253"/>
      <c r="S165" s="251" t="s">
        <v>528</v>
      </c>
      <c r="T165" s="253"/>
      <c r="U165" s="275" t="s">
        <v>75</v>
      </c>
      <c r="V165" s="251" t="s">
        <v>524</v>
      </c>
      <c r="W165" s="252"/>
      <c r="X165" s="252"/>
      <c r="Y165" s="252"/>
      <c r="Z165" s="252"/>
      <c r="AA165" s="252"/>
      <c r="AB165" s="253"/>
      <c r="AC165" s="254" t="s">
        <v>498</v>
      </c>
      <c r="AD165" s="255"/>
      <c r="AE165" s="255"/>
      <c r="AF165" s="255"/>
      <c r="AG165" s="256"/>
      <c r="AH165" s="275"/>
      <c r="AI165" s="275"/>
      <c r="AJ165" s="247"/>
      <c r="AK165" s="248"/>
      <c r="AL165" s="249"/>
      <c r="AM165" s="275" t="s">
        <v>325</v>
      </c>
      <c r="AN165" s="275" t="s">
        <v>331</v>
      </c>
      <c r="AO165" s="263"/>
      <c r="AP165" s="265"/>
      <c r="AQ165" s="275">
        <v>5</v>
      </c>
      <c r="AR165" s="204"/>
      <c r="AS165" s="275" t="str">
        <f>IF(AM165="o","Plan","Not Test")</f>
        <v>Not Test</v>
      </c>
      <c r="AT165" s="275"/>
      <c r="AU165" s="247"/>
      <c r="AV165" s="248"/>
      <c r="AW165" s="248"/>
      <c r="AX165" s="249"/>
    </row>
    <row r="166" spans="1:50" ht="15" customHeight="1" x14ac:dyDescent="0.3">
      <c r="A166" s="276"/>
      <c r="B166" s="295"/>
      <c r="C166" s="296"/>
      <c r="D166" s="297"/>
      <c r="E166" s="276"/>
      <c r="F166" s="276"/>
      <c r="G166" s="298"/>
      <c r="H166" s="299"/>
      <c r="I166" s="300"/>
      <c r="J166" s="301"/>
      <c r="K166" s="301"/>
      <c r="L166" s="302"/>
      <c r="M166" s="300"/>
      <c r="N166" s="301"/>
      <c r="O166" s="301"/>
      <c r="P166" s="301"/>
      <c r="Q166" s="301"/>
      <c r="R166" s="302"/>
      <c r="S166" s="300"/>
      <c r="T166" s="302"/>
      <c r="U166" s="276"/>
      <c r="V166" s="300"/>
      <c r="W166" s="301"/>
      <c r="X166" s="301"/>
      <c r="Y166" s="301"/>
      <c r="Z166" s="301"/>
      <c r="AA166" s="301"/>
      <c r="AB166" s="302"/>
      <c r="AC166" s="295"/>
      <c r="AD166" s="296"/>
      <c r="AE166" s="296"/>
      <c r="AF166" s="296"/>
      <c r="AG166" s="297"/>
      <c r="AH166" s="276"/>
      <c r="AI166" s="276"/>
      <c r="AJ166" s="298"/>
      <c r="AK166" s="323"/>
      <c r="AL166" s="299"/>
      <c r="AM166" s="276"/>
      <c r="AN166" s="276"/>
      <c r="AO166" s="316"/>
      <c r="AP166" s="317"/>
      <c r="AQ166" s="276"/>
      <c r="AR166" s="205"/>
      <c r="AS166" s="276"/>
      <c r="AT166" s="276"/>
      <c r="AU166" s="298"/>
      <c r="AV166" s="323"/>
      <c r="AW166" s="323"/>
      <c r="AX166" s="299"/>
    </row>
    <row r="167" spans="1:50" ht="15" customHeight="1" x14ac:dyDescent="0.3">
      <c r="A167" s="276"/>
      <c r="B167" s="295"/>
      <c r="C167" s="296"/>
      <c r="D167" s="297"/>
      <c r="E167" s="276"/>
      <c r="F167" s="276"/>
      <c r="G167" s="298"/>
      <c r="H167" s="299"/>
      <c r="I167" s="300"/>
      <c r="J167" s="301"/>
      <c r="K167" s="301"/>
      <c r="L167" s="302"/>
      <c r="M167" s="300"/>
      <c r="N167" s="301"/>
      <c r="O167" s="301"/>
      <c r="P167" s="301"/>
      <c r="Q167" s="301"/>
      <c r="R167" s="302"/>
      <c r="S167" s="300"/>
      <c r="T167" s="302"/>
      <c r="U167" s="276"/>
      <c r="V167" s="300"/>
      <c r="W167" s="301"/>
      <c r="X167" s="301"/>
      <c r="Y167" s="301"/>
      <c r="Z167" s="301"/>
      <c r="AA167" s="301"/>
      <c r="AB167" s="302"/>
      <c r="AC167" s="295"/>
      <c r="AD167" s="296"/>
      <c r="AE167" s="296"/>
      <c r="AF167" s="296"/>
      <c r="AG167" s="297"/>
      <c r="AH167" s="276"/>
      <c r="AI167" s="276"/>
      <c r="AJ167" s="298"/>
      <c r="AK167" s="323"/>
      <c r="AL167" s="299"/>
      <c r="AM167" s="276"/>
      <c r="AN167" s="276"/>
      <c r="AO167" s="316"/>
      <c r="AP167" s="317"/>
      <c r="AQ167" s="276"/>
      <c r="AR167" s="205"/>
      <c r="AS167" s="276"/>
      <c r="AT167" s="276"/>
      <c r="AU167" s="298"/>
      <c r="AV167" s="323"/>
      <c r="AW167" s="323"/>
      <c r="AX167" s="299"/>
    </row>
    <row r="168" spans="1:50" ht="15" customHeight="1" x14ac:dyDescent="0.3">
      <c r="A168" s="276"/>
      <c r="B168" s="295"/>
      <c r="C168" s="296"/>
      <c r="D168" s="297"/>
      <c r="E168" s="276"/>
      <c r="F168" s="276"/>
      <c r="G168" s="298"/>
      <c r="H168" s="299"/>
      <c r="I168" s="300"/>
      <c r="J168" s="301"/>
      <c r="K168" s="301"/>
      <c r="L168" s="302"/>
      <c r="M168" s="300"/>
      <c r="N168" s="301"/>
      <c r="O168" s="301"/>
      <c r="P168" s="301"/>
      <c r="Q168" s="301"/>
      <c r="R168" s="302"/>
      <c r="S168" s="300"/>
      <c r="T168" s="302"/>
      <c r="U168" s="276"/>
      <c r="V168" s="300"/>
      <c r="W168" s="301"/>
      <c r="X168" s="301"/>
      <c r="Y168" s="301"/>
      <c r="Z168" s="301"/>
      <c r="AA168" s="301"/>
      <c r="AB168" s="302"/>
      <c r="AC168" s="295"/>
      <c r="AD168" s="296"/>
      <c r="AE168" s="296"/>
      <c r="AF168" s="296"/>
      <c r="AG168" s="297"/>
      <c r="AH168" s="276"/>
      <c r="AI168" s="276"/>
      <c r="AJ168" s="298"/>
      <c r="AK168" s="323"/>
      <c r="AL168" s="299"/>
      <c r="AM168" s="276"/>
      <c r="AN168" s="276"/>
      <c r="AO168" s="316"/>
      <c r="AP168" s="317"/>
      <c r="AQ168" s="276"/>
      <c r="AR168" s="205"/>
      <c r="AS168" s="276"/>
      <c r="AT168" s="276"/>
      <c r="AU168" s="298"/>
      <c r="AV168" s="323"/>
      <c r="AW168" s="323"/>
      <c r="AX168" s="299"/>
    </row>
    <row r="169" spans="1:50" ht="15" customHeight="1" x14ac:dyDescent="0.3">
      <c r="A169" s="276"/>
      <c r="B169" s="295"/>
      <c r="C169" s="296"/>
      <c r="D169" s="297"/>
      <c r="E169" s="276"/>
      <c r="F169" s="276"/>
      <c r="G169" s="298"/>
      <c r="H169" s="299"/>
      <c r="I169" s="300"/>
      <c r="J169" s="301"/>
      <c r="K169" s="301"/>
      <c r="L169" s="302"/>
      <c r="M169" s="300"/>
      <c r="N169" s="301"/>
      <c r="O169" s="301"/>
      <c r="P169" s="301"/>
      <c r="Q169" s="301"/>
      <c r="R169" s="302"/>
      <c r="S169" s="300"/>
      <c r="T169" s="302"/>
      <c r="U169" s="277"/>
      <c r="V169" s="291"/>
      <c r="W169" s="292"/>
      <c r="X169" s="292"/>
      <c r="Y169" s="292"/>
      <c r="Z169" s="292"/>
      <c r="AA169" s="292"/>
      <c r="AB169" s="293"/>
      <c r="AC169" s="286"/>
      <c r="AD169" s="287"/>
      <c r="AE169" s="287"/>
      <c r="AF169" s="287"/>
      <c r="AG169" s="288"/>
      <c r="AH169" s="276"/>
      <c r="AI169" s="276"/>
      <c r="AJ169" s="298"/>
      <c r="AK169" s="323"/>
      <c r="AL169" s="299"/>
      <c r="AM169" s="276"/>
      <c r="AN169" s="276"/>
      <c r="AO169" s="316"/>
      <c r="AP169" s="317"/>
      <c r="AQ169" s="276"/>
      <c r="AR169" s="205"/>
      <c r="AS169" s="276"/>
      <c r="AT169" s="276"/>
      <c r="AU169" s="298"/>
      <c r="AV169" s="323"/>
      <c r="AW169" s="323"/>
      <c r="AX169" s="299"/>
    </row>
    <row r="170" spans="1:50" ht="15" customHeight="1" x14ac:dyDescent="0.3">
      <c r="A170" s="276"/>
      <c r="B170" s="295"/>
      <c r="C170" s="296"/>
      <c r="D170" s="297"/>
      <c r="E170" s="276"/>
      <c r="F170" s="276"/>
      <c r="G170" s="298"/>
      <c r="H170" s="299"/>
      <c r="I170" s="300"/>
      <c r="J170" s="301"/>
      <c r="K170" s="301"/>
      <c r="L170" s="302"/>
      <c r="M170" s="300"/>
      <c r="N170" s="301"/>
      <c r="O170" s="301"/>
      <c r="P170" s="301"/>
      <c r="Q170" s="301"/>
      <c r="R170" s="302"/>
      <c r="S170" s="300"/>
      <c r="T170" s="302"/>
      <c r="U170" s="80" t="s">
        <v>80</v>
      </c>
      <c r="V170" s="307" t="s">
        <v>581</v>
      </c>
      <c r="W170" s="308"/>
      <c r="X170" s="308"/>
      <c r="Y170" s="308"/>
      <c r="Z170" s="308"/>
      <c r="AA170" s="308"/>
      <c r="AB170" s="309"/>
      <c r="AC170" s="303" t="s">
        <v>582</v>
      </c>
      <c r="AD170" s="259"/>
      <c r="AE170" s="259"/>
      <c r="AF170" s="259"/>
      <c r="AG170" s="306"/>
      <c r="AH170" s="276"/>
      <c r="AI170" s="276"/>
      <c r="AJ170" s="298"/>
      <c r="AK170" s="323"/>
      <c r="AL170" s="299"/>
      <c r="AM170" s="276"/>
      <c r="AN170" s="276"/>
      <c r="AO170" s="316"/>
      <c r="AP170" s="317"/>
      <c r="AQ170" s="276"/>
      <c r="AR170" s="205"/>
      <c r="AS170" s="276"/>
      <c r="AT170" s="276"/>
      <c r="AU170" s="298"/>
      <c r="AV170" s="323"/>
      <c r="AW170" s="323"/>
      <c r="AX170" s="299"/>
    </row>
    <row r="171" spans="1:50" ht="15" customHeight="1" x14ac:dyDescent="0.3">
      <c r="A171" s="276"/>
      <c r="B171" s="295"/>
      <c r="C171" s="296"/>
      <c r="D171" s="297"/>
      <c r="E171" s="276"/>
      <c r="F171" s="276"/>
      <c r="G171" s="298"/>
      <c r="H171" s="299"/>
      <c r="I171" s="300"/>
      <c r="J171" s="301"/>
      <c r="K171" s="301"/>
      <c r="L171" s="302"/>
      <c r="M171" s="300"/>
      <c r="N171" s="301"/>
      <c r="O171" s="301"/>
      <c r="P171" s="301"/>
      <c r="Q171" s="301"/>
      <c r="R171" s="302"/>
      <c r="S171" s="300"/>
      <c r="T171" s="302"/>
      <c r="U171" s="80" t="s">
        <v>83</v>
      </c>
      <c r="V171" s="307" t="s">
        <v>518</v>
      </c>
      <c r="W171" s="308"/>
      <c r="X171" s="308"/>
      <c r="Y171" s="308"/>
      <c r="Z171" s="308"/>
      <c r="AA171" s="308"/>
      <c r="AB171" s="309"/>
      <c r="AC171" s="303" t="s">
        <v>481</v>
      </c>
      <c r="AD171" s="259"/>
      <c r="AE171" s="259"/>
      <c r="AF171" s="259"/>
      <c r="AG171" s="306"/>
      <c r="AH171" s="276"/>
      <c r="AI171" s="276"/>
      <c r="AJ171" s="298"/>
      <c r="AK171" s="323"/>
      <c r="AL171" s="299"/>
      <c r="AM171" s="276"/>
      <c r="AN171" s="276"/>
      <c r="AO171" s="316"/>
      <c r="AP171" s="317"/>
      <c r="AQ171" s="276"/>
      <c r="AR171" s="205"/>
      <c r="AS171" s="276"/>
      <c r="AT171" s="276"/>
      <c r="AU171" s="298"/>
      <c r="AV171" s="323"/>
      <c r="AW171" s="323"/>
      <c r="AX171" s="299"/>
    </row>
    <row r="172" spans="1:50" ht="15" customHeight="1" x14ac:dyDescent="0.3">
      <c r="A172" s="276"/>
      <c r="B172" s="295"/>
      <c r="C172" s="296"/>
      <c r="D172" s="297"/>
      <c r="E172" s="276"/>
      <c r="F172" s="276"/>
      <c r="G172" s="298"/>
      <c r="H172" s="299"/>
      <c r="I172" s="300"/>
      <c r="J172" s="301"/>
      <c r="K172" s="301"/>
      <c r="L172" s="302"/>
      <c r="M172" s="300"/>
      <c r="N172" s="301"/>
      <c r="O172" s="301"/>
      <c r="P172" s="301"/>
      <c r="Q172" s="301"/>
      <c r="R172" s="302"/>
      <c r="S172" s="300"/>
      <c r="T172" s="302"/>
      <c r="U172" s="80" t="s">
        <v>86</v>
      </c>
      <c r="V172" s="307" t="s">
        <v>519</v>
      </c>
      <c r="W172" s="308"/>
      <c r="X172" s="308"/>
      <c r="Y172" s="308"/>
      <c r="Z172" s="308"/>
      <c r="AA172" s="308"/>
      <c r="AB172" s="309"/>
      <c r="AC172" s="303" t="s">
        <v>589</v>
      </c>
      <c r="AD172" s="259"/>
      <c r="AE172" s="259"/>
      <c r="AF172" s="259"/>
      <c r="AG172" s="306"/>
      <c r="AH172" s="276"/>
      <c r="AI172" s="276"/>
      <c r="AJ172" s="298"/>
      <c r="AK172" s="323"/>
      <c r="AL172" s="299"/>
      <c r="AM172" s="276"/>
      <c r="AN172" s="276"/>
      <c r="AO172" s="316"/>
      <c r="AP172" s="317"/>
      <c r="AQ172" s="276"/>
      <c r="AR172" s="205"/>
      <c r="AS172" s="276"/>
      <c r="AT172" s="276"/>
      <c r="AU172" s="298"/>
      <c r="AV172" s="323"/>
      <c r="AW172" s="323"/>
      <c r="AX172" s="299"/>
    </row>
    <row r="173" spans="1:50" ht="15" customHeight="1" x14ac:dyDescent="0.3">
      <c r="A173" s="276"/>
      <c r="B173" s="295"/>
      <c r="C173" s="296"/>
      <c r="D173" s="297"/>
      <c r="E173" s="276"/>
      <c r="F173" s="276"/>
      <c r="G173" s="298"/>
      <c r="H173" s="299"/>
      <c r="I173" s="300"/>
      <c r="J173" s="301"/>
      <c r="K173" s="301"/>
      <c r="L173" s="302"/>
      <c r="M173" s="300"/>
      <c r="N173" s="301"/>
      <c r="O173" s="301"/>
      <c r="P173" s="301"/>
      <c r="Q173" s="301"/>
      <c r="R173" s="302"/>
      <c r="S173" s="300"/>
      <c r="T173" s="302"/>
      <c r="U173" s="80" t="s">
        <v>89</v>
      </c>
      <c r="V173" s="307" t="s">
        <v>590</v>
      </c>
      <c r="W173" s="308"/>
      <c r="X173" s="308"/>
      <c r="Y173" s="308"/>
      <c r="Z173" s="308"/>
      <c r="AA173" s="308"/>
      <c r="AB173" s="309"/>
      <c r="AC173" s="303" t="s">
        <v>591</v>
      </c>
      <c r="AD173" s="259"/>
      <c r="AE173" s="259"/>
      <c r="AF173" s="259"/>
      <c r="AG173" s="306"/>
      <c r="AH173" s="276"/>
      <c r="AI173" s="276"/>
      <c r="AJ173" s="289"/>
      <c r="AK173" s="324"/>
      <c r="AL173" s="290"/>
      <c r="AM173" s="277"/>
      <c r="AN173" s="277"/>
      <c r="AO173" s="318"/>
      <c r="AP173" s="319"/>
      <c r="AQ173" s="277"/>
      <c r="AR173" s="206"/>
      <c r="AS173" s="277"/>
      <c r="AT173" s="277"/>
      <c r="AU173" s="289"/>
      <c r="AV173" s="324"/>
      <c r="AW173" s="324"/>
      <c r="AX173" s="290"/>
    </row>
    <row r="174" spans="1:50" ht="15" customHeight="1" x14ac:dyDescent="0.3">
      <c r="A174" s="275" t="s">
        <v>592</v>
      </c>
      <c r="B174" s="254" t="s">
        <v>593</v>
      </c>
      <c r="C174" s="255"/>
      <c r="D174" s="256"/>
      <c r="E174" s="275" t="s">
        <v>333</v>
      </c>
      <c r="F174" s="275"/>
      <c r="G174" s="247" t="s">
        <v>338</v>
      </c>
      <c r="H174" s="249"/>
      <c r="I174" s="251" t="s">
        <v>580</v>
      </c>
      <c r="J174" s="252"/>
      <c r="K174" s="252"/>
      <c r="L174" s="253"/>
      <c r="M174" s="251" t="s">
        <v>523</v>
      </c>
      <c r="N174" s="252"/>
      <c r="O174" s="252"/>
      <c r="P174" s="252"/>
      <c r="Q174" s="252"/>
      <c r="R174" s="253"/>
      <c r="S174" s="251" t="s">
        <v>528</v>
      </c>
      <c r="T174" s="253"/>
      <c r="U174" s="275" t="s">
        <v>75</v>
      </c>
      <c r="V174" s="251" t="s">
        <v>524</v>
      </c>
      <c r="W174" s="252"/>
      <c r="X174" s="252"/>
      <c r="Y174" s="252"/>
      <c r="Z174" s="252"/>
      <c r="AA174" s="252"/>
      <c r="AB174" s="253"/>
      <c r="AC174" s="254" t="s">
        <v>498</v>
      </c>
      <c r="AD174" s="255"/>
      <c r="AE174" s="255"/>
      <c r="AF174" s="255"/>
      <c r="AG174" s="256"/>
      <c r="AH174" s="275"/>
      <c r="AI174" s="275"/>
      <c r="AJ174" s="247"/>
      <c r="AK174" s="248"/>
      <c r="AL174" s="249"/>
      <c r="AM174" s="275" t="s">
        <v>325</v>
      </c>
      <c r="AN174" s="275" t="s">
        <v>331</v>
      </c>
      <c r="AO174" s="263"/>
      <c r="AP174" s="265"/>
      <c r="AQ174" s="275"/>
      <c r="AR174" s="204"/>
      <c r="AS174" s="275" t="str">
        <f>IF(AM174="o","Plan","Not Test")</f>
        <v>Not Test</v>
      </c>
      <c r="AT174" s="275"/>
      <c r="AU174" s="247"/>
      <c r="AV174" s="248"/>
      <c r="AW174" s="248"/>
      <c r="AX174" s="249"/>
    </row>
    <row r="175" spans="1:50" ht="15" customHeight="1" x14ac:dyDescent="0.3">
      <c r="A175" s="276"/>
      <c r="B175" s="295"/>
      <c r="C175" s="296"/>
      <c r="D175" s="297"/>
      <c r="E175" s="276"/>
      <c r="F175" s="276"/>
      <c r="G175" s="298"/>
      <c r="H175" s="299"/>
      <c r="I175" s="300"/>
      <c r="J175" s="301"/>
      <c r="K175" s="301"/>
      <c r="L175" s="302"/>
      <c r="M175" s="300"/>
      <c r="N175" s="301"/>
      <c r="O175" s="301"/>
      <c r="P175" s="301"/>
      <c r="Q175" s="301"/>
      <c r="R175" s="302"/>
      <c r="S175" s="300"/>
      <c r="T175" s="302"/>
      <c r="U175" s="276"/>
      <c r="V175" s="300"/>
      <c r="W175" s="301"/>
      <c r="X175" s="301"/>
      <c r="Y175" s="301"/>
      <c r="Z175" s="301"/>
      <c r="AA175" s="301"/>
      <c r="AB175" s="302"/>
      <c r="AC175" s="295"/>
      <c r="AD175" s="296"/>
      <c r="AE175" s="296"/>
      <c r="AF175" s="296"/>
      <c r="AG175" s="297"/>
      <c r="AH175" s="276"/>
      <c r="AI175" s="276"/>
      <c r="AJ175" s="298"/>
      <c r="AK175" s="323"/>
      <c r="AL175" s="299"/>
      <c r="AM175" s="276"/>
      <c r="AN175" s="276"/>
      <c r="AO175" s="316"/>
      <c r="AP175" s="317"/>
      <c r="AQ175" s="276"/>
      <c r="AR175" s="205"/>
      <c r="AS175" s="276"/>
      <c r="AT175" s="276"/>
      <c r="AU175" s="298"/>
      <c r="AV175" s="323"/>
      <c r="AW175" s="323"/>
      <c r="AX175" s="299"/>
    </row>
    <row r="176" spans="1:50" ht="15" customHeight="1" x14ac:dyDescent="0.3">
      <c r="A176" s="276"/>
      <c r="B176" s="295"/>
      <c r="C176" s="296"/>
      <c r="D176" s="297"/>
      <c r="E176" s="276"/>
      <c r="F176" s="276"/>
      <c r="G176" s="298"/>
      <c r="H176" s="299"/>
      <c r="I176" s="300"/>
      <c r="J176" s="301"/>
      <c r="K176" s="301"/>
      <c r="L176" s="302"/>
      <c r="M176" s="300"/>
      <c r="N176" s="301"/>
      <c r="O176" s="301"/>
      <c r="P176" s="301"/>
      <c r="Q176" s="301"/>
      <c r="R176" s="302"/>
      <c r="S176" s="300"/>
      <c r="T176" s="302"/>
      <c r="U176" s="276"/>
      <c r="V176" s="300"/>
      <c r="W176" s="301"/>
      <c r="X176" s="301"/>
      <c r="Y176" s="301"/>
      <c r="Z176" s="301"/>
      <c r="AA176" s="301"/>
      <c r="AB176" s="302"/>
      <c r="AC176" s="295"/>
      <c r="AD176" s="296"/>
      <c r="AE176" s="296"/>
      <c r="AF176" s="296"/>
      <c r="AG176" s="297"/>
      <c r="AH176" s="276"/>
      <c r="AI176" s="276"/>
      <c r="AJ176" s="298"/>
      <c r="AK176" s="323"/>
      <c r="AL176" s="299"/>
      <c r="AM176" s="276"/>
      <c r="AN176" s="276"/>
      <c r="AO176" s="316"/>
      <c r="AP176" s="317"/>
      <c r="AQ176" s="276"/>
      <c r="AR176" s="205"/>
      <c r="AS176" s="276"/>
      <c r="AT176" s="276"/>
      <c r="AU176" s="298"/>
      <c r="AV176" s="323"/>
      <c r="AW176" s="323"/>
      <c r="AX176" s="299"/>
    </row>
    <row r="177" spans="1:50" ht="15" customHeight="1" x14ac:dyDescent="0.3">
      <c r="A177" s="276"/>
      <c r="B177" s="295"/>
      <c r="C177" s="296"/>
      <c r="D177" s="297"/>
      <c r="E177" s="276"/>
      <c r="F177" s="276"/>
      <c r="G177" s="298"/>
      <c r="H177" s="299"/>
      <c r="I177" s="300"/>
      <c r="J177" s="301"/>
      <c r="K177" s="301"/>
      <c r="L177" s="302"/>
      <c r="M177" s="300"/>
      <c r="N177" s="301"/>
      <c r="O177" s="301"/>
      <c r="P177" s="301"/>
      <c r="Q177" s="301"/>
      <c r="R177" s="302"/>
      <c r="S177" s="300"/>
      <c r="T177" s="302"/>
      <c r="U177" s="276"/>
      <c r="V177" s="300"/>
      <c r="W177" s="301"/>
      <c r="X177" s="301"/>
      <c r="Y177" s="301"/>
      <c r="Z177" s="301"/>
      <c r="AA177" s="301"/>
      <c r="AB177" s="302"/>
      <c r="AC177" s="295"/>
      <c r="AD177" s="296"/>
      <c r="AE177" s="296"/>
      <c r="AF177" s="296"/>
      <c r="AG177" s="297"/>
      <c r="AH177" s="276"/>
      <c r="AI177" s="276"/>
      <c r="AJ177" s="298"/>
      <c r="AK177" s="323"/>
      <c r="AL177" s="299"/>
      <c r="AM177" s="276"/>
      <c r="AN177" s="276"/>
      <c r="AO177" s="316"/>
      <c r="AP177" s="317"/>
      <c r="AQ177" s="276"/>
      <c r="AR177" s="205"/>
      <c r="AS177" s="276"/>
      <c r="AT177" s="276"/>
      <c r="AU177" s="298"/>
      <c r="AV177" s="323"/>
      <c r="AW177" s="323"/>
      <c r="AX177" s="299"/>
    </row>
    <row r="178" spans="1:50" ht="15" customHeight="1" x14ac:dyDescent="0.3">
      <c r="A178" s="276"/>
      <c r="B178" s="295"/>
      <c r="C178" s="296"/>
      <c r="D178" s="297"/>
      <c r="E178" s="276"/>
      <c r="F178" s="276"/>
      <c r="G178" s="298"/>
      <c r="H178" s="299"/>
      <c r="I178" s="300"/>
      <c r="J178" s="301"/>
      <c r="K178" s="301"/>
      <c r="L178" s="302"/>
      <c r="M178" s="300"/>
      <c r="N178" s="301"/>
      <c r="O178" s="301"/>
      <c r="P178" s="301"/>
      <c r="Q178" s="301"/>
      <c r="R178" s="302"/>
      <c r="S178" s="300"/>
      <c r="T178" s="302"/>
      <c r="U178" s="277"/>
      <c r="V178" s="291"/>
      <c r="W178" s="292"/>
      <c r="X178" s="292"/>
      <c r="Y178" s="292"/>
      <c r="Z178" s="292"/>
      <c r="AA178" s="292"/>
      <c r="AB178" s="293"/>
      <c r="AC178" s="286"/>
      <c r="AD178" s="287"/>
      <c r="AE178" s="287"/>
      <c r="AF178" s="287"/>
      <c r="AG178" s="288"/>
      <c r="AH178" s="276"/>
      <c r="AI178" s="276"/>
      <c r="AJ178" s="298"/>
      <c r="AK178" s="323"/>
      <c r="AL178" s="299"/>
      <c r="AM178" s="276"/>
      <c r="AN178" s="276"/>
      <c r="AO178" s="316"/>
      <c r="AP178" s="317"/>
      <c r="AQ178" s="276"/>
      <c r="AR178" s="205"/>
      <c r="AS178" s="276"/>
      <c r="AT178" s="276"/>
      <c r="AU178" s="298"/>
      <c r="AV178" s="323"/>
      <c r="AW178" s="323"/>
      <c r="AX178" s="299"/>
    </row>
    <row r="179" spans="1:50" ht="15" customHeight="1" x14ac:dyDescent="0.3">
      <c r="A179" s="276"/>
      <c r="B179" s="295"/>
      <c r="C179" s="296"/>
      <c r="D179" s="297"/>
      <c r="E179" s="276"/>
      <c r="F179" s="276"/>
      <c r="G179" s="298"/>
      <c r="H179" s="299"/>
      <c r="I179" s="300"/>
      <c r="J179" s="301"/>
      <c r="K179" s="301"/>
      <c r="L179" s="302"/>
      <c r="M179" s="300"/>
      <c r="N179" s="301"/>
      <c r="O179" s="301"/>
      <c r="P179" s="301"/>
      <c r="Q179" s="301"/>
      <c r="R179" s="302"/>
      <c r="S179" s="300"/>
      <c r="T179" s="302"/>
      <c r="U179" s="80" t="s">
        <v>80</v>
      </c>
      <c r="V179" s="307" t="s">
        <v>581</v>
      </c>
      <c r="W179" s="308"/>
      <c r="X179" s="308"/>
      <c r="Y179" s="308"/>
      <c r="Z179" s="308"/>
      <c r="AA179" s="308"/>
      <c r="AB179" s="309"/>
      <c r="AC179" s="303" t="s">
        <v>582</v>
      </c>
      <c r="AD179" s="259"/>
      <c r="AE179" s="259"/>
      <c r="AF179" s="259"/>
      <c r="AG179" s="306"/>
      <c r="AH179" s="276"/>
      <c r="AI179" s="276"/>
      <c r="AJ179" s="298"/>
      <c r="AK179" s="323"/>
      <c r="AL179" s="299"/>
      <c r="AM179" s="276"/>
      <c r="AN179" s="276"/>
      <c r="AO179" s="316"/>
      <c r="AP179" s="317"/>
      <c r="AQ179" s="276"/>
      <c r="AR179" s="205"/>
      <c r="AS179" s="276"/>
      <c r="AT179" s="276"/>
      <c r="AU179" s="298"/>
      <c r="AV179" s="323"/>
      <c r="AW179" s="323"/>
      <c r="AX179" s="299"/>
    </row>
    <row r="180" spans="1:50" ht="15" customHeight="1" x14ac:dyDescent="0.3">
      <c r="A180" s="276"/>
      <c r="B180" s="295"/>
      <c r="C180" s="296"/>
      <c r="D180" s="297"/>
      <c r="E180" s="276"/>
      <c r="F180" s="276"/>
      <c r="G180" s="298"/>
      <c r="H180" s="299"/>
      <c r="I180" s="300"/>
      <c r="J180" s="301"/>
      <c r="K180" s="301"/>
      <c r="L180" s="302"/>
      <c r="M180" s="300"/>
      <c r="N180" s="301"/>
      <c r="O180" s="301"/>
      <c r="P180" s="301"/>
      <c r="Q180" s="301"/>
      <c r="R180" s="302"/>
      <c r="S180" s="300"/>
      <c r="T180" s="302"/>
      <c r="U180" s="80" t="s">
        <v>83</v>
      </c>
      <c r="V180" s="307" t="s">
        <v>518</v>
      </c>
      <c r="W180" s="308"/>
      <c r="X180" s="308"/>
      <c r="Y180" s="308"/>
      <c r="Z180" s="308"/>
      <c r="AA180" s="308"/>
      <c r="AB180" s="309"/>
      <c r="AC180" s="303" t="s">
        <v>481</v>
      </c>
      <c r="AD180" s="259"/>
      <c r="AE180" s="259"/>
      <c r="AF180" s="259"/>
      <c r="AG180" s="306"/>
      <c r="AH180" s="276"/>
      <c r="AI180" s="276"/>
      <c r="AJ180" s="298"/>
      <c r="AK180" s="323"/>
      <c r="AL180" s="299"/>
      <c r="AM180" s="276"/>
      <c r="AN180" s="276"/>
      <c r="AO180" s="316"/>
      <c r="AP180" s="317"/>
      <c r="AQ180" s="276"/>
      <c r="AR180" s="205"/>
      <c r="AS180" s="276"/>
      <c r="AT180" s="276"/>
      <c r="AU180" s="298"/>
      <c r="AV180" s="323"/>
      <c r="AW180" s="323"/>
      <c r="AX180" s="299"/>
    </row>
    <row r="181" spans="1:50" ht="15" customHeight="1" x14ac:dyDescent="0.3">
      <c r="A181" s="276"/>
      <c r="B181" s="295"/>
      <c r="C181" s="296"/>
      <c r="D181" s="297"/>
      <c r="E181" s="276"/>
      <c r="F181" s="276"/>
      <c r="G181" s="298"/>
      <c r="H181" s="299"/>
      <c r="I181" s="300"/>
      <c r="J181" s="301"/>
      <c r="K181" s="301"/>
      <c r="L181" s="302"/>
      <c r="M181" s="300"/>
      <c r="N181" s="301"/>
      <c r="O181" s="301"/>
      <c r="P181" s="301"/>
      <c r="Q181" s="301"/>
      <c r="R181" s="302"/>
      <c r="S181" s="300"/>
      <c r="T181" s="302"/>
      <c r="U181" s="80" t="s">
        <v>86</v>
      </c>
      <c r="V181" s="307" t="s">
        <v>519</v>
      </c>
      <c r="W181" s="308"/>
      <c r="X181" s="308"/>
      <c r="Y181" s="308"/>
      <c r="Z181" s="308"/>
      <c r="AA181" s="308"/>
      <c r="AB181" s="309"/>
      <c r="AC181" s="303" t="s">
        <v>589</v>
      </c>
      <c r="AD181" s="259"/>
      <c r="AE181" s="259"/>
      <c r="AF181" s="259"/>
      <c r="AG181" s="306"/>
      <c r="AH181" s="276"/>
      <c r="AI181" s="276"/>
      <c r="AJ181" s="298"/>
      <c r="AK181" s="323"/>
      <c r="AL181" s="299"/>
      <c r="AM181" s="276"/>
      <c r="AN181" s="276"/>
      <c r="AO181" s="316"/>
      <c r="AP181" s="317"/>
      <c r="AQ181" s="276"/>
      <c r="AR181" s="205"/>
      <c r="AS181" s="276"/>
      <c r="AT181" s="276"/>
      <c r="AU181" s="298"/>
      <c r="AV181" s="323"/>
      <c r="AW181" s="323"/>
      <c r="AX181" s="299"/>
    </row>
    <row r="182" spans="1:50" ht="15" customHeight="1" x14ac:dyDescent="0.3">
      <c r="A182" s="276"/>
      <c r="B182" s="295"/>
      <c r="C182" s="296"/>
      <c r="D182" s="297"/>
      <c r="E182" s="276"/>
      <c r="F182" s="276"/>
      <c r="G182" s="298"/>
      <c r="H182" s="299"/>
      <c r="I182" s="300"/>
      <c r="J182" s="301"/>
      <c r="K182" s="301"/>
      <c r="L182" s="302"/>
      <c r="M182" s="300"/>
      <c r="N182" s="301"/>
      <c r="O182" s="301"/>
      <c r="P182" s="301"/>
      <c r="Q182" s="301"/>
      <c r="R182" s="302"/>
      <c r="S182" s="300"/>
      <c r="T182" s="302"/>
      <c r="U182" s="80" t="s">
        <v>89</v>
      </c>
      <c r="V182" s="307" t="s">
        <v>590</v>
      </c>
      <c r="W182" s="308"/>
      <c r="X182" s="308"/>
      <c r="Y182" s="308"/>
      <c r="Z182" s="308"/>
      <c r="AA182" s="308"/>
      <c r="AB182" s="309"/>
      <c r="AC182" s="303" t="s">
        <v>591</v>
      </c>
      <c r="AD182" s="259"/>
      <c r="AE182" s="259"/>
      <c r="AF182" s="259"/>
      <c r="AG182" s="306"/>
      <c r="AH182" s="276"/>
      <c r="AI182" s="276"/>
      <c r="AJ182" s="289"/>
      <c r="AK182" s="324"/>
      <c r="AL182" s="290"/>
      <c r="AM182" s="277"/>
      <c r="AN182" s="277"/>
      <c r="AO182" s="318"/>
      <c r="AP182" s="319"/>
      <c r="AQ182" s="277"/>
      <c r="AR182" s="206"/>
      <c r="AS182" s="277"/>
      <c r="AT182" s="277"/>
      <c r="AU182" s="289"/>
      <c r="AV182" s="324"/>
      <c r="AW182" s="324"/>
      <c r="AX182" s="290"/>
    </row>
    <row r="183" spans="1:50" ht="15" customHeight="1" x14ac:dyDescent="0.3">
      <c r="A183" s="275" t="s">
        <v>594</v>
      </c>
      <c r="B183" s="254" t="s">
        <v>595</v>
      </c>
      <c r="C183" s="255"/>
      <c r="D183" s="256"/>
      <c r="E183" s="275" t="s">
        <v>70</v>
      </c>
      <c r="F183" s="275"/>
      <c r="G183" s="247" t="s">
        <v>338</v>
      </c>
      <c r="H183" s="249"/>
      <c r="I183" s="251" t="s">
        <v>596</v>
      </c>
      <c r="J183" s="252"/>
      <c r="K183" s="252"/>
      <c r="L183" s="253"/>
      <c r="M183" s="251" t="s">
        <v>597</v>
      </c>
      <c r="N183" s="252"/>
      <c r="O183" s="252"/>
      <c r="P183" s="252"/>
      <c r="Q183" s="252"/>
      <c r="R183" s="253"/>
      <c r="S183" s="251" t="s">
        <v>598</v>
      </c>
      <c r="T183" s="253"/>
      <c r="U183" s="80" t="s">
        <v>75</v>
      </c>
      <c r="V183" s="251" t="s">
        <v>599</v>
      </c>
      <c r="W183" s="252"/>
      <c r="X183" s="252"/>
      <c r="Y183" s="252"/>
      <c r="Z183" s="252"/>
      <c r="AA183" s="252"/>
      <c r="AB183" s="253"/>
      <c r="AC183" s="254" t="s">
        <v>600</v>
      </c>
      <c r="AD183" s="255"/>
      <c r="AE183" s="255"/>
      <c r="AF183" s="255"/>
      <c r="AG183" s="256"/>
      <c r="AH183" s="275"/>
      <c r="AI183" s="275"/>
      <c r="AJ183" s="279"/>
      <c r="AK183" s="280"/>
      <c r="AL183" s="281"/>
      <c r="AM183" s="275" t="s">
        <v>325</v>
      </c>
      <c r="AN183" s="275" t="s">
        <v>326</v>
      </c>
      <c r="AO183" s="263"/>
      <c r="AP183" s="265"/>
      <c r="AQ183" s="275">
        <v>5</v>
      </c>
      <c r="AR183" s="204"/>
      <c r="AS183" s="275" t="str">
        <f>IF(AM183="o","Plan","Not Test")</f>
        <v>Not Test</v>
      </c>
      <c r="AT183" s="275"/>
      <c r="AU183" s="247"/>
      <c r="AV183" s="248"/>
      <c r="AW183" s="248"/>
      <c r="AX183" s="249"/>
    </row>
    <row r="184" spans="1:50" ht="15" customHeight="1" x14ac:dyDescent="0.3">
      <c r="A184" s="276"/>
      <c r="B184" s="295"/>
      <c r="C184" s="296"/>
      <c r="D184" s="297"/>
      <c r="E184" s="276"/>
      <c r="F184" s="276"/>
      <c r="G184" s="298"/>
      <c r="H184" s="299"/>
      <c r="I184" s="300"/>
      <c r="J184" s="301"/>
      <c r="K184" s="301"/>
      <c r="L184" s="302"/>
      <c r="M184" s="300"/>
      <c r="N184" s="301"/>
      <c r="O184" s="301"/>
      <c r="P184" s="301"/>
      <c r="Q184" s="301"/>
      <c r="R184" s="302"/>
      <c r="S184" s="300"/>
      <c r="T184" s="302"/>
      <c r="U184" s="80" t="s">
        <v>80</v>
      </c>
      <c r="V184" s="307" t="s">
        <v>601</v>
      </c>
      <c r="W184" s="308"/>
      <c r="X184" s="308"/>
      <c r="Y184" s="308"/>
      <c r="Z184" s="308"/>
      <c r="AA184" s="308"/>
      <c r="AB184" s="309"/>
      <c r="AC184" s="254" t="s">
        <v>602</v>
      </c>
      <c r="AD184" s="255"/>
      <c r="AE184" s="255"/>
      <c r="AF184" s="255"/>
      <c r="AG184" s="256"/>
      <c r="AH184" s="276"/>
      <c r="AI184" s="276"/>
      <c r="AJ184" s="282"/>
      <c r="AK184" s="283"/>
      <c r="AL184" s="284"/>
      <c r="AM184" s="276"/>
      <c r="AN184" s="276"/>
      <c r="AO184" s="316"/>
      <c r="AP184" s="317"/>
      <c r="AQ184" s="276"/>
      <c r="AR184" s="205"/>
      <c r="AS184" s="276"/>
      <c r="AT184" s="276"/>
      <c r="AU184" s="298"/>
      <c r="AV184" s="323"/>
      <c r="AW184" s="323"/>
      <c r="AX184" s="299"/>
    </row>
    <row r="185" spans="1:50" ht="15" customHeight="1" x14ac:dyDescent="0.3">
      <c r="A185" s="276"/>
      <c r="B185" s="295"/>
      <c r="C185" s="296"/>
      <c r="D185" s="297"/>
      <c r="E185" s="276"/>
      <c r="F185" s="276"/>
      <c r="G185" s="298"/>
      <c r="H185" s="299"/>
      <c r="I185" s="300"/>
      <c r="J185" s="301"/>
      <c r="K185" s="301"/>
      <c r="L185" s="302"/>
      <c r="M185" s="300"/>
      <c r="N185" s="301"/>
      <c r="O185" s="301"/>
      <c r="P185" s="301"/>
      <c r="Q185" s="301"/>
      <c r="R185" s="302"/>
      <c r="S185" s="300"/>
      <c r="T185" s="302"/>
      <c r="U185" s="80" t="s">
        <v>83</v>
      </c>
      <c r="V185" s="307" t="s">
        <v>603</v>
      </c>
      <c r="W185" s="308"/>
      <c r="X185" s="308"/>
      <c r="Y185" s="308"/>
      <c r="Z185" s="308"/>
      <c r="AA185" s="308"/>
      <c r="AB185" s="309"/>
      <c r="AC185" s="303"/>
      <c r="AD185" s="259"/>
      <c r="AE185" s="259"/>
      <c r="AF185" s="259"/>
      <c r="AG185" s="306"/>
      <c r="AH185" s="276"/>
      <c r="AI185" s="276"/>
      <c r="AJ185" s="282"/>
      <c r="AK185" s="283"/>
      <c r="AL185" s="284"/>
      <c r="AM185" s="276"/>
      <c r="AN185" s="276"/>
      <c r="AO185" s="316"/>
      <c r="AP185" s="317"/>
      <c r="AQ185" s="276"/>
      <c r="AR185" s="205"/>
      <c r="AS185" s="276"/>
      <c r="AT185" s="276"/>
      <c r="AU185" s="298"/>
      <c r="AV185" s="323"/>
      <c r="AW185" s="323"/>
      <c r="AX185" s="299"/>
    </row>
    <row r="186" spans="1:50" ht="15" customHeight="1" x14ac:dyDescent="0.3">
      <c r="A186" s="277"/>
      <c r="B186" s="286"/>
      <c r="C186" s="287"/>
      <c r="D186" s="288"/>
      <c r="E186" s="277"/>
      <c r="F186" s="277"/>
      <c r="G186" s="289"/>
      <c r="H186" s="290"/>
      <c r="I186" s="291"/>
      <c r="J186" s="292"/>
      <c r="K186" s="292"/>
      <c r="L186" s="293"/>
      <c r="M186" s="291"/>
      <c r="N186" s="292"/>
      <c r="O186" s="292"/>
      <c r="P186" s="292"/>
      <c r="Q186" s="292"/>
      <c r="R186" s="293"/>
      <c r="S186" s="291"/>
      <c r="T186" s="293"/>
      <c r="U186" s="80" t="s">
        <v>86</v>
      </c>
      <c r="V186" s="307" t="s">
        <v>604</v>
      </c>
      <c r="W186" s="308"/>
      <c r="X186" s="308"/>
      <c r="Y186" s="308"/>
      <c r="Z186" s="308"/>
      <c r="AA186" s="308"/>
      <c r="AB186" s="309"/>
      <c r="AC186" s="303" t="s">
        <v>605</v>
      </c>
      <c r="AD186" s="259"/>
      <c r="AE186" s="259"/>
      <c r="AF186" s="259"/>
      <c r="AG186" s="306"/>
      <c r="AH186" s="277"/>
      <c r="AI186" s="277"/>
      <c r="AJ186" s="320"/>
      <c r="AK186" s="321"/>
      <c r="AL186" s="322"/>
      <c r="AM186" s="277"/>
      <c r="AN186" s="277"/>
      <c r="AO186" s="318"/>
      <c r="AP186" s="319"/>
      <c r="AQ186" s="277"/>
      <c r="AR186" s="206"/>
      <c r="AS186" s="277"/>
      <c r="AT186" s="277"/>
      <c r="AU186" s="289"/>
      <c r="AV186" s="324"/>
      <c r="AW186" s="324"/>
      <c r="AX186" s="290"/>
    </row>
    <row r="187" spans="1:50" ht="15" customHeight="1" x14ac:dyDescent="0.3">
      <c r="A187" s="80" t="s">
        <v>606</v>
      </c>
      <c r="B187" s="254" t="s">
        <v>607</v>
      </c>
      <c r="C187" s="255"/>
      <c r="D187" s="256"/>
      <c r="E187" s="80" t="s">
        <v>70</v>
      </c>
      <c r="F187" s="80"/>
      <c r="G187" s="254" t="s">
        <v>338</v>
      </c>
      <c r="H187" s="256"/>
      <c r="I187" s="251" t="s">
        <v>608</v>
      </c>
      <c r="J187" s="252"/>
      <c r="K187" s="252"/>
      <c r="L187" s="253"/>
      <c r="M187" s="251" t="s">
        <v>609</v>
      </c>
      <c r="N187" s="252"/>
      <c r="O187" s="252"/>
      <c r="P187" s="252"/>
      <c r="Q187" s="252"/>
      <c r="R187" s="253"/>
      <c r="S187" s="251" t="s">
        <v>598</v>
      </c>
      <c r="T187" s="253"/>
      <c r="U187" s="80" t="s">
        <v>75</v>
      </c>
      <c r="V187" s="251" t="s">
        <v>610</v>
      </c>
      <c r="W187" s="252"/>
      <c r="X187" s="252"/>
      <c r="Y187" s="252"/>
      <c r="Z187" s="252"/>
      <c r="AA187" s="252"/>
      <c r="AB187" s="253"/>
      <c r="AC187" s="254" t="s">
        <v>611</v>
      </c>
      <c r="AD187" s="255"/>
      <c r="AE187" s="255"/>
      <c r="AF187" s="255"/>
      <c r="AG187" s="256"/>
      <c r="AH187" s="80"/>
      <c r="AI187" s="80"/>
      <c r="AJ187" s="250"/>
      <c r="AK187" s="250"/>
      <c r="AL187" s="250"/>
      <c r="AM187" s="81" t="s">
        <v>325</v>
      </c>
      <c r="AN187" s="81" t="s">
        <v>331</v>
      </c>
      <c r="AO187" s="350"/>
      <c r="AP187" s="264"/>
      <c r="AQ187" s="81">
        <v>5</v>
      </c>
      <c r="AR187" s="75"/>
      <c r="AS187" s="81" t="str">
        <f>IF(AM187="o","Plan","Not Test")</f>
        <v>Not Test</v>
      </c>
      <c r="AT187" s="81"/>
      <c r="AU187" s="337"/>
      <c r="AV187" s="341"/>
      <c r="AW187" s="341"/>
      <c r="AX187" s="338"/>
    </row>
    <row r="188" spans="1:50" ht="15" customHeight="1" x14ac:dyDescent="0.3">
      <c r="A188" s="275" t="s">
        <v>612</v>
      </c>
      <c r="B188" s="254" t="s">
        <v>613</v>
      </c>
      <c r="C188" s="255"/>
      <c r="D188" s="256"/>
      <c r="E188" s="275" t="s">
        <v>333</v>
      </c>
      <c r="F188" s="275"/>
      <c r="G188" s="247" t="s">
        <v>338</v>
      </c>
      <c r="H188" s="249"/>
      <c r="I188" s="251" t="s">
        <v>596</v>
      </c>
      <c r="J188" s="252"/>
      <c r="K188" s="252"/>
      <c r="L188" s="253"/>
      <c r="M188" s="251" t="s">
        <v>614</v>
      </c>
      <c r="N188" s="252"/>
      <c r="O188" s="252"/>
      <c r="P188" s="252"/>
      <c r="Q188" s="252"/>
      <c r="R188" s="253"/>
      <c r="S188" s="251" t="s">
        <v>598</v>
      </c>
      <c r="T188" s="253"/>
      <c r="U188" s="80" t="s">
        <v>75</v>
      </c>
      <c r="V188" s="254" t="s">
        <v>518</v>
      </c>
      <c r="W188" s="255"/>
      <c r="X188" s="255"/>
      <c r="Y188" s="255"/>
      <c r="Z188" s="255"/>
      <c r="AA188" s="255"/>
      <c r="AB188" s="256"/>
      <c r="AC188" s="303" t="s">
        <v>481</v>
      </c>
      <c r="AD188" s="259"/>
      <c r="AE188" s="259"/>
      <c r="AF188" s="259"/>
      <c r="AG188" s="306"/>
      <c r="AH188" s="275"/>
      <c r="AI188" s="275"/>
      <c r="AJ188" s="279"/>
      <c r="AK188" s="280"/>
      <c r="AL188" s="281"/>
      <c r="AM188" s="275" t="s">
        <v>325</v>
      </c>
      <c r="AN188" s="275" t="s">
        <v>326</v>
      </c>
      <c r="AO188" s="263"/>
      <c r="AP188" s="265"/>
      <c r="AQ188" s="275">
        <v>5</v>
      </c>
      <c r="AR188" s="204"/>
      <c r="AS188" s="275" t="str">
        <f>IF(AM188="o","Plan","Not Test")</f>
        <v>Not Test</v>
      </c>
      <c r="AT188" s="275"/>
      <c r="AU188" s="247"/>
      <c r="AV188" s="248"/>
      <c r="AW188" s="248"/>
      <c r="AX188" s="249"/>
    </row>
    <row r="189" spans="1:50" ht="15" customHeight="1" x14ac:dyDescent="0.3">
      <c r="A189" s="276"/>
      <c r="B189" s="295"/>
      <c r="C189" s="296"/>
      <c r="D189" s="297"/>
      <c r="E189" s="276"/>
      <c r="F189" s="276"/>
      <c r="G189" s="298"/>
      <c r="H189" s="299"/>
      <c r="I189" s="300"/>
      <c r="J189" s="301"/>
      <c r="K189" s="301"/>
      <c r="L189" s="302"/>
      <c r="M189" s="300"/>
      <c r="N189" s="301"/>
      <c r="O189" s="301"/>
      <c r="P189" s="301"/>
      <c r="Q189" s="301"/>
      <c r="R189" s="302"/>
      <c r="S189" s="300"/>
      <c r="T189" s="302"/>
      <c r="U189" s="80" t="s">
        <v>80</v>
      </c>
      <c r="V189" s="307" t="s">
        <v>519</v>
      </c>
      <c r="W189" s="308"/>
      <c r="X189" s="308"/>
      <c r="Y189" s="308"/>
      <c r="Z189" s="308"/>
      <c r="AA189" s="308"/>
      <c r="AB189" s="309"/>
      <c r="AC189" s="303" t="s">
        <v>615</v>
      </c>
      <c r="AD189" s="304"/>
      <c r="AE189" s="304"/>
      <c r="AF189" s="304"/>
      <c r="AG189" s="305"/>
      <c r="AH189" s="276"/>
      <c r="AI189" s="276"/>
      <c r="AJ189" s="282"/>
      <c r="AK189" s="283"/>
      <c r="AL189" s="284"/>
      <c r="AM189" s="276"/>
      <c r="AN189" s="276"/>
      <c r="AO189" s="316"/>
      <c r="AP189" s="317"/>
      <c r="AQ189" s="276"/>
      <c r="AR189" s="205"/>
      <c r="AS189" s="276"/>
      <c r="AT189" s="276"/>
      <c r="AU189" s="298"/>
      <c r="AV189" s="323"/>
      <c r="AW189" s="323"/>
      <c r="AX189" s="299"/>
    </row>
    <row r="190" spans="1:50" ht="15" customHeight="1" x14ac:dyDescent="0.3">
      <c r="A190" s="276"/>
      <c r="B190" s="295"/>
      <c r="C190" s="296"/>
      <c r="D190" s="297"/>
      <c r="E190" s="276"/>
      <c r="F190" s="276"/>
      <c r="G190" s="298"/>
      <c r="H190" s="299"/>
      <c r="I190" s="300"/>
      <c r="J190" s="301"/>
      <c r="K190" s="301"/>
      <c r="L190" s="302"/>
      <c r="M190" s="300"/>
      <c r="N190" s="301"/>
      <c r="O190" s="301"/>
      <c r="P190" s="301"/>
      <c r="Q190" s="301"/>
      <c r="R190" s="302"/>
      <c r="S190" s="300"/>
      <c r="T190" s="302"/>
      <c r="U190" s="80" t="s">
        <v>83</v>
      </c>
      <c r="V190" s="307" t="s">
        <v>616</v>
      </c>
      <c r="W190" s="308"/>
      <c r="X190" s="308"/>
      <c r="Y190" s="308"/>
      <c r="Z190" s="308"/>
      <c r="AA190" s="308"/>
      <c r="AB190" s="309"/>
      <c r="AC190" s="303" t="s">
        <v>617</v>
      </c>
      <c r="AD190" s="304"/>
      <c r="AE190" s="304"/>
      <c r="AF190" s="304"/>
      <c r="AG190" s="305"/>
      <c r="AH190" s="276"/>
      <c r="AI190" s="276"/>
      <c r="AJ190" s="282"/>
      <c r="AK190" s="283"/>
      <c r="AL190" s="284"/>
      <c r="AM190" s="277"/>
      <c r="AN190" s="277"/>
      <c r="AO190" s="318"/>
      <c r="AP190" s="319"/>
      <c r="AQ190" s="277"/>
      <c r="AR190" s="206"/>
      <c r="AS190" s="277"/>
      <c r="AT190" s="277"/>
      <c r="AU190" s="289"/>
      <c r="AV190" s="324"/>
      <c r="AW190" s="324"/>
      <c r="AX190" s="290"/>
    </row>
    <row r="191" spans="1:50" ht="15" customHeight="1" x14ac:dyDescent="0.3">
      <c r="A191" s="275" t="s">
        <v>618</v>
      </c>
      <c r="B191" s="254" t="s">
        <v>619</v>
      </c>
      <c r="C191" s="255"/>
      <c r="D191" s="256"/>
      <c r="E191" s="275" t="s">
        <v>333</v>
      </c>
      <c r="F191" s="275"/>
      <c r="G191" s="247" t="s">
        <v>338</v>
      </c>
      <c r="H191" s="249"/>
      <c r="I191" s="251" t="s">
        <v>608</v>
      </c>
      <c r="J191" s="252"/>
      <c r="K191" s="252"/>
      <c r="L191" s="253"/>
      <c r="M191" s="251" t="s">
        <v>620</v>
      </c>
      <c r="N191" s="252"/>
      <c r="O191" s="252"/>
      <c r="P191" s="252"/>
      <c r="Q191" s="252"/>
      <c r="R191" s="253"/>
      <c r="S191" s="251" t="s">
        <v>598</v>
      </c>
      <c r="T191" s="253"/>
      <c r="U191" s="80" t="s">
        <v>75</v>
      </c>
      <c r="V191" s="254" t="s">
        <v>621</v>
      </c>
      <c r="W191" s="255"/>
      <c r="X191" s="255"/>
      <c r="Y191" s="255"/>
      <c r="Z191" s="255"/>
      <c r="AA191" s="255"/>
      <c r="AB191" s="256"/>
      <c r="AC191" s="303" t="s">
        <v>481</v>
      </c>
      <c r="AD191" s="259"/>
      <c r="AE191" s="259"/>
      <c r="AF191" s="259"/>
      <c r="AG191" s="306"/>
      <c r="AH191" s="275"/>
      <c r="AI191" s="275"/>
      <c r="AJ191" s="279"/>
      <c r="AK191" s="280"/>
      <c r="AL191" s="281"/>
      <c r="AM191" s="275" t="s">
        <v>325</v>
      </c>
      <c r="AN191" s="275" t="s">
        <v>326</v>
      </c>
      <c r="AO191" s="263"/>
      <c r="AP191" s="265"/>
      <c r="AQ191" s="275">
        <v>5</v>
      </c>
      <c r="AR191" s="204"/>
      <c r="AS191" s="275" t="str">
        <f>IF(AM191="o","Plan","Not Test")</f>
        <v>Not Test</v>
      </c>
      <c r="AT191" s="275"/>
      <c r="AU191" s="247"/>
      <c r="AV191" s="248"/>
      <c r="AW191" s="248"/>
      <c r="AX191" s="249"/>
    </row>
    <row r="192" spans="1:50" ht="15" customHeight="1" x14ac:dyDescent="0.3">
      <c r="A192" s="276"/>
      <c r="B192" s="295"/>
      <c r="C192" s="296"/>
      <c r="D192" s="297"/>
      <c r="E192" s="276"/>
      <c r="F192" s="276"/>
      <c r="G192" s="298"/>
      <c r="H192" s="299"/>
      <c r="I192" s="300"/>
      <c r="J192" s="301"/>
      <c r="K192" s="301"/>
      <c r="L192" s="302"/>
      <c r="M192" s="300"/>
      <c r="N192" s="301"/>
      <c r="O192" s="301"/>
      <c r="P192" s="301"/>
      <c r="Q192" s="301"/>
      <c r="R192" s="302"/>
      <c r="S192" s="300"/>
      <c r="T192" s="302"/>
      <c r="U192" s="80" t="s">
        <v>80</v>
      </c>
      <c r="V192" s="307" t="s">
        <v>622</v>
      </c>
      <c r="W192" s="308"/>
      <c r="X192" s="308"/>
      <c r="Y192" s="308"/>
      <c r="Z192" s="308"/>
      <c r="AA192" s="308"/>
      <c r="AB192" s="309"/>
      <c r="AC192" s="303" t="s">
        <v>615</v>
      </c>
      <c r="AD192" s="304"/>
      <c r="AE192" s="304"/>
      <c r="AF192" s="304"/>
      <c r="AG192" s="305"/>
      <c r="AH192" s="276"/>
      <c r="AI192" s="276"/>
      <c r="AJ192" s="282"/>
      <c r="AK192" s="283"/>
      <c r="AL192" s="284"/>
      <c r="AM192" s="276"/>
      <c r="AN192" s="276"/>
      <c r="AO192" s="316"/>
      <c r="AP192" s="317"/>
      <c r="AQ192" s="276"/>
      <c r="AR192" s="205"/>
      <c r="AS192" s="276"/>
      <c r="AT192" s="276"/>
      <c r="AU192" s="298"/>
      <c r="AV192" s="323"/>
      <c r="AW192" s="323"/>
      <c r="AX192" s="299"/>
    </row>
    <row r="193" spans="1:50" ht="15" customHeight="1" x14ac:dyDescent="0.3">
      <c r="A193" s="276"/>
      <c r="B193" s="295"/>
      <c r="C193" s="296"/>
      <c r="D193" s="297"/>
      <c r="E193" s="276"/>
      <c r="F193" s="276"/>
      <c r="G193" s="298"/>
      <c r="H193" s="299"/>
      <c r="I193" s="300"/>
      <c r="J193" s="301"/>
      <c r="K193" s="301"/>
      <c r="L193" s="302"/>
      <c r="M193" s="300"/>
      <c r="N193" s="301"/>
      <c r="O193" s="301"/>
      <c r="P193" s="301"/>
      <c r="Q193" s="301"/>
      <c r="R193" s="302"/>
      <c r="S193" s="300"/>
      <c r="T193" s="302"/>
      <c r="U193" s="80" t="s">
        <v>83</v>
      </c>
      <c r="V193" s="307" t="s">
        <v>616</v>
      </c>
      <c r="W193" s="308"/>
      <c r="X193" s="308"/>
      <c r="Y193" s="308"/>
      <c r="Z193" s="308"/>
      <c r="AA193" s="308"/>
      <c r="AB193" s="309"/>
      <c r="AC193" s="303" t="s">
        <v>617</v>
      </c>
      <c r="AD193" s="304"/>
      <c r="AE193" s="304"/>
      <c r="AF193" s="304"/>
      <c r="AG193" s="305"/>
      <c r="AH193" s="276"/>
      <c r="AI193" s="276"/>
      <c r="AJ193" s="282"/>
      <c r="AK193" s="283"/>
      <c r="AL193" s="284"/>
      <c r="AM193" s="277"/>
      <c r="AN193" s="277"/>
      <c r="AO193" s="318"/>
      <c r="AP193" s="319"/>
      <c r="AQ193" s="277"/>
      <c r="AR193" s="206"/>
      <c r="AS193" s="277"/>
      <c r="AT193" s="277"/>
      <c r="AU193" s="289"/>
      <c r="AV193" s="324"/>
      <c r="AW193" s="324"/>
      <c r="AX193" s="290"/>
    </row>
    <row r="194" spans="1:50" ht="15" customHeight="1" x14ac:dyDescent="0.3">
      <c r="A194" s="80" t="s">
        <v>623</v>
      </c>
      <c r="B194" s="254" t="s">
        <v>624</v>
      </c>
      <c r="C194" s="255"/>
      <c r="D194" s="256"/>
      <c r="E194" s="80" t="s">
        <v>70</v>
      </c>
      <c r="F194" s="80"/>
      <c r="G194" s="247" t="s">
        <v>338</v>
      </c>
      <c r="H194" s="249"/>
      <c r="I194" s="251" t="s">
        <v>625</v>
      </c>
      <c r="J194" s="252"/>
      <c r="K194" s="252"/>
      <c r="L194" s="253"/>
      <c r="M194" s="251" t="s">
        <v>597</v>
      </c>
      <c r="N194" s="252"/>
      <c r="O194" s="252"/>
      <c r="P194" s="252"/>
      <c r="Q194" s="252"/>
      <c r="R194" s="253"/>
      <c r="S194" s="251" t="s">
        <v>626</v>
      </c>
      <c r="T194" s="253"/>
      <c r="U194" s="80" t="s">
        <v>75</v>
      </c>
      <c r="V194" s="251" t="s">
        <v>627</v>
      </c>
      <c r="W194" s="252"/>
      <c r="X194" s="252"/>
      <c r="Y194" s="252"/>
      <c r="Z194" s="252"/>
      <c r="AA194" s="252"/>
      <c r="AB194" s="253"/>
      <c r="AC194" s="254" t="s">
        <v>628</v>
      </c>
      <c r="AD194" s="255"/>
      <c r="AE194" s="255"/>
      <c r="AF194" s="255"/>
      <c r="AG194" s="256"/>
      <c r="AH194" s="80"/>
      <c r="AI194" s="80"/>
      <c r="AJ194" s="250"/>
      <c r="AK194" s="250"/>
      <c r="AL194" s="250"/>
      <c r="AM194" s="81" t="s">
        <v>325</v>
      </c>
      <c r="AN194" s="81" t="s">
        <v>331</v>
      </c>
      <c r="AO194" s="350"/>
      <c r="AP194" s="264"/>
      <c r="AQ194" s="81">
        <v>5</v>
      </c>
      <c r="AR194" s="75"/>
      <c r="AS194" s="81" t="str">
        <f>IF(AM194="o","Plan","Not Test")</f>
        <v>Not Test</v>
      </c>
      <c r="AT194" s="81"/>
      <c r="AU194" s="337"/>
      <c r="AV194" s="341"/>
      <c r="AW194" s="341"/>
      <c r="AX194" s="338"/>
    </row>
    <row r="195" spans="1:50" ht="15" customHeight="1" x14ac:dyDescent="0.3">
      <c r="A195" s="80" t="s">
        <v>629</v>
      </c>
      <c r="B195" s="254" t="s">
        <v>630</v>
      </c>
      <c r="C195" s="255"/>
      <c r="D195" s="256"/>
      <c r="E195" s="80" t="s">
        <v>70</v>
      </c>
      <c r="F195" s="80"/>
      <c r="G195" s="254" t="s">
        <v>343</v>
      </c>
      <c r="H195" s="256"/>
      <c r="I195" s="251" t="s">
        <v>631</v>
      </c>
      <c r="J195" s="252"/>
      <c r="K195" s="252"/>
      <c r="L195" s="253"/>
      <c r="M195" s="251" t="s">
        <v>632</v>
      </c>
      <c r="N195" s="252"/>
      <c r="O195" s="252"/>
      <c r="P195" s="252"/>
      <c r="Q195" s="252"/>
      <c r="R195" s="253"/>
      <c r="S195" s="251" t="s">
        <v>626</v>
      </c>
      <c r="T195" s="253"/>
      <c r="U195" s="80" t="s">
        <v>75</v>
      </c>
      <c r="V195" s="251" t="s">
        <v>633</v>
      </c>
      <c r="W195" s="252"/>
      <c r="X195" s="252"/>
      <c r="Y195" s="252"/>
      <c r="Z195" s="252"/>
      <c r="AA195" s="252"/>
      <c r="AB195" s="253"/>
      <c r="AC195" s="254" t="s">
        <v>628</v>
      </c>
      <c r="AD195" s="255"/>
      <c r="AE195" s="255"/>
      <c r="AF195" s="255"/>
      <c r="AG195" s="256"/>
      <c r="AH195" s="80"/>
      <c r="AI195" s="80"/>
      <c r="AJ195" s="250"/>
      <c r="AK195" s="250"/>
      <c r="AL195" s="250"/>
      <c r="AM195" s="81" t="s">
        <v>325</v>
      </c>
      <c r="AN195" s="81" t="s">
        <v>331</v>
      </c>
      <c r="AO195" s="350"/>
      <c r="AP195" s="264"/>
      <c r="AQ195" s="81">
        <v>5</v>
      </c>
      <c r="AR195" s="75"/>
      <c r="AS195" s="81" t="str">
        <f t="shared" ref="AS195:AS197" si="6">IF(AM195="o","Plan","Not Test")</f>
        <v>Not Test</v>
      </c>
      <c r="AT195" s="81"/>
      <c r="AU195" s="337"/>
      <c r="AV195" s="341"/>
      <c r="AW195" s="341"/>
      <c r="AX195" s="338"/>
    </row>
    <row r="196" spans="1:50" ht="15" customHeight="1" x14ac:dyDescent="0.3">
      <c r="A196" s="80" t="s">
        <v>634</v>
      </c>
      <c r="B196" s="254" t="s">
        <v>635</v>
      </c>
      <c r="C196" s="255"/>
      <c r="D196" s="256"/>
      <c r="E196" s="80" t="s">
        <v>336</v>
      </c>
      <c r="F196" s="80"/>
      <c r="G196" s="254" t="s">
        <v>343</v>
      </c>
      <c r="H196" s="256"/>
      <c r="I196" s="251" t="s">
        <v>636</v>
      </c>
      <c r="J196" s="252"/>
      <c r="K196" s="252"/>
      <c r="L196" s="253"/>
      <c r="M196" s="251" t="s">
        <v>637</v>
      </c>
      <c r="N196" s="252"/>
      <c r="O196" s="252"/>
      <c r="P196" s="252"/>
      <c r="Q196" s="252"/>
      <c r="R196" s="253"/>
      <c r="S196" s="251" t="s">
        <v>626</v>
      </c>
      <c r="T196" s="253"/>
      <c r="U196" s="80" t="s">
        <v>75</v>
      </c>
      <c r="V196" s="251" t="s">
        <v>638</v>
      </c>
      <c r="W196" s="252"/>
      <c r="X196" s="252"/>
      <c r="Y196" s="252"/>
      <c r="Z196" s="252"/>
      <c r="AA196" s="252"/>
      <c r="AB196" s="253"/>
      <c r="AC196" s="254" t="s">
        <v>639</v>
      </c>
      <c r="AD196" s="255"/>
      <c r="AE196" s="255"/>
      <c r="AF196" s="255"/>
      <c r="AG196" s="256"/>
      <c r="AH196" s="80"/>
      <c r="AI196" s="80"/>
      <c r="AJ196" s="250"/>
      <c r="AK196" s="250"/>
      <c r="AL196" s="250"/>
      <c r="AM196" s="81" t="s">
        <v>325</v>
      </c>
      <c r="AN196" s="81" t="s">
        <v>331</v>
      </c>
      <c r="AO196" s="350"/>
      <c r="AP196" s="264"/>
      <c r="AQ196" s="81">
        <v>5</v>
      </c>
      <c r="AR196" s="75"/>
      <c r="AS196" s="81" t="str">
        <f t="shared" si="6"/>
        <v>Not Test</v>
      </c>
      <c r="AT196" s="81"/>
      <c r="AU196" s="337"/>
      <c r="AV196" s="341"/>
      <c r="AW196" s="341"/>
      <c r="AX196" s="338"/>
    </row>
    <row r="197" spans="1:50" ht="15" customHeight="1" x14ac:dyDescent="0.3">
      <c r="A197" s="80" t="s">
        <v>640</v>
      </c>
      <c r="B197" s="254" t="s">
        <v>624</v>
      </c>
      <c r="C197" s="255"/>
      <c r="D197" s="256"/>
      <c r="E197" s="80" t="s">
        <v>336</v>
      </c>
      <c r="F197" s="80"/>
      <c r="G197" s="247" t="s">
        <v>338</v>
      </c>
      <c r="H197" s="249"/>
      <c r="I197" s="251" t="s">
        <v>625</v>
      </c>
      <c r="J197" s="252"/>
      <c r="K197" s="252"/>
      <c r="L197" s="253"/>
      <c r="M197" s="251" t="s">
        <v>637</v>
      </c>
      <c r="N197" s="252"/>
      <c r="O197" s="252"/>
      <c r="P197" s="252"/>
      <c r="Q197" s="252"/>
      <c r="R197" s="253"/>
      <c r="S197" s="251" t="s">
        <v>626</v>
      </c>
      <c r="T197" s="253"/>
      <c r="U197" s="80" t="s">
        <v>75</v>
      </c>
      <c r="V197" s="251" t="s">
        <v>627</v>
      </c>
      <c r="W197" s="252"/>
      <c r="X197" s="252"/>
      <c r="Y197" s="252"/>
      <c r="Z197" s="252"/>
      <c r="AA197" s="252"/>
      <c r="AB197" s="253"/>
      <c r="AC197" s="254" t="s">
        <v>628</v>
      </c>
      <c r="AD197" s="255"/>
      <c r="AE197" s="255"/>
      <c r="AF197" s="255"/>
      <c r="AG197" s="256"/>
      <c r="AH197" s="80"/>
      <c r="AI197" s="80"/>
      <c r="AJ197" s="250"/>
      <c r="AK197" s="250"/>
      <c r="AL197" s="250"/>
      <c r="AM197" s="81" t="s">
        <v>325</v>
      </c>
      <c r="AN197" s="81" t="s">
        <v>331</v>
      </c>
      <c r="AO197" s="350"/>
      <c r="AP197" s="264"/>
      <c r="AQ197" s="81">
        <v>5</v>
      </c>
      <c r="AR197" s="75"/>
      <c r="AS197" s="81" t="str">
        <f t="shared" si="6"/>
        <v>Not Test</v>
      </c>
      <c r="AT197" s="81"/>
      <c r="AU197" s="337"/>
      <c r="AV197" s="341"/>
      <c r="AW197" s="341"/>
      <c r="AX197" s="338"/>
    </row>
    <row r="198" spans="1:50" ht="15" customHeight="1" x14ac:dyDescent="0.3">
      <c r="A198" s="275" t="s">
        <v>641</v>
      </c>
      <c r="B198" s="307" t="s">
        <v>642</v>
      </c>
      <c r="C198" s="308"/>
      <c r="D198" s="309"/>
      <c r="E198" s="275" t="s">
        <v>333</v>
      </c>
      <c r="F198" s="275"/>
      <c r="G198" s="263" t="s">
        <v>343</v>
      </c>
      <c r="H198" s="265"/>
      <c r="I198" s="167" t="s">
        <v>625</v>
      </c>
      <c r="J198" s="184"/>
      <c r="K198" s="184"/>
      <c r="L198" s="185"/>
      <c r="M198" s="167" t="s">
        <v>597</v>
      </c>
      <c r="N198" s="184"/>
      <c r="O198" s="184"/>
      <c r="P198" s="184"/>
      <c r="Q198" s="184"/>
      <c r="R198" s="185"/>
      <c r="S198" s="251" t="s">
        <v>626</v>
      </c>
      <c r="T198" s="253"/>
      <c r="U198" s="80" t="s">
        <v>75</v>
      </c>
      <c r="V198" s="251" t="s">
        <v>643</v>
      </c>
      <c r="W198" s="252"/>
      <c r="X198" s="252"/>
      <c r="Y198" s="252"/>
      <c r="Z198" s="252"/>
      <c r="AA198" s="252"/>
      <c r="AB198" s="253"/>
      <c r="AC198" s="254" t="s">
        <v>639</v>
      </c>
      <c r="AD198" s="255"/>
      <c r="AE198" s="255"/>
      <c r="AF198" s="255"/>
      <c r="AG198" s="256"/>
      <c r="AH198" s="275"/>
      <c r="AI198" s="275"/>
      <c r="AJ198" s="279"/>
      <c r="AK198" s="280"/>
      <c r="AL198" s="281"/>
      <c r="AM198" s="275" t="s">
        <v>325</v>
      </c>
      <c r="AN198" s="275" t="s">
        <v>326</v>
      </c>
      <c r="AO198" s="263"/>
      <c r="AP198" s="265"/>
      <c r="AQ198" s="275">
        <v>5</v>
      </c>
      <c r="AR198" s="204"/>
      <c r="AS198" s="275" t="str">
        <f>IF(AM198="o","Plan","Not Test")</f>
        <v>Not Test</v>
      </c>
      <c r="AT198" s="275"/>
      <c r="AU198" s="247"/>
      <c r="AV198" s="248"/>
      <c r="AW198" s="248"/>
      <c r="AX198" s="249"/>
    </row>
    <row r="199" spans="1:50" ht="15" customHeight="1" x14ac:dyDescent="0.3">
      <c r="A199" s="276"/>
      <c r="B199" s="310"/>
      <c r="C199" s="311"/>
      <c r="D199" s="312"/>
      <c r="E199" s="276"/>
      <c r="F199" s="276"/>
      <c r="G199" s="316"/>
      <c r="H199" s="317"/>
      <c r="I199" s="186"/>
      <c r="J199" s="187"/>
      <c r="K199" s="187"/>
      <c r="L199" s="188"/>
      <c r="M199" s="186"/>
      <c r="N199" s="187"/>
      <c r="O199" s="187"/>
      <c r="P199" s="187"/>
      <c r="Q199" s="187"/>
      <c r="R199" s="188"/>
      <c r="S199" s="300"/>
      <c r="T199" s="302"/>
      <c r="U199" s="80" t="s">
        <v>80</v>
      </c>
      <c r="V199" s="303" t="s">
        <v>644</v>
      </c>
      <c r="W199" s="304"/>
      <c r="X199" s="304"/>
      <c r="Y199" s="304"/>
      <c r="Z199" s="304"/>
      <c r="AA199" s="304"/>
      <c r="AB199" s="305"/>
      <c r="AC199" s="258" t="s">
        <v>645</v>
      </c>
      <c r="AD199" s="259"/>
      <c r="AE199" s="259"/>
      <c r="AF199" s="259"/>
      <c r="AG199" s="306"/>
      <c r="AH199" s="276"/>
      <c r="AI199" s="276"/>
      <c r="AJ199" s="282"/>
      <c r="AK199" s="283"/>
      <c r="AL199" s="284"/>
      <c r="AM199" s="276"/>
      <c r="AN199" s="276"/>
      <c r="AO199" s="316"/>
      <c r="AP199" s="317"/>
      <c r="AQ199" s="276"/>
      <c r="AR199" s="205"/>
      <c r="AS199" s="276"/>
      <c r="AT199" s="276"/>
      <c r="AU199" s="298"/>
      <c r="AV199" s="323"/>
      <c r="AW199" s="323"/>
      <c r="AX199" s="299"/>
    </row>
    <row r="200" spans="1:50" ht="15" customHeight="1" x14ac:dyDescent="0.3">
      <c r="A200" s="277"/>
      <c r="B200" s="313"/>
      <c r="C200" s="314"/>
      <c r="D200" s="315"/>
      <c r="E200" s="277"/>
      <c r="F200" s="277"/>
      <c r="G200" s="318"/>
      <c r="H200" s="319"/>
      <c r="I200" s="189"/>
      <c r="J200" s="190"/>
      <c r="K200" s="190"/>
      <c r="L200" s="191"/>
      <c r="M200" s="189"/>
      <c r="N200" s="190"/>
      <c r="O200" s="190"/>
      <c r="P200" s="190"/>
      <c r="Q200" s="190"/>
      <c r="R200" s="191"/>
      <c r="S200" s="291"/>
      <c r="T200" s="293"/>
      <c r="U200" s="80" t="s">
        <v>83</v>
      </c>
      <c r="V200" s="303" t="s">
        <v>646</v>
      </c>
      <c r="W200" s="304"/>
      <c r="X200" s="304"/>
      <c r="Y200" s="304"/>
      <c r="Z200" s="304"/>
      <c r="AA200" s="304"/>
      <c r="AB200" s="305"/>
      <c r="AC200" s="254" t="s">
        <v>639</v>
      </c>
      <c r="AD200" s="255"/>
      <c r="AE200" s="255"/>
      <c r="AF200" s="255"/>
      <c r="AG200" s="256"/>
      <c r="AH200" s="277"/>
      <c r="AI200" s="277"/>
      <c r="AJ200" s="282"/>
      <c r="AK200" s="283"/>
      <c r="AL200" s="284"/>
      <c r="AM200" s="277"/>
      <c r="AN200" s="277"/>
      <c r="AO200" s="318"/>
      <c r="AP200" s="319"/>
      <c r="AQ200" s="277"/>
      <c r="AR200" s="206"/>
      <c r="AS200" s="277"/>
      <c r="AT200" s="277"/>
      <c r="AU200" s="289"/>
      <c r="AV200" s="324"/>
      <c r="AW200" s="324"/>
      <c r="AX200" s="290"/>
    </row>
    <row r="201" spans="1:50" ht="15" customHeight="1" x14ac:dyDescent="0.3">
      <c r="A201" s="275" t="s">
        <v>647</v>
      </c>
      <c r="B201" s="307" t="s">
        <v>648</v>
      </c>
      <c r="C201" s="308"/>
      <c r="D201" s="309"/>
      <c r="E201" s="275" t="s">
        <v>333</v>
      </c>
      <c r="F201" s="275"/>
      <c r="G201" s="263" t="s">
        <v>343</v>
      </c>
      <c r="H201" s="265"/>
      <c r="I201" s="167" t="s">
        <v>631</v>
      </c>
      <c r="J201" s="184"/>
      <c r="K201" s="184"/>
      <c r="L201" s="185"/>
      <c r="M201" s="167" t="s">
        <v>649</v>
      </c>
      <c r="N201" s="184"/>
      <c r="O201" s="184"/>
      <c r="P201" s="184"/>
      <c r="Q201" s="184"/>
      <c r="R201" s="185"/>
      <c r="S201" s="251" t="s">
        <v>626</v>
      </c>
      <c r="T201" s="253"/>
      <c r="U201" s="80" t="s">
        <v>75</v>
      </c>
      <c r="V201" s="251" t="s">
        <v>643</v>
      </c>
      <c r="W201" s="252"/>
      <c r="X201" s="252"/>
      <c r="Y201" s="252"/>
      <c r="Z201" s="252"/>
      <c r="AA201" s="252"/>
      <c r="AB201" s="253"/>
      <c r="AC201" s="254" t="s">
        <v>639</v>
      </c>
      <c r="AD201" s="255"/>
      <c r="AE201" s="255"/>
      <c r="AF201" s="255"/>
      <c r="AG201" s="256"/>
      <c r="AH201" s="275"/>
      <c r="AI201" s="275"/>
      <c r="AJ201" s="279"/>
      <c r="AK201" s="280"/>
      <c r="AL201" s="281"/>
      <c r="AM201" s="275" t="s">
        <v>325</v>
      </c>
      <c r="AN201" s="275" t="s">
        <v>326</v>
      </c>
      <c r="AO201" s="263"/>
      <c r="AP201" s="265"/>
      <c r="AQ201" s="275">
        <v>5</v>
      </c>
      <c r="AR201" s="204"/>
      <c r="AS201" s="275" t="str">
        <f>IF(AM201="o","Plan","Not Test")</f>
        <v>Not Test</v>
      </c>
      <c r="AT201" s="275"/>
      <c r="AU201" s="247"/>
      <c r="AV201" s="248"/>
      <c r="AW201" s="248"/>
      <c r="AX201" s="249"/>
    </row>
    <row r="202" spans="1:50" ht="15" customHeight="1" x14ac:dyDescent="0.3">
      <c r="A202" s="276"/>
      <c r="B202" s="310"/>
      <c r="C202" s="311"/>
      <c r="D202" s="312"/>
      <c r="E202" s="276"/>
      <c r="F202" s="276"/>
      <c r="G202" s="316"/>
      <c r="H202" s="317"/>
      <c r="I202" s="186"/>
      <c r="J202" s="187"/>
      <c r="K202" s="187"/>
      <c r="L202" s="188"/>
      <c r="M202" s="186"/>
      <c r="N202" s="187"/>
      <c r="O202" s="187"/>
      <c r="P202" s="187"/>
      <c r="Q202" s="187"/>
      <c r="R202" s="188"/>
      <c r="S202" s="300"/>
      <c r="T202" s="302"/>
      <c r="U202" s="80" t="s">
        <v>80</v>
      </c>
      <c r="V202" s="303" t="s">
        <v>644</v>
      </c>
      <c r="W202" s="304"/>
      <c r="X202" s="304"/>
      <c r="Y202" s="304"/>
      <c r="Z202" s="304"/>
      <c r="AA202" s="304"/>
      <c r="AB202" s="305"/>
      <c r="AC202" s="258" t="s">
        <v>645</v>
      </c>
      <c r="AD202" s="259"/>
      <c r="AE202" s="259"/>
      <c r="AF202" s="259"/>
      <c r="AG202" s="306"/>
      <c r="AH202" s="276"/>
      <c r="AI202" s="276"/>
      <c r="AJ202" s="282"/>
      <c r="AK202" s="283"/>
      <c r="AL202" s="284"/>
      <c r="AM202" s="276"/>
      <c r="AN202" s="276"/>
      <c r="AO202" s="316"/>
      <c r="AP202" s="317"/>
      <c r="AQ202" s="276"/>
      <c r="AR202" s="205"/>
      <c r="AS202" s="276"/>
      <c r="AT202" s="276"/>
      <c r="AU202" s="298"/>
      <c r="AV202" s="323"/>
      <c r="AW202" s="323"/>
      <c r="AX202" s="299"/>
    </row>
    <row r="203" spans="1:50" ht="15" customHeight="1" x14ac:dyDescent="0.3">
      <c r="A203" s="277"/>
      <c r="B203" s="313"/>
      <c r="C203" s="314"/>
      <c r="D203" s="315"/>
      <c r="E203" s="277"/>
      <c r="F203" s="277"/>
      <c r="G203" s="318"/>
      <c r="H203" s="319"/>
      <c r="I203" s="189"/>
      <c r="J203" s="190"/>
      <c r="K203" s="190"/>
      <c r="L203" s="191"/>
      <c r="M203" s="189"/>
      <c r="N203" s="190"/>
      <c r="O203" s="190"/>
      <c r="P203" s="190"/>
      <c r="Q203" s="190"/>
      <c r="R203" s="191"/>
      <c r="S203" s="291"/>
      <c r="T203" s="293"/>
      <c r="U203" s="80" t="s">
        <v>83</v>
      </c>
      <c r="V203" s="303" t="s">
        <v>646</v>
      </c>
      <c r="W203" s="304"/>
      <c r="X203" s="304"/>
      <c r="Y203" s="304"/>
      <c r="Z203" s="304"/>
      <c r="AA203" s="304"/>
      <c r="AB203" s="305"/>
      <c r="AC203" s="254" t="s">
        <v>639</v>
      </c>
      <c r="AD203" s="255"/>
      <c r="AE203" s="255"/>
      <c r="AF203" s="255"/>
      <c r="AG203" s="256"/>
      <c r="AH203" s="277"/>
      <c r="AI203" s="277"/>
      <c r="AJ203" s="282"/>
      <c r="AK203" s="283"/>
      <c r="AL203" s="284"/>
      <c r="AM203" s="277"/>
      <c r="AN203" s="277"/>
      <c r="AO203" s="318"/>
      <c r="AP203" s="319"/>
      <c r="AQ203" s="277"/>
      <c r="AR203" s="206"/>
      <c r="AS203" s="277"/>
      <c r="AT203" s="277"/>
      <c r="AU203" s="289"/>
      <c r="AV203" s="324"/>
      <c r="AW203" s="324"/>
      <c r="AX203" s="290"/>
    </row>
    <row r="204" spans="1:50" ht="15" customHeight="1" x14ac:dyDescent="0.3">
      <c r="A204" s="275" t="s">
        <v>650</v>
      </c>
      <c r="B204" s="254" t="s">
        <v>651</v>
      </c>
      <c r="C204" s="255"/>
      <c r="D204" s="256"/>
      <c r="E204" s="275" t="s">
        <v>70</v>
      </c>
      <c r="F204" s="275"/>
      <c r="G204" s="247" t="s">
        <v>340</v>
      </c>
      <c r="H204" s="249"/>
      <c r="I204" s="251" t="s">
        <v>652</v>
      </c>
      <c r="J204" s="252"/>
      <c r="K204" s="252"/>
      <c r="L204" s="253"/>
      <c r="M204" s="251" t="s">
        <v>597</v>
      </c>
      <c r="N204" s="252"/>
      <c r="O204" s="252"/>
      <c r="P204" s="252"/>
      <c r="Q204" s="252"/>
      <c r="R204" s="253"/>
      <c r="S204" s="251" t="s">
        <v>653</v>
      </c>
      <c r="T204" s="253"/>
      <c r="U204" s="80" t="s">
        <v>75</v>
      </c>
      <c r="V204" s="303" t="s">
        <v>654</v>
      </c>
      <c r="W204" s="304"/>
      <c r="X204" s="304"/>
      <c r="Y204" s="304"/>
      <c r="Z204" s="304"/>
      <c r="AA204" s="304"/>
      <c r="AB204" s="305"/>
      <c r="AC204" s="254" t="s">
        <v>655</v>
      </c>
      <c r="AD204" s="255"/>
      <c r="AE204" s="255"/>
      <c r="AF204" s="255"/>
      <c r="AG204" s="256"/>
      <c r="AH204" s="275"/>
      <c r="AI204" s="275"/>
      <c r="AJ204" s="279"/>
      <c r="AK204" s="280"/>
      <c r="AL204" s="281"/>
      <c r="AM204" s="275" t="s">
        <v>325</v>
      </c>
      <c r="AN204" s="275" t="s">
        <v>326</v>
      </c>
      <c r="AO204" s="263"/>
      <c r="AP204" s="265"/>
      <c r="AQ204" s="275">
        <v>5</v>
      </c>
      <c r="AR204" s="204"/>
      <c r="AS204" s="275" t="str">
        <f>IF(AM204="o","Plan","Not Test")</f>
        <v>Not Test</v>
      </c>
      <c r="AT204" s="275"/>
      <c r="AU204" s="247"/>
      <c r="AV204" s="248"/>
      <c r="AW204" s="248"/>
      <c r="AX204" s="249"/>
    </row>
    <row r="205" spans="1:50" ht="15" customHeight="1" x14ac:dyDescent="0.3">
      <c r="A205" s="277"/>
      <c r="B205" s="286"/>
      <c r="C205" s="287"/>
      <c r="D205" s="288"/>
      <c r="E205" s="277"/>
      <c r="F205" s="277"/>
      <c r="G205" s="289"/>
      <c r="H205" s="290"/>
      <c r="I205" s="291"/>
      <c r="J205" s="292"/>
      <c r="K205" s="292"/>
      <c r="L205" s="293"/>
      <c r="M205" s="291"/>
      <c r="N205" s="292"/>
      <c r="O205" s="292"/>
      <c r="P205" s="292"/>
      <c r="Q205" s="292"/>
      <c r="R205" s="293"/>
      <c r="S205" s="291"/>
      <c r="T205" s="293"/>
      <c r="U205" s="80" t="s">
        <v>80</v>
      </c>
      <c r="V205" s="303" t="s">
        <v>656</v>
      </c>
      <c r="W205" s="304"/>
      <c r="X205" s="304"/>
      <c r="Y205" s="304"/>
      <c r="Z205" s="304"/>
      <c r="AA205" s="304"/>
      <c r="AB205" s="305"/>
      <c r="AC205" s="254" t="s">
        <v>657</v>
      </c>
      <c r="AD205" s="255"/>
      <c r="AE205" s="255"/>
      <c r="AF205" s="255"/>
      <c r="AG205" s="256"/>
      <c r="AH205" s="277"/>
      <c r="AI205" s="277"/>
      <c r="AJ205" s="282"/>
      <c r="AK205" s="283"/>
      <c r="AL205" s="284"/>
      <c r="AM205" s="277"/>
      <c r="AN205" s="277"/>
      <c r="AO205" s="318"/>
      <c r="AP205" s="319"/>
      <c r="AQ205" s="277"/>
      <c r="AR205" s="206"/>
      <c r="AS205" s="277"/>
      <c r="AT205" s="277"/>
      <c r="AU205" s="289"/>
      <c r="AV205" s="324"/>
      <c r="AW205" s="324"/>
      <c r="AX205" s="290"/>
    </row>
    <row r="206" spans="1:50" ht="15" customHeight="1" x14ac:dyDescent="0.3">
      <c r="A206" s="275" t="s">
        <v>658</v>
      </c>
      <c r="B206" s="254" t="s">
        <v>659</v>
      </c>
      <c r="C206" s="255"/>
      <c r="D206" s="256"/>
      <c r="E206" s="275" t="s">
        <v>70</v>
      </c>
      <c r="F206" s="275"/>
      <c r="G206" s="247" t="s">
        <v>340</v>
      </c>
      <c r="H206" s="249"/>
      <c r="I206" s="251" t="s">
        <v>652</v>
      </c>
      <c r="J206" s="252"/>
      <c r="K206" s="252"/>
      <c r="L206" s="253"/>
      <c r="M206" s="251" t="s">
        <v>597</v>
      </c>
      <c r="N206" s="252"/>
      <c r="O206" s="252"/>
      <c r="P206" s="252"/>
      <c r="Q206" s="252"/>
      <c r="R206" s="253"/>
      <c r="S206" s="251" t="s">
        <v>653</v>
      </c>
      <c r="T206" s="253"/>
      <c r="U206" s="80" t="s">
        <v>75</v>
      </c>
      <c r="V206" s="303" t="s">
        <v>660</v>
      </c>
      <c r="W206" s="304"/>
      <c r="X206" s="304"/>
      <c r="Y206" s="304"/>
      <c r="Z206" s="304"/>
      <c r="AA206" s="304"/>
      <c r="AB206" s="305"/>
      <c r="AC206" s="254" t="s">
        <v>655</v>
      </c>
      <c r="AD206" s="255"/>
      <c r="AE206" s="255"/>
      <c r="AF206" s="255"/>
      <c r="AG206" s="256"/>
      <c r="AH206" s="275"/>
      <c r="AI206" s="275"/>
      <c r="AJ206" s="279"/>
      <c r="AK206" s="280"/>
      <c r="AL206" s="281"/>
      <c r="AM206" s="275" t="s">
        <v>325</v>
      </c>
      <c r="AN206" s="275" t="s">
        <v>326</v>
      </c>
      <c r="AO206" s="263"/>
      <c r="AP206" s="265"/>
      <c r="AQ206" s="275">
        <v>5</v>
      </c>
      <c r="AR206" s="204"/>
      <c r="AS206" s="275" t="str">
        <f t="shared" ref="AS206" si="7">IF(AM206="o","Plan","Not Test")</f>
        <v>Not Test</v>
      </c>
      <c r="AT206" s="275"/>
      <c r="AU206" s="247"/>
      <c r="AV206" s="248"/>
      <c r="AW206" s="248"/>
      <c r="AX206" s="249"/>
    </row>
    <row r="207" spans="1:50" ht="15" customHeight="1" x14ac:dyDescent="0.3">
      <c r="A207" s="277"/>
      <c r="B207" s="286"/>
      <c r="C207" s="287"/>
      <c r="D207" s="288"/>
      <c r="E207" s="277"/>
      <c r="F207" s="277"/>
      <c r="G207" s="289"/>
      <c r="H207" s="290"/>
      <c r="I207" s="291"/>
      <c r="J207" s="292"/>
      <c r="K207" s="292"/>
      <c r="L207" s="293"/>
      <c r="M207" s="291"/>
      <c r="N207" s="292"/>
      <c r="O207" s="292"/>
      <c r="P207" s="292"/>
      <c r="Q207" s="292"/>
      <c r="R207" s="293"/>
      <c r="S207" s="291"/>
      <c r="T207" s="293"/>
      <c r="U207" s="80" t="s">
        <v>80</v>
      </c>
      <c r="V207" s="303" t="s">
        <v>661</v>
      </c>
      <c r="W207" s="304"/>
      <c r="X207" s="304"/>
      <c r="Y207" s="304"/>
      <c r="Z207" s="304"/>
      <c r="AA207" s="304"/>
      <c r="AB207" s="305"/>
      <c r="AC207" s="254" t="s">
        <v>662</v>
      </c>
      <c r="AD207" s="255"/>
      <c r="AE207" s="255"/>
      <c r="AF207" s="255"/>
      <c r="AG207" s="256"/>
      <c r="AH207" s="277"/>
      <c r="AI207" s="277"/>
      <c r="AJ207" s="282"/>
      <c r="AK207" s="283"/>
      <c r="AL207" s="284"/>
      <c r="AM207" s="277"/>
      <c r="AN207" s="277"/>
      <c r="AO207" s="318"/>
      <c r="AP207" s="319"/>
      <c r="AQ207" s="277"/>
      <c r="AR207" s="206"/>
      <c r="AS207" s="277"/>
      <c r="AT207" s="277"/>
      <c r="AU207" s="289"/>
      <c r="AV207" s="324"/>
      <c r="AW207" s="324"/>
      <c r="AX207" s="290"/>
    </row>
    <row r="208" spans="1:50" ht="15" customHeight="1" x14ac:dyDescent="0.3">
      <c r="A208" s="275" t="s">
        <v>663</v>
      </c>
      <c r="B208" s="254" t="s">
        <v>664</v>
      </c>
      <c r="C208" s="255"/>
      <c r="D208" s="256"/>
      <c r="E208" s="275" t="s">
        <v>70</v>
      </c>
      <c r="F208" s="275"/>
      <c r="G208" s="247" t="s">
        <v>327</v>
      </c>
      <c r="H208" s="249"/>
      <c r="I208" s="254" t="s">
        <v>665</v>
      </c>
      <c r="J208" s="255"/>
      <c r="K208" s="255"/>
      <c r="L208" s="256"/>
      <c r="M208" s="251" t="s">
        <v>523</v>
      </c>
      <c r="N208" s="252"/>
      <c r="O208" s="252"/>
      <c r="P208" s="252"/>
      <c r="Q208" s="252"/>
      <c r="R208" s="253"/>
      <c r="S208" s="251" t="s">
        <v>666</v>
      </c>
      <c r="T208" s="253"/>
      <c r="U208" s="81" t="s">
        <v>75</v>
      </c>
      <c r="V208" s="105" t="s">
        <v>667</v>
      </c>
      <c r="W208" s="105"/>
      <c r="X208" s="105"/>
      <c r="Y208" s="105"/>
      <c r="Z208" s="105"/>
      <c r="AA208" s="105"/>
      <c r="AB208" s="105"/>
      <c r="AC208" s="161" t="s">
        <v>668</v>
      </c>
      <c r="AD208" s="161"/>
      <c r="AE208" s="161"/>
      <c r="AF208" s="161"/>
      <c r="AG208" s="161"/>
      <c r="AH208" s="275"/>
      <c r="AI208" s="275"/>
      <c r="AJ208" s="279"/>
      <c r="AK208" s="280"/>
      <c r="AL208" s="281"/>
      <c r="AM208" s="275" t="s">
        <v>325</v>
      </c>
      <c r="AN208" s="275" t="s">
        <v>326</v>
      </c>
      <c r="AO208" s="263"/>
      <c r="AP208" s="265"/>
      <c r="AQ208" s="275">
        <v>5</v>
      </c>
      <c r="AR208" s="204"/>
      <c r="AS208" s="275" t="str">
        <f t="shared" ref="AS208" si="8">IF(AM208="o","Plan","Not Test")</f>
        <v>Not Test</v>
      </c>
      <c r="AT208" s="275"/>
      <c r="AU208" s="247"/>
      <c r="AV208" s="248"/>
      <c r="AW208" s="248"/>
      <c r="AX208" s="249"/>
    </row>
    <row r="209" spans="1:50" ht="15" customHeight="1" x14ac:dyDescent="0.3">
      <c r="A209" s="277"/>
      <c r="B209" s="286"/>
      <c r="C209" s="287"/>
      <c r="D209" s="288"/>
      <c r="E209" s="277"/>
      <c r="F209" s="277"/>
      <c r="G209" s="289"/>
      <c r="H209" s="290"/>
      <c r="I209" s="286"/>
      <c r="J209" s="287"/>
      <c r="K209" s="287"/>
      <c r="L209" s="288"/>
      <c r="M209" s="291"/>
      <c r="N209" s="292"/>
      <c r="O209" s="292"/>
      <c r="P209" s="292"/>
      <c r="Q209" s="292"/>
      <c r="R209" s="293"/>
      <c r="S209" s="291"/>
      <c r="T209" s="293"/>
      <c r="U209" s="81" t="s">
        <v>80</v>
      </c>
      <c r="V209" s="105" t="s">
        <v>669</v>
      </c>
      <c r="W209" s="105"/>
      <c r="X209" s="105"/>
      <c r="Y209" s="105"/>
      <c r="Z209" s="105"/>
      <c r="AA209" s="105"/>
      <c r="AB209" s="105"/>
      <c r="AC209" s="164" t="s">
        <v>670</v>
      </c>
      <c r="AD209" s="164"/>
      <c r="AE209" s="164"/>
      <c r="AF209" s="164"/>
      <c r="AG209" s="164"/>
      <c r="AH209" s="277"/>
      <c r="AI209" s="277"/>
      <c r="AJ209" s="282"/>
      <c r="AK209" s="283"/>
      <c r="AL209" s="284"/>
      <c r="AM209" s="277"/>
      <c r="AN209" s="277"/>
      <c r="AO209" s="318"/>
      <c r="AP209" s="319"/>
      <c r="AQ209" s="277"/>
      <c r="AR209" s="206"/>
      <c r="AS209" s="277"/>
      <c r="AT209" s="277"/>
      <c r="AU209" s="289"/>
      <c r="AV209" s="324"/>
      <c r="AW209" s="324"/>
      <c r="AX209" s="290"/>
    </row>
    <row r="210" spans="1:50" ht="15" customHeight="1" x14ac:dyDescent="0.3">
      <c r="A210" s="275" t="s">
        <v>671</v>
      </c>
      <c r="B210" s="254" t="s">
        <v>672</v>
      </c>
      <c r="C210" s="255"/>
      <c r="D210" s="256"/>
      <c r="E210" s="275" t="s">
        <v>70</v>
      </c>
      <c r="F210" s="275"/>
      <c r="G210" s="247" t="s">
        <v>327</v>
      </c>
      <c r="H210" s="249"/>
      <c r="I210" s="254" t="s">
        <v>665</v>
      </c>
      <c r="J210" s="255"/>
      <c r="K210" s="255"/>
      <c r="L210" s="256"/>
      <c r="M210" s="251" t="s">
        <v>523</v>
      </c>
      <c r="N210" s="252"/>
      <c r="O210" s="252"/>
      <c r="P210" s="252"/>
      <c r="Q210" s="252"/>
      <c r="R210" s="253"/>
      <c r="S210" s="251" t="s">
        <v>666</v>
      </c>
      <c r="T210" s="253"/>
      <c r="U210" s="81" t="s">
        <v>75</v>
      </c>
      <c r="V210" s="105" t="s">
        <v>673</v>
      </c>
      <c r="W210" s="105"/>
      <c r="X210" s="105"/>
      <c r="Y210" s="105"/>
      <c r="Z210" s="105"/>
      <c r="AA210" s="105"/>
      <c r="AB210" s="105"/>
      <c r="AC210" s="161" t="s">
        <v>668</v>
      </c>
      <c r="AD210" s="161"/>
      <c r="AE210" s="161"/>
      <c r="AF210" s="161"/>
      <c r="AG210" s="161"/>
      <c r="AH210" s="275"/>
      <c r="AI210" s="275"/>
      <c r="AJ210" s="279"/>
      <c r="AK210" s="280"/>
      <c r="AL210" s="281"/>
      <c r="AM210" s="275" t="s">
        <v>325</v>
      </c>
      <c r="AN210" s="275" t="s">
        <v>326</v>
      </c>
      <c r="AO210" s="263"/>
      <c r="AP210" s="265"/>
      <c r="AQ210" s="275">
        <v>5</v>
      </c>
      <c r="AR210" s="204"/>
      <c r="AS210" s="275" t="str">
        <f t="shared" ref="AS210" si="9">IF(AM210="o","Plan","Not Test")</f>
        <v>Not Test</v>
      </c>
      <c r="AT210" s="275"/>
      <c r="AU210" s="247"/>
      <c r="AV210" s="248"/>
      <c r="AW210" s="248"/>
      <c r="AX210" s="249"/>
    </row>
    <row r="211" spans="1:50" ht="15" customHeight="1" x14ac:dyDescent="0.3">
      <c r="A211" s="277"/>
      <c r="B211" s="286"/>
      <c r="C211" s="287"/>
      <c r="D211" s="288"/>
      <c r="E211" s="277"/>
      <c r="F211" s="277"/>
      <c r="G211" s="289"/>
      <c r="H211" s="290"/>
      <c r="I211" s="286"/>
      <c r="J211" s="287"/>
      <c r="K211" s="287"/>
      <c r="L211" s="288"/>
      <c r="M211" s="291"/>
      <c r="N211" s="292"/>
      <c r="O211" s="292"/>
      <c r="P211" s="292"/>
      <c r="Q211" s="292"/>
      <c r="R211" s="293"/>
      <c r="S211" s="291"/>
      <c r="T211" s="293"/>
      <c r="U211" s="81" t="s">
        <v>80</v>
      </c>
      <c r="V211" s="105" t="s">
        <v>669</v>
      </c>
      <c r="W211" s="105"/>
      <c r="X211" s="105"/>
      <c r="Y211" s="105"/>
      <c r="Z211" s="105"/>
      <c r="AA211" s="105"/>
      <c r="AB211" s="105"/>
      <c r="AC211" s="164" t="s">
        <v>670</v>
      </c>
      <c r="AD211" s="164"/>
      <c r="AE211" s="164"/>
      <c r="AF211" s="164"/>
      <c r="AG211" s="164"/>
      <c r="AH211" s="277"/>
      <c r="AI211" s="277"/>
      <c r="AJ211" s="282"/>
      <c r="AK211" s="283"/>
      <c r="AL211" s="284"/>
      <c r="AM211" s="277"/>
      <c r="AN211" s="277"/>
      <c r="AO211" s="318"/>
      <c r="AP211" s="319"/>
      <c r="AQ211" s="277"/>
      <c r="AR211" s="206"/>
      <c r="AS211" s="277"/>
      <c r="AT211" s="277"/>
      <c r="AU211" s="289"/>
      <c r="AV211" s="324"/>
      <c r="AW211" s="324"/>
      <c r="AX211" s="290"/>
    </row>
    <row r="212" spans="1:50" ht="15" customHeight="1" x14ac:dyDescent="0.3">
      <c r="A212" s="275" t="s">
        <v>674</v>
      </c>
      <c r="B212" s="254" t="s">
        <v>675</v>
      </c>
      <c r="C212" s="255"/>
      <c r="D212" s="256"/>
      <c r="E212" s="275" t="s">
        <v>70</v>
      </c>
      <c r="F212" s="275"/>
      <c r="G212" s="247" t="s">
        <v>327</v>
      </c>
      <c r="H212" s="249"/>
      <c r="I212" s="254" t="s">
        <v>676</v>
      </c>
      <c r="J212" s="255"/>
      <c r="K212" s="255"/>
      <c r="L212" s="256"/>
      <c r="M212" s="251" t="s">
        <v>523</v>
      </c>
      <c r="N212" s="252"/>
      <c r="O212" s="252"/>
      <c r="P212" s="252"/>
      <c r="Q212" s="252"/>
      <c r="R212" s="253"/>
      <c r="S212" s="251" t="s">
        <v>666</v>
      </c>
      <c r="T212" s="253"/>
      <c r="U212" s="81" t="s">
        <v>75</v>
      </c>
      <c r="V212" s="105" t="s">
        <v>677</v>
      </c>
      <c r="W212" s="105"/>
      <c r="X212" s="105"/>
      <c r="Y212" s="105"/>
      <c r="Z212" s="105"/>
      <c r="AA212" s="105"/>
      <c r="AB212" s="105"/>
      <c r="AC212" s="161" t="s">
        <v>678</v>
      </c>
      <c r="AD212" s="161"/>
      <c r="AE212" s="161"/>
      <c r="AF212" s="161"/>
      <c r="AG212" s="161"/>
      <c r="AH212" s="275"/>
      <c r="AI212" s="275"/>
      <c r="AJ212" s="279"/>
      <c r="AK212" s="280"/>
      <c r="AL212" s="281"/>
      <c r="AM212" s="275" t="s">
        <v>325</v>
      </c>
      <c r="AN212" s="275" t="s">
        <v>326</v>
      </c>
      <c r="AO212" s="263"/>
      <c r="AP212" s="265"/>
      <c r="AQ212" s="275">
        <v>5</v>
      </c>
      <c r="AR212" s="204"/>
      <c r="AS212" s="275" t="str">
        <f t="shared" ref="AS212" si="10">IF(AM212="o","Plan","Not Test")</f>
        <v>Not Test</v>
      </c>
      <c r="AT212" s="275"/>
      <c r="AU212" s="247"/>
      <c r="AV212" s="248"/>
      <c r="AW212" s="248"/>
      <c r="AX212" s="249"/>
    </row>
    <row r="213" spans="1:50" ht="15" customHeight="1" x14ac:dyDescent="0.3">
      <c r="A213" s="277"/>
      <c r="B213" s="286"/>
      <c r="C213" s="287"/>
      <c r="D213" s="288"/>
      <c r="E213" s="277"/>
      <c r="F213" s="277"/>
      <c r="G213" s="289"/>
      <c r="H213" s="290"/>
      <c r="I213" s="286"/>
      <c r="J213" s="287"/>
      <c r="K213" s="287"/>
      <c r="L213" s="288"/>
      <c r="M213" s="291"/>
      <c r="N213" s="292"/>
      <c r="O213" s="292"/>
      <c r="P213" s="292"/>
      <c r="Q213" s="292"/>
      <c r="R213" s="293"/>
      <c r="S213" s="291"/>
      <c r="T213" s="293"/>
      <c r="U213" s="81" t="s">
        <v>80</v>
      </c>
      <c r="V213" s="105" t="s">
        <v>679</v>
      </c>
      <c r="W213" s="105"/>
      <c r="X213" s="105"/>
      <c r="Y213" s="105"/>
      <c r="Z213" s="105"/>
      <c r="AA213" s="105"/>
      <c r="AB213" s="105"/>
      <c r="AC213" s="164" t="s">
        <v>680</v>
      </c>
      <c r="AD213" s="164"/>
      <c r="AE213" s="164"/>
      <c r="AF213" s="164"/>
      <c r="AG213" s="164"/>
      <c r="AH213" s="277"/>
      <c r="AI213" s="277"/>
      <c r="AJ213" s="282"/>
      <c r="AK213" s="283"/>
      <c r="AL213" s="284"/>
      <c r="AM213" s="277"/>
      <c r="AN213" s="277"/>
      <c r="AO213" s="318"/>
      <c r="AP213" s="319"/>
      <c r="AQ213" s="277"/>
      <c r="AR213" s="206"/>
      <c r="AS213" s="277"/>
      <c r="AT213" s="277"/>
      <c r="AU213" s="289"/>
      <c r="AV213" s="324"/>
      <c r="AW213" s="324"/>
      <c r="AX213" s="290"/>
    </row>
    <row r="214" spans="1:50" ht="15" customHeight="1" x14ac:dyDescent="0.3">
      <c r="A214" s="275" t="s">
        <v>681</v>
      </c>
      <c r="B214" s="254" t="s">
        <v>682</v>
      </c>
      <c r="C214" s="255"/>
      <c r="D214" s="256"/>
      <c r="E214" s="275" t="s">
        <v>70</v>
      </c>
      <c r="F214" s="275"/>
      <c r="G214" s="247" t="s">
        <v>327</v>
      </c>
      <c r="H214" s="249"/>
      <c r="I214" s="254" t="s">
        <v>683</v>
      </c>
      <c r="J214" s="255"/>
      <c r="K214" s="255"/>
      <c r="L214" s="256"/>
      <c r="M214" s="251" t="s">
        <v>523</v>
      </c>
      <c r="N214" s="252"/>
      <c r="O214" s="252"/>
      <c r="P214" s="252"/>
      <c r="Q214" s="252"/>
      <c r="R214" s="253"/>
      <c r="S214" s="251" t="s">
        <v>684</v>
      </c>
      <c r="T214" s="253"/>
      <c r="U214" s="81" t="s">
        <v>75</v>
      </c>
      <c r="V214" s="105" t="s">
        <v>685</v>
      </c>
      <c r="W214" s="105"/>
      <c r="X214" s="105"/>
      <c r="Y214" s="105"/>
      <c r="Z214" s="105"/>
      <c r="AA214" s="105"/>
      <c r="AB214" s="105"/>
      <c r="AC214" s="161" t="s">
        <v>686</v>
      </c>
      <c r="AD214" s="161"/>
      <c r="AE214" s="161"/>
      <c r="AF214" s="161"/>
      <c r="AG214" s="161"/>
      <c r="AH214" s="275"/>
      <c r="AI214" s="275"/>
      <c r="AJ214" s="279"/>
      <c r="AK214" s="280"/>
      <c r="AL214" s="281"/>
      <c r="AM214" s="275" t="s">
        <v>325</v>
      </c>
      <c r="AN214" s="275" t="s">
        <v>326</v>
      </c>
      <c r="AO214" s="263"/>
      <c r="AP214" s="265"/>
      <c r="AQ214" s="275">
        <v>5</v>
      </c>
      <c r="AR214" s="204"/>
      <c r="AS214" s="275" t="str">
        <f t="shared" ref="AS214" si="11">IF(AM214="o","Plan","Not Test")</f>
        <v>Not Test</v>
      </c>
      <c r="AT214" s="275"/>
      <c r="AU214" s="247"/>
      <c r="AV214" s="248"/>
      <c r="AW214" s="248"/>
      <c r="AX214" s="249"/>
    </row>
    <row r="215" spans="1:50" ht="15" customHeight="1" x14ac:dyDescent="0.3">
      <c r="A215" s="277"/>
      <c r="B215" s="286"/>
      <c r="C215" s="287"/>
      <c r="D215" s="288"/>
      <c r="E215" s="277"/>
      <c r="F215" s="277"/>
      <c r="G215" s="289"/>
      <c r="H215" s="290"/>
      <c r="I215" s="286"/>
      <c r="J215" s="287"/>
      <c r="K215" s="287"/>
      <c r="L215" s="288"/>
      <c r="M215" s="291"/>
      <c r="N215" s="292"/>
      <c r="O215" s="292"/>
      <c r="P215" s="292"/>
      <c r="Q215" s="292"/>
      <c r="R215" s="293"/>
      <c r="S215" s="291"/>
      <c r="T215" s="293"/>
      <c r="U215" s="81" t="s">
        <v>80</v>
      </c>
      <c r="V215" s="105" t="s">
        <v>418</v>
      </c>
      <c r="W215" s="105"/>
      <c r="X215" s="105"/>
      <c r="Y215" s="105"/>
      <c r="Z215" s="105"/>
      <c r="AA215" s="105"/>
      <c r="AB215" s="105"/>
      <c r="AC215" s="164" t="s">
        <v>687</v>
      </c>
      <c r="AD215" s="164"/>
      <c r="AE215" s="164"/>
      <c r="AF215" s="164"/>
      <c r="AG215" s="164"/>
      <c r="AH215" s="277"/>
      <c r="AI215" s="277"/>
      <c r="AJ215" s="282"/>
      <c r="AK215" s="283"/>
      <c r="AL215" s="284"/>
      <c r="AM215" s="277"/>
      <c r="AN215" s="277"/>
      <c r="AO215" s="318"/>
      <c r="AP215" s="319"/>
      <c r="AQ215" s="277"/>
      <c r="AR215" s="206"/>
      <c r="AS215" s="277"/>
      <c r="AT215" s="277"/>
      <c r="AU215" s="289"/>
      <c r="AV215" s="324"/>
      <c r="AW215" s="324"/>
      <c r="AX215" s="290"/>
    </row>
    <row r="216" spans="1:50" ht="15" customHeight="1" x14ac:dyDescent="0.3">
      <c r="A216" s="275" t="s">
        <v>688</v>
      </c>
      <c r="B216" s="254" t="s">
        <v>689</v>
      </c>
      <c r="C216" s="255"/>
      <c r="D216" s="256"/>
      <c r="E216" s="275" t="s">
        <v>70</v>
      </c>
      <c r="F216" s="275"/>
      <c r="G216" s="247" t="s">
        <v>327</v>
      </c>
      <c r="H216" s="249"/>
      <c r="I216" s="254" t="s">
        <v>690</v>
      </c>
      <c r="J216" s="255"/>
      <c r="K216" s="255"/>
      <c r="L216" s="256"/>
      <c r="M216" s="251" t="s">
        <v>523</v>
      </c>
      <c r="N216" s="252"/>
      <c r="O216" s="252"/>
      <c r="P216" s="252"/>
      <c r="Q216" s="252"/>
      <c r="R216" s="253"/>
      <c r="S216" s="251" t="s">
        <v>684</v>
      </c>
      <c r="T216" s="253"/>
      <c r="U216" s="81" t="s">
        <v>75</v>
      </c>
      <c r="V216" s="105" t="s">
        <v>691</v>
      </c>
      <c r="W216" s="105"/>
      <c r="X216" s="105"/>
      <c r="Y216" s="105"/>
      <c r="Z216" s="105"/>
      <c r="AA216" s="105"/>
      <c r="AB216" s="105"/>
      <c r="AC216" s="161" t="s">
        <v>692</v>
      </c>
      <c r="AD216" s="161"/>
      <c r="AE216" s="161"/>
      <c r="AF216" s="161"/>
      <c r="AG216" s="161"/>
      <c r="AH216" s="275"/>
      <c r="AI216" s="275"/>
      <c r="AJ216" s="279"/>
      <c r="AK216" s="280"/>
      <c r="AL216" s="281"/>
      <c r="AM216" s="275" t="s">
        <v>325</v>
      </c>
      <c r="AN216" s="275" t="s">
        <v>326</v>
      </c>
      <c r="AO216" s="263"/>
      <c r="AP216" s="265"/>
      <c r="AQ216" s="275">
        <v>5</v>
      </c>
      <c r="AR216" s="204"/>
      <c r="AS216" s="275" t="str">
        <f t="shared" ref="AS216" si="12">IF(AM216="o","Plan","Not Test")</f>
        <v>Not Test</v>
      </c>
      <c r="AT216" s="275"/>
      <c r="AU216" s="247"/>
      <c r="AV216" s="248"/>
      <c r="AW216" s="248"/>
      <c r="AX216" s="249"/>
    </row>
    <row r="217" spans="1:50" ht="15" customHeight="1" x14ac:dyDescent="0.3">
      <c r="A217" s="277"/>
      <c r="B217" s="286"/>
      <c r="C217" s="287"/>
      <c r="D217" s="288"/>
      <c r="E217" s="277"/>
      <c r="F217" s="277"/>
      <c r="G217" s="289"/>
      <c r="H217" s="290"/>
      <c r="I217" s="286"/>
      <c r="J217" s="287"/>
      <c r="K217" s="287"/>
      <c r="L217" s="288"/>
      <c r="M217" s="291"/>
      <c r="N217" s="292"/>
      <c r="O217" s="292"/>
      <c r="P217" s="292"/>
      <c r="Q217" s="292"/>
      <c r="R217" s="293"/>
      <c r="S217" s="291"/>
      <c r="T217" s="293"/>
      <c r="U217" s="81" t="s">
        <v>80</v>
      </c>
      <c r="V217" s="105" t="s">
        <v>693</v>
      </c>
      <c r="W217" s="105"/>
      <c r="X217" s="105"/>
      <c r="Y217" s="105"/>
      <c r="Z217" s="105"/>
      <c r="AA217" s="105"/>
      <c r="AB217" s="105"/>
      <c r="AC217" s="164" t="s">
        <v>680</v>
      </c>
      <c r="AD217" s="164"/>
      <c r="AE217" s="164"/>
      <c r="AF217" s="164"/>
      <c r="AG217" s="164"/>
      <c r="AH217" s="277"/>
      <c r="AI217" s="277"/>
      <c r="AJ217" s="282"/>
      <c r="AK217" s="283"/>
      <c r="AL217" s="284"/>
      <c r="AM217" s="277"/>
      <c r="AN217" s="277"/>
      <c r="AO217" s="318"/>
      <c r="AP217" s="319"/>
      <c r="AQ217" s="277"/>
      <c r="AR217" s="206"/>
      <c r="AS217" s="277"/>
      <c r="AT217" s="277"/>
      <c r="AU217" s="289"/>
      <c r="AV217" s="324"/>
      <c r="AW217" s="324"/>
      <c r="AX217" s="290"/>
    </row>
    <row r="218" spans="1:50" ht="15" customHeight="1" x14ac:dyDescent="0.3">
      <c r="A218" s="275" t="s">
        <v>694</v>
      </c>
      <c r="B218" s="254" t="s">
        <v>695</v>
      </c>
      <c r="C218" s="255"/>
      <c r="D218" s="256"/>
      <c r="E218" s="275" t="s">
        <v>70</v>
      </c>
      <c r="F218" s="275"/>
      <c r="G218" s="247" t="s">
        <v>327</v>
      </c>
      <c r="H218" s="249"/>
      <c r="I218" s="254" t="s">
        <v>696</v>
      </c>
      <c r="J218" s="255"/>
      <c r="K218" s="255"/>
      <c r="L218" s="256"/>
      <c r="M218" s="251" t="s">
        <v>523</v>
      </c>
      <c r="N218" s="252"/>
      <c r="O218" s="252"/>
      <c r="P218" s="252"/>
      <c r="Q218" s="252"/>
      <c r="R218" s="253"/>
      <c r="S218" s="251" t="s">
        <v>697</v>
      </c>
      <c r="T218" s="253"/>
      <c r="U218" s="81" t="s">
        <v>75</v>
      </c>
      <c r="V218" s="105" t="s">
        <v>698</v>
      </c>
      <c r="W218" s="105"/>
      <c r="X218" s="105"/>
      <c r="Y218" s="105"/>
      <c r="Z218" s="105"/>
      <c r="AA218" s="105"/>
      <c r="AB218" s="105"/>
      <c r="AC218" s="161" t="s">
        <v>699</v>
      </c>
      <c r="AD218" s="161"/>
      <c r="AE218" s="161"/>
      <c r="AF218" s="161"/>
      <c r="AG218" s="161"/>
      <c r="AH218" s="275"/>
      <c r="AI218" s="275"/>
      <c r="AJ218" s="279"/>
      <c r="AK218" s="280"/>
      <c r="AL218" s="281"/>
      <c r="AM218" s="275" t="s">
        <v>325</v>
      </c>
      <c r="AN218" s="275" t="s">
        <v>326</v>
      </c>
      <c r="AO218" s="263"/>
      <c r="AP218" s="265"/>
      <c r="AQ218" s="275">
        <v>5</v>
      </c>
      <c r="AR218" s="204"/>
      <c r="AS218" s="275" t="str">
        <f t="shared" ref="AS218" si="13">IF(AM218="o","Plan","Not Test")</f>
        <v>Not Test</v>
      </c>
      <c r="AT218" s="275"/>
      <c r="AU218" s="247"/>
      <c r="AV218" s="248"/>
      <c r="AW218" s="248"/>
      <c r="AX218" s="249"/>
    </row>
    <row r="219" spans="1:50" ht="15" customHeight="1" x14ac:dyDescent="0.3">
      <c r="A219" s="277"/>
      <c r="B219" s="286"/>
      <c r="C219" s="287"/>
      <c r="D219" s="288"/>
      <c r="E219" s="277"/>
      <c r="F219" s="277"/>
      <c r="G219" s="289"/>
      <c r="H219" s="290"/>
      <c r="I219" s="286"/>
      <c r="J219" s="287"/>
      <c r="K219" s="287"/>
      <c r="L219" s="288"/>
      <c r="M219" s="291"/>
      <c r="N219" s="292"/>
      <c r="O219" s="292"/>
      <c r="P219" s="292"/>
      <c r="Q219" s="292"/>
      <c r="R219" s="293"/>
      <c r="S219" s="291"/>
      <c r="T219" s="293"/>
      <c r="U219" s="81" t="s">
        <v>80</v>
      </c>
      <c r="V219" s="105" t="s">
        <v>700</v>
      </c>
      <c r="W219" s="105"/>
      <c r="X219" s="105"/>
      <c r="Y219" s="105"/>
      <c r="Z219" s="105"/>
      <c r="AA219" s="105"/>
      <c r="AB219" s="105"/>
      <c r="AC219" s="164" t="s">
        <v>701</v>
      </c>
      <c r="AD219" s="164"/>
      <c r="AE219" s="164"/>
      <c r="AF219" s="164"/>
      <c r="AG219" s="164"/>
      <c r="AH219" s="277"/>
      <c r="AI219" s="277"/>
      <c r="AJ219" s="282"/>
      <c r="AK219" s="283"/>
      <c r="AL219" s="284"/>
      <c r="AM219" s="277"/>
      <c r="AN219" s="277"/>
      <c r="AO219" s="318"/>
      <c r="AP219" s="319"/>
      <c r="AQ219" s="277"/>
      <c r="AR219" s="206"/>
      <c r="AS219" s="277"/>
      <c r="AT219" s="277"/>
      <c r="AU219" s="289"/>
      <c r="AV219" s="324"/>
      <c r="AW219" s="324"/>
      <c r="AX219" s="290"/>
    </row>
    <row r="220" spans="1:50" ht="15" customHeight="1" x14ac:dyDescent="0.3">
      <c r="A220" s="275" t="s">
        <v>702</v>
      </c>
      <c r="B220" s="254" t="s">
        <v>703</v>
      </c>
      <c r="C220" s="255"/>
      <c r="D220" s="256"/>
      <c r="E220" s="275" t="s">
        <v>70</v>
      </c>
      <c r="F220" s="275"/>
      <c r="G220" s="247" t="s">
        <v>327</v>
      </c>
      <c r="H220" s="249"/>
      <c r="I220" s="254" t="s">
        <v>704</v>
      </c>
      <c r="J220" s="255"/>
      <c r="K220" s="255"/>
      <c r="L220" s="256"/>
      <c r="M220" s="251" t="s">
        <v>523</v>
      </c>
      <c r="N220" s="252"/>
      <c r="O220" s="252"/>
      <c r="P220" s="252"/>
      <c r="Q220" s="252"/>
      <c r="R220" s="253"/>
      <c r="S220" s="251" t="s">
        <v>697</v>
      </c>
      <c r="T220" s="253"/>
      <c r="U220" s="81" t="s">
        <v>75</v>
      </c>
      <c r="V220" s="105" t="s">
        <v>698</v>
      </c>
      <c r="W220" s="105"/>
      <c r="X220" s="105"/>
      <c r="Y220" s="105"/>
      <c r="Z220" s="105"/>
      <c r="AA220" s="105"/>
      <c r="AB220" s="105"/>
      <c r="AC220" s="161" t="s">
        <v>699</v>
      </c>
      <c r="AD220" s="161"/>
      <c r="AE220" s="161"/>
      <c r="AF220" s="161"/>
      <c r="AG220" s="161"/>
      <c r="AH220" s="275"/>
      <c r="AI220" s="275"/>
      <c r="AJ220" s="279"/>
      <c r="AK220" s="280"/>
      <c r="AL220" s="281"/>
      <c r="AM220" s="275" t="s">
        <v>325</v>
      </c>
      <c r="AN220" s="275" t="s">
        <v>326</v>
      </c>
      <c r="AO220" s="263"/>
      <c r="AP220" s="265"/>
      <c r="AQ220" s="275">
        <v>5</v>
      </c>
      <c r="AR220" s="204"/>
      <c r="AS220" s="275" t="str">
        <f t="shared" ref="AS220" si="14">IF(AM220="o","Plan","Not Test")</f>
        <v>Not Test</v>
      </c>
      <c r="AT220" s="275"/>
      <c r="AU220" s="247"/>
      <c r="AV220" s="248"/>
      <c r="AW220" s="248"/>
      <c r="AX220" s="249"/>
    </row>
    <row r="221" spans="1:50" ht="15" customHeight="1" x14ac:dyDescent="0.3">
      <c r="A221" s="277"/>
      <c r="B221" s="286"/>
      <c r="C221" s="287"/>
      <c r="D221" s="288"/>
      <c r="E221" s="277"/>
      <c r="F221" s="277"/>
      <c r="G221" s="289"/>
      <c r="H221" s="290"/>
      <c r="I221" s="286"/>
      <c r="J221" s="287"/>
      <c r="K221" s="287"/>
      <c r="L221" s="288"/>
      <c r="M221" s="291"/>
      <c r="N221" s="292"/>
      <c r="O221" s="292"/>
      <c r="P221" s="292"/>
      <c r="Q221" s="292"/>
      <c r="R221" s="293"/>
      <c r="S221" s="291"/>
      <c r="T221" s="293"/>
      <c r="U221" s="81" t="s">
        <v>80</v>
      </c>
      <c r="V221" s="105" t="s">
        <v>705</v>
      </c>
      <c r="W221" s="105"/>
      <c r="X221" s="105"/>
      <c r="Y221" s="105"/>
      <c r="Z221" s="105"/>
      <c r="AA221" s="105"/>
      <c r="AB221" s="105"/>
      <c r="AC221" s="164" t="s">
        <v>706</v>
      </c>
      <c r="AD221" s="164"/>
      <c r="AE221" s="164"/>
      <c r="AF221" s="164"/>
      <c r="AG221" s="164"/>
      <c r="AH221" s="277"/>
      <c r="AI221" s="277"/>
      <c r="AJ221" s="282"/>
      <c r="AK221" s="283"/>
      <c r="AL221" s="284"/>
      <c r="AM221" s="277"/>
      <c r="AN221" s="277"/>
      <c r="AO221" s="318"/>
      <c r="AP221" s="319"/>
      <c r="AQ221" s="277"/>
      <c r="AR221" s="206"/>
      <c r="AS221" s="277"/>
      <c r="AT221" s="277"/>
      <c r="AU221" s="289"/>
      <c r="AV221" s="324"/>
      <c r="AW221" s="324"/>
      <c r="AX221" s="290"/>
    </row>
    <row r="222" spans="1:50" ht="15" customHeight="1" x14ac:dyDescent="0.3">
      <c r="A222" s="275" t="s">
        <v>707</v>
      </c>
      <c r="B222" s="254" t="s">
        <v>708</v>
      </c>
      <c r="C222" s="255"/>
      <c r="D222" s="256"/>
      <c r="E222" s="275" t="s">
        <v>70</v>
      </c>
      <c r="F222" s="275"/>
      <c r="G222" s="247" t="s">
        <v>327</v>
      </c>
      <c r="H222" s="249"/>
      <c r="I222" s="254" t="s">
        <v>709</v>
      </c>
      <c r="J222" s="255"/>
      <c r="K222" s="255"/>
      <c r="L222" s="256"/>
      <c r="M222" s="251" t="s">
        <v>523</v>
      </c>
      <c r="N222" s="252"/>
      <c r="O222" s="252"/>
      <c r="P222" s="252"/>
      <c r="Q222" s="252"/>
      <c r="R222" s="253"/>
      <c r="S222" s="251" t="s">
        <v>697</v>
      </c>
      <c r="T222" s="253"/>
      <c r="U222" s="81" t="s">
        <v>75</v>
      </c>
      <c r="V222" s="105" t="s">
        <v>698</v>
      </c>
      <c r="W222" s="105"/>
      <c r="X222" s="105"/>
      <c r="Y222" s="105"/>
      <c r="Z222" s="105"/>
      <c r="AA222" s="105"/>
      <c r="AB222" s="105"/>
      <c r="AC222" s="161" t="s">
        <v>699</v>
      </c>
      <c r="AD222" s="161"/>
      <c r="AE222" s="161"/>
      <c r="AF222" s="161"/>
      <c r="AG222" s="161"/>
      <c r="AH222" s="275"/>
      <c r="AI222" s="275"/>
      <c r="AJ222" s="279"/>
      <c r="AK222" s="280"/>
      <c r="AL222" s="281"/>
      <c r="AM222" s="275" t="s">
        <v>325</v>
      </c>
      <c r="AN222" s="275" t="s">
        <v>326</v>
      </c>
      <c r="AO222" s="263"/>
      <c r="AP222" s="265"/>
      <c r="AQ222" s="275">
        <v>5</v>
      </c>
      <c r="AR222" s="204"/>
      <c r="AS222" s="275" t="str">
        <f t="shared" ref="AS222" si="15">IF(AM222="o","Plan","Not Test")</f>
        <v>Not Test</v>
      </c>
      <c r="AT222" s="275"/>
      <c r="AU222" s="247"/>
      <c r="AV222" s="248"/>
      <c r="AW222" s="248"/>
      <c r="AX222" s="249"/>
    </row>
    <row r="223" spans="1:50" ht="15" customHeight="1" x14ac:dyDescent="0.3">
      <c r="A223" s="277"/>
      <c r="B223" s="286"/>
      <c r="C223" s="287"/>
      <c r="D223" s="288"/>
      <c r="E223" s="277"/>
      <c r="F223" s="277"/>
      <c r="G223" s="289"/>
      <c r="H223" s="290"/>
      <c r="I223" s="286"/>
      <c r="J223" s="287"/>
      <c r="K223" s="287"/>
      <c r="L223" s="288"/>
      <c r="M223" s="291"/>
      <c r="N223" s="292"/>
      <c r="O223" s="292"/>
      <c r="P223" s="292"/>
      <c r="Q223" s="292"/>
      <c r="R223" s="293"/>
      <c r="S223" s="291"/>
      <c r="T223" s="293"/>
      <c r="U223" s="81" t="s">
        <v>80</v>
      </c>
      <c r="V223" s="105" t="s">
        <v>710</v>
      </c>
      <c r="W223" s="105"/>
      <c r="X223" s="105"/>
      <c r="Y223" s="105"/>
      <c r="Z223" s="105"/>
      <c r="AA223" s="105"/>
      <c r="AB223" s="105"/>
      <c r="AC223" s="164" t="s">
        <v>706</v>
      </c>
      <c r="AD223" s="164"/>
      <c r="AE223" s="164"/>
      <c r="AF223" s="164"/>
      <c r="AG223" s="164"/>
      <c r="AH223" s="277"/>
      <c r="AI223" s="277"/>
      <c r="AJ223" s="282"/>
      <c r="AK223" s="283"/>
      <c r="AL223" s="284"/>
      <c r="AM223" s="277"/>
      <c r="AN223" s="277"/>
      <c r="AO223" s="318"/>
      <c r="AP223" s="319"/>
      <c r="AQ223" s="277"/>
      <c r="AR223" s="206"/>
      <c r="AS223" s="277"/>
      <c r="AT223" s="277"/>
      <c r="AU223" s="289"/>
      <c r="AV223" s="324"/>
      <c r="AW223" s="324"/>
      <c r="AX223" s="290"/>
    </row>
    <row r="224" spans="1:50" ht="15" customHeight="1" x14ac:dyDescent="0.3">
      <c r="A224" s="275" t="s">
        <v>711</v>
      </c>
      <c r="B224" s="254" t="s">
        <v>712</v>
      </c>
      <c r="C224" s="255"/>
      <c r="D224" s="256"/>
      <c r="E224" s="275" t="s">
        <v>70</v>
      </c>
      <c r="F224" s="275"/>
      <c r="G224" s="247" t="s">
        <v>327</v>
      </c>
      <c r="H224" s="249"/>
      <c r="I224" s="254" t="s">
        <v>713</v>
      </c>
      <c r="J224" s="255"/>
      <c r="K224" s="255"/>
      <c r="L224" s="256"/>
      <c r="M224" s="251" t="s">
        <v>523</v>
      </c>
      <c r="N224" s="252"/>
      <c r="O224" s="252"/>
      <c r="P224" s="252"/>
      <c r="Q224" s="252"/>
      <c r="R224" s="253"/>
      <c r="S224" s="251" t="s">
        <v>714</v>
      </c>
      <c r="T224" s="253"/>
      <c r="U224" s="81" t="s">
        <v>75</v>
      </c>
      <c r="V224" s="105" t="s">
        <v>698</v>
      </c>
      <c r="W224" s="105"/>
      <c r="X224" s="105"/>
      <c r="Y224" s="105"/>
      <c r="Z224" s="105"/>
      <c r="AA224" s="105"/>
      <c r="AB224" s="105"/>
      <c r="AC224" s="161" t="s">
        <v>699</v>
      </c>
      <c r="AD224" s="161"/>
      <c r="AE224" s="161"/>
      <c r="AF224" s="161"/>
      <c r="AG224" s="161"/>
      <c r="AH224" s="275"/>
      <c r="AI224" s="275"/>
      <c r="AJ224" s="279"/>
      <c r="AK224" s="280"/>
      <c r="AL224" s="281"/>
      <c r="AM224" s="275" t="s">
        <v>325</v>
      </c>
      <c r="AN224" s="275" t="s">
        <v>326</v>
      </c>
      <c r="AO224" s="263"/>
      <c r="AP224" s="265"/>
      <c r="AQ224" s="275">
        <v>5</v>
      </c>
      <c r="AR224" s="204"/>
      <c r="AS224" s="275" t="str">
        <f t="shared" ref="AS224" si="16">IF(AM224="o","Plan","Not Test")</f>
        <v>Not Test</v>
      </c>
      <c r="AT224" s="275"/>
      <c r="AU224" s="247"/>
      <c r="AV224" s="248"/>
      <c r="AW224" s="248"/>
      <c r="AX224" s="249"/>
    </row>
    <row r="225" spans="1:50" ht="15" customHeight="1" x14ac:dyDescent="0.3">
      <c r="A225" s="276"/>
      <c r="B225" s="295"/>
      <c r="C225" s="296"/>
      <c r="D225" s="297"/>
      <c r="E225" s="276"/>
      <c r="F225" s="277"/>
      <c r="G225" s="298"/>
      <c r="H225" s="299"/>
      <c r="I225" s="295"/>
      <c r="J225" s="296"/>
      <c r="K225" s="296"/>
      <c r="L225" s="297"/>
      <c r="M225" s="300"/>
      <c r="N225" s="301"/>
      <c r="O225" s="301"/>
      <c r="P225" s="301"/>
      <c r="Q225" s="301"/>
      <c r="R225" s="302"/>
      <c r="S225" s="300"/>
      <c r="T225" s="302"/>
      <c r="U225" s="80" t="s">
        <v>80</v>
      </c>
      <c r="V225" s="285" t="s">
        <v>715</v>
      </c>
      <c r="W225" s="285"/>
      <c r="X225" s="285"/>
      <c r="Y225" s="285"/>
      <c r="Z225" s="285"/>
      <c r="AA225" s="285"/>
      <c r="AB225" s="285"/>
      <c r="AC225" s="207" t="s">
        <v>716</v>
      </c>
      <c r="AD225" s="207"/>
      <c r="AE225" s="207"/>
      <c r="AF225" s="207"/>
      <c r="AG225" s="207"/>
      <c r="AH225" s="277"/>
      <c r="AI225" s="277"/>
      <c r="AJ225" s="282"/>
      <c r="AK225" s="283"/>
      <c r="AL225" s="284"/>
      <c r="AM225" s="277"/>
      <c r="AN225" s="276"/>
      <c r="AO225" s="316"/>
      <c r="AP225" s="317"/>
      <c r="AQ225" s="276"/>
      <c r="AR225" s="205"/>
      <c r="AS225" s="276"/>
      <c r="AT225" s="276"/>
      <c r="AU225" s="298"/>
      <c r="AV225" s="323"/>
      <c r="AW225" s="323"/>
      <c r="AX225" s="299"/>
    </row>
    <row r="226" spans="1:50" s="73" customFormat="1" ht="15" customHeight="1" x14ac:dyDescent="0.3">
      <c r="A226" s="250" t="s">
        <v>717</v>
      </c>
      <c r="B226" s="164" t="s">
        <v>718</v>
      </c>
      <c r="C226" s="164"/>
      <c r="D226" s="164"/>
      <c r="E226" s="250" t="s">
        <v>70</v>
      </c>
      <c r="F226" s="249"/>
      <c r="G226" s="250" t="s">
        <v>327</v>
      </c>
      <c r="H226" s="250"/>
      <c r="I226" s="164" t="s">
        <v>719</v>
      </c>
      <c r="J226" s="164"/>
      <c r="K226" s="164"/>
      <c r="L226" s="164"/>
      <c r="M226" s="107" t="s">
        <v>523</v>
      </c>
      <c r="N226" s="107"/>
      <c r="O226" s="107"/>
      <c r="P226" s="107"/>
      <c r="Q226" s="107"/>
      <c r="R226" s="107"/>
      <c r="S226" s="107" t="s">
        <v>714</v>
      </c>
      <c r="T226" s="107"/>
      <c r="U226" s="81" t="s">
        <v>75</v>
      </c>
      <c r="V226" s="105" t="s">
        <v>698</v>
      </c>
      <c r="W226" s="105"/>
      <c r="X226" s="105"/>
      <c r="Y226" s="105"/>
      <c r="Z226" s="105"/>
      <c r="AA226" s="105"/>
      <c r="AB226" s="105"/>
      <c r="AC226" s="164" t="s">
        <v>720</v>
      </c>
      <c r="AD226" s="164"/>
      <c r="AE226" s="164"/>
      <c r="AF226" s="164"/>
      <c r="AG226" s="164"/>
      <c r="AH226" s="249"/>
      <c r="AI226" s="275"/>
      <c r="AJ226" s="294"/>
      <c r="AK226" s="294"/>
      <c r="AL226" s="294"/>
      <c r="AM226" s="275" t="s">
        <v>325</v>
      </c>
      <c r="AN226" s="250" t="s">
        <v>326</v>
      </c>
      <c r="AO226" s="237"/>
      <c r="AP226" s="237"/>
      <c r="AQ226" s="250">
        <v>5</v>
      </c>
      <c r="AR226" s="237"/>
      <c r="AS226" s="250" t="str">
        <f t="shared" ref="AS226" si="17">IF(AM226="o","Plan","Not Test")</f>
        <v>Not Test</v>
      </c>
      <c r="AT226" s="250"/>
      <c r="AU226" s="250"/>
      <c r="AV226" s="250"/>
      <c r="AW226" s="250"/>
      <c r="AX226" s="250"/>
    </row>
    <row r="227" spans="1:50" ht="15" customHeight="1" x14ac:dyDescent="0.3">
      <c r="A227" s="277"/>
      <c r="B227" s="286"/>
      <c r="C227" s="287"/>
      <c r="D227" s="288"/>
      <c r="E227" s="277"/>
      <c r="F227" s="277"/>
      <c r="G227" s="289"/>
      <c r="H227" s="290"/>
      <c r="I227" s="286"/>
      <c r="J227" s="287"/>
      <c r="K227" s="287"/>
      <c r="L227" s="288"/>
      <c r="M227" s="291"/>
      <c r="N227" s="292"/>
      <c r="O227" s="292"/>
      <c r="P227" s="292"/>
      <c r="Q227" s="292"/>
      <c r="R227" s="293"/>
      <c r="S227" s="291"/>
      <c r="T227" s="293"/>
      <c r="U227" s="82" t="s">
        <v>80</v>
      </c>
      <c r="V227" s="278" t="s">
        <v>721</v>
      </c>
      <c r="W227" s="278"/>
      <c r="X227" s="278"/>
      <c r="Y227" s="278"/>
      <c r="Z227" s="278"/>
      <c r="AA227" s="278"/>
      <c r="AB227" s="278"/>
      <c r="AC227" s="209" t="s">
        <v>706</v>
      </c>
      <c r="AD227" s="209"/>
      <c r="AE227" s="209"/>
      <c r="AF227" s="209"/>
      <c r="AG227" s="209"/>
      <c r="AH227" s="277"/>
      <c r="AI227" s="277"/>
      <c r="AJ227" s="282"/>
      <c r="AK227" s="283"/>
      <c r="AL227" s="284"/>
      <c r="AM227" s="277"/>
      <c r="AN227" s="277"/>
      <c r="AO227" s="318"/>
      <c r="AP227" s="319"/>
      <c r="AQ227" s="277"/>
      <c r="AR227" s="206"/>
      <c r="AS227" s="277"/>
      <c r="AT227" s="277"/>
      <c r="AU227" s="289"/>
      <c r="AV227" s="324"/>
      <c r="AW227" s="324"/>
      <c r="AX227" s="290"/>
    </row>
    <row r="228" spans="1:50" ht="15" customHeight="1" x14ac:dyDescent="0.3">
      <c r="A228" s="81" t="s">
        <v>722</v>
      </c>
      <c r="B228" s="105" t="s">
        <v>723</v>
      </c>
      <c r="C228" s="105"/>
      <c r="D228" s="105"/>
      <c r="E228" s="81" t="s">
        <v>70</v>
      </c>
      <c r="F228" s="81"/>
      <c r="G228" s="250" t="s">
        <v>335</v>
      </c>
      <c r="H228" s="250"/>
      <c r="I228" s="164" t="s">
        <v>724</v>
      </c>
      <c r="J228" s="164"/>
      <c r="K228" s="164"/>
      <c r="L228" s="164"/>
      <c r="M228" s="104" t="s">
        <v>725</v>
      </c>
      <c r="N228" s="105"/>
      <c r="O228" s="105"/>
      <c r="P228" s="105"/>
      <c r="Q228" s="105"/>
      <c r="R228" s="105"/>
      <c r="S228" s="105" t="s">
        <v>726</v>
      </c>
      <c r="T228" s="105"/>
      <c r="U228" s="81" t="s">
        <v>75</v>
      </c>
      <c r="V228" s="105" t="s">
        <v>727</v>
      </c>
      <c r="W228" s="105"/>
      <c r="X228" s="105"/>
      <c r="Y228" s="105"/>
      <c r="Z228" s="105"/>
      <c r="AA228" s="105"/>
      <c r="AB228" s="105"/>
      <c r="AC228" s="164" t="s">
        <v>728</v>
      </c>
      <c r="AD228" s="164"/>
      <c r="AE228" s="164"/>
      <c r="AF228" s="164"/>
      <c r="AG228" s="164"/>
      <c r="AH228" s="81"/>
      <c r="AI228" s="81"/>
      <c r="AJ228" s="250"/>
      <c r="AK228" s="250"/>
      <c r="AL228" s="250"/>
      <c r="AM228" s="81" t="s">
        <v>325</v>
      </c>
      <c r="AN228" s="81" t="s">
        <v>331</v>
      </c>
      <c r="AO228" s="237"/>
      <c r="AP228" s="237"/>
      <c r="AQ228" s="81">
        <v>5</v>
      </c>
      <c r="AR228" s="75"/>
      <c r="AS228" s="81" t="str">
        <f t="shared" ref="AS228" si="18">IF(AM228="o","Plan","Not Test")</f>
        <v>Not Test</v>
      </c>
      <c r="AT228" s="81"/>
      <c r="AU228" s="337"/>
      <c r="AV228" s="341"/>
      <c r="AW228" s="341"/>
      <c r="AX228" s="338"/>
    </row>
    <row r="229" spans="1:50" ht="15" customHeight="1" x14ac:dyDescent="0.3">
      <c r="B229" s="274"/>
      <c r="C229" s="274"/>
      <c r="D229" s="274"/>
    </row>
  </sheetData>
  <autoFilter ref="A2:AX228">
    <filterColumn colId="1" showButton="0"/>
    <filterColumn colId="2" showButton="0"/>
    <filterColumn colId="6" showButton="0"/>
    <filterColumn colId="8" showButton="0"/>
    <filterColumn colId="9" showButton="0"/>
    <filterColumn colId="10" showButton="0"/>
    <filterColumn colId="12" showButton="0"/>
    <filterColumn colId="13" showButton="0"/>
    <filterColumn colId="14" showButton="0"/>
    <filterColumn colId="15" showButton="0"/>
    <filterColumn colId="16" showButton="0"/>
    <filterColumn colId="18" showButton="0"/>
    <filterColumn colId="21" showButton="0"/>
    <filterColumn colId="22" showButton="0"/>
    <filterColumn colId="23" showButton="0"/>
    <filterColumn colId="24" showButton="0"/>
    <filterColumn colId="25" showButton="0"/>
    <filterColumn colId="26" showButton="0"/>
    <filterColumn colId="28" showButton="0"/>
    <filterColumn colId="29" showButton="0"/>
    <filterColumn colId="30" showButton="0"/>
    <filterColumn colId="31" showButton="0"/>
    <filterColumn colId="35" showButton="0"/>
    <filterColumn colId="36" showButton="0"/>
    <filterColumn colId="40" showButton="0"/>
    <filterColumn colId="46" showButton="0"/>
    <filterColumn colId="47" showButton="0"/>
    <filterColumn colId="48" showButton="0"/>
  </autoFilter>
  <mergeCells count="1288">
    <mergeCell ref="AU8:AX8"/>
    <mergeCell ref="AU4:AX4"/>
    <mergeCell ref="B5:D5"/>
    <mergeCell ref="G5:H5"/>
    <mergeCell ref="I5:L5"/>
    <mergeCell ref="M5:R5"/>
    <mergeCell ref="S5:T5"/>
    <mergeCell ref="V5:AB5"/>
    <mergeCell ref="AC5:AG5"/>
    <mergeCell ref="AJ5:AL5"/>
    <mergeCell ref="AO5:AP5"/>
    <mergeCell ref="AU5:AX5"/>
    <mergeCell ref="B6:D6"/>
    <mergeCell ref="G6:H6"/>
    <mergeCell ref="I6:L6"/>
    <mergeCell ref="M6:R6"/>
    <mergeCell ref="S6:T6"/>
    <mergeCell ref="V6:AB6"/>
    <mergeCell ref="AC6:AG6"/>
    <mergeCell ref="AJ6:AL6"/>
    <mergeCell ref="AO6:AP6"/>
    <mergeCell ref="AU6:AX6"/>
    <mergeCell ref="B7:D7"/>
    <mergeCell ref="G7:H7"/>
    <mergeCell ref="I7:L7"/>
    <mergeCell ref="M7:R7"/>
    <mergeCell ref="S7:T7"/>
    <mergeCell ref="V7:AB7"/>
    <mergeCell ref="AC7:AG7"/>
    <mergeCell ref="AJ7:AL7"/>
    <mergeCell ref="AO7:AP7"/>
    <mergeCell ref="AU7:AX7"/>
    <mergeCell ref="AR224:AR225"/>
    <mergeCell ref="AR226:AR227"/>
    <mergeCell ref="B4:D4"/>
    <mergeCell ref="G4:H4"/>
    <mergeCell ref="I4:L4"/>
    <mergeCell ref="M4:R4"/>
    <mergeCell ref="S4:T4"/>
    <mergeCell ref="V4:AB4"/>
    <mergeCell ref="AC4:AG4"/>
    <mergeCell ref="AJ4:AL4"/>
    <mergeCell ref="AO4:AP4"/>
    <mergeCell ref="B8:D8"/>
    <mergeCell ref="G8:H8"/>
    <mergeCell ref="I8:L8"/>
    <mergeCell ref="M8:R8"/>
    <mergeCell ref="S8:T8"/>
    <mergeCell ref="V8:AB8"/>
    <mergeCell ref="AC8:AG8"/>
    <mergeCell ref="AJ8:AL8"/>
    <mergeCell ref="AO8:AP8"/>
    <mergeCell ref="AO224:AP225"/>
    <mergeCell ref="AQ224:AQ225"/>
    <mergeCell ref="AO214:AP215"/>
    <mergeCell ref="AQ214:AQ215"/>
    <mergeCell ref="AO198:AP200"/>
    <mergeCell ref="AQ198:AQ200"/>
    <mergeCell ref="AO174:AP182"/>
    <mergeCell ref="AQ174:AQ182"/>
    <mergeCell ref="AO125:AP132"/>
    <mergeCell ref="AQ125:AQ132"/>
    <mergeCell ref="AO75:AP82"/>
    <mergeCell ref="AQ75:AQ82"/>
    <mergeCell ref="AU208:AX209"/>
    <mergeCell ref="AU210:AX211"/>
    <mergeCell ref="AU212:AX213"/>
    <mergeCell ref="AU214:AX215"/>
    <mergeCell ref="AU216:AX217"/>
    <mergeCell ref="AU218:AX219"/>
    <mergeCell ref="AU220:AX221"/>
    <mergeCell ref="AU222:AX223"/>
    <mergeCell ref="AU224:AX225"/>
    <mergeCell ref="AU226:AX227"/>
    <mergeCell ref="AU228:AX228"/>
    <mergeCell ref="A1:AR1"/>
    <mergeCell ref="AR9:AR13"/>
    <mergeCell ref="AR14:AR18"/>
    <mergeCell ref="AR19:AR23"/>
    <mergeCell ref="AR24:AR28"/>
    <mergeCell ref="AR35:AR36"/>
    <mergeCell ref="AR37:AR38"/>
    <mergeCell ref="AR39:AR42"/>
    <mergeCell ref="AR43:AR46"/>
    <mergeCell ref="AR47:AR50"/>
    <mergeCell ref="AR51:AR54"/>
    <mergeCell ref="AR55:AR60"/>
    <mergeCell ref="AR61:AR66"/>
    <mergeCell ref="AR67:AR74"/>
    <mergeCell ref="AR75:AR82"/>
    <mergeCell ref="AR83:AR90"/>
    <mergeCell ref="AR91:AR98"/>
    <mergeCell ref="AR99:AR107"/>
    <mergeCell ref="AR108:AR116"/>
    <mergeCell ref="AU142:AX150"/>
    <mergeCell ref="AU151:AX157"/>
    <mergeCell ref="AU158:AX164"/>
    <mergeCell ref="AU165:AX173"/>
    <mergeCell ref="AU174:AX182"/>
    <mergeCell ref="AU183:AX186"/>
    <mergeCell ref="AU188:AX190"/>
    <mergeCell ref="AU187:AX187"/>
    <mergeCell ref="AU191:AX193"/>
    <mergeCell ref="AU194:AX194"/>
    <mergeCell ref="AU195:AX195"/>
    <mergeCell ref="AU196:AX196"/>
    <mergeCell ref="AU197:AX197"/>
    <mergeCell ref="AU198:AX200"/>
    <mergeCell ref="AU201:AX203"/>
    <mergeCell ref="AU204:AX205"/>
    <mergeCell ref="AU206:AX207"/>
    <mergeCell ref="AU39:AX42"/>
    <mergeCell ref="AU43:AX46"/>
    <mergeCell ref="AU47:AX50"/>
    <mergeCell ref="AU51:AX54"/>
    <mergeCell ref="AU55:AX60"/>
    <mergeCell ref="AU61:AX66"/>
    <mergeCell ref="AU67:AX74"/>
    <mergeCell ref="AU75:AX82"/>
    <mergeCell ref="AU83:AX90"/>
    <mergeCell ref="AU91:AX98"/>
    <mergeCell ref="AU99:AX107"/>
    <mergeCell ref="AU108:AX116"/>
    <mergeCell ref="AU117:AX124"/>
    <mergeCell ref="AU125:AX132"/>
    <mergeCell ref="AU133:AX141"/>
    <mergeCell ref="AT188:AT190"/>
    <mergeCell ref="AT191:AT193"/>
    <mergeCell ref="AT198:AT200"/>
    <mergeCell ref="AT201:AT203"/>
    <mergeCell ref="AT204:AT205"/>
    <mergeCell ref="AT206:AT207"/>
    <mergeCell ref="AT208:AT209"/>
    <mergeCell ref="AT210:AT211"/>
    <mergeCell ref="AT212:AT213"/>
    <mergeCell ref="AT214:AT215"/>
    <mergeCell ref="AT216:AT217"/>
    <mergeCell ref="AT218:AT219"/>
    <mergeCell ref="AT220:AT221"/>
    <mergeCell ref="AT222:AT223"/>
    <mergeCell ref="AT224:AT225"/>
    <mergeCell ref="AT226:AT227"/>
    <mergeCell ref="AT61:AT66"/>
    <mergeCell ref="AT67:AT74"/>
    <mergeCell ref="AT75:AT82"/>
    <mergeCell ref="AT83:AT90"/>
    <mergeCell ref="AT91:AT98"/>
    <mergeCell ref="AT99:AT107"/>
    <mergeCell ref="AT108:AT116"/>
    <mergeCell ref="AT117:AT124"/>
    <mergeCell ref="AT125:AT132"/>
    <mergeCell ref="AT133:AT141"/>
    <mergeCell ref="AT142:AT150"/>
    <mergeCell ref="AT151:AT157"/>
    <mergeCell ref="AT158:AT164"/>
    <mergeCell ref="AT165:AT173"/>
    <mergeCell ref="AT174:AT182"/>
    <mergeCell ref="AT183:AT186"/>
    <mergeCell ref="AS224:AS225"/>
    <mergeCell ref="AO226:AP227"/>
    <mergeCell ref="AQ226:AQ227"/>
    <mergeCell ref="AS226:AS227"/>
    <mergeCell ref="AO228:AP228"/>
    <mergeCell ref="AU3:AX3"/>
    <mergeCell ref="AT9:AT13"/>
    <mergeCell ref="AU9:AX13"/>
    <mergeCell ref="AT14:AT18"/>
    <mergeCell ref="AU14:AX18"/>
    <mergeCell ref="AT19:AT23"/>
    <mergeCell ref="AU19:AX23"/>
    <mergeCell ref="AT24:AT28"/>
    <mergeCell ref="AU24:AX28"/>
    <mergeCell ref="AU29:AX29"/>
    <mergeCell ref="AU30:AX30"/>
    <mergeCell ref="AU31:AX31"/>
    <mergeCell ref="AU32:AX32"/>
    <mergeCell ref="AU33:AX33"/>
    <mergeCell ref="AU34:AX34"/>
    <mergeCell ref="AT35:AT36"/>
    <mergeCell ref="AU35:AX36"/>
    <mergeCell ref="AT37:AT38"/>
    <mergeCell ref="AU37:AX38"/>
    <mergeCell ref="AT39:AT42"/>
    <mergeCell ref="AT43:AT46"/>
    <mergeCell ref="AT47:AT50"/>
    <mergeCell ref="AT51:AT54"/>
    <mergeCell ref="AT55:AT60"/>
    <mergeCell ref="AO212:AP213"/>
    <mergeCell ref="AQ212:AQ213"/>
    <mergeCell ref="AS212:AS213"/>
    <mergeCell ref="AS214:AS215"/>
    <mergeCell ref="AO216:AP217"/>
    <mergeCell ref="AQ216:AQ217"/>
    <mergeCell ref="AS216:AS217"/>
    <mergeCell ref="AO218:AP219"/>
    <mergeCell ref="AQ218:AQ219"/>
    <mergeCell ref="AS218:AS219"/>
    <mergeCell ref="AO220:AP221"/>
    <mergeCell ref="AQ220:AQ221"/>
    <mergeCell ref="AS220:AS221"/>
    <mergeCell ref="AO222:AP223"/>
    <mergeCell ref="AQ222:AQ223"/>
    <mergeCell ref="AS222:AS223"/>
    <mergeCell ref="AR212:AR213"/>
    <mergeCell ref="AR214:AR215"/>
    <mergeCell ref="AR216:AR217"/>
    <mergeCell ref="AR218:AR219"/>
    <mergeCell ref="AR220:AR221"/>
    <mergeCell ref="AR222:AR223"/>
    <mergeCell ref="AS198:AS200"/>
    <mergeCell ref="AO201:AP203"/>
    <mergeCell ref="AQ201:AQ203"/>
    <mergeCell ref="AS201:AS203"/>
    <mergeCell ref="AO204:AP205"/>
    <mergeCell ref="AQ204:AQ205"/>
    <mergeCell ref="AS204:AS205"/>
    <mergeCell ref="AO206:AP207"/>
    <mergeCell ref="AQ206:AQ207"/>
    <mergeCell ref="AS206:AS207"/>
    <mergeCell ref="AO208:AP209"/>
    <mergeCell ref="AQ208:AQ209"/>
    <mergeCell ref="AS208:AS209"/>
    <mergeCell ref="AO210:AP211"/>
    <mergeCell ref="AQ210:AQ211"/>
    <mergeCell ref="AS210:AS211"/>
    <mergeCell ref="AR198:AR200"/>
    <mergeCell ref="AR201:AR203"/>
    <mergeCell ref="AR204:AR205"/>
    <mergeCell ref="AR206:AR207"/>
    <mergeCell ref="AR208:AR209"/>
    <mergeCell ref="AR210:AR211"/>
    <mergeCell ref="AO165:AP173"/>
    <mergeCell ref="AQ165:AQ173"/>
    <mergeCell ref="AS165:AS173"/>
    <mergeCell ref="AR125:AR132"/>
    <mergeCell ref="AR133:AR141"/>
    <mergeCell ref="AR142:AR150"/>
    <mergeCell ref="AR151:AR157"/>
    <mergeCell ref="AR158:AR164"/>
    <mergeCell ref="AR165:AR173"/>
    <mergeCell ref="AS174:AS182"/>
    <mergeCell ref="AO194:AP194"/>
    <mergeCell ref="AO195:AP195"/>
    <mergeCell ref="AO196:AP196"/>
    <mergeCell ref="AO197:AP197"/>
    <mergeCell ref="AO183:AP186"/>
    <mergeCell ref="AQ183:AQ186"/>
    <mergeCell ref="AS183:AS186"/>
    <mergeCell ref="AO187:AP187"/>
    <mergeCell ref="AO188:AP190"/>
    <mergeCell ref="AQ188:AQ190"/>
    <mergeCell ref="AS188:AS190"/>
    <mergeCell ref="AO191:AP193"/>
    <mergeCell ref="AQ191:AQ193"/>
    <mergeCell ref="AS191:AS193"/>
    <mergeCell ref="AR174:AR182"/>
    <mergeCell ref="AR183:AR186"/>
    <mergeCell ref="AR188:AR190"/>
    <mergeCell ref="AR191:AR193"/>
    <mergeCell ref="AO117:AP124"/>
    <mergeCell ref="AQ117:AQ124"/>
    <mergeCell ref="AS117:AS124"/>
    <mergeCell ref="AR117:AR124"/>
    <mergeCell ref="AS125:AS132"/>
    <mergeCell ref="AO133:AP141"/>
    <mergeCell ref="AQ133:AQ141"/>
    <mergeCell ref="AS133:AS141"/>
    <mergeCell ref="AO142:AP150"/>
    <mergeCell ref="AQ142:AQ150"/>
    <mergeCell ref="AS142:AS150"/>
    <mergeCell ref="AO151:AP157"/>
    <mergeCell ref="AQ151:AQ157"/>
    <mergeCell ref="AS151:AS157"/>
    <mergeCell ref="AO158:AP164"/>
    <mergeCell ref="AQ158:AQ164"/>
    <mergeCell ref="AS158:AS164"/>
    <mergeCell ref="AO67:AP74"/>
    <mergeCell ref="AQ67:AQ74"/>
    <mergeCell ref="AS67:AS74"/>
    <mergeCell ref="AO35:AP36"/>
    <mergeCell ref="AS75:AS82"/>
    <mergeCell ref="AO83:AP90"/>
    <mergeCell ref="AQ83:AQ90"/>
    <mergeCell ref="AS83:AS90"/>
    <mergeCell ref="AO91:AP98"/>
    <mergeCell ref="AQ91:AQ98"/>
    <mergeCell ref="AS91:AS98"/>
    <mergeCell ref="AO99:AP107"/>
    <mergeCell ref="AQ99:AQ107"/>
    <mergeCell ref="AS99:AS107"/>
    <mergeCell ref="AO108:AP116"/>
    <mergeCell ref="AQ108:AQ116"/>
    <mergeCell ref="AS108:AS116"/>
    <mergeCell ref="AH43:AH46"/>
    <mergeCell ref="AI43:AI46"/>
    <mergeCell ref="AJ43:AL46"/>
    <mergeCell ref="AM43:AM46"/>
    <mergeCell ref="AN43:AN46"/>
    <mergeCell ref="AO47:AP50"/>
    <mergeCell ref="AQ47:AQ50"/>
    <mergeCell ref="AS47:AS50"/>
    <mergeCell ref="AO51:AP54"/>
    <mergeCell ref="AQ51:AQ54"/>
    <mergeCell ref="AS51:AS54"/>
    <mergeCell ref="AS35:AS36"/>
    <mergeCell ref="AS37:AS38"/>
    <mergeCell ref="AO55:AP60"/>
    <mergeCell ref="AQ55:AQ60"/>
    <mergeCell ref="AS55:AS60"/>
    <mergeCell ref="AO61:AP66"/>
    <mergeCell ref="AQ61:AQ66"/>
    <mergeCell ref="AS61:AS66"/>
    <mergeCell ref="AI37:AI38"/>
    <mergeCell ref="AO37:AP38"/>
    <mergeCell ref="AQ37:AQ38"/>
    <mergeCell ref="AS19:AS23"/>
    <mergeCell ref="AS24:AS28"/>
    <mergeCell ref="AO39:AP42"/>
    <mergeCell ref="AQ39:AQ42"/>
    <mergeCell ref="AS39:AS42"/>
    <mergeCell ref="AO43:AP46"/>
    <mergeCell ref="AQ43:AQ46"/>
    <mergeCell ref="AS43:AS46"/>
    <mergeCell ref="AQ24:AQ28"/>
    <mergeCell ref="AQ35:AQ36"/>
    <mergeCell ref="AM35:AM36"/>
    <mergeCell ref="AM24:AM28"/>
    <mergeCell ref="AN24:AN28"/>
    <mergeCell ref="AN37:AN38"/>
    <mergeCell ref="AO2:AP2"/>
    <mergeCell ref="AO3:AP3"/>
    <mergeCell ref="AO9:AP13"/>
    <mergeCell ref="AO14:AP18"/>
    <mergeCell ref="AO19:AP23"/>
    <mergeCell ref="AO24:AP28"/>
    <mergeCell ref="AO29:AP29"/>
    <mergeCell ref="AO30:AP30"/>
    <mergeCell ref="AO31:AP31"/>
    <mergeCell ref="AO32:AP32"/>
    <mergeCell ref="AO33:AP33"/>
    <mergeCell ref="AO34:AP34"/>
    <mergeCell ref="I83:L90"/>
    <mergeCell ref="M83:R90"/>
    <mergeCell ref="A125:A132"/>
    <mergeCell ref="F142:F150"/>
    <mergeCell ref="F151:F157"/>
    <mergeCell ref="G151:H157"/>
    <mergeCell ref="I151:L157"/>
    <mergeCell ref="M151:R157"/>
    <mergeCell ref="B37:D38"/>
    <mergeCell ref="A61:A66"/>
    <mergeCell ref="B61:D66"/>
    <mergeCell ref="E61:E66"/>
    <mergeCell ref="F61:F66"/>
    <mergeCell ref="A83:A90"/>
    <mergeCell ref="B83:D90"/>
    <mergeCell ref="E83:E90"/>
    <mergeCell ref="F83:F90"/>
    <mergeCell ref="G83:H90"/>
    <mergeCell ref="B125:D132"/>
    <mergeCell ref="E125:E132"/>
    <mergeCell ref="I196:L196"/>
    <mergeCell ref="M196:R196"/>
    <mergeCell ref="A198:A200"/>
    <mergeCell ref="B198:D200"/>
    <mergeCell ref="E198:E200"/>
    <mergeCell ref="F198:F200"/>
    <mergeCell ref="A174:A182"/>
    <mergeCell ref="B174:D182"/>
    <mergeCell ref="E174:E182"/>
    <mergeCell ref="A183:A186"/>
    <mergeCell ref="B183:D186"/>
    <mergeCell ref="E183:E186"/>
    <mergeCell ref="F183:F186"/>
    <mergeCell ref="G183:H186"/>
    <mergeCell ref="I183:L186"/>
    <mergeCell ref="M183:R186"/>
    <mergeCell ref="B187:D187"/>
    <mergeCell ref="G187:H187"/>
    <mergeCell ref="I187:L187"/>
    <mergeCell ref="M187:R187"/>
    <mergeCell ref="B196:D196"/>
    <mergeCell ref="F174:F182"/>
    <mergeCell ref="G174:H182"/>
    <mergeCell ref="I174:L182"/>
    <mergeCell ref="M174:R182"/>
    <mergeCell ref="B197:D197"/>
    <mergeCell ref="G197:H197"/>
    <mergeCell ref="I197:L197"/>
    <mergeCell ref="M197:R197"/>
    <mergeCell ref="A142:A150"/>
    <mergeCell ref="B142:D150"/>
    <mergeCell ref="E142:E150"/>
    <mergeCell ref="A151:A157"/>
    <mergeCell ref="B151:D157"/>
    <mergeCell ref="E151:E157"/>
    <mergeCell ref="I19:L23"/>
    <mergeCell ref="M19:R23"/>
    <mergeCell ref="G31:H31"/>
    <mergeCell ref="I31:L31"/>
    <mergeCell ref="M31:R31"/>
    <mergeCell ref="G33:H33"/>
    <mergeCell ref="I33:L33"/>
    <mergeCell ref="M33:R33"/>
    <mergeCell ref="G35:H36"/>
    <mergeCell ref="I35:L36"/>
    <mergeCell ref="M35:R36"/>
    <mergeCell ref="A19:A23"/>
    <mergeCell ref="B19:D23"/>
    <mergeCell ref="E19:E23"/>
    <mergeCell ref="F19:F23"/>
    <mergeCell ref="B31:D31"/>
    <mergeCell ref="B33:D33"/>
    <mergeCell ref="A35:A36"/>
    <mergeCell ref="B35:D36"/>
    <mergeCell ref="E35:E36"/>
    <mergeCell ref="F35:F36"/>
    <mergeCell ref="B29:D29"/>
    <mergeCell ref="G29:H29"/>
    <mergeCell ref="I29:L29"/>
    <mergeCell ref="M29:R29"/>
    <mergeCell ref="A55:A60"/>
    <mergeCell ref="AM9:AM13"/>
    <mergeCell ref="AN9:AN13"/>
    <mergeCell ref="S3:T3"/>
    <mergeCell ref="V3:AB3"/>
    <mergeCell ref="AC3:AG3"/>
    <mergeCell ref="AJ3:AL3"/>
    <mergeCell ref="B3:D3"/>
    <mergeCell ref="G3:H3"/>
    <mergeCell ref="I3:L3"/>
    <mergeCell ref="M3:R3"/>
    <mergeCell ref="AS9:AS13"/>
    <mergeCell ref="A14:A18"/>
    <mergeCell ref="B14:D18"/>
    <mergeCell ref="E14:E18"/>
    <mergeCell ref="F14:F18"/>
    <mergeCell ref="G14:H18"/>
    <mergeCell ref="I14:L18"/>
    <mergeCell ref="M14:R18"/>
    <mergeCell ref="S14:T18"/>
    <mergeCell ref="U14:U18"/>
    <mergeCell ref="V14:AB18"/>
    <mergeCell ref="AC14:AG18"/>
    <mergeCell ref="AH14:AH18"/>
    <mergeCell ref="AI14:AI18"/>
    <mergeCell ref="AJ14:AL18"/>
    <mergeCell ref="AM14:AM18"/>
    <mergeCell ref="AN14:AN18"/>
    <mergeCell ref="AS14:AS18"/>
    <mergeCell ref="A9:A13"/>
    <mergeCell ref="B9:D13"/>
    <mergeCell ref="E9:E13"/>
    <mergeCell ref="F9:F13"/>
    <mergeCell ref="G9:H13"/>
    <mergeCell ref="I9:L13"/>
    <mergeCell ref="M9:R13"/>
    <mergeCell ref="S9:T13"/>
    <mergeCell ref="U9:U13"/>
    <mergeCell ref="V9:AB13"/>
    <mergeCell ref="AC9:AG13"/>
    <mergeCell ref="AH9:AH13"/>
    <mergeCell ref="AI9:AI13"/>
    <mergeCell ref="AJ9:AL13"/>
    <mergeCell ref="A24:A28"/>
    <mergeCell ref="B24:D28"/>
    <mergeCell ref="E24:E28"/>
    <mergeCell ref="F24:F28"/>
    <mergeCell ref="G24:H28"/>
    <mergeCell ref="I24:L28"/>
    <mergeCell ref="M24:R28"/>
    <mergeCell ref="S24:T28"/>
    <mergeCell ref="U24:U28"/>
    <mergeCell ref="V24:AB28"/>
    <mergeCell ref="AC24:AG28"/>
    <mergeCell ref="AH24:AH28"/>
    <mergeCell ref="AI24:AI28"/>
    <mergeCell ref="AJ24:AL28"/>
    <mergeCell ref="S29:T29"/>
    <mergeCell ref="S19:T23"/>
    <mergeCell ref="U19:U23"/>
    <mergeCell ref="V19:AB23"/>
    <mergeCell ref="AC19:AG23"/>
    <mergeCell ref="AH19:AH23"/>
    <mergeCell ref="AI19:AI23"/>
    <mergeCell ref="AJ19:AL23"/>
    <mergeCell ref="AM19:AM23"/>
    <mergeCell ref="AN19:AN23"/>
    <mergeCell ref="G19:H23"/>
    <mergeCell ref="S31:T31"/>
    <mergeCell ref="V31:AB31"/>
    <mergeCell ref="AC31:AG31"/>
    <mergeCell ref="AJ31:AL31"/>
    <mergeCell ref="B32:D32"/>
    <mergeCell ref="G32:H32"/>
    <mergeCell ref="I32:L32"/>
    <mergeCell ref="M32:R32"/>
    <mergeCell ref="S32:T32"/>
    <mergeCell ref="V32:AB32"/>
    <mergeCell ref="AC32:AG32"/>
    <mergeCell ref="AJ32:AL32"/>
    <mergeCell ref="V29:AB29"/>
    <mergeCell ref="AC29:AG29"/>
    <mergeCell ref="AJ29:AL29"/>
    <mergeCell ref="B30:D30"/>
    <mergeCell ref="G30:H30"/>
    <mergeCell ref="I30:L30"/>
    <mergeCell ref="M30:R30"/>
    <mergeCell ref="S30:T30"/>
    <mergeCell ref="V30:AB30"/>
    <mergeCell ref="AC30:AG30"/>
    <mergeCell ref="AJ30:AL30"/>
    <mergeCell ref="S35:T36"/>
    <mergeCell ref="V35:AB35"/>
    <mergeCell ref="AC35:AG35"/>
    <mergeCell ref="AN35:AN36"/>
    <mergeCell ref="V36:AB36"/>
    <mergeCell ref="AC36:AG36"/>
    <mergeCell ref="B34:D34"/>
    <mergeCell ref="G34:H34"/>
    <mergeCell ref="I34:L34"/>
    <mergeCell ref="M34:R34"/>
    <mergeCell ref="S34:T34"/>
    <mergeCell ref="V34:AB34"/>
    <mergeCell ref="AC34:AG34"/>
    <mergeCell ref="AJ34:AL34"/>
    <mergeCell ref="S33:T33"/>
    <mergeCell ref="V33:AB33"/>
    <mergeCell ref="AC33:AG33"/>
    <mergeCell ref="AJ33:AL33"/>
    <mergeCell ref="AJ35:AL36"/>
    <mergeCell ref="AH35:AH36"/>
    <mergeCell ref="AI35:AI36"/>
    <mergeCell ref="V38:AB38"/>
    <mergeCell ref="AC38:AG38"/>
    <mergeCell ref="A39:A42"/>
    <mergeCell ref="B39:D42"/>
    <mergeCell ref="E39:E42"/>
    <mergeCell ref="F39:F42"/>
    <mergeCell ref="G39:H42"/>
    <mergeCell ref="I39:L42"/>
    <mergeCell ref="M39:R42"/>
    <mergeCell ref="S39:T42"/>
    <mergeCell ref="V39:AB39"/>
    <mergeCell ref="AC39:AG39"/>
    <mergeCell ref="AH39:AH42"/>
    <mergeCell ref="AI39:AI42"/>
    <mergeCell ref="AJ39:AL42"/>
    <mergeCell ref="AM39:AM42"/>
    <mergeCell ref="AN39:AN42"/>
    <mergeCell ref="V40:AB40"/>
    <mergeCell ref="AC40:AG40"/>
    <mergeCell ref="V41:AB41"/>
    <mergeCell ref="E37:E38"/>
    <mergeCell ref="F37:F38"/>
    <mergeCell ref="G37:H38"/>
    <mergeCell ref="I37:L38"/>
    <mergeCell ref="M37:R38"/>
    <mergeCell ref="S37:T38"/>
    <mergeCell ref="V37:AB37"/>
    <mergeCell ref="AC37:AG37"/>
    <mergeCell ref="A37:A38"/>
    <mergeCell ref="AM37:AM38"/>
    <mergeCell ref="AJ37:AL38"/>
    <mergeCell ref="AH37:AH38"/>
    <mergeCell ref="A47:A50"/>
    <mergeCell ref="B47:D50"/>
    <mergeCell ref="E47:E50"/>
    <mergeCell ref="F47:F50"/>
    <mergeCell ref="G47:H50"/>
    <mergeCell ref="I47:L50"/>
    <mergeCell ref="M47:R50"/>
    <mergeCell ref="S47:T50"/>
    <mergeCell ref="V47:AB47"/>
    <mergeCell ref="V44:AB44"/>
    <mergeCell ref="AC44:AG44"/>
    <mergeCell ref="V45:AB45"/>
    <mergeCell ref="AC45:AG45"/>
    <mergeCell ref="V46:AB46"/>
    <mergeCell ref="AC46:AG46"/>
    <mergeCell ref="AC41:AG41"/>
    <mergeCell ref="V42:AB42"/>
    <mergeCell ref="AC42:AG42"/>
    <mergeCell ref="A43:A46"/>
    <mergeCell ref="B43:D46"/>
    <mergeCell ref="E43:E46"/>
    <mergeCell ref="F43:F46"/>
    <mergeCell ref="G43:H46"/>
    <mergeCell ref="I43:L46"/>
    <mergeCell ref="M43:R46"/>
    <mergeCell ref="S43:T46"/>
    <mergeCell ref="V43:AB43"/>
    <mergeCell ref="AC43:AG43"/>
    <mergeCell ref="AI51:AI54"/>
    <mergeCell ref="AJ51:AL54"/>
    <mergeCell ref="AM51:AM54"/>
    <mergeCell ref="AN51:AN54"/>
    <mergeCell ref="V52:AB52"/>
    <mergeCell ref="AC52:AG52"/>
    <mergeCell ref="V53:AB53"/>
    <mergeCell ref="AC53:AG53"/>
    <mergeCell ref="V54:AB54"/>
    <mergeCell ref="AC54:AG54"/>
    <mergeCell ref="AC47:AG47"/>
    <mergeCell ref="AH47:AH50"/>
    <mergeCell ref="AI47:AI50"/>
    <mergeCell ref="AJ47:AL50"/>
    <mergeCell ref="AM47:AM50"/>
    <mergeCell ref="AN47:AN50"/>
    <mergeCell ref="V48:AB48"/>
    <mergeCell ref="AC48:AG48"/>
    <mergeCell ref="V49:AB49"/>
    <mergeCell ref="AC49:AG49"/>
    <mergeCell ref="V50:AB50"/>
    <mergeCell ref="AC50:AG50"/>
    <mergeCell ref="A51:A54"/>
    <mergeCell ref="B51:D54"/>
    <mergeCell ref="E51:E54"/>
    <mergeCell ref="F51:F54"/>
    <mergeCell ref="G51:H54"/>
    <mergeCell ref="I51:L54"/>
    <mergeCell ref="M51:R54"/>
    <mergeCell ref="S51:T54"/>
    <mergeCell ref="V51:AB51"/>
    <mergeCell ref="G61:H66"/>
    <mergeCell ref="I61:L66"/>
    <mergeCell ref="M61:R66"/>
    <mergeCell ref="S61:T66"/>
    <mergeCell ref="U61:U65"/>
    <mergeCell ref="V61:AB65"/>
    <mergeCell ref="AC61:AG65"/>
    <mergeCell ref="AH61:AH66"/>
    <mergeCell ref="B55:D60"/>
    <mergeCell ref="E55:E60"/>
    <mergeCell ref="F55:F60"/>
    <mergeCell ref="G55:H60"/>
    <mergeCell ref="I55:L60"/>
    <mergeCell ref="M55:R60"/>
    <mergeCell ref="S55:T60"/>
    <mergeCell ref="U55:U59"/>
    <mergeCell ref="AC51:AG51"/>
    <mergeCell ref="AH51:AH54"/>
    <mergeCell ref="AI61:AI66"/>
    <mergeCell ref="V55:AB59"/>
    <mergeCell ref="AC55:AG59"/>
    <mergeCell ref="AH55:AH60"/>
    <mergeCell ref="AI55:AI60"/>
    <mergeCell ref="AJ55:AL60"/>
    <mergeCell ref="AM55:AM60"/>
    <mergeCell ref="AN55:AN60"/>
    <mergeCell ref="V60:AB60"/>
    <mergeCell ref="AC60:AG60"/>
    <mergeCell ref="A75:A82"/>
    <mergeCell ref="B75:D82"/>
    <mergeCell ref="E75:E82"/>
    <mergeCell ref="F75:F82"/>
    <mergeCell ref="G75:H82"/>
    <mergeCell ref="I75:L82"/>
    <mergeCell ref="M75:R82"/>
    <mergeCell ref="S75:T82"/>
    <mergeCell ref="U75:U79"/>
    <mergeCell ref="V75:AB79"/>
    <mergeCell ref="AC75:AG79"/>
    <mergeCell ref="AJ61:AL66"/>
    <mergeCell ref="AM61:AM66"/>
    <mergeCell ref="AN61:AN66"/>
    <mergeCell ref="V66:AB66"/>
    <mergeCell ref="AC66:AG66"/>
    <mergeCell ref="A67:A74"/>
    <mergeCell ref="B67:D74"/>
    <mergeCell ref="E67:E74"/>
    <mergeCell ref="F67:F74"/>
    <mergeCell ref="G67:H74"/>
    <mergeCell ref="I67:L74"/>
    <mergeCell ref="M67:R74"/>
    <mergeCell ref="S67:T74"/>
    <mergeCell ref="U67:U71"/>
    <mergeCell ref="V67:AB71"/>
    <mergeCell ref="AC67:AG71"/>
    <mergeCell ref="AH67:AH74"/>
    <mergeCell ref="AI67:AI74"/>
    <mergeCell ref="AJ67:AL74"/>
    <mergeCell ref="AM67:AM74"/>
    <mergeCell ref="AN67:AN74"/>
    <mergeCell ref="AH83:AH90"/>
    <mergeCell ref="AI83:AI90"/>
    <mergeCell ref="AJ83:AL90"/>
    <mergeCell ref="AM83:AM90"/>
    <mergeCell ref="AN83:AN90"/>
    <mergeCell ref="AH75:AH82"/>
    <mergeCell ref="AI75:AI82"/>
    <mergeCell ref="AJ75:AL82"/>
    <mergeCell ref="AM75:AM82"/>
    <mergeCell ref="AN75:AN82"/>
    <mergeCell ref="V80:AB80"/>
    <mergeCell ref="AC80:AG80"/>
    <mergeCell ref="V81:AB81"/>
    <mergeCell ref="AC81:AG81"/>
    <mergeCell ref="V82:AB82"/>
    <mergeCell ref="AC82:AG82"/>
    <mergeCell ref="AC72:AG72"/>
    <mergeCell ref="V73:AB73"/>
    <mergeCell ref="AC73:AG73"/>
    <mergeCell ref="V74:AB74"/>
    <mergeCell ref="AC74:AG74"/>
    <mergeCell ref="V72:AB72"/>
    <mergeCell ref="A99:A107"/>
    <mergeCell ref="B99:D107"/>
    <mergeCell ref="E99:E107"/>
    <mergeCell ref="F99:F107"/>
    <mergeCell ref="G99:H107"/>
    <mergeCell ref="I99:L107"/>
    <mergeCell ref="M99:R107"/>
    <mergeCell ref="S99:T107"/>
    <mergeCell ref="U99:U103"/>
    <mergeCell ref="V99:AB103"/>
    <mergeCell ref="AC99:AG103"/>
    <mergeCell ref="V88:AB88"/>
    <mergeCell ref="AC88:AG88"/>
    <mergeCell ref="V89:AB89"/>
    <mergeCell ref="AC89:AG89"/>
    <mergeCell ref="V90:AB90"/>
    <mergeCell ref="AC90:AG90"/>
    <mergeCell ref="A91:A98"/>
    <mergeCell ref="B91:D98"/>
    <mergeCell ref="E91:E98"/>
    <mergeCell ref="F91:F98"/>
    <mergeCell ref="G91:H98"/>
    <mergeCell ref="I91:L98"/>
    <mergeCell ref="M91:R98"/>
    <mergeCell ref="S91:T98"/>
    <mergeCell ref="U91:U95"/>
    <mergeCell ref="V91:AB95"/>
    <mergeCell ref="AC91:AG95"/>
    <mergeCell ref="S83:T90"/>
    <mergeCell ref="U83:U87"/>
    <mergeCell ref="V83:AB87"/>
    <mergeCell ref="AC83:AG87"/>
    <mergeCell ref="AH99:AH107"/>
    <mergeCell ref="AI99:AI107"/>
    <mergeCell ref="AJ99:AL107"/>
    <mergeCell ref="AM99:AM107"/>
    <mergeCell ref="AN99:AN107"/>
    <mergeCell ref="V104:AB104"/>
    <mergeCell ref="AC104:AG104"/>
    <mergeCell ref="V105:AB105"/>
    <mergeCell ref="AC105:AG105"/>
    <mergeCell ref="V106:AB106"/>
    <mergeCell ref="AC106:AG106"/>
    <mergeCell ref="V107:AB107"/>
    <mergeCell ref="AC107:AG107"/>
    <mergeCell ref="V96:AB96"/>
    <mergeCell ref="AC96:AG96"/>
    <mergeCell ref="V97:AB97"/>
    <mergeCell ref="AC97:AG97"/>
    <mergeCell ref="V98:AB98"/>
    <mergeCell ref="AC98:AG98"/>
    <mergeCell ref="AH91:AH98"/>
    <mergeCell ref="AI91:AI98"/>
    <mergeCell ref="AJ91:AL98"/>
    <mergeCell ref="AM91:AM98"/>
    <mergeCell ref="AN91:AN98"/>
    <mergeCell ref="V108:AB112"/>
    <mergeCell ref="AC108:AG112"/>
    <mergeCell ref="AH108:AH116"/>
    <mergeCell ref="AI108:AI116"/>
    <mergeCell ref="AJ108:AL116"/>
    <mergeCell ref="AM108:AM116"/>
    <mergeCell ref="AN108:AN116"/>
    <mergeCell ref="V113:AB113"/>
    <mergeCell ref="AC113:AG113"/>
    <mergeCell ref="V114:AB114"/>
    <mergeCell ref="AC114:AG114"/>
    <mergeCell ref="V115:AB115"/>
    <mergeCell ref="AC115:AG115"/>
    <mergeCell ref="V116:AB116"/>
    <mergeCell ref="AC116:AG116"/>
    <mergeCell ref="A108:A116"/>
    <mergeCell ref="B108:D116"/>
    <mergeCell ref="E108:E116"/>
    <mergeCell ref="F108:F116"/>
    <mergeCell ref="G108:H116"/>
    <mergeCell ref="I108:L116"/>
    <mergeCell ref="M108:R116"/>
    <mergeCell ref="S108:T116"/>
    <mergeCell ref="U108:U112"/>
    <mergeCell ref="V117:AB121"/>
    <mergeCell ref="AC117:AG121"/>
    <mergeCell ref="AH117:AH124"/>
    <mergeCell ref="AI117:AI124"/>
    <mergeCell ref="AJ117:AL124"/>
    <mergeCell ref="AM117:AM124"/>
    <mergeCell ref="AN117:AN124"/>
    <mergeCell ref="V122:AB122"/>
    <mergeCell ref="AC122:AG122"/>
    <mergeCell ref="V123:AB123"/>
    <mergeCell ref="AC123:AG123"/>
    <mergeCell ref="V124:AB124"/>
    <mergeCell ref="AC124:AG124"/>
    <mergeCell ref="A117:A124"/>
    <mergeCell ref="B117:D124"/>
    <mergeCell ref="E117:E124"/>
    <mergeCell ref="F117:F124"/>
    <mergeCell ref="G117:H124"/>
    <mergeCell ref="I117:L124"/>
    <mergeCell ref="M117:R124"/>
    <mergeCell ref="S117:T124"/>
    <mergeCell ref="U117:U121"/>
    <mergeCell ref="A133:A141"/>
    <mergeCell ref="B133:D141"/>
    <mergeCell ref="E133:E141"/>
    <mergeCell ref="F133:F141"/>
    <mergeCell ref="G133:H141"/>
    <mergeCell ref="I133:L141"/>
    <mergeCell ref="M133:R141"/>
    <mergeCell ref="S133:T141"/>
    <mergeCell ref="U133:U137"/>
    <mergeCell ref="AJ125:AL132"/>
    <mergeCell ref="AM125:AM132"/>
    <mergeCell ref="AN125:AN132"/>
    <mergeCell ref="V130:AB130"/>
    <mergeCell ref="AC130:AG130"/>
    <mergeCell ref="V131:AB131"/>
    <mergeCell ref="AC131:AG131"/>
    <mergeCell ref="V132:AB132"/>
    <mergeCell ref="AC132:AG132"/>
    <mergeCell ref="G125:H132"/>
    <mergeCell ref="I125:L132"/>
    <mergeCell ref="M125:R132"/>
    <mergeCell ref="S125:T132"/>
    <mergeCell ref="U125:U129"/>
    <mergeCell ref="V125:AB129"/>
    <mergeCell ref="AC125:AG129"/>
    <mergeCell ref="AH125:AH132"/>
    <mergeCell ref="AI125:AI132"/>
    <mergeCell ref="F125:F132"/>
    <mergeCell ref="G142:H150"/>
    <mergeCell ref="I142:L150"/>
    <mergeCell ref="M142:R150"/>
    <mergeCell ref="S142:T150"/>
    <mergeCell ref="U142:U146"/>
    <mergeCell ref="V142:AB146"/>
    <mergeCell ref="AC142:AG146"/>
    <mergeCell ref="AH142:AH150"/>
    <mergeCell ref="AI142:AI150"/>
    <mergeCell ref="V133:AB137"/>
    <mergeCell ref="AC133:AG137"/>
    <mergeCell ref="AH133:AH141"/>
    <mergeCell ref="AI133:AI141"/>
    <mergeCell ref="AJ133:AL141"/>
    <mergeCell ref="AM133:AM141"/>
    <mergeCell ref="AN133:AN141"/>
    <mergeCell ref="V138:AB138"/>
    <mergeCell ref="AC138:AG138"/>
    <mergeCell ref="V139:AB139"/>
    <mergeCell ref="AC139:AG139"/>
    <mergeCell ref="V140:AB140"/>
    <mergeCell ref="AC140:AG140"/>
    <mergeCell ref="V141:AB141"/>
    <mergeCell ref="AC141:AG141"/>
    <mergeCell ref="AM158:AM164"/>
    <mergeCell ref="AN158:AN164"/>
    <mergeCell ref="V162:AB162"/>
    <mergeCell ref="AC162:AG162"/>
    <mergeCell ref="S151:T157"/>
    <mergeCell ref="U151:U155"/>
    <mergeCell ref="V151:AB155"/>
    <mergeCell ref="AC151:AG155"/>
    <mergeCell ref="AH151:AH157"/>
    <mergeCell ref="AI151:AI157"/>
    <mergeCell ref="AJ151:AL157"/>
    <mergeCell ref="AM151:AM157"/>
    <mergeCell ref="AN151:AN157"/>
    <mergeCell ref="AJ142:AL150"/>
    <mergeCell ref="AM142:AM150"/>
    <mergeCell ref="AN142:AN150"/>
    <mergeCell ref="V147:AB147"/>
    <mergeCell ref="AC147:AG147"/>
    <mergeCell ref="V148:AB148"/>
    <mergeCell ref="AC148:AG148"/>
    <mergeCell ref="V149:AB149"/>
    <mergeCell ref="AC149:AG149"/>
    <mergeCell ref="V150:AB150"/>
    <mergeCell ref="AC150:AG150"/>
    <mergeCell ref="V163:AB163"/>
    <mergeCell ref="AC163:AG163"/>
    <mergeCell ref="V164:AB164"/>
    <mergeCell ref="AC164:AG164"/>
    <mergeCell ref="V156:AB156"/>
    <mergeCell ref="AC156:AG156"/>
    <mergeCell ref="V157:AB157"/>
    <mergeCell ref="AC157:AG157"/>
    <mergeCell ref="A158:A164"/>
    <mergeCell ref="B158:D164"/>
    <mergeCell ref="E158:E164"/>
    <mergeCell ref="F158:F164"/>
    <mergeCell ref="G158:H164"/>
    <mergeCell ref="I158:L164"/>
    <mergeCell ref="M158:R164"/>
    <mergeCell ref="S158:T164"/>
    <mergeCell ref="U158:U161"/>
    <mergeCell ref="V158:AB161"/>
    <mergeCell ref="AC158:AG161"/>
    <mergeCell ref="AH158:AH164"/>
    <mergeCell ref="AI158:AI164"/>
    <mergeCell ref="AH165:AH173"/>
    <mergeCell ref="AI165:AI173"/>
    <mergeCell ref="AJ165:AL173"/>
    <mergeCell ref="AJ158:AL164"/>
    <mergeCell ref="AM165:AM173"/>
    <mergeCell ref="AN165:AN173"/>
    <mergeCell ref="V170:AB170"/>
    <mergeCell ref="AC170:AG170"/>
    <mergeCell ref="V171:AB171"/>
    <mergeCell ref="AC171:AG171"/>
    <mergeCell ref="V172:AB172"/>
    <mergeCell ref="AC172:AG172"/>
    <mergeCell ref="V173:AB173"/>
    <mergeCell ref="AC173:AG173"/>
    <mergeCell ref="A165:A173"/>
    <mergeCell ref="B165:D173"/>
    <mergeCell ref="E165:E173"/>
    <mergeCell ref="F165:F173"/>
    <mergeCell ref="G165:H173"/>
    <mergeCell ref="I165:L173"/>
    <mergeCell ref="M165:R173"/>
    <mergeCell ref="S165:T173"/>
    <mergeCell ref="U165:U169"/>
    <mergeCell ref="V165:AB169"/>
    <mergeCell ref="AC165:AG169"/>
    <mergeCell ref="S183:T186"/>
    <mergeCell ref="V183:AB183"/>
    <mergeCell ref="AC183:AG183"/>
    <mergeCell ref="AH183:AH186"/>
    <mergeCell ref="AI183:AI186"/>
    <mergeCell ref="AJ183:AL186"/>
    <mergeCell ref="AM183:AM186"/>
    <mergeCell ref="AN183:AN186"/>
    <mergeCell ref="V184:AB184"/>
    <mergeCell ref="AC184:AG184"/>
    <mergeCell ref="V185:AB185"/>
    <mergeCell ref="AC185:AG185"/>
    <mergeCell ref="V186:AB186"/>
    <mergeCell ref="AC186:AG186"/>
    <mergeCell ref="AI174:AI182"/>
    <mergeCell ref="AJ174:AL182"/>
    <mergeCell ref="AM174:AM182"/>
    <mergeCell ref="AN174:AN182"/>
    <mergeCell ref="V179:AB179"/>
    <mergeCell ref="AC179:AG179"/>
    <mergeCell ref="V180:AB180"/>
    <mergeCell ref="AC180:AG180"/>
    <mergeCell ref="V181:AB181"/>
    <mergeCell ref="AC181:AG181"/>
    <mergeCell ref="V182:AB182"/>
    <mergeCell ref="AC182:AG182"/>
    <mergeCell ref="S174:T182"/>
    <mergeCell ref="U174:U178"/>
    <mergeCell ref="V174:AB178"/>
    <mergeCell ref="AC174:AG178"/>
    <mergeCell ref="AH174:AH182"/>
    <mergeCell ref="S187:T187"/>
    <mergeCell ref="V187:AB187"/>
    <mergeCell ref="AC187:AG187"/>
    <mergeCell ref="AJ187:AL187"/>
    <mergeCell ref="A188:A190"/>
    <mergeCell ref="B188:D190"/>
    <mergeCell ref="E188:E190"/>
    <mergeCell ref="F188:F190"/>
    <mergeCell ref="G188:H190"/>
    <mergeCell ref="I188:L190"/>
    <mergeCell ref="M188:R190"/>
    <mergeCell ref="S188:T190"/>
    <mergeCell ref="V188:AB188"/>
    <mergeCell ref="AC188:AG188"/>
    <mergeCell ref="AH188:AH190"/>
    <mergeCell ref="AI188:AI190"/>
    <mergeCell ref="AJ188:AL190"/>
    <mergeCell ref="AC192:AG192"/>
    <mergeCell ref="V193:AB193"/>
    <mergeCell ref="AC193:AG193"/>
    <mergeCell ref="B194:D194"/>
    <mergeCell ref="G194:H194"/>
    <mergeCell ref="I194:L194"/>
    <mergeCell ref="M194:R194"/>
    <mergeCell ref="S194:T194"/>
    <mergeCell ref="V194:AB194"/>
    <mergeCell ref="AC194:AG194"/>
    <mergeCell ref="AM188:AM190"/>
    <mergeCell ref="AN188:AN190"/>
    <mergeCell ref="V189:AB189"/>
    <mergeCell ref="AC189:AG189"/>
    <mergeCell ref="V190:AB190"/>
    <mergeCell ref="AC190:AG190"/>
    <mergeCell ref="A191:A193"/>
    <mergeCell ref="B191:D193"/>
    <mergeCell ref="E191:E193"/>
    <mergeCell ref="F191:F193"/>
    <mergeCell ref="G191:H193"/>
    <mergeCell ref="I191:L193"/>
    <mergeCell ref="M191:R193"/>
    <mergeCell ref="S191:T193"/>
    <mergeCell ref="V191:AB191"/>
    <mergeCell ref="AC191:AG191"/>
    <mergeCell ref="AH191:AH193"/>
    <mergeCell ref="AI191:AI193"/>
    <mergeCell ref="AJ191:AL193"/>
    <mergeCell ref="AM191:AM193"/>
    <mergeCell ref="AN191:AN193"/>
    <mergeCell ref="V192:AB192"/>
    <mergeCell ref="S197:T197"/>
    <mergeCell ref="V197:AB197"/>
    <mergeCell ref="AC197:AG197"/>
    <mergeCell ref="AJ197:AL197"/>
    <mergeCell ref="AJ194:AL194"/>
    <mergeCell ref="B195:D195"/>
    <mergeCell ref="G195:H195"/>
    <mergeCell ref="I195:L195"/>
    <mergeCell ref="M195:R195"/>
    <mergeCell ref="S195:T195"/>
    <mergeCell ref="V195:AB195"/>
    <mergeCell ref="AC195:AG195"/>
    <mergeCell ref="AJ195:AL195"/>
    <mergeCell ref="AI201:AI203"/>
    <mergeCell ref="AJ201:AL203"/>
    <mergeCell ref="AM201:AM203"/>
    <mergeCell ref="AN201:AN203"/>
    <mergeCell ref="V202:AB202"/>
    <mergeCell ref="G198:H200"/>
    <mergeCell ref="I198:L200"/>
    <mergeCell ref="M198:R200"/>
    <mergeCell ref="S198:T200"/>
    <mergeCell ref="V198:AB198"/>
    <mergeCell ref="AC198:AG198"/>
    <mergeCell ref="AH198:AH200"/>
    <mergeCell ref="AI198:AI200"/>
    <mergeCell ref="AJ198:AL200"/>
    <mergeCell ref="S196:T196"/>
    <mergeCell ref="V196:AB196"/>
    <mergeCell ref="AC196:AG196"/>
    <mergeCell ref="AJ196:AL196"/>
    <mergeCell ref="G196:H196"/>
    <mergeCell ref="AC202:AG202"/>
    <mergeCell ref="V203:AB203"/>
    <mergeCell ref="AC203:AG203"/>
    <mergeCell ref="A204:A205"/>
    <mergeCell ref="B204:D205"/>
    <mergeCell ref="E204:E205"/>
    <mergeCell ref="F204:F205"/>
    <mergeCell ref="G204:H205"/>
    <mergeCell ref="I204:L205"/>
    <mergeCell ref="M204:R205"/>
    <mergeCell ref="S204:T205"/>
    <mergeCell ref="V204:AB204"/>
    <mergeCell ref="AC204:AG204"/>
    <mergeCell ref="AM198:AM200"/>
    <mergeCell ref="AN198:AN200"/>
    <mergeCell ref="V199:AB199"/>
    <mergeCell ref="AC199:AG199"/>
    <mergeCell ref="V200:AB200"/>
    <mergeCell ref="AC200:AG200"/>
    <mergeCell ref="A201:A203"/>
    <mergeCell ref="B201:D203"/>
    <mergeCell ref="E201:E203"/>
    <mergeCell ref="F201:F203"/>
    <mergeCell ref="G201:H203"/>
    <mergeCell ref="I201:L203"/>
    <mergeCell ref="M201:R203"/>
    <mergeCell ref="S201:T203"/>
    <mergeCell ref="V201:AB201"/>
    <mergeCell ref="AC201:AG201"/>
    <mergeCell ref="AH201:AH203"/>
    <mergeCell ref="AH204:AH205"/>
    <mergeCell ref="AI204:AI205"/>
    <mergeCell ref="AJ204:AL205"/>
    <mergeCell ref="AM204:AM205"/>
    <mergeCell ref="AN204:AN205"/>
    <mergeCell ref="V205:AB205"/>
    <mergeCell ref="AC205:AG205"/>
    <mergeCell ref="A206:A207"/>
    <mergeCell ref="B206:D207"/>
    <mergeCell ref="E206:E207"/>
    <mergeCell ref="F206:F207"/>
    <mergeCell ref="G206:H207"/>
    <mergeCell ref="I206:L207"/>
    <mergeCell ref="M206:R207"/>
    <mergeCell ref="S206:T207"/>
    <mergeCell ref="V206:AB206"/>
    <mergeCell ref="AC206:AG206"/>
    <mergeCell ref="AH206:AH207"/>
    <mergeCell ref="AI206:AI207"/>
    <mergeCell ref="AJ206:AL207"/>
    <mergeCell ref="AM206:AM207"/>
    <mergeCell ref="AN206:AN207"/>
    <mergeCell ref="AC210:AG210"/>
    <mergeCell ref="AH210:AH211"/>
    <mergeCell ref="AI210:AI211"/>
    <mergeCell ref="AJ210:AL211"/>
    <mergeCell ref="AM210:AM211"/>
    <mergeCell ref="AN210:AN211"/>
    <mergeCell ref="V207:AB207"/>
    <mergeCell ref="AC207:AG207"/>
    <mergeCell ref="A208:A209"/>
    <mergeCell ref="B208:D209"/>
    <mergeCell ref="E208:E209"/>
    <mergeCell ref="F208:F209"/>
    <mergeCell ref="G208:H209"/>
    <mergeCell ref="I208:L209"/>
    <mergeCell ref="M208:R209"/>
    <mergeCell ref="S208:T209"/>
    <mergeCell ref="V208:AB208"/>
    <mergeCell ref="AC208:AG208"/>
    <mergeCell ref="AI214:AI215"/>
    <mergeCell ref="AJ214:AL215"/>
    <mergeCell ref="AM214:AM215"/>
    <mergeCell ref="AN214:AN215"/>
    <mergeCell ref="V211:AB211"/>
    <mergeCell ref="AC211:AG211"/>
    <mergeCell ref="A212:A213"/>
    <mergeCell ref="B212:D213"/>
    <mergeCell ref="E212:E213"/>
    <mergeCell ref="F212:F213"/>
    <mergeCell ref="G212:H213"/>
    <mergeCell ref="I212:L213"/>
    <mergeCell ref="M212:R213"/>
    <mergeCell ref="S212:T213"/>
    <mergeCell ref="V212:AB212"/>
    <mergeCell ref="AC212:AG212"/>
    <mergeCell ref="AH208:AH209"/>
    <mergeCell ref="AI208:AI209"/>
    <mergeCell ref="AJ208:AL209"/>
    <mergeCell ref="AM208:AM209"/>
    <mergeCell ref="AN208:AN209"/>
    <mergeCell ref="V209:AB209"/>
    <mergeCell ref="AC209:AG209"/>
    <mergeCell ref="A210:A211"/>
    <mergeCell ref="B210:D211"/>
    <mergeCell ref="E210:E211"/>
    <mergeCell ref="F210:F211"/>
    <mergeCell ref="G210:H211"/>
    <mergeCell ref="I210:L211"/>
    <mergeCell ref="M210:R211"/>
    <mergeCell ref="S210:T211"/>
    <mergeCell ref="V210:AB210"/>
    <mergeCell ref="AM218:AM219"/>
    <mergeCell ref="AN218:AN219"/>
    <mergeCell ref="V215:AB215"/>
    <mergeCell ref="AC215:AG215"/>
    <mergeCell ref="A216:A217"/>
    <mergeCell ref="B216:D217"/>
    <mergeCell ref="E216:E217"/>
    <mergeCell ref="F216:F217"/>
    <mergeCell ref="G216:H217"/>
    <mergeCell ref="I216:L217"/>
    <mergeCell ref="M216:R217"/>
    <mergeCell ref="S216:T217"/>
    <mergeCell ref="V216:AB216"/>
    <mergeCell ref="AC216:AG216"/>
    <mergeCell ref="AH212:AH213"/>
    <mergeCell ref="AI212:AI213"/>
    <mergeCell ref="AJ212:AL213"/>
    <mergeCell ref="AM212:AM213"/>
    <mergeCell ref="AN212:AN213"/>
    <mergeCell ref="V213:AB213"/>
    <mergeCell ref="AC213:AG213"/>
    <mergeCell ref="A214:A215"/>
    <mergeCell ref="B214:D215"/>
    <mergeCell ref="E214:E215"/>
    <mergeCell ref="F214:F215"/>
    <mergeCell ref="G214:H215"/>
    <mergeCell ref="I214:L215"/>
    <mergeCell ref="M214:R215"/>
    <mergeCell ref="S214:T215"/>
    <mergeCell ref="V214:AB214"/>
    <mergeCell ref="AC214:AG214"/>
    <mergeCell ref="AH214:AH215"/>
    <mergeCell ref="V219:AB219"/>
    <mergeCell ref="AC219:AG219"/>
    <mergeCell ref="A220:A221"/>
    <mergeCell ref="B220:D221"/>
    <mergeCell ref="E220:E221"/>
    <mergeCell ref="F220:F221"/>
    <mergeCell ref="G220:H221"/>
    <mergeCell ref="I220:L221"/>
    <mergeCell ref="M220:R221"/>
    <mergeCell ref="S220:T221"/>
    <mergeCell ref="V220:AB220"/>
    <mergeCell ref="AC220:AG220"/>
    <mergeCell ref="AH216:AH217"/>
    <mergeCell ref="AI216:AI217"/>
    <mergeCell ref="AJ216:AL217"/>
    <mergeCell ref="AM216:AM217"/>
    <mergeCell ref="AN216:AN217"/>
    <mergeCell ref="V217:AB217"/>
    <mergeCell ref="AC217:AG217"/>
    <mergeCell ref="A218:A219"/>
    <mergeCell ref="B218:D219"/>
    <mergeCell ref="E218:E219"/>
    <mergeCell ref="F218:F219"/>
    <mergeCell ref="G218:H219"/>
    <mergeCell ref="I218:L219"/>
    <mergeCell ref="M218:R219"/>
    <mergeCell ref="S218:T219"/>
    <mergeCell ref="V218:AB218"/>
    <mergeCell ref="AC218:AG218"/>
    <mergeCell ref="AH218:AH219"/>
    <mergeCell ref="AI218:AI219"/>
    <mergeCell ref="AJ218:AL219"/>
    <mergeCell ref="AJ220:AL221"/>
    <mergeCell ref="AM220:AM221"/>
    <mergeCell ref="AN220:AN221"/>
    <mergeCell ref="V221:AB221"/>
    <mergeCell ref="AC221:AG221"/>
    <mergeCell ref="A222:A223"/>
    <mergeCell ref="B222:D223"/>
    <mergeCell ref="E222:E223"/>
    <mergeCell ref="F222:F223"/>
    <mergeCell ref="G222:H223"/>
    <mergeCell ref="I222:L223"/>
    <mergeCell ref="M222:R223"/>
    <mergeCell ref="S222:T223"/>
    <mergeCell ref="V222:AB222"/>
    <mergeCell ref="AC222:AG222"/>
    <mergeCell ref="AH222:AH223"/>
    <mergeCell ref="AI222:AI223"/>
    <mergeCell ref="AJ222:AL223"/>
    <mergeCell ref="AM222:AM223"/>
    <mergeCell ref="AN222:AN223"/>
    <mergeCell ref="A226:A227"/>
    <mergeCell ref="B226:D227"/>
    <mergeCell ref="E226:E227"/>
    <mergeCell ref="F226:F227"/>
    <mergeCell ref="G226:H227"/>
    <mergeCell ref="I226:L227"/>
    <mergeCell ref="M226:R227"/>
    <mergeCell ref="S226:T227"/>
    <mergeCell ref="V226:AB226"/>
    <mergeCell ref="AC226:AG226"/>
    <mergeCell ref="AH226:AH227"/>
    <mergeCell ref="AI226:AI227"/>
    <mergeCell ref="AJ226:AL227"/>
    <mergeCell ref="AM226:AM227"/>
    <mergeCell ref="AN226:AN227"/>
    <mergeCell ref="AJ228:AL228"/>
    <mergeCell ref="V223:AB223"/>
    <mergeCell ref="AC223:AG223"/>
    <mergeCell ref="A224:A225"/>
    <mergeCell ref="B224:D225"/>
    <mergeCell ref="E224:E225"/>
    <mergeCell ref="F224:F225"/>
    <mergeCell ref="G224:H225"/>
    <mergeCell ref="I224:L225"/>
    <mergeCell ref="M224:R225"/>
    <mergeCell ref="S224:T225"/>
    <mergeCell ref="V224:AB224"/>
    <mergeCell ref="AC224:AG224"/>
    <mergeCell ref="B229:D229"/>
    <mergeCell ref="AS1:AX1"/>
    <mergeCell ref="B2:D2"/>
    <mergeCell ref="G2:H2"/>
    <mergeCell ref="I2:L2"/>
    <mergeCell ref="M2:R2"/>
    <mergeCell ref="S2:T2"/>
    <mergeCell ref="V2:AB2"/>
    <mergeCell ref="AC2:AG2"/>
    <mergeCell ref="AJ2:AL2"/>
    <mergeCell ref="AU2:AX2"/>
    <mergeCell ref="AQ9:AQ13"/>
    <mergeCell ref="AQ14:AQ18"/>
    <mergeCell ref="AQ19:AQ23"/>
    <mergeCell ref="V227:AB227"/>
    <mergeCell ref="AC227:AG227"/>
    <mergeCell ref="B228:D228"/>
    <mergeCell ref="G228:H228"/>
    <mergeCell ref="I228:L228"/>
    <mergeCell ref="M228:R228"/>
    <mergeCell ref="S228:T228"/>
    <mergeCell ref="V228:AB228"/>
    <mergeCell ref="AC228:AG228"/>
    <mergeCell ref="AH224:AH225"/>
    <mergeCell ref="AI224:AI225"/>
    <mergeCell ref="AJ224:AL225"/>
    <mergeCell ref="AM224:AM225"/>
    <mergeCell ref="AN224:AN225"/>
    <mergeCell ref="V225:AB225"/>
    <mergeCell ref="AC225:AG225"/>
    <mergeCell ref="AH220:AH221"/>
    <mergeCell ref="AI220:AI221"/>
  </mergeCells>
  <conditionalFormatting sqref="AS229:AS1048576 AS1:AS3 AS9 AS14 AS19 AS24">
    <cfRule type="cellIs" dxfId="371" priority="1015" operator="equal">
      <formula>"Other"</formula>
    </cfRule>
    <cfRule type="cellIs" dxfId="370" priority="1016" operator="equal">
      <formula>"Pending"</formula>
    </cfRule>
    <cfRule type="cellIs" dxfId="369" priority="1017" operator="equal">
      <formula>"Not Test"</formula>
    </cfRule>
    <cfRule type="cellIs" dxfId="368" priority="1018" operator="equal">
      <formula>"Failed"</formula>
    </cfRule>
    <cfRule type="cellIs" dxfId="367" priority="1019" operator="equal">
      <formula>"Passed"</formula>
    </cfRule>
    <cfRule type="cellIs" dxfId="366" priority="1020" operator="equal">
      <formula>"Plan"</formula>
    </cfRule>
  </conditionalFormatting>
  <conditionalFormatting sqref="E208 E2:E3 E228:E1048576">
    <cfRule type="cellIs" dxfId="365" priority="1011" operator="equal">
      <formula>"Boundary"</formula>
    </cfRule>
    <cfRule type="cellIs" dxfId="364" priority="1012" operator="equal">
      <formula>"Abnormal"</formula>
    </cfRule>
    <cfRule type="cellIs" dxfId="363" priority="1013" operator="equal">
      <formula>"Abnormal"</formula>
    </cfRule>
    <cfRule type="cellIs" dxfId="362" priority="1014" operator="equal">
      <formula>"Normal"</formula>
    </cfRule>
  </conditionalFormatting>
  <conditionalFormatting sqref="E9:E17">
    <cfRule type="cellIs" dxfId="361" priority="1001" operator="equal">
      <formula>"Boundary"</formula>
    </cfRule>
    <cfRule type="cellIs" dxfId="360" priority="1002" operator="equal">
      <formula>"Abnormal"</formula>
    </cfRule>
    <cfRule type="cellIs" dxfId="359" priority="1003" operator="equal">
      <formula>"Abnormal"</formula>
    </cfRule>
    <cfRule type="cellIs" dxfId="358" priority="1004" operator="equal">
      <formula>"Normal"</formula>
    </cfRule>
  </conditionalFormatting>
  <conditionalFormatting sqref="E32 E34">
    <cfRule type="cellIs" dxfId="357" priority="947" operator="equal">
      <formula>"Boundary"</formula>
    </cfRule>
    <cfRule type="cellIs" dxfId="356" priority="948" operator="equal">
      <formula>"Abnormal"</formula>
    </cfRule>
    <cfRule type="cellIs" dxfId="355" priority="949" operator="equal">
      <formula>"Abnormal"</formula>
    </cfRule>
    <cfRule type="cellIs" dxfId="354" priority="950" operator="equal">
      <formula>"Normal"</formula>
    </cfRule>
  </conditionalFormatting>
  <conditionalFormatting sqref="E19:E22">
    <cfRule type="cellIs" dxfId="353" priority="987" operator="equal">
      <formula>"Boundary"</formula>
    </cfRule>
    <cfRule type="cellIs" dxfId="352" priority="988" operator="equal">
      <formula>"Abnormal"</formula>
    </cfRule>
    <cfRule type="cellIs" dxfId="351" priority="989" operator="equal">
      <formula>"Abnormal"</formula>
    </cfRule>
    <cfRule type="cellIs" dxfId="350" priority="990" operator="equal">
      <formula>"Normal"</formula>
    </cfRule>
  </conditionalFormatting>
  <conditionalFormatting sqref="AS29:AS34">
    <cfRule type="cellIs" dxfId="349" priority="995" operator="equal">
      <formula>"Other"</formula>
    </cfRule>
    <cfRule type="cellIs" dxfId="348" priority="996" operator="equal">
      <formula>"Pending"</formula>
    </cfRule>
    <cfRule type="cellIs" dxfId="347" priority="997" operator="equal">
      <formula>"Not Test"</formula>
    </cfRule>
    <cfRule type="cellIs" dxfId="346" priority="998" operator="equal">
      <formula>"Failed"</formula>
    </cfRule>
    <cfRule type="cellIs" dxfId="345" priority="999" operator="equal">
      <formula>"Passed"</formula>
    </cfRule>
    <cfRule type="cellIs" dxfId="344" priority="1000" operator="equal">
      <formula>"Plan"</formula>
    </cfRule>
  </conditionalFormatting>
  <conditionalFormatting sqref="E29">
    <cfRule type="cellIs" dxfId="343" priority="991" operator="equal">
      <formula>"Boundary"</formula>
    </cfRule>
    <cfRule type="cellIs" dxfId="342" priority="992" operator="equal">
      <formula>"Abnormal"</formula>
    </cfRule>
    <cfRule type="cellIs" dxfId="341" priority="993" operator="equal">
      <formula>"Abnormal"</formula>
    </cfRule>
    <cfRule type="cellIs" dxfId="340" priority="994" operator="equal">
      <formula>"Normal"</formula>
    </cfRule>
  </conditionalFormatting>
  <conditionalFormatting sqref="E43">
    <cfRule type="cellIs" dxfId="339" priority="877" operator="equal">
      <formula>"Boundary"</formula>
    </cfRule>
    <cfRule type="cellIs" dxfId="338" priority="878" operator="equal">
      <formula>"Abnormal"</formula>
    </cfRule>
    <cfRule type="cellIs" dxfId="337" priority="879" operator="equal">
      <formula>"Abnormal"</formula>
    </cfRule>
    <cfRule type="cellIs" dxfId="336" priority="880" operator="equal">
      <formula>"Normal"</formula>
    </cfRule>
  </conditionalFormatting>
  <conditionalFormatting sqref="E24:E27">
    <cfRule type="cellIs" dxfId="335" priority="977" operator="equal">
      <formula>"Boundary"</formula>
    </cfRule>
    <cfRule type="cellIs" dxfId="334" priority="978" operator="equal">
      <formula>"Abnormal"</formula>
    </cfRule>
    <cfRule type="cellIs" dxfId="333" priority="979" operator="equal">
      <formula>"Abnormal"</formula>
    </cfRule>
    <cfRule type="cellIs" dxfId="332" priority="980" operator="equal">
      <formula>"Normal"</formula>
    </cfRule>
  </conditionalFormatting>
  <conditionalFormatting sqref="E30">
    <cfRule type="cellIs" dxfId="331" priority="967" operator="equal">
      <formula>"Boundary"</formula>
    </cfRule>
    <cfRule type="cellIs" dxfId="330" priority="968" operator="equal">
      <formula>"Abnormal"</formula>
    </cfRule>
    <cfRule type="cellIs" dxfId="329" priority="969" operator="equal">
      <formula>"Abnormal"</formula>
    </cfRule>
    <cfRule type="cellIs" dxfId="328" priority="970" operator="equal">
      <formula>"Normal"</formula>
    </cfRule>
  </conditionalFormatting>
  <conditionalFormatting sqref="E31">
    <cfRule type="cellIs" dxfId="327" priority="957" operator="equal">
      <formula>"Boundary"</formula>
    </cfRule>
    <cfRule type="cellIs" dxfId="326" priority="958" operator="equal">
      <formula>"Abnormal"</formula>
    </cfRule>
    <cfRule type="cellIs" dxfId="325" priority="959" operator="equal">
      <formula>"Abnormal"</formula>
    </cfRule>
    <cfRule type="cellIs" dxfId="324" priority="960" operator="equal">
      <formula>"Normal"</formula>
    </cfRule>
  </conditionalFormatting>
  <conditionalFormatting sqref="AS35 AS37">
    <cfRule type="cellIs" dxfId="323" priority="935" operator="equal">
      <formula>"Other"</formula>
    </cfRule>
    <cfRule type="cellIs" dxfId="322" priority="936" operator="equal">
      <formula>"Pending"</formula>
    </cfRule>
    <cfRule type="cellIs" dxfId="321" priority="937" operator="equal">
      <formula>"Not Test"</formula>
    </cfRule>
    <cfRule type="cellIs" dxfId="320" priority="938" operator="equal">
      <formula>"Failed"</formula>
    </cfRule>
    <cfRule type="cellIs" dxfId="319" priority="939" operator="equal">
      <formula>"Passed"</formula>
    </cfRule>
    <cfRule type="cellIs" dxfId="318" priority="940" operator="equal">
      <formula>"Plan"</formula>
    </cfRule>
  </conditionalFormatting>
  <conditionalFormatting sqref="E35">
    <cfRule type="cellIs" dxfId="317" priority="931" operator="equal">
      <formula>"Boundary"</formula>
    </cfRule>
    <cfRule type="cellIs" dxfId="316" priority="932" operator="equal">
      <formula>"Abnormal"</formula>
    </cfRule>
    <cfRule type="cellIs" dxfId="315" priority="933" operator="equal">
      <formula>"Abnormal"</formula>
    </cfRule>
    <cfRule type="cellIs" dxfId="314" priority="934" operator="equal">
      <formula>"Normal"</formula>
    </cfRule>
  </conditionalFormatting>
  <conditionalFormatting sqref="E37">
    <cfRule type="cellIs" dxfId="313" priority="915" operator="equal">
      <formula>"Boundary"</formula>
    </cfRule>
    <cfRule type="cellIs" dxfId="312" priority="916" operator="equal">
      <formula>"Abnormal"</formula>
    </cfRule>
    <cfRule type="cellIs" dxfId="311" priority="917" operator="equal">
      <formula>"Abnormal"</formula>
    </cfRule>
    <cfRule type="cellIs" dxfId="310" priority="918" operator="equal">
      <formula>"Normal"</formula>
    </cfRule>
  </conditionalFormatting>
  <conditionalFormatting sqref="E39">
    <cfRule type="cellIs" dxfId="309" priority="899" operator="equal">
      <formula>"Boundary"</formula>
    </cfRule>
    <cfRule type="cellIs" dxfId="308" priority="900" operator="equal">
      <formula>"Abnormal"</formula>
    </cfRule>
    <cfRule type="cellIs" dxfId="307" priority="901" operator="equal">
      <formula>"Abnormal"</formula>
    </cfRule>
    <cfRule type="cellIs" dxfId="306" priority="902" operator="equal">
      <formula>"Normal"</formula>
    </cfRule>
  </conditionalFormatting>
  <conditionalFormatting sqref="E75">
    <cfRule type="cellIs" dxfId="305" priority="769" operator="equal">
      <formula>"Boundary"</formula>
    </cfRule>
    <cfRule type="cellIs" dxfId="304" priority="770" operator="equal">
      <formula>"Abnormal"</formula>
    </cfRule>
    <cfRule type="cellIs" dxfId="303" priority="771" operator="equal">
      <formula>"Abnormal"</formula>
    </cfRule>
    <cfRule type="cellIs" dxfId="302" priority="772" operator="equal">
      <formula>"Normal"</formula>
    </cfRule>
  </conditionalFormatting>
  <conditionalFormatting sqref="E47">
    <cfRule type="cellIs" dxfId="301" priority="855" operator="equal">
      <formula>"Boundary"</formula>
    </cfRule>
    <cfRule type="cellIs" dxfId="300" priority="856" operator="equal">
      <formula>"Abnormal"</formula>
    </cfRule>
    <cfRule type="cellIs" dxfId="299" priority="857" operator="equal">
      <formula>"Abnormal"</formula>
    </cfRule>
    <cfRule type="cellIs" dxfId="298" priority="858" operator="equal">
      <formula>"Normal"</formula>
    </cfRule>
  </conditionalFormatting>
  <conditionalFormatting sqref="E51">
    <cfRule type="cellIs" dxfId="297" priority="833" operator="equal">
      <formula>"Boundary"</formula>
    </cfRule>
    <cfRule type="cellIs" dxfId="296" priority="834" operator="equal">
      <formula>"Abnormal"</formula>
    </cfRule>
    <cfRule type="cellIs" dxfId="295" priority="835" operator="equal">
      <formula>"Abnormal"</formula>
    </cfRule>
    <cfRule type="cellIs" dxfId="294" priority="836" operator="equal">
      <formula>"Normal"</formula>
    </cfRule>
  </conditionalFormatting>
  <conditionalFormatting sqref="E55">
    <cfRule type="cellIs" dxfId="293" priority="817" operator="equal">
      <formula>"Boundary"</formula>
    </cfRule>
    <cfRule type="cellIs" dxfId="292" priority="818" operator="equal">
      <formula>"Abnormal"</formula>
    </cfRule>
    <cfRule type="cellIs" dxfId="291" priority="819" operator="equal">
      <formula>"Abnormal"</formula>
    </cfRule>
    <cfRule type="cellIs" dxfId="290" priority="820" operator="equal">
      <formula>"Normal"</formula>
    </cfRule>
  </conditionalFormatting>
  <conditionalFormatting sqref="E61">
    <cfRule type="cellIs" dxfId="289" priority="801" operator="equal">
      <formula>"Boundary"</formula>
    </cfRule>
    <cfRule type="cellIs" dxfId="288" priority="802" operator="equal">
      <formula>"Abnormal"</formula>
    </cfRule>
    <cfRule type="cellIs" dxfId="287" priority="803" operator="equal">
      <formula>"Abnormal"</formula>
    </cfRule>
    <cfRule type="cellIs" dxfId="286" priority="804" operator="equal">
      <formula>"Normal"</formula>
    </cfRule>
  </conditionalFormatting>
  <conditionalFormatting sqref="E67">
    <cfRule type="cellIs" dxfId="285" priority="785" operator="equal">
      <formula>"Boundary"</formula>
    </cfRule>
    <cfRule type="cellIs" dxfId="284" priority="786" operator="equal">
      <formula>"Abnormal"</formula>
    </cfRule>
    <cfRule type="cellIs" dxfId="283" priority="787" operator="equal">
      <formula>"Abnormal"</formula>
    </cfRule>
    <cfRule type="cellIs" dxfId="282" priority="788" operator="equal">
      <formula>"Normal"</formula>
    </cfRule>
  </conditionalFormatting>
  <conditionalFormatting sqref="E83">
    <cfRule type="cellIs" dxfId="281" priority="753" operator="equal">
      <formula>"Boundary"</formula>
    </cfRule>
    <cfRule type="cellIs" dxfId="280" priority="754" operator="equal">
      <formula>"Abnormal"</formula>
    </cfRule>
    <cfRule type="cellIs" dxfId="279" priority="755" operator="equal">
      <formula>"Abnormal"</formula>
    </cfRule>
    <cfRule type="cellIs" dxfId="278" priority="756" operator="equal">
      <formula>"Normal"</formula>
    </cfRule>
  </conditionalFormatting>
  <conditionalFormatting sqref="E91">
    <cfRule type="cellIs" dxfId="277" priority="737" operator="equal">
      <formula>"Boundary"</formula>
    </cfRule>
    <cfRule type="cellIs" dxfId="276" priority="738" operator="equal">
      <formula>"Abnormal"</formula>
    </cfRule>
    <cfRule type="cellIs" dxfId="275" priority="739" operator="equal">
      <formula>"Abnormal"</formula>
    </cfRule>
    <cfRule type="cellIs" dxfId="274" priority="740" operator="equal">
      <formula>"Normal"</formula>
    </cfRule>
  </conditionalFormatting>
  <conditionalFormatting sqref="E99">
    <cfRule type="cellIs" dxfId="273" priority="721" operator="equal">
      <formula>"Boundary"</formula>
    </cfRule>
    <cfRule type="cellIs" dxfId="272" priority="722" operator="equal">
      <formula>"Abnormal"</formula>
    </cfRule>
    <cfRule type="cellIs" dxfId="271" priority="723" operator="equal">
      <formula>"Abnormal"</formula>
    </cfRule>
    <cfRule type="cellIs" dxfId="270" priority="724" operator="equal">
      <formula>"Normal"</formula>
    </cfRule>
  </conditionalFormatting>
  <conditionalFormatting sqref="E108">
    <cfRule type="cellIs" dxfId="269" priority="705" operator="equal">
      <formula>"Boundary"</formula>
    </cfRule>
    <cfRule type="cellIs" dxfId="268" priority="706" operator="equal">
      <formula>"Abnormal"</formula>
    </cfRule>
    <cfRule type="cellIs" dxfId="267" priority="707" operator="equal">
      <formula>"Abnormal"</formula>
    </cfRule>
    <cfRule type="cellIs" dxfId="266" priority="708" operator="equal">
      <formula>"Normal"</formula>
    </cfRule>
  </conditionalFormatting>
  <conditionalFormatting sqref="E117">
    <cfRule type="cellIs" dxfId="265" priority="689" operator="equal">
      <formula>"Boundary"</formula>
    </cfRule>
    <cfRule type="cellIs" dxfId="264" priority="690" operator="equal">
      <formula>"Abnormal"</formula>
    </cfRule>
    <cfRule type="cellIs" dxfId="263" priority="691" operator="equal">
      <formula>"Abnormal"</formula>
    </cfRule>
    <cfRule type="cellIs" dxfId="262" priority="692" operator="equal">
      <formula>"Normal"</formula>
    </cfRule>
  </conditionalFormatting>
  <conditionalFormatting sqref="E158">
    <cfRule type="cellIs" dxfId="261" priority="673" operator="equal">
      <formula>"Boundary"</formula>
    </cfRule>
    <cfRule type="cellIs" dxfId="260" priority="674" operator="equal">
      <formula>"Abnormal"</formula>
    </cfRule>
    <cfRule type="cellIs" dxfId="259" priority="675" operator="equal">
      <formula>"Abnormal"</formula>
    </cfRule>
    <cfRule type="cellIs" dxfId="258" priority="676" operator="equal">
      <formula>"Normal"</formula>
    </cfRule>
  </conditionalFormatting>
  <conditionalFormatting sqref="E165">
    <cfRule type="cellIs" dxfId="257" priority="657" operator="equal">
      <formula>"Boundary"</formula>
    </cfRule>
    <cfRule type="cellIs" dxfId="256" priority="658" operator="equal">
      <formula>"Abnormal"</formula>
    </cfRule>
    <cfRule type="cellIs" dxfId="255" priority="659" operator="equal">
      <formula>"Abnormal"</formula>
    </cfRule>
    <cfRule type="cellIs" dxfId="254" priority="660" operator="equal">
      <formula>"Normal"</formula>
    </cfRule>
  </conditionalFormatting>
  <conditionalFormatting sqref="E174">
    <cfRule type="cellIs" dxfId="253" priority="641" operator="equal">
      <formula>"Boundary"</formula>
    </cfRule>
    <cfRule type="cellIs" dxfId="252" priority="642" operator="equal">
      <formula>"Abnormal"</formula>
    </cfRule>
    <cfRule type="cellIs" dxfId="251" priority="643" operator="equal">
      <formula>"Abnormal"</formula>
    </cfRule>
    <cfRule type="cellIs" dxfId="250" priority="644" operator="equal">
      <formula>"Normal"</formula>
    </cfRule>
  </conditionalFormatting>
  <conditionalFormatting sqref="E183">
    <cfRule type="cellIs" dxfId="249" priority="631" operator="equal">
      <formula>"Boundary"</formula>
    </cfRule>
    <cfRule type="cellIs" dxfId="248" priority="632" operator="equal">
      <formula>"Abnormal"</formula>
    </cfRule>
    <cfRule type="cellIs" dxfId="247" priority="633" operator="equal">
      <formula>"Abnormal"</formula>
    </cfRule>
    <cfRule type="cellIs" dxfId="246" priority="634" operator="equal">
      <formula>"Normal"</formula>
    </cfRule>
  </conditionalFormatting>
  <conditionalFormatting sqref="AS183">
    <cfRule type="cellIs" dxfId="245" priority="635" operator="equal">
      <formula>"Other"</formula>
    </cfRule>
    <cfRule type="cellIs" dxfId="244" priority="636" operator="equal">
      <formula>"Pending"</formula>
    </cfRule>
    <cfRule type="cellIs" dxfId="243" priority="637" operator="equal">
      <formula>"Not Test"</formula>
    </cfRule>
    <cfRule type="cellIs" dxfId="242" priority="638" operator="equal">
      <formula>"Failed"</formula>
    </cfRule>
    <cfRule type="cellIs" dxfId="241" priority="639" operator="equal">
      <formula>"Passed"</formula>
    </cfRule>
    <cfRule type="cellIs" dxfId="240" priority="640" operator="equal">
      <formula>"Plan"</formula>
    </cfRule>
  </conditionalFormatting>
  <conditionalFormatting sqref="E187">
    <cfRule type="cellIs" dxfId="239" priority="615" operator="equal">
      <formula>"Boundary"</formula>
    </cfRule>
    <cfRule type="cellIs" dxfId="238" priority="616" operator="equal">
      <formula>"Abnormal"</formula>
    </cfRule>
    <cfRule type="cellIs" dxfId="237" priority="617" operator="equal">
      <formula>"Abnormal"</formula>
    </cfRule>
    <cfRule type="cellIs" dxfId="236" priority="618" operator="equal">
      <formula>"Normal"</formula>
    </cfRule>
  </conditionalFormatting>
  <conditionalFormatting sqref="E188">
    <cfRule type="cellIs" dxfId="235" priority="611" operator="equal">
      <formula>"Boundary"</formula>
    </cfRule>
    <cfRule type="cellIs" dxfId="234" priority="612" operator="equal">
      <formula>"Abnormal"</formula>
    </cfRule>
    <cfRule type="cellIs" dxfId="233" priority="613" operator="equal">
      <formula>"Abnormal"</formula>
    </cfRule>
    <cfRule type="cellIs" dxfId="232" priority="614" operator="equal">
      <formula>"Normal"</formula>
    </cfRule>
  </conditionalFormatting>
  <conditionalFormatting sqref="E191">
    <cfRule type="cellIs" dxfId="231" priority="607" operator="equal">
      <formula>"Boundary"</formula>
    </cfRule>
    <cfRule type="cellIs" dxfId="230" priority="608" operator="equal">
      <formula>"Abnormal"</formula>
    </cfRule>
    <cfRule type="cellIs" dxfId="229" priority="609" operator="equal">
      <formula>"Abnormal"</formula>
    </cfRule>
    <cfRule type="cellIs" dxfId="228" priority="610" operator="equal">
      <formula>"Normal"</formula>
    </cfRule>
  </conditionalFormatting>
  <conditionalFormatting sqref="E210">
    <cfRule type="cellIs" dxfId="227" priority="597" operator="equal">
      <formula>"Boundary"</formula>
    </cfRule>
    <cfRule type="cellIs" dxfId="226" priority="598" operator="equal">
      <formula>"Abnormal"</formula>
    </cfRule>
    <cfRule type="cellIs" dxfId="225" priority="599" operator="equal">
      <formula>"Abnormal"</formula>
    </cfRule>
    <cfRule type="cellIs" dxfId="224" priority="600" operator="equal">
      <formula>"Normal"</formula>
    </cfRule>
  </conditionalFormatting>
  <conditionalFormatting sqref="E212">
    <cfRule type="cellIs" dxfId="223" priority="587" operator="equal">
      <formula>"Boundary"</formula>
    </cfRule>
    <cfRule type="cellIs" dxfId="222" priority="588" operator="equal">
      <formula>"Abnormal"</formula>
    </cfRule>
    <cfRule type="cellIs" dxfId="221" priority="589" operator="equal">
      <formula>"Abnormal"</formula>
    </cfRule>
    <cfRule type="cellIs" dxfId="220" priority="590" operator="equal">
      <formula>"Normal"</formula>
    </cfRule>
  </conditionalFormatting>
  <conditionalFormatting sqref="E216">
    <cfRule type="cellIs" dxfId="219" priority="577" operator="equal">
      <formula>"Boundary"</formula>
    </cfRule>
    <cfRule type="cellIs" dxfId="218" priority="578" operator="equal">
      <formula>"Abnormal"</formula>
    </cfRule>
    <cfRule type="cellIs" dxfId="217" priority="579" operator="equal">
      <formula>"Abnormal"</formula>
    </cfRule>
    <cfRule type="cellIs" dxfId="216" priority="580" operator="equal">
      <formula>"Normal"</formula>
    </cfRule>
  </conditionalFormatting>
  <conditionalFormatting sqref="E214">
    <cfRule type="cellIs" dxfId="215" priority="567" operator="equal">
      <formula>"Boundary"</formula>
    </cfRule>
    <cfRule type="cellIs" dxfId="214" priority="568" operator="equal">
      <formula>"Abnormal"</formula>
    </cfRule>
    <cfRule type="cellIs" dxfId="213" priority="569" operator="equal">
      <formula>"Abnormal"</formula>
    </cfRule>
    <cfRule type="cellIs" dxfId="212" priority="570" operator="equal">
      <formula>"Normal"</formula>
    </cfRule>
  </conditionalFormatting>
  <conditionalFormatting sqref="E33">
    <cfRule type="cellIs" dxfId="211" priority="557" operator="equal">
      <formula>"Boundary"</formula>
    </cfRule>
    <cfRule type="cellIs" dxfId="210" priority="558" operator="equal">
      <formula>"Abnormal"</formula>
    </cfRule>
    <cfRule type="cellIs" dxfId="209" priority="559" operator="equal">
      <formula>"Abnormal"</formula>
    </cfRule>
    <cfRule type="cellIs" dxfId="208" priority="560" operator="equal">
      <formula>"Normal"</formula>
    </cfRule>
  </conditionalFormatting>
  <conditionalFormatting sqref="E125">
    <cfRule type="cellIs" dxfId="207" priority="547" operator="equal">
      <formula>"Boundary"</formula>
    </cfRule>
    <cfRule type="cellIs" dxfId="206" priority="548" operator="equal">
      <formula>"Abnormal"</formula>
    </cfRule>
    <cfRule type="cellIs" dxfId="205" priority="549" operator="equal">
      <formula>"Abnormal"</formula>
    </cfRule>
    <cfRule type="cellIs" dxfId="204" priority="550" operator="equal">
      <formula>"Normal"</formula>
    </cfRule>
  </conditionalFormatting>
  <conditionalFormatting sqref="E133">
    <cfRule type="cellIs" dxfId="203" priority="531" operator="equal">
      <formula>"Boundary"</formula>
    </cfRule>
    <cfRule type="cellIs" dxfId="202" priority="532" operator="equal">
      <formula>"Abnormal"</formula>
    </cfRule>
    <cfRule type="cellIs" dxfId="201" priority="533" operator="equal">
      <formula>"Abnormal"</formula>
    </cfRule>
    <cfRule type="cellIs" dxfId="200" priority="534" operator="equal">
      <formula>"Normal"</formula>
    </cfRule>
  </conditionalFormatting>
  <conditionalFormatting sqref="E142">
    <cfRule type="cellIs" dxfId="199" priority="515" operator="equal">
      <formula>"Boundary"</formula>
    </cfRule>
    <cfRule type="cellIs" dxfId="198" priority="516" operator="equal">
      <formula>"Abnormal"</formula>
    </cfRule>
    <cfRule type="cellIs" dxfId="197" priority="517" operator="equal">
      <formula>"Abnormal"</formula>
    </cfRule>
    <cfRule type="cellIs" dxfId="196" priority="518" operator="equal">
      <formula>"Normal"</formula>
    </cfRule>
  </conditionalFormatting>
  <conditionalFormatting sqref="E151">
    <cfRule type="cellIs" dxfId="195" priority="499" operator="equal">
      <formula>"Boundary"</formula>
    </cfRule>
    <cfRule type="cellIs" dxfId="194" priority="500" operator="equal">
      <formula>"Abnormal"</formula>
    </cfRule>
    <cfRule type="cellIs" dxfId="193" priority="501" operator="equal">
      <formula>"Abnormal"</formula>
    </cfRule>
    <cfRule type="cellIs" dxfId="192" priority="502" operator="equal">
      <formula>"Normal"</formula>
    </cfRule>
  </conditionalFormatting>
  <conditionalFormatting sqref="AS99 AS108">
    <cfRule type="cellIs" dxfId="191" priority="297" operator="equal">
      <formula>"Other"</formula>
    </cfRule>
    <cfRule type="cellIs" dxfId="190" priority="298" operator="equal">
      <formula>"Pending"</formula>
    </cfRule>
    <cfRule type="cellIs" dxfId="189" priority="299" operator="equal">
      <formula>"Not Test"</formula>
    </cfRule>
    <cfRule type="cellIs" dxfId="188" priority="300" operator="equal">
      <formula>"Failed"</formula>
    </cfRule>
    <cfRule type="cellIs" dxfId="187" priority="301" operator="equal">
      <formula>"Passed"</formula>
    </cfRule>
    <cfRule type="cellIs" dxfId="186" priority="302" operator="equal">
      <formula>"Plan"</formula>
    </cfRule>
  </conditionalFormatting>
  <conditionalFormatting sqref="E194">
    <cfRule type="cellIs" dxfId="185" priority="483" operator="equal">
      <formula>"Boundary"</formula>
    </cfRule>
    <cfRule type="cellIs" dxfId="184" priority="484" operator="equal">
      <formula>"Abnormal"</formula>
    </cfRule>
    <cfRule type="cellIs" dxfId="183" priority="485" operator="equal">
      <formula>"Abnormal"</formula>
    </cfRule>
    <cfRule type="cellIs" dxfId="182" priority="486" operator="equal">
      <formula>"Normal"</formula>
    </cfRule>
  </conditionalFormatting>
  <conditionalFormatting sqref="E195">
    <cfRule type="cellIs" dxfId="181" priority="473" operator="equal">
      <formula>"Boundary"</formula>
    </cfRule>
    <cfRule type="cellIs" dxfId="180" priority="474" operator="equal">
      <formula>"Abnormal"</formula>
    </cfRule>
    <cfRule type="cellIs" dxfId="179" priority="475" operator="equal">
      <formula>"Abnormal"</formula>
    </cfRule>
    <cfRule type="cellIs" dxfId="178" priority="476" operator="equal">
      <formula>"Normal"</formula>
    </cfRule>
  </conditionalFormatting>
  <conditionalFormatting sqref="E196">
    <cfRule type="cellIs" dxfId="177" priority="463" operator="equal">
      <formula>"Boundary"</formula>
    </cfRule>
    <cfRule type="cellIs" dxfId="176" priority="464" operator="equal">
      <formula>"Abnormal"</formula>
    </cfRule>
    <cfRule type="cellIs" dxfId="175" priority="465" operator="equal">
      <formula>"Abnormal"</formula>
    </cfRule>
    <cfRule type="cellIs" dxfId="174" priority="466" operator="equal">
      <formula>"Normal"</formula>
    </cfRule>
  </conditionalFormatting>
  <conditionalFormatting sqref="E198">
    <cfRule type="cellIs" dxfId="173" priority="453" operator="equal">
      <formula>"Boundary"</formula>
    </cfRule>
    <cfRule type="cellIs" dxfId="172" priority="454" operator="equal">
      <formula>"Abnormal"</formula>
    </cfRule>
    <cfRule type="cellIs" dxfId="171" priority="455" operator="equal">
      <formula>"Abnormal"</formula>
    </cfRule>
    <cfRule type="cellIs" dxfId="170" priority="456" operator="equal">
      <formula>"Normal"</formula>
    </cfRule>
  </conditionalFormatting>
  <conditionalFormatting sqref="E197">
    <cfRule type="cellIs" dxfId="169" priority="443" operator="equal">
      <formula>"Boundary"</formula>
    </cfRule>
    <cfRule type="cellIs" dxfId="168" priority="444" operator="equal">
      <formula>"Abnormal"</formula>
    </cfRule>
    <cfRule type="cellIs" dxfId="167" priority="445" operator="equal">
      <formula>"Abnormal"</formula>
    </cfRule>
    <cfRule type="cellIs" dxfId="166" priority="446" operator="equal">
      <formula>"Normal"</formula>
    </cfRule>
  </conditionalFormatting>
  <conditionalFormatting sqref="E201">
    <cfRule type="cellIs" dxfId="165" priority="433" operator="equal">
      <formula>"Boundary"</formula>
    </cfRule>
    <cfRule type="cellIs" dxfId="164" priority="434" operator="equal">
      <formula>"Abnormal"</formula>
    </cfRule>
    <cfRule type="cellIs" dxfId="163" priority="435" operator="equal">
      <formula>"Abnormal"</formula>
    </cfRule>
    <cfRule type="cellIs" dxfId="162" priority="436" operator="equal">
      <formula>"Normal"</formula>
    </cfRule>
  </conditionalFormatting>
  <conditionalFormatting sqref="E204">
    <cfRule type="cellIs" dxfId="161" priority="423" operator="equal">
      <formula>"Boundary"</formula>
    </cfRule>
    <cfRule type="cellIs" dxfId="160" priority="424" operator="equal">
      <formula>"Abnormal"</formula>
    </cfRule>
    <cfRule type="cellIs" dxfId="159" priority="425" operator="equal">
      <formula>"Abnormal"</formula>
    </cfRule>
    <cfRule type="cellIs" dxfId="158" priority="426" operator="equal">
      <formula>"Normal"</formula>
    </cfRule>
  </conditionalFormatting>
  <conditionalFormatting sqref="E206">
    <cfRule type="cellIs" dxfId="157" priority="413" operator="equal">
      <formula>"Boundary"</formula>
    </cfRule>
    <cfRule type="cellIs" dxfId="156" priority="414" operator="equal">
      <formula>"Abnormal"</formula>
    </cfRule>
    <cfRule type="cellIs" dxfId="155" priority="415" operator="equal">
      <formula>"Abnormal"</formula>
    </cfRule>
    <cfRule type="cellIs" dxfId="154" priority="416" operator="equal">
      <formula>"Normal"</formula>
    </cfRule>
  </conditionalFormatting>
  <conditionalFormatting sqref="E218">
    <cfRule type="cellIs" dxfId="153" priority="403" operator="equal">
      <formula>"Boundary"</formula>
    </cfRule>
    <cfRule type="cellIs" dxfId="152" priority="404" operator="equal">
      <formula>"Abnormal"</formula>
    </cfRule>
    <cfRule type="cellIs" dxfId="151" priority="405" operator="equal">
      <formula>"Abnormal"</formula>
    </cfRule>
    <cfRule type="cellIs" dxfId="150" priority="406" operator="equal">
      <formula>"Normal"</formula>
    </cfRule>
  </conditionalFormatting>
  <conditionalFormatting sqref="E220">
    <cfRule type="cellIs" dxfId="149" priority="393" operator="equal">
      <formula>"Boundary"</formula>
    </cfRule>
    <cfRule type="cellIs" dxfId="148" priority="394" operator="equal">
      <formula>"Abnormal"</formula>
    </cfRule>
    <cfRule type="cellIs" dxfId="147" priority="395" operator="equal">
      <formula>"Abnormal"</formula>
    </cfRule>
    <cfRule type="cellIs" dxfId="146" priority="396" operator="equal">
      <formula>"Normal"</formula>
    </cfRule>
  </conditionalFormatting>
  <conditionalFormatting sqref="E222">
    <cfRule type="cellIs" dxfId="145" priority="383" operator="equal">
      <formula>"Boundary"</formula>
    </cfRule>
    <cfRule type="cellIs" dxfId="144" priority="384" operator="equal">
      <formula>"Abnormal"</formula>
    </cfRule>
    <cfRule type="cellIs" dxfId="143" priority="385" operator="equal">
      <formula>"Abnormal"</formula>
    </cfRule>
    <cfRule type="cellIs" dxfId="142" priority="386" operator="equal">
      <formula>"Normal"</formula>
    </cfRule>
  </conditionalFormatting>
  <conditionalFormatting sqref="E224">
    <cfRule type="cellIs" dxfId="141" priority="373" operator="equal">
      <formula>"Boundary"</formula>
    </cfRule>
    <cfRule type="cellIs" dxfId="140" priority="374" operator="equal">
      <formula>"Abnormal"</formula>
    </cfRule>
    <cfRule type="cellIs" dxfId="139" priority="375" operator="equal">
      <formula>"Abnormal"</formula>
    </cfRule>
    <cfRule type="cellIs" dxfId="138" priority="376" operator="equal">
      <formula>"Normal"</formula>
    </cfRule>
  </conditionalFormatting>
  <conditionalFormatting sqref="E226">
    <cfRule type="cellIs" dxfId="137" priority="363" operator="equal">
      <formula>"Boundary"</formula>
    </cfRule>
    <cfRule type="cellIs" dxfId="136" priority="364" operator="equal">
      <formula>"Abnormal"</formula>
    </cfRule>
    <cfRule type="cellIs" dxfId="135" priority="365" operator="equal">
      <formula>"Abnormal"</formula>
    </cfRule>
    <cfRule type="cellIs" dxfId="134" priority="366" operator="equal">
      <formula>"Normal"</formula>
    </cfRule>
  </conditionalFormatting>
  <conditionalFormatting sqref="AS39 AS43 AS47 AS51">
    <cfRule type="cellIs" dxfId="133" priority="357" operator="equal">
      <formula>"Other"</formula>
    </cfRule>
    <cfRule type="cellIs" dxfId="132" priority="358" operator="equal">
      <formula>"Pending"</formula>
    </cfRule>
    <cfRule type="cellIs" dxfId="131" priority="359" operator="equal">
      <formula>"Not Test"</formula>
    </cfRule>
    <cfRule type="cellIs" dxfId="130" priority="360" operator="equal">
      <formula>"Failed"</formula>
    </cfRule>
    <cfRule type="cellIs" dxfId="129" priority="361" operator="equal">
      <formula>"Passed"</formula>
    </cfRule>
    <cfRule type="cellIs" dxfId="128" priority="362" operator="equal">
      <formula>"Plan"</formula>
    </cfRule>
  </conditionalFormatting>
  <conditionalFormatting sqref="AS67 AS75 AS83 AS91">
    <cfRule type="cellIs" dxfId="127" priority="321" operator="equal">
      <formula>"Other"</formula>
    </cfRule>
    <cfRule type="cellIs" dxfId="126" priority="322" operator="equal">
      <formula>"Pending"</formula>
    </cfRule>
    <cfRule type="cellIs" dxfId="125" priority="323" operator="equal">
      <formula>"Not Test"</formula>
    </cfRule>
    <cfRule type="cellIs" dxfId="124" priority="324" operator="equal">
      <formula>"Failed"</formula>
    </cfRule>
    <cfRule type="cellIs" dxfId="123" priority="325" operator="equal">
      <formula>"Passed"</formula>
    </cfRule>
    <cfRule type="cellIs" dxfId="122" priority="326" operator="equal">
      <formula>"Plan"</formula>
    </cfRule>
  </conditionalFormatting>
  <conditionalFormatting sqref="AS55 AS61">
    <cfRule type="cellIs" dxfId="121" priority="333" operator="equal">
      <formula>"Other"</formula>
    </cfRule>
    <cfRule type="cellIs" dxfId="120" priority="334" operator="equal">
      <formula>"Pending"</formula>
    </cfRule>
    <cfRule type="cellIs" dxfId="119" priority="335" operator="equal">
      <formula>"Not Test"</formula>
    </cfRule>
    <cfRule type="cellIs" dxfId="118" priority="336" operator="equal">
      <formula>"Failed"</formula>
    </cfRule>
    <cfRule type="cellIs" dxfId="117" priority="337" operator="equal">
      <formula>"Passed"</formula>
    </cfRule>
    <cfRule type="cellIs" dxfId="116" priority="338" operator="equal">
      <formula>"Plan"</formula>
    </cfRule>
  </conditionalFormatting>
  <conditionalFormatting sqref="AS117 AS125">
    <cfRule type="cellIs" dxfId="115" priority="285" operator="equal">
      <formula>"Other"</formula>
    </cfRule>
    <cfRule type="cellIs" dxfId="114" priority="286" operator="equal">
      <formula>"Pending"</formula>
    </cfRule>
    <cfRule type="cellIs" dxfId="113" priority="287" operator="equal">
      <formula>"Not Test"</formula>
    </cfRule>
    <cfRule type="cellIs" dxfId="112" priority="288" operator="equal">
      <formula>"Failed"</formula>
    </cfRule>
    <cfRule type="cellIs" dxfId="111" priority="289" operator="equal">
      <formula>"Passed"</formula>
    </cfRule>
    <cfRule type="cellIs" dxfId="110" priority="290" operator="equal">
      <formula>"Plan"</formula>
    </cfRule>
  </conditionalFormatting>
  <conditionalFormatting sqref="AS165 AS174">
    <cfRule type="cellIs" dxfId="109" priority="249" operator="equal">
      <formula>"Other"</formula>
    </cfRule>
    <cfRule type="cellIs" dxfId="108" priority="250" operator="equal">
      <formula>"Pending"</formula>
    </cfRule>
    <cfRule type="cellIs" dxfId="107" priority="251" operator="equal">
      <formula>"Not Test"</formula>
    </cfRule>
    <cfRule type="cellIs" dxfId="106" priority="252" operator="equal">
      <formula>"Failed"</formula>
    </cfRule>
    <cfRule type="cellIs" dxfId="105" priority="253" operator="equal">
      <formula>"Passed"</formula>
    </cfRule>
    <cfRule type="cellIs" dxfId="104" priority="254" operator="equal">
      <formula>"Plan"</formula>
    </cfRule>
  </conditionalFormatting>
  <conditionalFormatting sqref="AS151 AS158">
    <cfRule type="cellIs" dxfId="103" priority="261" operator="equal">
      <formula>"Other"</formula>
    </cfRule>
    <cfRule type="cellIs" dxfId="102" priority="262" operator="equal">
      <formula>"Pending"</formula>
    </cfRule>
    <cfRule type="cellIs" dxfId="101" priority="263" operator="equal">
      <formula>"Not Test"</formula>
    </cfRule>
    <cfRule type="cellIs" dxfId="100" priority="264" operator="equal">
      <formula>"Failed"</formula>
    </cfRule>
    <cfRule type="cellIs" dxfId="99" priority="265" operator="equal">
      <formula>"Passed"</formula>
    </cfRule>
    <cfRule type="cellIs" dxfId="98" priority="266" operator="equal">
      <formula>"Plan"</formula>
    </cfRule>
  </conditionalFormatting>
  <conditionalFormatting sqref="AS204 AS206 AS208 AS210 AS212 AS214 AS216 AS218 AS220 AS222 AS224 AS226">
    <cfRule type="cellIs" dxfId="97" priority="183" operator="equal">
      <formula>"Other"</formula>
    </cfRule>
    <cfRule type="cellIs" dxfId="96" priority="184" operator="equal">
      <formula>"Pending"</formula>
    </cfRule>
    <cfRule type="cellIs" dxfId="95" priority="185" operator="equal">
      <formula>"Not Test"</formula>
    </cfRule>
    <cfRule type="cellIs" dxfId="94" priority="186" operator="equal">
      <formula>"Failed"</formula>
    </cfRule>
    <cfRule type="cellIs" dxfId="93" priority="187" operator="equal">
      <formula>"Passed"</formula>
    </cfRule>
    <cfRule type="cellIs" dxfId="92" priority="188" operator="equal">
      <formula>"Plan"</formula>
    </cfRule>
  </conditionalFormatting>
  <conditionalFormatting sqref="AS188 AS191">
    <cfRule type="cellIs" dxfId="91" priority="207" operator="equal">
      <formula>"Other"</formula>
    </cfRule>
    <cfRule type="cellIs" dxfId="90" priority="208" operator="equal">
      <formula>"Pending"</formula>
    </cfRule>
    <cfRule type="cellIs" dxfId="89" priority="209" operator="equal">
      <formula>"Not Test"</formula>
    </cfRule>
    <cfRule type="cellIs" dxfId="88" priority="210" operator="equal">
      <formula>"Failed"</formula>
    </cfRule>
    <cfRule type="cellIs" dxfId="87" priority="211" operator="equal">
      <formula>"Passed"</formula>
    </cfRule>
    <cfRule type="cellIs" dxfId="86" priority="212" operator="equal">
      <formula>"Plan"</formula>
    </cfRule>
  </conditionalFormatting>
  <conditionalFormatting sqref="AS228">
    <cfRule type="cellIs" dxfId="85" priority="51" operator="equal">
      <formula>"Other"</formula>
    </cfRule>
    <cfRule type="cellIs" dxfId="84" priority="52" operator="equal">
      <formula>"Pending"</formula>
    </cfRule>
    <cfRule type="cellIs" dxfId="83" priority="53" operator="equal">
      <formula>"Not Test"</formula>
    </cfRule>
    <cfRule type="cellIs" dxfId="82" priority="54" operator="equal">
      <formula>"Failed"</formula>
    </cfRule>
    <cfRule type="cellIs" dxfId="81" priority="55" operator="equal">
      <formula>"Passed"</formula>
    </cfRule>
    <cfRule type="cellIs" dxfId="80" priority="56" operator="equal">
      <formula>"Plan"</formula>
    </cfRule>
  </conditionalFormatting>
  <conditionalFormatting sqref="AS194:AS197">
    <cfRule type="cellIs" dxfId="79" priority="69" operator="equal">
      <formula>"Other"</formula>
    </cfRule>
    <cfRule type="cellIs" dxfId="78" priority="70" operator="equal">
      <formula>"Pending"</formula>
    </cfRule>
    <cfRule type="cellIs" dxfId="77" priority="71" operator="equal">
      <formula>"Not Test"</formula>
    </cfRule>
    <cfRule type="cellIs" dxfId="76" priority="72" operator="equal">
      <formula>"Failed"</formula>
    </cfRule>
    <cfRule type="cellIs" dxfId="75" priority="73" operator="equal">
      <formula>"Passed"</formula>
    </cfRule>
    <cfRule type="cellIs" dxfId="74" priority="74" operator="equal">
      <formula>"Plan"</formula>
    </cfRule>
  </conditionalFormatting>
  <conditionalFormatting sqref="AS133 AS142">
    <cfRule type="cellIs" dxfId="73" priority="93" operator="equal">
      <formula>"Other"</formula>
    </cfRule>
    <cfRule type="cellIs" dxfId="72" priority="94" operator="equal">
      <formula>"Pending"</formula>
    </cfRule>
    <cfRule type="cellIs" dxfId="71" priority="95" operator="equal">
      <formula>"Not Test"</formula>
    </cfRule>
    <cfRule type="cellIs" dxfId="70" priority="96" operator="equal">
      <formula>"Failed"</formula>
    </cfRule>
    <cfRule type="cellIs" dxfId="69" priority="97" operator="equal">
      <formula>"Passed"</formula>
    </cfRule>
    <cfRule type="cellIs" dxfId="68" priority="98" operator="equal">
      <formula>"Plan"</formula>
    </cfRule>
  </conditionalFormatting>
  <conditionalFormatting sqref="AS187">
    <cfRule type="cellIs" dxfId="67" priority="87" operator="equal">
      <formula>"Other"</formula>
    </cfRule>
    <cfRule type="cellIs" dxfId="66" priority="88" operator="equal">
      <formula>"Pending"</formula>
    </cfRule>
    <cfRule type="cellIs" dxfId="65" priority="89" operator="equal">
      <formula>"Not Test"</formula>
    </cfRule>
    <cfRule type="cellIs" dxfId="64" priority="90" operator="equal">
      <formula>"Failed"</formula>
    </cfRule>
    <cfRule type="cellIs" dxfId="63" priority="91" operator="equal">
      <formula>"Passed"</formula>
    </cfRule>
    <cfRule type="cellIs" dxfId="62" priority="92" operator="equal">
      <formula>"Plan"</formula>
    </cfRule>
  </conditionalFormatting>
  <conditionalFormatting sqref="AS198">
    <cfRule type="cellIs" dxfId="61" priority="63" operator="equal">
      <formula>"Other"</formula>
    </cfRule>
    <cfRule type="cellIs" dxfId="60" priority="64" operator="equal">
      <formula>"Pending"</formula>
    </cfRule>
    <cfRule type="cellIs" dxfId="59" priority="65" operator="equal">
      <formula>"Not Test"</formula>
    </cfRule>
    <cfRule type="cellIs" dxfId="58" priority="66" operator="equal">
      <formula>"Failed"</formula>
    </cfRule>
    <cfRule type="cellIs" dxfId="57" priority="67" operator="equal">
      <formula>"Passed"</formula>
    </cfRule>
    <cfRule type="cellIs" dxfId="56" priority="68" operator="equal">
      <formula>"Plan"</formula>
    </cfRule>
  </conditionalFormatting>
  <conditionalFormatting sqref="AS201">
    <cfRule type="cellIs" dxfId="55" priority="57" operator="equal">
      <formula>"Other"</formula>
    </cfRule>
    <cfRule type="cellIs" dxfId="54" priority="58" operator="equal">
      <formula>"Pending"</formula>
    </cfRule>
    <cfRule type="cellIs" dxfId="53" priority="59" operator="equal">
      <formula>"Not Test"</formula>
    </cfRule>
    <cfRule type="cellIs" dxfId="52" priority="60" operator="equal">
      <formula>"Failed"</formula>
    </cfRule>
    <cfRule type="cellIs" dxfId="51" priority="61" operator="equal">
      <formula>"Passed"</formula>
    </cfRule>
    <cfRule type="cellIs" dxfId="50" priority="62" operator="equal">
      <formula>"Plan"</formula>
    </cfRule>
  </conditionalFormatting>
  <conditionalFormatting sqref="AS4">
    <cfRule type="cellIs" dxfId="49" priority="45" operator="equal">
      <formula>"Other"</formula>
    </cfRule>
    <cfRule type="cellIs" dxfId="48" priority="46" operator="equal">
      <formula>"Pending"</formula>
    </cfRule>
    <cfRule type="cellIs" dxfId="47" priority="47" operator="equal">
      <formula>"Not Test"</formula>
    </cfRule>
    <cfRule type="cellIs" dxfId="46" priority="48" operator="equal">
      <formula>"Failed"</formula>
    </cfRule>
    <cfRule type="cellIs" dxfId="45" priority="49" operator="equal">
      <formula>"Passed"</formula>
    </cfRule>
    <cfRule type="cellIs" dxfId="44" priority="50" operator="equal">
      <formula>"Plan"</formula>
    </cfRule>
  </conditionalFormatting>
  <conditionalFormatting sqref="E4">
    <cfRule type="cellIs" dxfId="43" priority="41" operator="equal">
      <formula>"Boundary"</formula>
    </cfRule>
    <cfRule type="cellIs" dxfId="42" priority="42" operator="equal">
      <formula>"Abnormal"</formula>
    </cfRule>
    <cfRule type="cellIs" dxfId="41" priority="43" operator="equal">
      <formula>"Abnormal"</formula>
    </cfRule>
    <cfRule type="cellIs" dxfId="40" priority="44" operator="equal">
      <formula>"Normal"</formula>
    </cfRule>
  </conditionalFormatting>
  <conditionalFormatting sqref="AS5">
    <cfRule type="cellIs" dxfId="39" priority="35" operator="equal">
      <formula>"Other"</formula>
    </cfRule>
    <cfRule type="cellIs" dxfId="38" priority="36" operator="equal">
      <formula>"Pending"</formula>
    </cfRule>
    <cfRule type="cellIs" dxfId="37" priority="37" operator="equal">
      <formula>"Not Test"</formula>
    </cfRule>
    <cfRule type="cellIs" dxfId="36" priority="38" operator="equal">
      <formula>"Failed"</formula>
    </cfRule>
    <cfRule type="cellIs" dxfId="35" priority="39" operator="equal">
      <formula>"Passed"</formula>
    </cfRule>
    <cfRule type="cellIs" dxfId="34" priority="40" operator="equal">
      <formula>"Plan"</formula>
    </cfRule>
  </conditionalFormatting>
  <conditionalFormatting sqref="E5">
    <cfRule type="cellIs" dxfId="33" priority="31" operator="equal">
      <formula>"Boundary"</formula>
    </cfRule>
    <cfRule type="cellIs" dxfId="32" priority="32" operator="equal">
      <formula>"Abnormal"</formula>
    </cfRule>
    <cfRule type="cellIs" dxfId="31" priority="33" operator="equal">
      <formula>"Abnormal"</formula>
    </cfRule>
    <cfRule type="cellIs" dxfId="30" priority="34" operator="equal">
      <formula>"Normal"</formula>
    </cfRule>
  </conditionalFormatting>
  <conditionalFormatting sqref="AS6">
    <cfRule type="cellIs" dxfId="29" priority="25" operator="equal">
      <formula>"Other"</formula>
    </cfRule>
    <cfRule type="cellIs" dxfId="28" priority="26" operator="equal">
      <formula>"Pending"</formula>
    </cfRule>
    <cfRule type="cellIs" dxfId="27" priority="27" operator="equal">
      <formula>"Not Test"</formula>
    </cfRule>
    <cfRule type="cellIs" dxfId="26" priority="28" operator="equal">
      <formula>"Failed"</formula>
    </cfRule>
    <cfRule type="cellIs" dxfId="25" priority="29" operator="equal">
      <formula>"Passed"</formula>
    </cfRule>
    <cfRule type="cellIs" dxfId="24" priority="30" operator="equal">
      <formula>"Plan"</formula>
    </cfRule>
  </conditionalFormatting>
  <conditionalFormatting sqref="E6">
    <cfRule type="cellIs" dxfId="23" priority="21" operator="equal">
      <formula>"Boundary"</formula>
    </cfRule>
    <cfRule type="cellIs" dxfId="22" priority="22" operator="equal">
      <formula>"Abnormal"</formula>
    </cfRule>
    <cfRule type="cellIs" dxfId="21" priority="23" operator="equal">
      <formula>"Abnormal"</formula>
    </cfRule>
    <cfRule type="cellIs" dxfId="20" priority="24" operator="equal">
      <formula>"Normal"</formula>
    </cfRule>
  </conditionalFormatting>
  <conditionalFormatting sqref="AS7">
    <cfRule type="cellIs" dxfId="19" priority="15" operator="equal">
      <formula>"Other"</formula>
    </cfRule>
    <cfRule type="cellIs" dxfId="18" priority="16" operator="equal">
      <formula>"Pending"</formula>
    </cfRule>
    <cfRule type="cellIs" dxfId="17" priority="17" operator="equal">
      <formula>"Not Test"</formula>
    </cfRule>
    <cfRule type="cellIs" dxfId="16" priority="18" operator="equal">
      <formula>"Failed"</formula>
    </cfRule>
    <cfRule type="cellIs" dxfId="15" priority="19" operator="equal">
      <formula>"Passed"</formula>
    </cfRule>
    <cfRule type="cellIs" dxfId="14" priority="20" operator="equal">
      <formula>"Plan"</formula>
    </cfRule>
  </conditionalFormatting>
  <conditionalFormatting sqref="E7">
    <cfRule type="cellIs" dxfId="13" priority="11" operator="equal">
      <formula>"Boundary"</formula>
    </cfRule>
    <cfRule type="cellIs" dxfId="12" priority="12" operator="equal">
      <formula>"Abnormal"</formula>
    </cfRule>
    <cfRule type="cellIs" dxfId="11" priority="13" operator="equal">
      <formula>"Abnormal"</formula>
    </cfRule>
    <cfRule type="cellIs" dxfId="10" priority="14" operator="equal">
      <formula>"Normal"</formula>
    </cfRule>
  </conditionalFormatting>
  <conditionalFormatting sqref="AS8">
    <cfRule type="cellIs" dxfId="9" priority="5" operator="equal">
      <formula>"Other"</formula>
    </cfRule>
    <cfRule type="cellIs" dxfId="8" priority="6" operator="equal">
      <formula>"Pending"</formula>
    </cfRule>
    <cfRule type="cellIs" dxfId="7" priority="7" operator="equal">
      <formula>"Not Test"</formula>
    </cfRule>
    <cfRule type="cellIs" dxfId="6" priority="8" operator="equal">
      <formula>"Failed"</formula>
    </cfRule>
    <cfRule type="cellIs" dxfId="5" priority="9" operator="equal">
      <formula>"Passed"</formula>
    </cfRule>
    <cfRule type="cellIs" dxfId="4" priority="10" operator="equal">
      <formula>"Plan"</formula>
    </cfRule>
  </conditionalFormatting>
  <conditionalFormatting sqref="E8">
    <cfRule type="cellIs" dxfId="3" priority="1" operator="equal">
      <formula>"Boundary"</formula>
    </cfRule>
    <cfRule type="cellIs" dxfId="2" priority="2" operator="equal">
      <formula>"Abnormal"</formula>
    </cfRule>
    <cfRule type="cellIs" dxfId="1" priority="3" operator="equal">
      <formula>"Abnormal"</formula>
    </cfRule>
    <cfRule type="cellIs" dxfId="0" priority="4" operator="equal">
      <formula>"Normal"</formula>
    </cfRule>
  </conditionalFormatting>
  <dataValidations count="1">
    <dataValidation type="list" allowBlank="1" showInputMessage="1" showErrorMessage="1" sqref="AI14:AI17 AI51:AI53 AI29:AI35 AI224 AI222 AI220 AI218 AI228 AI206 AI208 AI204 AI201 AI194:AI198 AI151 AI142 AI133 AI125 AI226 AI214 AI216 AI212 AI210 AI187:AI188 AI183 AI174 AI165 AI158 AI117 AI108 AI99 AI91 AI83 AI75 AI67 AI61 AI55 AI47:AI49 AI43:AI45 AI37:AI41 AI19:AI22 AI24:AI27 AI191 AI3:AI8">
      <formula1>$T$1:$T$2</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[3]data!#REF!</xm:f>
          </x14:formula1>
          <xm:sqref>E125 E226 AI9:AI13 G14:G17 G9:H13 G191 G24:G27 G19:G22 G37 G39 G43 G47 G51 G55 G61 G67 G75 G83 G91 G99 G108 G117 G158 G165 G174 G183 G187:G188 G214 G210 G212 G216 G29:G35 G125 G133 G142 G151 G194:G198 G201 G204 G208 G206 G228 G218 G220 G222 G224 G226 AN228 AN222 AN224 AN37 E142 E151 E194:E198 E201 AN218 U29:U55 E224 AN201 AN226 AN220 E204 AN191 AN39:AN183 AN212 AN210 E208 AN216 E206 E228 AN187:AN188 AN194:AN198 AN206 AN214 AN208 AN204 E218 U179:U228 E133 E220 E222 U14 U19 U24 U60:U61 U66:U67 U72:U75 U80:U83 U88:U91 U96:U99 U104:U108 U113:U117 U170:U174 U162:U165 U122:U125 U130:U133 U138:U142 U147:U151 U156:U158 E55 E191 E24:E27 E19:E22 E37 E39 E43 E47 E51 E61 E67 E75 E83 E91 E99 E108 E117 E158 E165 E174 E183 E187:E188 E214 E210 E212 E216 E29:E35 G3:G8 U3:U9 E3:E17 AN3:AN35</xm:sqref>
        </x14:dataValidation>
        <x14:dataValidation type="list" allowBlank="1" showInputMessage="1" showErrorMessage="1">
          <x14:formula1>
            <xm:f>data!$U$3:$U$7</xm:f>
          </x14:formula1>
          <xm:sqref>AO34:AP228 AO3:AO33 AP3:AP32</xm:sqref>
        </x14:dataValidation>
        <x14:dataValidation type="list" allowBlank="1" showInputMessage="1" showErrorMessage="1">
          <x14:formula1>
            <xm:f>data!$Y$3:$Y$6</xm:f>
          </x14:formula1>
          <xm:sqref>AR29:AR66 AR117:AR182 AR187:AR228</xm:sqref>
        </x14:dataValidation>
        <x14:dataValidation type="list" allowBlank="1" showInputMessage="1" showErrorMessage="1">
          <x14:formula1>
            <xm:f>data!$Y$3:$Y$8</xm:f>
          </x14:formula1>
          <xm:sqref>AR67:AR98</xm:sqref>
        </x14:dataValidation>
        <x14:dataValidation type="list" allowBlank="1" showInputMessage="1" showErrorMessage="1">
          <x14:formula1>
            <xm:f>data!$Y$3:$Y$7</xm:f>
          </x14:formula1>
          <xm:sqref>AR99:AR116 AR183:AR186</xm:sqref>
        </x14:dataValidation>
        <x14:dataValidation type="list" allowBlank="1" showInputMessage="1" showErrorMessage="1">
          <x14:formula1>
            <xm:f>data!$I$3:$I$4</xm:f>
          </x14:formula1>
          <xm:sqref>AM3:AM228</xm:sqref>
        </x14:dataValidation>
        <x14:dataValidation type="list" allowBlank="1" showInputMessage="1" showErrorMessage="1">
          <x14:formula1>
            <xm:f>data!$A$3:$A$8</xm:f>
          </x14:formula1>
          <xm:sqref>AS3:AS228</xm:sqref>
        </x14:dataValidation>
        <x14:dataValidation type="list" allowBlank="1" showInputMessage="1" showErrorMessage="1">
          <x14:formula1>
            <xm:f>data!$Y$3:$Y$12</xm:f>
          </x14:formula1>
          <xm:sqref>AR3:AR28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topLeftCell="A31" workbookViewId="0">
      <selection activeCell="F37" sqref="F37:F42"/>
    </sheetView>
  </sheetViews>
  <sheetFormatPr defaultColWidth="9.109375" defaultRowHeight="14.4" x14ac:dyDescent="0.3"/>
  <cols>
    <col min="1" max="16384" width="9.109375" style="3"/>
  </cols>
  <sheetData>
    <row r="1" spans="1:13" x14ac:dyDescent="0.3">
      <c r="A1" s="360" t="s">
        <v>739</v>
      </c>
      <c r="B1" s="361"/>
      <c r="C1" s="361"/>
      <c r="D1" s="361"/>
      <c r="E1" s="361"/>
      <c r="F1" s="361"/>
      <c r="H1" s="360" t="s">
        <v>741</v>
      </c>
      <c r="I1" s="361"/>
      <c r="J1" s="361"/>
      <c r="K1" s="361"/>
      <c r="L1" s="361"/>
      <c r="M1" s="361"/>
    </row>
    <row r="2" spans="1:13" x14ac:dyDescent="0.3">
      <c r="A2" s="106" t="s">
        <v>304</v>
      </c>
      <c r="B2" s="359" t="s">
        <v>305</v>
      </c>
      <c r="C2" s="359" t="s">
        <v>306</v>
      </c>
      <c r="D2" s="106" t="s">
        <v>0</v>
      </c>
      <c r="E2" s="106" t="s">
        <v>307</v>
      </c>
      <c r="F2" s="272" t="s">
        <v>356</v>
      </c>
      <c r="H2" s="106" t="s">
        <v>304</v>
      </c>
      <c r="I2" s="359" t="s">
        <v>305</v>
      </c>
      <c r="J2" s="359" t="s">
        <v>306</v>
      </c>
      <c r="K2" s="106" t="s">
        <v>0</v>
      </c>
      <c r="L2" s="106" t="s">
        <v>307</v>
      </c>
      <c r="M2" s="272" t="s">
        <v>356</v>
      </c>
    </row>
    <row r="3" spans="1:13" x14ac:dyDescent="0.3">
      <c r="A3" s="106"/>
      <c r="B3" s="359"/>
      <c r="C3" s="359"/>
      <c r="D3" s="106"/>
      <c r="E3" s="106"/>
      <c r="F3" s="272"/>
      <c r="H3" s="106"/>
      <c r="I3" s="359"/>
      <c r="J3" s="359"/>
      <c r="K3" s="106"/>
      <c r="L3" s="106"/>
      <c r="M3" s="272"/>
    </row>
    <row r="4" spans="1:13" x14ac:dyDescent="0.3">
      <c r="A4" s="39" t="s">
        <v>308</v>
      </c>
      <c r="B4" s="70">
        <f>COUNTIF(GUI_PANL70!O1:O4996,"Passed")</f>
        <v>0</v>
      </c>
      <c r="C4" s="351">
        <f>(B4+B5)/B10</f>
        <v>0</v>
      </c>
      <c r="D4" s="351">
        <f>SUM(B6:B8)/B10</f>
        <v>1</v>
      </c>
      <c r="E4" s="352">
        <f>B9/B10</f>
        <v>0</v>
      </c>
      <c r="F4" s="355">
        <f>SUM(GUI_PANL70!N:N)</f>
        <v>70</v>
      </c>
      <c r="H4" s="39" t="s">
        <v>308</v>
      </c>
      <c r="I4" s="70">
        <f>COUNTIF(GUI_PANL70!V1:V4996,"Passed")</f>
        <v>0</v>
      </c>
      <c r="J4" s="351" t="e">
        <f>(I4+I5)/I10</f>
        <v>#DIV/0!</v>
      </c>
      <c r="K4" s="351" t="e">
        <f>SUM(I6:I8)/I10</f>
        <v>#DIV/0!</v>
      </c>
      <c r="L4" s="352" t="e">
        <f>I9/I10</f>
        <v>#DIV/0!</v>
      </c>
      <c r="M4" s="355">
        <f>SUM(GUI_PANL70!U:U)</f>
        <v>0</v>
      </c>
    </row>
    <row r="5" spans="1:13" x14ac:dyDescent="0.3">
      <c r="A5" s="40" t="s">
        <v>309</v>
      </c>
      <c r="B5" s="70">
        <f>COUNTIF(GUI_PANL70!O1:O4997,"Failed")</f>
        <v>0</v>
      </c>
      <c r="C5" s="351"/>
      <c r="D5" s="351"/>
      <c r="E5" s="353"/>
      <c r="F5" s="356"/>
      <c r="H5" s="40" t="s">
        <v>309</v>
      </c>
      <c r="I5" s="70">
        <f>COUNTIF(GUI_PANL70!V1:V4997,"Failed")</f>
        <v>0</v>
      </c>
      <c r="J5" s="351"/>
      <c r="K5" s="351"/>
      <c r="L5" s="353"/>
      <c r="M5" s="356"/>
    </row>
    <row r="6" spans="1:13" x14ac:dyDescent="0.3">
      <c r="A6" s="41" t="s">
        <v>0</v>
      </c>
      <c r="B6" s="70">
        <f>COUNTIF(GUI_PANL70!O1:O4998,"Not Test")</f>
        <v>0</v>
      </c>
      <c r="C6" s="351"/>
      <c r="D6" s="351"/>
      <c r="E6" s="353"/>
      <c r="F6" s="356"/>
      <c r="H6" s="41" t="s">
        <v>0</v>
      </c>
      <c r="I6" s="70">
        <f>COUNTIF(GUI_PANL70!V1:V4998,"Not Test")</f>
        <v>0</v>
      </c>
      <c r="J6" s="351"/>
      <c r="K6" s="351"/>
      <c r="L6" s="353"/>
      <c r="M6" s="356"/>
    </row>
    <row r="7" spans="1:13" x14ac:dyDescent="0.3">
      <c r="A7" s="42" t="s">
        <v>79</v>
      </c>
      <c r="B7" s="70">
        <f>COUNTIF(GUI_PANL70!O1:O4996,"Plan")</f>
        <v>49</v>
      </c>
      <c r="C7" s="351"/>
      <c r="D7" s="351"/>
      <c r="E7" s="353"/>
      <c r="F7" s="356"/>
      <c r="H7" s="42" t="s">
        <v>79</v>
      </c>
      <c r="I7" s="70">
        <f>COUNTIF(GUI_PANL70!V1:V4996,"Plan")</f>
        <v>0</v>
      </c>
      <c r="J7" s="351"/>
      <c r="K7" s="351"/>
      <c r="L7" s="353"/>
      <c r="M7" s="356"/>
    </row>
    <row r="8" spans="1:13" x14ac:dyDescent="0.3">
      <c r="A8" s="43" t="s">
        <v>310</v>
      </c>
      <c r="B8" s="70">
        <f>COUNTIF(GUI_PANL70!O1:O4997,"Pending")</f>
        <v>0</v>
      </c>
      <c r="C8" s="351"/>
      <c r="D8" s="351"/>
      <c r="E8" s="353"/>
      <c r="F8" s="356"/>
      <c r="H8" s="43" t="s">
        <v>310</v>
      </c>
      <c r="I8" s="70">
        <f>COUNTIF(GUI_PANL70!V1:V4997,"Pending")</f>
        <v>0</v>
      </c>
      <c r="J8" s="351"/>
      <c r="K8" s="351"/>
      <c r="L8" s="353"/>
      <c r="M8" s="356"/>
    </row>
    <row r="9" spans="1:13" x14ac:dyDescent="0.3">
      <c r="A9" s="44" t="s">
        <v>307</v>
      </c>
      <c r="B9" s="70">
        <f>COUNTIF(GUI_PANL70!O1:O4998,"Other")</f>
        <v>0</v>
      </c>
      <c r="C9" s="351"/>
      <c r="D9" s="351"/>
      <c r="E9" s="354"/>
      <c r="F9" s="357"/>
      <c r="H9" s="44" t="s">
        <v>307</v>
      </c>
      <c r="I9" s="70">
        <f>COUNTIF(GUI_PANL70!V1:V4998,"Other")</f>
        <v>0</v>
      </c>
      <c r="J9" s="351"/>
      <c r="K9" s="351"/>
      <c r="L9" s="354"/>
      <c r="M9" s="357"/>
    </row>
    <row r="10" spans="1:13" x14ac:dyDescent="0.3">
      <c r="B10" s="94">
        <f>SUM(B4:B9)</f>
        <v>49</v>
      </c>
      <c r="I10" s="94">
        <f>SUM(I4:I9)</f>
        <v>0</v>
      </c>
    </row>
    <row r="12" spans="1:13" x14ac:dyDescent="0.3">
      <c r="A12" s="358" t="s">
        <v>738</v>
      </c>
      <c r="B12" s="358"/>
      <c r="C12" s="358"/>
      <c r="D12" s="358"/>
      <c r="E12" s="358"/>
      <c r="F12" s="358"/>
      <c r="H12" s="358" t="s">
        <v>742</v>
      </c>
      <c r="I12" s="358"/>
      <c r="J12" s="358"/>
      <c r="K12" s="358"/>
      <c r="L12" s="358"/>
      <c r="M12" s="358"/>
    </row>
    <row r="13" spans="1:13" ht="15" customHeight="1" x14ac:dyDescent="0.3">
      <c r="A13" s="106" t="s">
        <v>304</v>
      </c>
      <c r="B13" s="359" t="s">
        <v>305</v>
      </c>
      <c r="C13" s="359" t="s">
        <v>306</v>
      </c>
      <c r="D13" s="106" t="s">
        <v>0</v>
      </c>
      <c r="E13" s="106" t="s">
        <v>307</v>
      </c>
      <c r="F13" s="272" t="s">
        <v>356</v>
      </c>
      <c r="H13" s="106" t="s">
        <v>304</v>
      </c>
      <c r="I13" s="359" t="s">
        <v>305</v>
      </c>
      <c r="J13" s="359" t="s">
        <v>306</v>
      </c>
      <c r="K13" s="106" t="s">
        <v>0</v>
      </c>
      <c r="L13" s="106" t="s">
        <v>307</v>
      </c>
      <c r="M13" s="272" t="s">
        <v>356</v>
      </c>
    </row>
    <row r="14" spans="1:13" x14ac:dyDescent="0.3">
      <c r="A14" s="106"/>
      <c r="B14" s="359"/>
      <c r="C14" s="359"/>
      <c r="D14" s="106"/>
      <c r="E14" s="106"/>
      <c r="F14" s="272"/>
      <c r="H14" s="106"/>
      <c r="I14" s="359"/>
      <c r="J14" s="359"/>
      <c r="K14" s="106"/>
      <c r="L14" s="106"/>
      <c r="M14" s="272"/>
    </row>
    <row r="15" spans="1:13" x14ac:dyDescent="0.3">
      <c r="A15" s="39" t="s">
        <v>308</v>
      </c>
      <c r="B15" s="70">
        <f>COUNTIF(SystemTest!AS:AS,"Passed")</f>
        <v>0</v>
      </c>
      <c r="C15" s="351">
        <f>(B15+B16)/B21</f>
        <v>0</v>
      </c>
      <c r="D15" s="351">
        <f>SUM(B17:B19)/B21</f>
        <v>1</v>
      </c>
      <c r="E15" s="352">
        <f>B20/B21</f>
        <v>0</v>
      </c>
      <c r="F15" s="355">
        <f>SUM(SystemTest!AQ:AQ)</f>
        <v>300</v>
      </c>
      <c r="H15" s="39" t="s">
        <v>308</v>
      </c>
      <c r="I15" s="70">
        <f>COUNTIF(SystemTest!AZ:AZ,"Passed")</f>
        <v>0</v>
      </c>
      <c r="J15" s="351" t="e">
        <f>(I15+I16)/I21</f>
        <v>#DIV/0!</v>
      </c>
      <c r="K15" s="351" t="e">
        <f>SUM(I17:I19)/I21</f>
        <v>#DIV/0!</v>
      </c>
      <c r="L15" s="352" t="e">
        <f>I20/I21</f>
        <v>#DIV/0!</v>
      </c>
      <c r="M15" s="355">
        <f>SUM(SystemTest!AX:AX)</f>
        <v>0</v>
      </c>
    </row>
    <row r="16" spans="1:13" x14ac:dyDescent="0.3">
      <c r="A16" s="40" t="s">
        <v>309</v>
      </c>
      <c r="B16" s="70">
        <f>COUNTIF(SystemTest!AS:AS,"Failed")</f>
        <v>0</v>
      </c>
      <c r="C16" s="351"/>
      <c r="D16" s="351"/>
      <c r="E16" s="353"/>
      <c r="F16" s="356"/>
      <c r="H16" s="40" t="s">
        <v>309</v>
      </c>
      <c r="I16" s="70">
        <f>COUNTIF(SystemTest!AZ:AZ,"Failed")</f>
        <v>0</v>
      </c>
      <c r="J16" s="351"/>
      <c r="K16" s="351"/>
      <c r="L16" s="353"/>
      <c r="M16" s="356"/>
    </row>
    <row r="17" spans="1:13" x14ac:dyDescent="0.3">
      <c r="A17" s="41" t="s">
        <v>0</v>
      </c>
      <c r="B17" s="70">
        <f>COUNTIF(SystemTest!AS:AS,"Not Test")</f>
        <v>55</v>
      </c>
      <c r="C17" s="351"/>
      <c r="D17" s="351"/>
      <c r="E17" s="353"/>
      <c r="F17" s="356"/>
      <c r="H17" s="41" t="s">
        <v>0</v>
      </c>
      <c r="I17" s="70">
        <f>COUNTIF(SystemTest!AZ:AZ,"Not Test")</f>
        <v>0</v>
      </c>
      <c r="J17" s="351"/>
      <c r="K17" s="351"/>
      <c r="L17" s="353"/>
      <c r="M17" s="356"/>
    </row>
    <row r="18" spans="1:13" x14ac:dyDescent="0.3">
      <c r="A18" s="42" t="s">
        <v>79</v>
      </c>
      <c r="B18" s="70">
        <f>COUNTIF(SystemTest!AS:AS,"Plan")</f>
        <v>6</v>
      </c>
      <c r="C18" s="351"/>
      <c r="D18" s="351"/>
      <c r="E18" s="353"/>
      <c r="F18" s="356"/>
      <c r="H18" s="42" t="s">
        <v>79</v>
      </c>
      <c r="I18" s="70">
        <f>COUNTIF(SystemTest!AZ:AZ,"Plan")</f>
        <v>0</v>
      </c>
      <c r="J18" s="351"/>
      <c r="K18" s="351"/>
      <c r="L18" s="353"/>
      <c r="M18" s="356"/>
    </row>
    <row r="19" spans="1:13" x14ac:dyDescent="0.3">
      <c r="A19" s="43" t="s">
        <v>310</v>
      </c>
      <c r="B19" s="70">
        <f>COUNTIF(SystemTest!AS:AS,"Pending")</f>
        <v>0</v>
      </c>
      <c r="C19" s="351"/>
      <c r="D19" s="351"/>
      <c r="E19" s="353"/>
      <c r="F19" s="356"/>
      <c r="H19" s="43" t="s">
        <v>310</v>
      </c>
      <c r="I19" s="70">
        <f>COUNTIF(SystemTest!AZ:AZ,"Pending")</f>
        <v>0</v>
      </c>
      <c r="J19" s="351"/>
      <c r="K19" s="351"/>
      <c r="L19" s="353"/>
      <c r="M19" s="356"/>
    </row>
    <row r="20" spans="1:13" x14ac:dyDescent="0.3">
      <c r="A20" s="44" t="s">
        <v>307</v>
      </c>
      <c r="B20" s="70">
        <f>COUNTIF(SystemTest!AS:AS,"Other")</f>
        <v>0</v>
      </c>
      <c r="C20" s="351"/>
      <c r="D20" s="351"/>
      <c r="E20" s="354"/>
      <c r="F20" s="357"/>
      <c r="H20" s="44" t="s">
        <v>307</v>
      </c>
      <c r="I20" s="70">
        <f>COUNTIF(SystemTest!AZ:AZ,"Other")</f>
        <v>0</v>
      </c>
      <c r="J20" s="351"/>
      <c r="K20" s="351"/>
      <c r="L20" s="354"/>
      <c r="M20" s="357"/>
    </row>
    <row r="21" spans="1:13" x14ac:dyDescent="0.3">
      <c r="B21" s="94">
        <f>SUM(B15:B20)</f>
        <v>61</v>
      </c>
      <c r="I21" s="94">
        <f>SUM(I15:I20)</f>
        <v>0</v>
      </c>
    </row>
    <row r="23" spans="1:13" x14ac:dyDescent="0.3">
      <c r="A23" s="358" t="s">
        <v>763</v>
      </c>
      <c r="B23" s="358"/>
      <c r="C23" s="358"/>
      <c r="D23" s="358"/>
      <c r="E23" s="358"/>
      <c r="F23" s="358"/>
      <c r="H23" s="358" t="s">
        <v>764</v>
      </c>
      <c r="I23" s="358"/>
      <c r="J23" s="358"/>
      <c r="K23" s="358"/>
      <c r="L23" s="358"/>
      <c r="M23" s="358"/>
    </row>
    <row r="24" spans="1:13" ht="15" customHeight="1" x14ac:dyDescent="0.3">
      <c r="A24" s="106" t="s">
        <v>304</v>
      </c>
      <c r="B24" s="359" t="s">
        <v>305</v>
      </c>
      <c r="C24" s="359" t="s">
        <v>306</v>
      </c>
      <c r="D24" s="106" t="s">
        <v>0</v>
      </c>
      <c r="E24" s="106" t="s">
        <v>307</v>
      </c>
      <c r="F24" s="272" t="s">
        <v>356</v>
      </c>
      <c r="H24" s="106" t="s">
        <v>304</v>
      </c>
      <c r="I24" s="359" t="s">
        <v>305</v>
      </c>
      <c r="J24" s="359" t="s">
        <v>306</v>
      </c>
      <c r="K24" s="106" t="s">
        <v>0</v>
      </c>
      <c r="L24" s="106" t="s">
        <v>307</v>
      </c>
      <c r="M24" s="272" t="s">
        <v>356</v>
      </c>
    </row>
    <row r="25" spans="1:13" x14ac:dyDescent="0.3">
      <c r="A25" s="106"/>
      <c r="B25" s="359"/>
      <c r="C25" s="359"/>
      <c r="D25" s="106"/>
      <c r="E25" s="106"/>
      <c r="F25" s="272"/>
      <c r="H25" s="106"/>
      <c r="I25" s="359"/>
      <c r="J25" s="359"/>
      <c r="K25" s="106"/>
      <c r="L25" s="106"/>
      <c r="M25" s="272"/>
    </row>
    <row r="26" spans="1:13" x14ac:dyDescent="0.3">
      <c r="A26" s="39" t="s">
        <v>308</v>
      </c>
      <c r="B26" s="70">
        <f>COUNTIF(IT!AS:AS,"Passed")</f>
        <v>0</v>
      </c>
      <c r="C26" s="351">
        <f>(B26+B27)/B32</f>
        <v>0</v>
      </c>
      <c r="D26" s="351">
        <f>SUM(B28:B30)/B32</f>
        <v>1</v>
      </c>
      <c r="E26" s="352">
        <f>B31/B32</f>
        <v>0</v>
      </c>
      <c r="F26" s="355">
        <f>SUM(IT!AQ:AQ)</f>
        <v>1040</v>
      </c>
      <c r="H26" s="39" t="s">
        <v>308</v>
      </c>
      <c r="I26" s="70">
        <f>COUNTIF(SystemTest!AZ:AZ,"Passed")</f>
        <v>0</v>
      </c>
      <c r="J26" s="351" t="e">
        <f>(I26+I27)/I32</f>
        <v>#DIV/0!</v>
      </c>
      <c r="K26" s="351" t="e">
        <f>SUM(I28:I30)/I32</f>
        <v>#DIV/0!</v>
      </c>
      <c r="L26" s="352" t="e">
        <f>I31/I32</f>
        <v>#DIV/0!</v>
      </c>
      <c r="M26" s="355">
        <f>SUM(SystemTest!AX:AX)</f>
        <v>0</v>
      </c>
    </row>
    <row r="27" spans="1:13" x14ac:dyDescent="0.3">
      <c r="A27" s="40" t="s">
        <v>309</v>
      </c>
      <c r="B27" s="70">
        <f>COUNTIF(IT!AS:AS,"Failed")</f>
        <v>0</v>
      </c>
      <c r="C27" s="351"/>
      <c r="D27" s="351"/>
      <c r="E27" s="353"/>
      <c r="F27" s="356"/>
      <c r="H27" s="40" t="s">
        <v>309</v>
      </c>
      <c r="I27" s="70">
        <f>COUNTIF(SystemTest!AZ:AZ,"Failed")</f>
        <v>0</v>
      </c>
      <c r="J27" s="351"/>
      <c r="K27" s="351"/>
      <c r="L27" s="353"/>
      <c r="M27" s="356"/>
    </row>
    <row r="28" spans="1:13" x14ac:dyDescent="0.3">
      <c r="A28" s="41" t="s">
        <v>0</v>
      </c>
      <c r="B28" s="70">
        <f>COUNTIF(IT!AS:AS,"Not Test")</f>
        <v>0</v>
      </c>
      <c r="C28" s="351"/>
      <c r="D28" s="351"/>
      <c r="E28" s="353"/>
      <c r="F28" s="356"/>
      <c r="H28" s="41" t="s">
        <v>0</v>
      </c>
      <c r="I28" s="70">
        <f>COUNTIF(SystemTest!AZ:AZ,"Not Test")</f>
        <v>0</v>
      </c>
      <c r="J28" s="351"/>
      <c r="K28" s="351"/>
      <c r="L28" s="353"/>
      <c r="M28" s="356"/>
    </row>
    <row r="29" spans="1:13" x14ac:dyDescent="0.3">
      <c r="A29" s="42" t="s">
        <v>79</v>
      </c>
      <c r="B29" s="70">
        <f>COUNTIF(IT!AS:AS,"Plan")</f>
        <v>38</v>
      </c>
      <c r="C29" s="351"/>
      <c r="D29" s="351"/>
      <c r="E29" s="353"/>
      <c r="F29" s="356"/>
      <c r="H29" s="42" t="s">
        <v>79</v>
      </c>
      <c r="I29" s="70">
        <f>COUNTIF(SystemTest!AZ:AZ,"Plan")</f>
        <v>0</v>
      </c>
      <c r="J29" s="351"/>
      <c r="K29" s="351"/>
      <c r="L29" s="353"/>
      <c r="M29" s="356"/>
    </row>
    <row r="30" spans="1:13" x14ac:dyDescent="0.3">
      <c r="A30" s="43" t="s">
        <v>310</v>
      </c>
      <c r="B30" s="70">
        <f>COUNTIF(IT!AS:AS,"Pending")</f>
        <v>0</v>
      </c>
      <c r="C30" s="351"/>
      <c r="D30" s="351"/>
      <c r="E30" s="353"/>
      <c r="F30" s="356"/>
      <c r="H30" s="43" t="s">
        <v>310</v>
      </c>
      <c r="I30" s="70">
        <f>COUNTIF(SystemTest!AZ:AZ,"Pending")</f>
        <v>0</v>
      </c>
      <c r="J30" s="351"/>
      <c r="K30" s="351"/>
      <c r="L30" s="353"/>
      <c r="M30" s="356"/>
    </row>
    <row r="31" spans="1:13" x14ac:dyDescent="0.3">
      <c r="A31" s="44" t="s">
        <v>307</v>
      </c>
      <c r="B31" s="70">
        <f>COUNTIF(IT!AS:AS,"Other")</f>
        <v>0</v>
      </c>
      <c r="C31" s="351"/>
      <c r="D31" s="351"/>
      <c r="E31" s="354"/>
      <c r="F31" s="357"/>
      <c r="H31" s="44" t="s">
        <v>307</v>
      </c>
      <c r="I31" s="70">
        <f>COUNTIF(SystemTest!AZ:AZ,"Other")</f>
        <v>0</v>
      </c>
      <c r="J31" s="351"/>
      <c r="K31" s="351"/>
      <c r="L31" s="354"/>
      <c r="M31" s="357"/>
    </row>
    <row r="32" spans="1:13" x14ac:dyDescent="0.3">
      <c r="B32" s="94">
        <f>SUM(B26:B31)</f>
        <v>38</v>
      </c>
    </row>
    <row r="34" spans="1:13" x14ac:dyDescent="0.3">
      <c r="A34" s="362" t="s">
        <v>740</v>
      </c>
      <c r="B34" s="362"/>
      <c r="C34" s="362"/>
      <c r="D34" s="362"/>
      <c r="E34" s="362"/>
      <c r="F34" s="362"/>
      <c r="H34" s="362" t="s">
        <v>743</v>
      </c>
      <c r="I34" s="362"/>
      <c r="J34" s="362"/>
      <c r="K34" s="362"/>
      <c r="L34" s="362"/>
      <c r="M34" s="362"/>
    </row>
    <row r="35" spans="1:13" ht="15" customHeight="1" x14ac:dyDescent="0.3">
      <c r="A35" s="106" t="s">
        <v>304</v>
      </c>
      <c r="B35" s="359" t="s">
        <v>305</v>
      </c>
      <c r="C35" s="359" t="s">
        <v>306</v>
      </c>
      <c r="D35" s="106" t="s">
        <v>0</v>
      </c>
      <c r="E35" s="106" t="s">
        <v>307</v>
      </c>
      <c r="F35" s="272" t="s">
        <v>356</v>
      </c>
      <c r="H35" s="106" t="s">
        <v>304</v>
      </c>
      <c r="I35" s="359" t="s">
        <v>305</v>
      </c>
      <c r="J35" s="359" t="s">
        <v>306</v>
      </c>
      <c r="K35" s="106" t="s">
        <v>0</v>
      </c>
      <c r="L35" s="106" t="s">
        <v>307</v>
      </c>
      <c r="M35" s="272" t="s">
        <v>356</v>
      </c>
    </row>
    <row r="36" spans="1:13" x14ac:dyDescent="0.3">
      <c r="A36" s="106"/>
      <c r="B36" s="359"/>
      <c r="C36" s="359"/>
      <c r="D36" s="106"/>
      <c r="E36" s="106"/>
      <c r="F36" s="272"/>
      <c r="H36" s="106"/>
      <c r="I36" s="359"/>
      <c r="J36" s="359"/>
      <c r="K36" s="106"/>
      <c r="L36" s="106"/>
      <c r="M36" s="272"/>
    </row>
    <row r="37" spans="1:13" x14ac:dyDescent="0.3">
      <c r="A37" s="39" t="s">
        <v>308</v>
      </c>
      <c r="B37" s="70">
        <f>SUM(B4,B15)</f>
        <v>0</v>
      </c>
      <c r="C37" s="351">
        <f>(B37+B38)/B43</f>
        <v>0</v>
      </c>
      <c r="D37" s="351">
        <f>SUM(B39:B41)/B43</f>
        <v>1</v>
      </c>
      <c r="E37" s="352">
        <f>B42/B43</f>
        <v>0</v>
      </c>
      <c r="F37" s="355">
        <f>SUM(F4:F32)</f>
        <v>1410</v>
      </c>
      <c r="H37" s="39" t="s">
        <v>308</v>
      </c>
      <c r="I37" s="70">
        <f>SUM(I4,I15)</f>
        <v>0</v>
      </c>
      <c r="J37" s="351" t="e">
        <f>(I37+I38)/I43</f>
        <v>#DIV/0!</v>
      </c>
      <c r="K37" s="351" t="e">
        <f>SUM(I39:I41)/I43</f>
        <v>#DIV/0!</v>
      </c>
      <c r="L37" s="352" t="e">
        <f>I42/I43</f>
        <v>#DIV/0!</v>
      </c>
      <c r="M37" s="355">
        <f>SUM(M4,M15)</f>
        <v>0</v>
      </c>
    </row>
    <row r="38" spans="1:13" x14ac:dyDescent="0.3">
      <c r="A38" s="40" t="s">
        <v>309</v>
      </c>
      <c r="B38" s="70">
        <f t="shared" ref="B38:B42" si="0">SUM(B5,B16)</f>
        <v>0</v>
      </c>
      <c r="C38" s="351"/>
      <c r="D38" s="351"/>
      <c r="E38" s="353"/>
      <c r="F38" s="356"/>
      <c r="H38" s="40" t="s">
        <v>309</v>
      </c>
      <c r="I38" s="70">
        <f t="shared" ref="I38:I42" si="1">SUM(I5,I16)</f>
        <v>0</v>
      </c>
      <c r="J38" s="351"/>
      <c r="K38" s="351"/>
      <c r="L38" s="353"/>
      <c r="M38" s="356"/>
    </row>
    <row r="39" spans="1:13" x14ac:dyDescent="0.3">
      <c r="A39" s="41" t="s">
        <v>0</v>
      </c>
      <c r="B39" s="70">
        <f t="shared" si="0"/>
        <v>55</v>
      </c>
      <c r="C39" s="351"/>
      <c r="D39" s="351"/>
      <c r="E39" s="353"/>
      <c r="F39" s="356"/>
      <c r="H39" s="41" t="s">
        <v>0</v>
      </c>
      <c r="I39" s="70">
        <f t="shared" si="1"/>
        <v>0</v>
      </c>
      <c r="J39" s="351"/>
      <c r="K39" s="351"/>
      <c r="L39" s="353"/>
      <c r="M39" s="356"/>
    </row>
    <row r="40" spans="1:13" x14ac:dyDescent="0.3">
      <c r="A40" s="42" t="s">
        <v>79</v>
      </c>
      <c r="B40" s="70">
        <f t="shared" si="0"/>
        <v>55</v>
      </c>
      <c r="C40" s="351"/>
      <c r="D40" s="351"/>
      <c r="E40" s="353"/>
      <c r="F40" s="356"/>
      <c r="H40" s="42" t="s">
        <v>79</v>
      </c>
      <c r="I40" s="70">
        <f t="shared" si="1"/>
        <v>0</v>
      </c>
      <c r="J40" s="351"/>
      <c r="K40" s="351"/>
      <c r="L40" s="353"/>
      <c r="M40" s="356"/>
    </row>
    <row r="41" spans="1:13" x14ac:dyDescent="0.3">
      <c r="A41" s="43" t="s">
        <v>310</v>
      </c>
      <c r="B41" s="70">
        <f t="shared" si="0"/>
        <v>0</v>
      </c>
      <c r="C41" s="351"/>
      <c r="D41" s="351"/>
      <c r="E41" s="353"/>
      <c r="F41" s="356"/>
      <c r="H41" s="43" t="s">
        <v>310</v>
      </c>
      <c r="I41" s="70">
        <f t="shared" si="1"/>
        <v>0</v>
      </c>
      <c r="J41" s="351"/>
      <c r="K41" s="351"/>
      <c r="L41" s="353"/>
      <c r="M41" s="356"/>
    </row>
    <row r="42" spans="1:13" x14ac:dyDescent="0.3">
      <c r="A42" s="44" t="s">
        <v>307</v>
      </c>
      <c r="B42" s="70">
        <f t="shared" si="0"/>
        <v>0</v>
      </c>
      <c r="C42" s="351"/>
      <c r="D42" s="351"/>
      <c r="E42" s="354"/>
      <c r="F42" s="357"/>
      <c r="H42" s="44" t="s">
        <v>307</v>
      </c>
      <c r="I42" s="70">
        <f t="shared" si="1"/>
        <v>0</v>
      </c>
      <c r="J42" s="351"/>
      <c r="K42" s="351"/>
      <c r="L42" s="354"/>
      <c r="M42" s="357"/>
    </row>
    <row r="43" spans="1:13" x14ac:dyDescent="0.3">
      <c r="B43" s="94">
        <f>SUM(B37:B42)</f>
        <v>110</v>
      </c>
      <c r="I43" s="94">
        <f>SUM(I37:I42)</f>
        <v>0</v>
      </c>
    </row>
  </sheetData>
  <mergeCells count="88">
    <mergeCell ref="J37:J42"/>
    <mergeCell ref="K37:K42"/>
    <mergeCell ref="L37:L42"/>
    <mergeCell ref="M37:M42"/>
    <mergeCell ref="H34:M34"/>
    <mergeCell ref="H35:H36"/>
    <mergeCell ref="I35:I36"/>
    <mergeCell ref="J35:J36"/>
    <mergeCell ref="K35:K36"/>
    <mergeCell ref="L35:L36"/>
    <mergeCell ref="M35:M36"/>
    <mergeCell ref="M13:M14"/>
    <mergeCell ref="J15:J20"/>
    <mergeCell ref="K15:K20"/>
    <mergeCell ref="L15:L20"/>
    <mergeCell ref="M15:M20"/>
    <mergeCell ref="H13:H14"/>
    <mergeCell ref="I13:I14"/>
    <mergeCell ref="J13:J14"/>
    <mergeCell ref="K13:K14"/>
    <mergeCell ref="L13:L14"/>
    <mergeCell ref="J4:J9"/>
    <mergeCell ref="K4:K9"/>
    <mergeCell ref="L4:L9"/>
    <mergeCell ref="M4:M9"/>
    <mergeCell ref="H12:M12"/>
    <mergeCell ref="H1:M1"/>
    <mergeCell ref="H2:H3"/>
    <mergeCell ref="I2:I3"/>
    <mergeCell ref="J2:J3"/>
    <mergeCell ref="K2:K3"/>
    <mergeCell ref="L2:L3"/>
    <mergeCell ref="M2:M3"/>
    <mergeCell ref="C37:C42"/>
    <mergeCell ref="D37:D42"/>
    <mergeCell ref="E37:E42"/>
    <mergeCell ref="F37:F42"/>
    <mergeCell ref="A34:F34"/>
    <mergeCell ref="A35:A36"/>
    <mergeCell ref="B35:B36"/>
    <mergeCell ref="C35:C36"/>
    <mergeCell ref="D35:D36"/>
    <mergeCell ref="E35:E36"/>
    <mergeCell ref="F35:F36"/>
    <mergeCell ref="C15:C20"/>
    <mergeCell ref="D15:D20"/>
    <mergeCell ref="E15:E20"/>
    <mergeCell ref="F2:F3"/>
    <mergeCell ref="F4:F9"/>
    <mergeCell ref="F13:F14"/>
    <mergeCell ref="F15:F20"/>
    <mergeCell ref="A12:F12"/>
    <mergeCell ref="C4:C9"/>
    <mergeCell ref="D4:D9"/>
    <mergeCell ref="E4:E9"/>
    <mergeCell ref="A13:A14"/>
    <mergeCell ref="B13:B14"/>
    <mergeCell ref="C13:C14"/>
    <mergeCell ref="D13:D14"/>
    <mergeCell ref="E13:E14"/>
    <mergeCell ref="A1:F1"/>
    <mergeCell ref="A2:A3"/>
    <mergeCell ref="B2:B3"/>
    <mergeCell ref="C2:C3"/>
    <mergeCell ref="D2:D3"/>
    <mergeCell ref="E2:E3"/>
    <mergeCell ref="A23:F23"/>
    <mergeCell ref="H23:M23"/>
    <mergeCell ref="A24:A25"/>
    <mergeCell ref="B24:B25"/>
    <mergeCell ref="C24:C25"/>
    <mergeCell ref="D24:D25"/>
    <mergeCell ref="E24:E25"/>
    <mergeCell ref="F24:F25"/>
    <mergeCell ref="H24:H25"/>
    <mergeCell ref="I24:I25"/>
    <mergeCell ref="J24:J25"/>
    <mergeCell ref="K24:K25"/>
    <mergeCell ref="L24:L25"/>
    <mergeCell ref="M24:M25"/>
    <mergeCell ref="K26:K31"/>
    <mergeCell ref="L26:L31"/>
    <mergeCell ref="M26:M31"/>
    <mergeCell ref="C26:C31"/>
    <mergeCell ref="D26:D31"/>
    <mergeCell ref="E26:E31"/>
    <mergeCell ref="F26:F31"/>
    <mergeCell ref="J26:J31"/>
  </mergeCells>
  <hyperlinks>
    <hyperlink ref="A1:F1" location="GUI_PANL70!A1" display="GUI_PANL70"/>
    <hyperlink ref="A12:F12" location="SystemTest!A1" display="System Test"/>
    <hyperlink ref="H1:M1" location="GUI_PANL70!A1" display="GUI_PANL70"/>
    <hyperlink ref="H12:M12" location="SystemTest!A1" display="System Test"/>
    <hyperlink ref="A23:F23" location="SystemTest!A1" display="System Test"/>
    <hyperlink ref="H23:M23" location="SystemTest!A1" display="System Test"/>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UseCase</vt:lpstr>
      <vt:lpstr>Scope Test</vt:lpstr>
      <vt:lpstr>Test Strategy</vt:lpstr>
      <vt:lpstr>Environment-Test Item Category</vt:lpstr>
      <vt:lpstr>GUI_PANL70</vt:lpstr>
      <vt:lpstr>IT</vt:lpstr>
      <vt:lpstr>Sheet1</vt:lpstr>
      <vt:lpstr>SystemTest</vt:lpstr>
      <vt:lpstr>Conclusion</vt:lpstr>
      <vt:lpstr>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2017-12-04T04:48:41Z</dcterms:modified>
</cp:coreProperties>
</file>