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8" windowWidth="14808" windowHeight="8016" activeTab="6"/>
  </bookViews>
  <sheets>
    <sheet name="UseCase" sheetId="9" r:id="rId1"/>
    <sheet name="Scope Test" sheetId="8" state="hidden" r:id="rId2"/>
    <sheet name="Test Strategy" sheetId="2" state="hidden" r:id="rId3"/>
    <sheet name="Environment-Test Item Category" sheetId="7" state="hidden" r:id="rId4"/>
    <sheet name="GUI_PANL70" sheetId="11" r:id="rId5"/>
    <sheet name="IT" sheetId="15" r:id="rId6"/>
    <sheet name="SystemTest" sheetId="10" r:id="rId7"/>
    <sheet name="Conclusion" sheetId="12" r:id="rId8"/>
    <sheet name="data" sheetId="14" r:id="rId9"/>
  </sheets>
  <externalReferences>
    <externalReference r:id="rId10"/>
    <externalReference r:id="rId11"/>
    <externalReference r:id="rId12"/>
  </externalReferences>
  <definedNames>
    <definedName name="_xlnm._FilterDatabase" localSheetId="6" hidden="1">SystemTest!$A$2:$AX$266</definedName>
  </definedNames>
  <calcPr calcId="152511" iterateDelta="1E-4"/>
</workbook>
</file>

<file path=xl/calcChain.xml><?xml version="1.0" encoding="utf-8"?>
<calcChain xmlns="http://schemas.openxmlformats.org/spreadsheetml/2006/main">
  <c r="AS163" i="10" l="1"/>
  <c r="AS124" i="10"/>
  <c r="AS108" i="10"/>
  <c r="AS84" i="10"/>
  <c r="AS70" i="10"/>
  <c r="AS40" i="10"/>
  <c r="AS35" i="10"/>
  <c r="AS30" i="10"/>
  <c r="AS9" i="10" l="1"/>
  <c r="AS101" i="15"/>
  <c r="AS94" i="15"/>
  <c r="AS100" i="15"/>
  <c r="AS99" i="15"/>
  <c r="AS98" i="15"/>
  <c r="AS97" i="15"/>
  <c r="AS96" i="15"/>
  <c r="AS93" i="15"/>
  <c r="AS92" i="15"/>
  <c r="AS91" i="15"/>
  <c r="AS90" i="15"/>
  <c r="AS89" i="15"/>
  <c r="AS88" i="15"/>
  <c r="AS87" i="15"/>
  <c r="AS86" i="15"/>
  <c r="AS85" i="15"/>
  <c r="AS84" i="15"/>
  <c r="AS78" i="15"/>
  <c r="AS79" i="15"/>
  <c r="AS81" i="15"/>
  <c r="AS82" i="15"/>
  <c r="AS80" i="15"/>
  <c r="AS74" i="15"/>
  <c r="AS73" i="15"/>
  <c r="AS72" i="15"/>
  <c r="AS71" i="15"/>
  <c r="AS69" i="15"/>
  <c r="AS67" i="15"/>
  <c r="AS65" i="15"/>
  <c r="AS63" i="15"/>
  <c r="AS62" i="15"/>
  <c r="AS61" i="15"/>
  <c r="AS60" i="15"/>
  <c r="AS59" i="15"/>
  <c r="AS58" i="15"/>
  <c r="AS57" i="15"/>
  <c r="AS56" i="15"/>
  <c r="AS55" i="15"/>
  <c r="AS54" i="15"/>
  <c r="AS77" i="15"/>
  <c r="AS51" i="15" l="1"/>
  <c r="AS50" i="15"/>
  <c r="AS49" i="15"/>
  <c r="AS48" i="15"/>
  <c r="AS46" i="15"/>
  <c r="AS44" i="15"/>
  <c r="AS42" i="15"/>
  <c r="AS40" i="15"/>
  <c r="AS39" i="15"/>
  <c r="AS38" i="15"/>
  <c r="AS37" i="15"/>
  <c r="AS36" i="15"/>
  <c r="AS35" i="15"/>
  <c r="AS34" i="15"/>
  <c r="AS33" i="15"/>
  <c r="AS32" i="15"/>
  <c r="AS31" i="15"/>
  <c r="AS28" i="15"/>
  <c r="AS27" i="15"/>
  <c r="AS26" i="15"/>
  <c r="AS25" i="15"/>
  <c r="AS21" i="15" l="1"/>
  <c r="AS19" i="15"/>
  <c r="AS23" i="15"/>
  <c r="AS17" i="15"/>
  <c r="AS16" i="15"/>
  <c r="AS15" i="15"/>
  <c r="AS14" i="15"/>
  <c r="AS13" i="15" l="1"/>
  <c r="AS12" i="15"/>
  <c r="AS11" i="15"/>
  <c r="AS10" i="15"/>
  <c r="F26" i="12"/>
  <c r="I31" i="12"/>
  <c r="L26" i="12" s="1"/>
  <c r="I30" i="12"/>
  <c r="I29" i="12"/>
  <c r="I28" i="12"/>
  <c r="I27" i="12"/>
  <c r="M26" i="12"/>
  <c r="I26" i="12"/>
  <c r="AS9" i="15"/>
  <c r="AS8" i="15"/>
  <c r="AS7" i="15"/>
  <c r="AS6" i="15"/>
  <c r="AS5" i="15"/>
  <c r="AS4" i="15"/>
  <c r="K26" i="12" l="1"/>
  <c r="B28" i="12"/>
  <c r="B29" i="12"/>
  <c r="B26" i="12"/>
  <c r="B30" i="12"/>
  <c r="B27" i="12"/>
  <c r="B31" i="12"/>
  <c r="J26" i="12"/>
  <c r="I20" i="12"/>
  <c r="I19" i="12"/>
  <c r="I18" i="12"/>
  <c r="I17" i="12"/>
  <c r="I16" i="12"/>
  <c r="M15" i="12"/>
  <c r="I15" i="12"/>
  <c r="I9" i="12"/>
  <c r="I8" i="12"/>
  <c r="I7" i="12"/>
  <c r="I6" i="12"/>
  <c r="I5" i="12"/>
  <c r="M4" i="12"/>
  <c r="I4" i="12"/>
  <c r="F15" i="12"/>
  <c r="F37" i="12" s="1"/>
  <c r="F4" i="12"/>
  <c r="AS266" i="10"/>
  <c r="AS244" i="10"/>
  <c r="AS246" i="10"/>
  <c r="AS248" i="10"/>
  <c r="AS250" i="10"/>
  <c r="AS252" i="10"/>
  <c r="AS254" i="10"/>
  <c r="AS256" i="10"/>
  <c r="AS258" i="10"/>
  <c r="AS260" i="10"/>
  <c r="AS262" i="10"/>
  <c r="AS264" i="10"/>
  <c r="AS242" i="10"/>
  <c r="AS239" i="10"/>
  <c r="AS236" i="10"/>
  <c r="AS233" i="10"/>
  <c r="AS234" i="10"/>
  <c r="AS235" i="10"/>
  <c r="AS232" i="10"/>
  <c r="AS229" i="10"/>
  <c r="AS226" i="10"/>
  <c r="AS225" i="10"/>
  <c r="AS221" i="10"/>
  <c r="AS212" i="10"/>
  <c r="AS203" i="10"/>
  <c r="AS196" i="10"/>
  <c r="AS189" i="10"/>
  <c r="AS180" i="10"/>
  <c r="AS171" i="10"/>
  <c r="AS155" i="10"/>
  <c r="AS147" i="10"/>
  <c r="AS139" i="10"/>
  <c r="AS131" i="10"/>
  <c r="AS92" i="10"/>
  <c r="AS116" i="10"/>
  <c r="AS100" i="10"/>
  <c r="AS76" i="10"/>
  <c r="AS64" i="10"/>
  <c r="AS58" i="10"/>
  <c r="AS54" i="10"/>
  <c r="AS50" i="10"/>
  <c r="AS46" i="10"/>
  <c r="AS42" i="10"/>
  <c r="AS38" i="10"/>
  <c r="AS36" i="10"/>
  <c r="AS32" i="10"/>
  <c r="AS33" i="10"/>
  <c r="AS34" i="10"/>
  <c r="AS4" i="10"/>
  <c r="AS14" i="10"/>
  <c r="AS19" i="10"/>
  <c r="AS24" i="10"/>
  <c r="AS3" i="10"/>
  <c r="B32" i="12" l="1"/>
  <c r="E26" i="12" s="1"/>
  <c r="I37" i="12"/>
  <c r="I40" i="12"/>
  <c r="M37" i="12"/>
  <c r="I41" i="12"/>
  <c r="B20" i="12"/>
  <c r="I38" i="12"/>
  <c r="I42" i="12"/>
  <c r="I21" i="12"/>
  <c r="J15" i="12" s="1"/>
  <c r="I39" i="12"/>
  <c r="I10" i="12"/>
  <c r="B17" i="12"/>
  <c r="B18" i="12"/>
  <c r="B15" i="12"/>
  <c r="B19" i="12"/>
  <c r="B16" i="12"/>
  <c r="O406" i="11"/>
  <c r="O398" i="11"/>
  <c r="O390" i="11"/>
  <c r="O384" i="11"/>
  <c r="O379" i="11"/>
  <c r="O363" i="11"/>
  <c r="O354" i="11"/>
  <c r="O346" i="11"/>
  <c r="O337" i="11"/>
  <c r="O330" i="11"/>
  <c r="O325" i="11"/>
  <c r="O316" i="11"/>
  <c r="O311" i="11"/>
  <c r="O303" i="11"/>
  <c r="O298" i="11"/>
  <c r="O283" i="11"/>
  <c r="O269" i="11"/>
  <c r="O258" i="11"/>
  <c r="O242" i="11"/>
  <c r="O227" i="11"/>
  <c r="O215" i="11"/>
  <c r="O206" i="11"/>
  <c r="O198" i="11"/>
  <c r="O189" i="11"/>
  <c r="O184" i="11"/>
  <c r="O171" i="11"/>
  <c r="O165" i="11"/>
  <c r="O159" i="11"/>
  <c r="O155" i="11"/>
  <c r="O152" i="11"/>
  <c r="O149" i="11"/>
  <c r="O143" i="11"/>
  <c r="O140" i="11"/>
  <c r="O127" i="11"/>
  <c r="O115" i="11"/>
  <c r="O106" i="11"/>
  <c r="O100" i="11"/>
  <c r="O86" i="11"/>
  <c r="O79" i="11"/>
  <c r="O72" i="11"/>
  <c r="O67" i="11"/>
  <c r="O64" i="11"/>
  <c r="O55" i="11"/>
  <c r="O43" i="11"/>
  <c r="O31" i="11"/>
  <c r="O21" i="11"/>
  <c r="B6" i="12" s="1"/>
  <c r="O14" i="11"/>
  <c r="O10" i="11"/>
  <c r="B8" i="12" s="1"/>
  <c r="O3" i="11"/>
  <c r="B9" i="12" s="1"/>
  <c r="C26" i="12" l="1"/>
  <c r="D26" i="12"/>
  <c r="K15" i="12"/>
  <c r="I43" i="12"/>
  <c r="L37" i="12" s="1"/>
  <c r="L15" i="12"/>
  <c r="K4" i="12"/>
  <c r="J4" i="12"/>
  <c r="L4" i="12"/>
  <c r="B7" i="12"/>
  <c r="B4" i="12"/>
  <c r="B5" i="12"/>
  <c r="B41" i="12"/>
  <c r="B10" i="12" l="1"/>
  <c r="D4" i="12" s="1"/>
  <c r="K37" i="12"/>
  <c r="J37" i="12"/>
  <c r="B38" i="12"/>
  <c r="B40" i="12"/>
  <c r="B39" i="12"/>
  <c r="B21" i="12"/>
  <c r="D15" i="12" s="1"/>
  <c r="B37" i="12"/>
  <c r="B42" i="12"/>
  <c r="C4" i="12" l="1"/>
  <c r="E4" i="12"/>
  <c r="C15" i="12"/>
  <c r="E15" i="12"/>
  <c r="B43" i="12"/>
  <c r="D37" i="12" s="1"/>
  <c r="C37" i="12" l="1"/>
  <c r="E37" i="12"/>
</calcChain>
</file>

<file path=xl/comments1.xml><?xml version="1.0" encoding="utf-8"?>
<comments xmlns="http://schemas.openxmlformats.org/spreadsheetml/2006/main">
  <authors>
    <author>Author</author>
  </authors>
  <commentList>
    <comment ref="M2" authorId="0" shapeId="0">
      <text>
        <r>
          <rPr>
            <b/>
            <sz val="9"/>
            <color indexed="81"/>
            <rFont val="Tahoma"/>
            <charset val="1"/>
          </rPr>
          <t>Author:</t>
        </r>
        <r>
          <rPr>
            <sz val="9"/>
            <color indexed="81"/>
            <rFont val="Tahoma"/>
            <charset val="1"/>
          </rPr>
          <t xml:space="preserve">
It's high priority to test the testcase. Please perform the pre-condition before run test case</t>
        </r>
      </text>
    </comment>
  </commentList>
</comments>
</file>

<file path=xl/sharedStrings.xml><?xml version="1.0" encoding="utf-8"?>
<sst xmlns="http://schemas.openxmlformats.org/spreadsheetml/2006/main" count="4146" uniqueCount="1066">
  <si>
    <t>Not Test</t>
  </si>
  <si>
    <t>Test Stage</t>
  </si>
  <si>
    <t>Test Item</t>
  </si>
  <si>
    <t>Stress Test</t>
  </si>
  <si>
    <t>Test Type</t>
  </si>
  <si>
    <t>Purpose Test</t>
  </si>
  <si>
    <t>Technique Test</t>
  </si>
  <si>
    <t>Complete Criteria</t>
  </si>
  <si>
    <t>Special Considering</t>
  </si>
  <si>
    <t>Test GUI</t>
  </si>
  <si>
    <t>-Check all pages display on PANL70 about formating/color/state…..
-Check all indications</t>
  </si>
  <si>
    <t>- Black box testing techniques will be used.
-Testleader creates checklists for common features to assist in reviewing and performing tests.
-The tester will generate test scripts for SRS.
-Tester performs test based on test script and reports. Common defects will be collected to improve the checklist.</t>
  </si>
  <si>
    <t>- All test cases are done.
- Any functional defects must be corrected except for what is accepted by the customer.</t>
  </si>
  <si>
    <t>POV</t>
  </si>
  <si>
    <t>- Verify the application and its features by working directly on the application through the graphical user interface (GUI) and analyzing the output.
- Check the acceptance, processing and collection of data according to the requirements of customers</t>
  </si>
  <si>
    <t>Function Test</t>
  </si>
  <si>
    <t>Usability Test</t>
  </si>
  <si>
    <t>System Test</t>
  </si>
  <si>
    <t>-Identify changes required to improve user performance and satisfaction
And analyze the performance to see if it meets your usability objectives</t>
  </si>
  <si>
    <t>Complete the test cases without any failures within satisfaction from customer</t>
  </si>
  <si>
    <t>-Usability to build satisfaction for customer</t>
  </si>
  <si>
    <t>Description</t>
  </si>
  <si>
    <t>Item</t>
  </si>
  <si>
    <t>Test Scenario</t>
  </si>
  <si>
    <t>Room Meeting</t>
  </si>
  <si>
    <t>Exchange Server</t>
  </si>
  <si>
    <t>-Use local server company name BridgeTek</t>
  </si>
  <si>
    <t>RFID card</t>
  </si>
  <si>
    <t>-3 for ( Ava, Brooklyn, Camilla) for Esplanade
-2 for (Daisy, Emma) for Sentosa</t>
  </si>
  <si>
    <t>PanL70 Gui</t>
  </si>
  <si>
    <t>-View Browsing +- 7 day
-End/Extend/Cancel
-Book from Outlook desktop + outlook app</t>
  </si>
  <si>
    <t>Booking Meeting</t>
  </si>
  <si>
    <t>-16 meeting for each day with 30':
Eplanade:
1. Meeting with 3 host : ( Ava, Brooklyn, Camilla) repeat continuously till 8h for a day)
2. Presentation about : Vegas Fight Night, LV Knights Next Draft, Superbowl Catering, Stanley Cup Travel, NBA PlayOffs, Roulette Wheels :  Repeat 5 meeting
Sentosa:
1. Meeting with 2 host : ( Daisy, Emma) repeat continuously till 8h for a day)
2. Presentation about : Interior Designer, Builder,Intergrator,Smart Demo,IoT develop :  Repeat 5 meeting</t>
  </si>
  <si>
    <t>Time Zone</t>
  </si>
  <si>
    <t>-Have 2 room name:  Esplanade and Sentosa</t>
  </si>
  <si>
    <t>MRBS Product</t>
  </si>
  <si>
    <t>IT(Intergration Test)</t>
  </si>
  <si>
    <t>UT(Unit Test)</t>
  </si>
  <si>
    <t>GUI Test</t>
  </si>
  <si>
    <t>Test all system</t>
  </si>
  <si>
    <t>Non-Function Test</t>
  </si>
  <si>
    <t>PANL70</t>
  </si>
  <si>
    <t>PANLHub</t>
  </si>
  <si>
    <t xml:space="preserve">Extend </t>
  </si>
  <si>
    <t>Claim</t>
  </si>
  <si>
    <t>End</t>
  </si>
  <si>
    <t>Cancel</t>
  </si>
  <si>
    <t>RFID</t>
  </si>
  <si>
    <t>Book</t>
  </si>
  <si>
    <t xml:space="preserve">Book </t>
  </si>
  <si>
    <t>Extend</t>
  </si>
  <si>
    <t>Manual Test</t>
  </si>
  <si>
    <t>-Mainline Function
-Error Condition</t>
  </si>
  <si>
    <t>Request Test</t>
  </si>
  <si>
    <t>Result</t>
  </si>
  <si>
    <t>TC_ID</t>
  </si>
  <si>
    <t>Testname</t>
  </si>
  <si>
    <t xml:space="preserve">Type </t>
  </si>
  <si>
    <t>Screen/Dialog</t>
  </si>
  <si>
    <t>Test purpose</t>
  </si>
  <si>
    <t>Pre-Condition</t>
  </si>
  <si>
    <t>Test Data</t>
  </si>
  <si>
    <t>Step#</t>
  </si>
  <si>
    <t>Step by Step</t>
  </si>
  <si>
    <t>Expected Result</t>
  </si>
  <si>
    <t>Note</t>
  </si>
  <si>
    <t>Require Test</t>
  </si>
  <si>
    <t>Defect_ID</t>
  </si>
  <si>
    <t>Comment</t>
  </si>
  <si>
    <t>Booking a meeting</t>
  </si>
  <si>
    <t>Normal</t>
  </si>
  <si>
    <t>TS_01</t>
  </si>
  <si>
    <t>-Booking a meeting room</t>
  </si>
  <si>
    <t>-PANL70 with latest release</t>
  </si>
  <si>
    <t>PANL70 device</t>
  </si>
  <si>
    <t>01</t>
  </si>
  <si>
    <t>At Main Book screen, select Available time slot on chicklet area (time bar)</t>
  </si>
  <si>
    <t xml:space="preserve">SHOW MAIN “AVAILABLE” SCREEN:
- A big green circle is shown in the left of PanL70 screen
- In green circle above, "Available" word with green color is shown at top center, under this word shows the available time selected, "Book" icon with tap finger icon is shown at lower half of the circle
- On the top right of screen displays the current time. Under current time shows date and under day shows room name.
- Time bar at the bottom right shows blocks (maximum is 4 blocks), representing 15 min each. upcoming booking shown above time bar, flag protrusion indicates "currently selected”. At top right corner on selected timeslot shows "am" or “pm”
- At bottom left screen shows a logo
</t>
  </si>
  <si>
    <t>o</t>
  </si>
  <si>
    <t>Plan</t>
  </si>
  <si>
    <t>02</t>
  </si>
  <si>
    <t>Tap to "BOOK" Button MAIN BOOK SCREEN</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</si>
  <si>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“CONFIM” button with “&gt;” icon
</t>
  </si>
  <si>
    <t>03</t>
  </si>
  <si>
    <t>On Select Book screen, tap once to available timeslot want to book</t>
  </si>
  <si>
    <t xml:space="preserve">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</si>
  <si>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04</t>
  </si>
  <si>
    <t>Tap to "CONFIRM" button</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</si>
  <si>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“&gt;” icon
</t>
  </si>
  <si>
    <t>05</t>
  </si>
  <si>
    <t>Type correct passcode on the Passcode screen</t>
  </si>
  <si>
    <t xml:space="preserve">-When user type passcode, screen will display the passcode character and after 1 sec it will be replaced by a small circle for security
</t>
  </si>
  <si>
    <t>06</t>
  </si>
  <si>
    <t>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t>
  </si>
  <si>
    <t>07</t>
  </si>
  <si>
    <t>Tap to "OK" button</t>
  </si>
  <si>
    <t xml:space="preserve">- PanL70 screen shows Main screen
</t>
  </si>
  <si>
    <t>TC_AVAILABLE_002</t>
  </si>
  <si>
    <t>Back to Main Screen from Select book</t>
  </si>
  <si>
    <t xml:space="preserve">Go back to Main Screen at Select Book screen </t>
  </si>
  <si>
    <t>Tap to "BACK" button</t>
  </si>
  <si>
    <t>TC_AVAILABLE_003</t>
  </si>
  <si>
    <t>Back to Main Screen from Passcode input</t>
  </si>
  <si>
    <t xml:space="preserve">Go back to Main Screen at  Passcode input screen </t>
  </si>
  <si>
    <t>At Main Book screen, select Available time slot on chicklet area</t>
  </si>
  <si>
    <t>- PanL70 screen shows Main screen</t>
  </si>
  <si>
    <t>TC_AVAILABLE_004</t>
  </si>
  <si>
    <t>Input invalid passcode at first time</t>
  </si>
  <si>
    <t>Testing type invalid passcode</t>
  </si>
  <si>
    <t>Type incorrect passcode on the Passcode screen</t>
  </si>
  <si>
    <t xml:space="preserve">SHOW IDENTIFY ERROR SCREEN: 
- PanL70 screen will show a big gray rounded rectangle box.
- At the top center of this box shows error icon. Under icon shows a error message 
- At the bottom center of screen shows “TRY AGAIN” button with green color
</t>
  </si>
  <si>
    <t>Tap to "TRY AGAIN" button</t>
  </si>
  <si>
    <t>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t>
  </si>
  <si>
    <t>08</t>
  </si>
  <si>
    <t>-When user type passcode, screen will display the passcode character and after 1 sec it will be replaced by a small circle for security</t>
  </si>
  <si>
    <t>09</t>
  </si>
  <si>
    <t xml:space="preserve">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
</t>
  </si>
  <si>
    <t>10</t>
  </si>
  <si>
    <t xml:space="preserve">- Main book screen wil be display, contens of main screen depens on status of current time slot
</t>
  </si>
  <si>
    <t>TC_AVAILABLE_005</t>
  </si>
  <si>
    <t>Input invalid passcode twice time</t>
  </si>
  <si>
    <t>Testing type invalid passcode twice time</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</si>
  <si>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
</t>
  </si>
  <si>
    <t xml:space="preserve">SHOW IDENTIFY ERROR SCREEN:
- PanL70 screen will show a big gray rounded rectangle box.
- At the top center of this box shows error icon. Under icon shows a error message
- At the bottom center of screen shows "TRY AGAIN" button with green color
</t>
  </si>
  <si>
    <t>Type incorrect passcode on the Passcode screen again</t>
  </si>
  <si>
    <t>11</t>
  </si>
  <si>
    <t>Type correct passcode on the Passcode screen again</t>
  </si>
  <si>
    <t>12</t>
  </si>
  <si>
    <t>TC_AVAILABLE_006</t>
  </si>
  <si>
    <t>Input invalid passcode in three time</t>
  </si>
  <si>
    <t>Testing type invalid passcode in three time</t>
  </si>
  <si>
    <t xml:space="preserve">SHOW CONTACT ADMIN SCREEN:
- PanL70 screen will show a big gray rounded rectangle box.
- At the top center of this box shows an error icon. Under icon shows a message.
- At the bottom center of screen shows “BACK” button with green color
</t>
  </si>
  <si>
    <t>Tap to "BACK"  button</t>
  </si>
  <si>
    <t>TC_AVAILABLE_007</t>
  </si>
  <si>
    <t xml:space="preserve">Go back to Main Book screen from Identify Error screen </t>
  </si>
  <si>
    <t xml:space="preserve">Testing go back to Main Book screen from Identify Error screen </t>
  </si>
  <si>
    <t>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</si>
  <si>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“Confirm” button with “&gt;” icon
</t>
  </si>
  <si>
    <t>TC_AVAILABLE_008</t>
  </si>
  <si>
    <t>Timeout test: Go back to main screen after finish timeout (at Select Booking screen)</t>
  </si>
  <si>
    <t>Testing PanL go back to main screen after finish timeout (at Select Booking screen)</t>
  </si>
  <si>
    <t>Wait ultil finish timeout</t>
  </si>
  <si>
    <t>TC_AVAILABLE_009</t>
  </si>
  <si>
    <t>Timeout test: Go back to main screen after finish timeout (at Passcode Input screen)</t>
  </si>
  <si>
    <t>Testing PanL go back to main screen after finish timeout (at Passcode Input screen</t>
  </si>
  <si>
    <t>TC_AVAILABLE_010</t>
  </si>
  <si>
    <t>Timeout test: Go back to main screen after finish timeout (at Show Booking Confirm screen)</t>
  </si>
  <si>
    <t>Testing PanL go back to main screen after finish timeout (at Show Booking Confirm screen)</t>
  </si>
  <si>
    <t>TC_AVAILABLE_011</t>
  </si>
  <si>
    <t>Timeout test: Go back to main screen after finish timeout (atIdentify Error screen)</t>
  </si>
  <si>
    <t>Test Timeout test: Go back to main screen after finish timeout (atIdentify Error screen)</t>
  </si>
  <si>
    <t>TC_AVAILABLE_012</t>
  </si>
  <si>
    <t>Timeout test: Go back to main screen after finish timeout (at Contact Admin  screen)</t>
  </si>
  <si>
    <t>Testing PanL go back to main screen after finish timeout (at Contact Admin  screen)</t>
  </si>
  <si>
    <t>TC_PENDING_001</t>
  </si>
  <si>
    <t>Claim a meeting</t>
  </si>
  <si>
    <t>Testing claim a meeting</t>
  </si>
  <si>
    <t>Booking a meeting after 15 minutes from current time by Outlook or PanL70</t>
  </si>
  <si>
    <t>Tap to "CLAIM" button</t>
  </si>
  <si>
    <t>- ENDPROM SCREEN WILL BE DISPLAYED</t>
  </si>
  <si>
    <t>Tap to "YES" button</t>
  </si>
  <si>
    <t xml:space="preserve">SHOW CONFIRM SCREEN:
- PanL70 screen will show a big gray rounded rectangle box.
- At the top center of this box shows an  icon. Under icon shows a message. Under message shows display of slot booked, showing timing &amp; meeting room as a confirmation receipt.
- At the bottom center of screen shows “OK” button with green color
</t>
  </si>
  <si>
    <t>TC_PENDING_002</t>
  </si>
  <si>
    <t>Claim a meeting with invalid passcode</t>
  </si>
  <si>
    <t>Testing claim a meeting with invalid passcode once time</t>
  </si>
  <si>
    <t>TC_PENDING_003</t>
  </si>
  <si>
    <t>Claim a meeting with invalid passcode twice time</t>
  </si>
  <si>
    <t>Testing claim a meeting with invalid passcode twice time</t>
  </si>
  <si>
    <t>TC_PENDING_004</t>
  </si>
  <si>
    <t>Claim a meeting with invalid passcode three time</t>
  </si>
  <si>
    <t>Testing claim a meeting with invalid passcode three time</t>
  </si>
  <si>
    <t>13</t>
  </si>
  <si>
    <t>TC_PENDING_005</t>
  </si>
  <si>
    <t>Go back to Main Book screen from End Promp screen</t>
  </si>
  <si>
    <t>Testing go back to Main Book screen from End Promp screen</t>
  </si>
  <si>
    <t>Tap to "BACK" button on End Promp screen</t>
  </si>
  <si>
    <t xml:space="preserve">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</si>
  <si>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TC_PENDING_006</t>
  </si>
  <si>
    <t>Go back to Main Book screen from Passcode screen</t>
  </si>
  <si>
    <t>Type passcode on the Passcode screen</t>
  </si>
  <si>
    <t>TC_PENDING_007</t>
  </si>
  <si>
    <t>Extend a meeting without claim</t>
  </si>
  <si>
    <t>Testing extend a meeting without claim</t>
  </si>
  <si>
    <t>Tap to "EXTEND" button</t>
  </si>
  <si>
    <t xml:space="preserve">SHOW IDENTIFY ERROR SCREEN:
- PanL70 screen will show a big gray rounded rectangle box.
- At the top center of this box shows error icon. Under icon shows a error message
- At the bottom center of screen shows “OK” button with green color
</t>
  </si>
  <si>
    <t>TC_PENDING_008</t>
  </si>
  <si>
    <t>Timeout test: Go back to main screen after finish timeout (at End Promp  screen)</t>
  </si>
  <si>
    <t>Testing PanL go back to main screen after finish timeout (at End Promp  screen)</t>
  </si>
  <si>
    <t>TC_PENDING_009</t>
  </si>
  <si>
    <t>Timeout test: Go back to main screen after finish timeout (at Passcode  screen)</t>
  </si>
  <si>
    <t>Testing PanL go back to main screen after finish timeout (at Passcode  screen)</t>
  </si>
  <si>
    <t>TC_PENDING_010</t>
  </si>
  <si>
    <t>Timeout test: Go back to main screen after finish timeout (at Confirm  screen)</t>
  </si>
  <si>
    <t>Testing PanL go back to main screen after finish timeout (at Confirm  screen)</t>
  </si>
  <si>
    <t>TC_PENDING_011</t>
  </si>
  <si>
    <t>Timeout test: Go back to main screen after finish timeout (at Identify Error screen)</t>
  </si>
  <si>
    <t>Testing PanL go back to main screen after finish timeout (at Identify Error screen)</t>
  </si>
  <si>
    <t>TC_PENDING_012</t>
  </si>
  <si>
    <t>Timeout test: Go back to main screen after finish timeout (at Contact Admin screen)</t>
  </si>
  <si>
    <t>Testing PanL go back to main screen after finish timeout (at Contact Admin screen)</t>
  </si>
  <si>
    <t>Timeout test: Go back to main screen after finish timeout (at Identify Error  screen when Extent meeting without Claim)</t>
  </si>
  <si>
    <t>Testing PanL go back to main screen after finish timeout (at Identify Error  screen when Extent meeting without Claim)</t>
  </si>
  <si>
    <t>TC_INPORGRESS_001</t>
  </si>
  <si>
    <t>Extend a meeting</t>
  </si>
  <si>
    <t>Testing extend a meeting when meeting is in progress</t>
  </si>
  <si>
    <t>Booking a meeting
 - User could use Outlook or PanL70 to book a meeting</t>
  </si>
  <si>
    <t>Meeting is booked successfully</t>
  </si>
  <si>
    <t>Claim a meeting:
- User could claim a meeting by do step by step at test case claim a meeting TC_PENDING_001</t>
  </si>
  <si>
    <t>Meeting is claimed successfully</t>
  </si>
  <si>
    <t>Wait to "In progress" screen display after claim meeting</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</si>
  <si>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of meeting title, time, organizer of meeting
- On the top right of screen displays the current time. Under current time shows date and under day shows room name.
- Under top right screen displays EXTEND button with arrow icon and END button with ‘X’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</si>
  <si>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SHOW BOOKING TIMELINE EXTEND SCREEN:
- On top right of screen displays current time
- Message is shown at center of Booking timeline screen
- Timeline slots is shown under message above:
    + Current booking shows as red, when extending booking
    + Booked slots are grayed out so that cannot be selected
    + Available slots have green color and can be selected
    + At boundary of timeline show arrows for scrolling beyond current slot
- At bottom left of screen shows "BACK" button with “&lt;” icon
- At bottom right of screen shows "CONFIRM" button with “&lt;” icon
</t>
  </si>
  <si>
    <t>On Select Booking Timeline Extend screen, tap once to available timeslot want to extend</t>
  </si>
  <si>
    <t xml:space="preserve">ON SELECTBOOKING TIMELINE EXTEND:
- Current booking shows as red, when extending booking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</si>
  <si>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Tap to "NEXT" button</t>
  </si>
  <si>
    <t xml:space="preserve">SHOW EXTEND CONFIRM SCREEN:
- PanL70 screen will show a big gray rounded rectangle box.
- At the top center of this box shows complete icon. Under icon shows a message/ Under message shows display of slot booked, showing timing &amp; meeting room as a confirmation receipt.
- At the bottom center of screen shows “OK” button with green color
</t>
  </si>
  <si>
    <t>TC_INPORGRESS_002</t>
  </si>
  <si>
    <t>Delete a meeting</t>
  </si>
  <si>
    <t>Testing delete a meeting when meeting is in progress</t>
  </si>
  <si>
    <t>Tap to "END" button</t>
  </si>
  <si>
    <t>TC_INPROGRESS_003</t>
  </si>
  <si>
    <t>Extend a meeting when there are two consecutive meetings</t>
  </si>
  <si>
    <t>Testing extend a meeting when there are two consecutive meetings</t>
  </si>
  <si>
    <t>Booking a meeting at next time slot
 - User could use Outlook or PanL70 to book a meeting</t>
  </si>
  <si>
    <t xml:space="preserve">SHOW BOOKING CONFLICT SCREEN
</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</si>
  <si>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meeting title, time, organizer of meeting
- On top right of screen displays room name and current day and time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t>
  </si>
  <si>
    <t>TC_INPROGRESS_004</t>
  </si>
  <si>
    <t>Extend a meeting with input invalid passcode at first time</t>
  </si>
  <si>
    <t>Testing Extend a meeting with input invalid passcode at first time</t>
  </si>
  <si>
    <t xml:space="preserve">SHOW IDENTIFY ERROR SCREEN:
- PanL70 screen will show a big gray rounded rectangle box.
- At the top center of this box shows error icon. Under icon shows a error message
- At the bottom center of screen shows “TRY AGAIN” button with green color
</t>
  </si>
  <si>
    <t>TC_INPROGRESS_005</t>
  </si>
  <si>
    <t>Extend a meeting with input invalid passcode twice time</t>
  </si>
  <si>
    <t>Testing Extend a meeting with input invalid passcode twice time</t>
  </si>
  <si>
    <t>14</t>
  </si>
  <si>
    <t>15</t>
  </si>
  <si>
    <t>TC_INPROGRESS_006</t>
  </si>
  <si>
    <t>Extend a meeting with input invalid passcode at three time</t>
  </si>
  <si>
    <t>Testing Extend a meeting with input invalid passcode at three time</t>
  </si>
  <si>
    <t xml:space="preserve">SHOW CONTACT ADMIN SCREEN:
- PanL70 screen will show a big gray rounded rectangle box.
- At the top center of this box shows an  icon. Under icon shows a message. Under message shows display of slot booked, showing timing &amp; meeting room as a confirmation receipt.
- At the bottom center of screen shows “BACK” button with green color
</t>
  </si>
  <si>
    <t>16</t>
  </si>
  <si>
    <t>TC_INPROGRESS_007</t>
  </si>
  <si>
    <t>Delete a meeting with invalid passcode at first time</t>
  </si>
  <si>
    <t>Testing Delete a meeting with invalid passcode at first time</t>
  </si>
  <si>
    <t>TC_INPROGRESS_008</t>
  </si>
  <si>
    <t>Delete a meeting with invalid passcode twice time</t>
  </si>
  <si>
    <t>Testing Delete a meeting with invalid passcode twice time</t>
  </si>
  <si>
    <t>TC_INPROGRESS_009</t>
  </si>
  <si>
    <t>Delete a meeting with invalid passcode at three time</t>
  </si>
  <si>
    <t>TC_INPROGRESS_010</t>
  </si>
  <si>
    <t>Back to main screen form End promp screen (Delete meeting)</t>
  </si>
  <si>
    <t>Testing back to main screen form End promp screen</t>
  </si>
  <si>
    <t>TC_INPROGRESS_011</t>
  </si>
  <si>
    <t>Back to main screen form Passcode screen (Delete meeting)</t>
  </si>
  <si>
    <t>Testing back to main screen form Passcode screen (Delete meeting)</t>
  </si>
  <si>
    <t>TC_INPROGRESS_012</t>
  </si>
  <si>
    <t>Back to main screen from Select extend screen (Extend meeting)</t>
  </si>
  <si>
    <t>Testing back to main screen from Select extend screen (Extend meeting)</t>
  </si>
  <si>
    <t>TC_INPROGRESS_013</t>
  </si>
  <si>
    <t>Testing Back to main screen from Select extend screen (Extend meeting</t>
  </si>
  <si>
    <t>TC_INPROGRESS_014</t>
  </si>
  <si>
    <t>Timeout test (Extend meeting): Go back to main screen after finish timeout (at Select Extend screen)</t>
  </si>
  <si>
    <t>Testing PanL go back to main screen after finish timeout (at Select Extend screen)</t>
  </si>
  <si>
    <t>TC_INPROGRESS_015</t>
  </si>
  <si>
    <t>Timeout test (Extend meeting): Go back to main screen after finish timeout (at Show Passcode screen)</t>
  </si>
  <si>
    <t>Testing PanL go back to main screen after finish timeout (at Show Passcode  screen)</t>
  </si>
  <si>
    <t>`</t>
  </si>
  <si>
    <t>TC_INPROGRESS_016</t>
  </si>
  <si>
    <t>Timeout test (Extend meeting): Go back to main screen after finish timeout (atExtend Confirm screen</t>
  </si>
  <si>
    <t>Testing PanL go back to main screen after finish timeout (at Extend Confirm  screen)</t>
  </si>
  <si>
    <t>TC_INPROGRESS_017</t>
  </si>
  <si>
    <t>Timeout test (Extend meeting): Go back to main screen after finish timeout at Extend Confilct screen</t>
  </si>
  <si>
    <t>Testing PanL go back to main screen after finish timeout (at Conflict  screen)</t>
  </si>
  <si>
    <t>TC_INPROGRESS_018</t>
  </si>
  <si>
    <t>Timeout test (Extend meeting): Go back to main screen after finish timeout at Identify Error screen</t>
  </si>
  <si>
    <t>Testing PanL go back to main screen after finish timeout (at Identity Error  screen)</t>
  </si>
  <si>
    <t>TC_INPROGRESS_019</t>
  </si>
  <si>
    <t>Timeout test (Delete meeting): Go back to main screen after finish timeout at End Promp screen</t>
  </si>
  <si>
    <t>Testing PanL go back to main screen after finish timeout (at End Promp screen)</t>
  </si>
  <si>
    <t xml:space="preserve">- ENDPROM SCREEN WILL BE DISPLAYED
</t>
  </si>
  <si>
    <t>TC_INPROGRESS_020</t>
  </si>
  <si>
    <t>Timeout test (Delete meeting): Go back to main screen after finish timeout at Passcode screen</t>
  </si>
  <si>
    <t>Testing PanL go back to main screen after finish timeout (at Passcode screen)</t>
  </si>
  <si>
    <t>Timeout test (Delete meeting): Go back to main screen after finish timeout at Extend Confirm screen</t>
  </si>
  <si>
    <t>Testing PanL go back to main screen after finish timeout (at Extend Confirm  screen</t>
  </si>
  <si>
    <t>TC_INPORGRESS_022</t>
  </si>
  <si>
    <t>Timeout test (Delete meeting): Go back to main screen after finish timeout at Identify Error screen</t>
  </si>
  <si>
    <t>Testing PanL go back to main screen after finish timeout (at Identify Error screen</t>
  </si>
  <si>
    <t>TC_INPORGRESS_023</t>
  </si>
  <si>
    <t>Timeout test (Delete meeting): Go back to main screen after finish timeout at Contact Admin  screen</t>
  </si>
  <si>
    <t>-LasVagas timezone for all device testing</t>
  </si>
  <si>
    <t xml:space="preserve">- Detects system problems when working long time </t>
  </si>
  <si>
    <t xml:space="preserve">-Complete the test case without any failure that relate to run slowly
</t>
  </si>
  <si>
    <t>- Detects system problems when user run multiple features at the same time
-Ensure that each feature should not work too slow than alone running</t>
  </si>
  <si>
    <t>-Measure time load each feature when run stand alone then compare one when run multi features.</t>
  </si>
  <si>
    <t>-Run multi feature without slow action</t>
  </si>
  <si>
    <t>-Test long run about 1 week with multi task meeting for each room</t>
  </si>
  <si>
    <t>-Book meeting full 8h/day (16 meeting) and  each meeting = 30 mins.
-Check with 2 room connected to Hub and work continuously : Book, Cancel,Extend…, RFID</t>
  </si>
  <si>
    <t>-PANL70: Run system with full meeting 8h/day with 1 week
-PANLHub: Run 2 room parallel in 1 week</t>
  </si>
  <si>
    <t>-Check on PANL70  to easily switch to multi screen</t>
  </si>
  <si>
    <t>-It is not over 5s for switch screen action without powersave screen</t>
  </si>
  <si>
    <t>Reliability Test</t>
  </si>
  <si>
    <t xml:space="preserve">-Complete the test case without any failure about reset/hang/miss data or … anything relate to crash system
</t>
  </si>
  <si>
    <t xml:space="preserve">-Image clarity
-Consistency across fonts, colors, abbreviations etc.
-Consistency across data types
-Touching
If the font is readable:
-The alignment of images, text, and buttons and their correlation to each other
-Whether page elements like check boxes are overlapping or not
-Drop down list boxes
If the user interface is easy to understand and interact with:
Grammar and spelling
-Whether error messages appear or not
-Screen resolutions when zooming in or out
</t>
  </si>
  <si>
    <t>Estimate(minute)</t>
  </si>
  <si>
    <t>State</t>
  </si>
  <si>
    <t>Number TC</t>
  </si>
  <si>
    <t>Test Covered</t>
  </si>
  <si>
    <t>Other</t>
  </si>
  <si>
    <t>Passed</t>
  </si>
  <si>
    <t>Failed</t>
  </si>
  <si>
    <t>Pending</t>
  </si>
  <si>
    <t>-View Browsing +- 7 day
-Have 2 room name:  Esplanade and Sentosa
-5 User account email with 5 RFID card (3 Esplanade, 2 Sentosa)
-TimeZone: LasVagas for all device under test</t>
  </si>
  <si>
    <t>EWS</t>
  </si>
  <si>
    <t>Exchange server  2010</t>
  </si>
  <si>
    <t xml:space="preserve">Outlook-Desktop Application </t>
  </si>
  <si>
    <t>Outlook-Mobile Application</t>
  </si>
  <si>
    <t>Email Client</t>
  </si>
  <si>
    <t>Test Result</t>
  </si>
  <si>
    <t>Explain</t>
  </si>
  <si>
    <t>Screen</t>
  </si>
  <si>
    <t>Type TC</t>
  </si>
  <si>
    <t>Tester</t>
  </si>
  <si>
    <t>Environment</t>
  </si>
  <si>
    <t>Language</t>
  </si>
  <si>
    <t>the result is correct with expected result</t>
  </si>
  <si>
    <t>x</t>
  </si>
  <si>
    <t>No</t>
  </si>
  <si>
    <t>EWS client</t>
  </si>
  <si>
    <t>KhoaND17</t>
  </si>
  <si>
    <t>EN</t>
  </si>
  <si>
    <t>the result is incorrect with expected result</t>
  </si>
  <si>
    <t>Yes</t>
  </si>
  <si>
    <t>Google Calendar</t>
  </si>
  <si>
    <t>Abnormal</t>
  </si>
  <si>
    <t>Not Test this test case</t>
  </si>
  <si>
    <t>PanLControl</t>
  </si>
  <si>
    <t>Boundary</t>
  </si>
  <si>
    <t>Request test this test case</t>
  </si>
  <si>
    <t>PanL Service Meeting</t>
  </si>
  <si>
    <t>can not execute the test case by any reason</t>
  </si>
  <si>
    <t>PanL Service Power</t>
  </si>
  <si>
    <t>All</t>
  </si>
  <si>
    <t>Remaining situations</t>
  </si>
  <si>
    <t>PanL Service Time Management</t>
  </si>
  <si>
    <t>PanL Service Misc</t>
  </si>
  <si>
    <t>Authenticate Service</t>
  </si>
  <si>
    <t>Web Service</t>
  </si>
  <si>
    <t>Multi Language</t>
  </si>
  <si>
    <t xml:space="preserve">Power Savings page
</t>
  </si>
  <si>
    <t xml:space="preserve"> PanL70 screen shows Main screen
</t>
  </si>
  <si>
    <t xml:space="preserve">PanL70 screen shows Main screen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</si>
  <si>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</si>
  <si>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t>
  </si>
  <si>
    <t>TC_PENDING_013</t>
  </si>
  <si>
    <t>TC_INPROGRESS_021</t>
  </si>
  <si>
    <t>TC_INPORGRESS_024</t>
  </si>
  <si>
    <t>Estimation(min)</t>
  </si>
  <si>
    <t>TC_001</t>
  </si>
  <si>
    <t xml:space="preserve">-Status of the meeting room
-Name of the meeting room with present time
-Present Meeting subject
-Present meeting start and end time.
-Present meeting host name
</t>
  </si>
  <si>
    <t>-Connect Device to PLAN70 to PANLHub to check information booking room</t>
  </si>
  <si>
    <t>TC_002</t>
  </si>
  <si>
    <t>Get multi information from EWS</t>
  </si>
  <si>
    <t xml:space="preserve">-Confirm for getting multi information booking room from EWS Server ( O 365)
1. Name of the meeting room with present time
2. Present Meeting subject
3. Present meeting start and end time.
4. Present meeting host name
</t>
  </si>
  <si>
    <t>-Booking Room from O 365 with full information about status , name of meeting room, present time, subject meeting, host name
-Connect 20 PANL70s to PANL Hub</t>
  </si>
  <si>
    <t>Create the meeting Room on O365 with 1 userA
-Time 8:00 AM - 9:00 AM
-Name Room: A/B/C/D/E/F/E/G….Z (20 room)
-Subject Meeting : Test MRBS
-Host Name: MRBS</t>
  </si>
  <si>
    <t xml:space="preserve">User can create the meeting successfully with:
-Time 8:00 AM - 9:00 AM
-Name Room: A/B/C/D/E/F/E/G….Z (20 room)
-Subject Meeting : Test MRBS
-Host Name: MRBS
-User can not create the meeting room A because the room A already booked
</t>
  </si>
  <si>
    <t>TC_003</t>
  </si>
  <si>
    <t>Get multi information with multi user</t>
  </si>
  <si>
    <t>Create the meeting Room on O365 with each user/1 room for 100 user
-Time 9:25 AM - 10:00 AM
-Name Room: A/B/C/D/E/F/E/G….Z (100 rooms)
-Subject Meeting : Test MRBS
-Host Name: MRBS</t>
  </si>
  <si>
    <t xml:space="preserve">User can create the meeting successfully with:
-Time 8:00 AM - 9:00 AM
-Name Room: A/B/C/D/E/F/E/G….Z (100 room)
-Subject Meeting : Test MRBS
-Host Name: MRBS
</t>
  </si>
  <si>
    <t>TC_004</t>
  </si>
  <si>
    <t xml:space="preserve">Get duplicate multi information </t>
  </si>
  <si>
    <t>Create the meeting Room on O365 with 1 user B
-Time 8:00 AM - 9:00 AM
-Name Room: A/B/C/D/E/F/E/G….Z (20 room)
-Subject Meeting : Test MRBS
-Host Name: MRBS</t>
  </si>
  <si>
    <t xml:space="preserve">User B can not create the meeting successfully for 20 rooms b/c they are duplicate with user A
</t>
  </si>
  <si>
    <t>TC_005</t>
  </si>
  <si>
    <t>Get duplicate multi information  with multi user</t>
  </si>
  <si>
    <t xml:space="preserve">multi User can not create the meeting successfully for 100 rooms b/c they are duplicate schedule meeting
</t>
  </si>
  <si>
    <t>TC_006</t>
  </si>
  <si>
    <t>-Confirm that User can book room full time /day</t>
  </si>
  <si>
    <t>-Schedule meeting</t>
  </si>
  <si>
    <t>User can create the meeting</t>
  </si>
  <si>
    <t>TC_007</t>
  </si>
  <si>
    <t>Create the multi meeting sothat They are full schedule booking in day</t>
  </si>
  <si>
    <t>TC_008</t>
  </si>
  <si>
    <t>Get time meeting from current day to  new day</t>
  </si>
  <si>
    <t>-Confirm that User can book room from current day to new day</t>
  </si>
  <si>
    <t>Create the meeting with schedule = 11:45 PM to 12:15 AM</t>
  </si>
  <si>
    <t>TC_009</t>
  </si>
  <si>
    <t>Auto discovery Room</t>
  </si>
  <si>
    <t>-Room</t>
  </si>
  <si>
    <t>Click to the Room for booking room with any time</t>
  </si>
  <si>
    <t>TC_010</t>
  </si>
  <si>
    <t>Auto discovery Room with full event</t>
  </si>
  <si>
    <t>-Confirm that No room displayed when it is busy</t>
  </si>
  <si>
    <t>-Booking room O365
-PanLhub connected to PanL70
-Full schedule in day for meeting</t>
  </si>
  <si>
    <t>No room is displayed b/c Room is busy for full schedule</t>
  </si>
  <si>
    <t>TC_011</t>
  </si>
  <si>
    <t>Get information from EWS with no subject</t>
  </si>
  <si>
    <t>Confirm that PanLhub can get the meeting what missed the subject</t>
  </si>
  <si>
    <t>-Booking Room from O 365 with miss Subject
-Connect 20 PANL70s to PANL Hub</t>
  </si>
  <si>
    <t>-Meeting</t>
  </si>
  <si>
    <t>Create the meeting with schedule = 8:00AM- 8:15AM with no subject</t>
  </si>
  <si>
    <t>Create the meeting with schedule = 8:00 PM to 8:15 AM successfully with no subject. Check on PANL70 for more information</t>
  </si>
  <si>
    <t>TC_012</t>
  </si>
  <si>
    <t>Send information to PANL70 with power off</t>
  </si>
  <si>
    <t>-Confirm that PANL70 can get information from PANL Hub after completing connection</t>
  </si>
  <si>
    <t>-PANL70</t>
  </si>
  <si>
    <t>Turn on Power PANL70 with Room A</t>
  </si>
  <si>
    <t xml:space="preserve"> PANL70 started successfully </t>
  </si>
  <si>
    <t>Observe the result on PANL70</t>
  </si>
  <si>
    <r>
      <t xml:space="preserve">All information about schedule booking room A is displayed on PANL70 (room A) and </t>
    </r>
    <r>
      <rPr>
        <sz val="11"/>
        <color rgb="FFFF0000"/>
        <rFont val="Calibri"/>
        <family val="2"/>
        <scheme val="minor"/>
      </rPr>
      <t>time is TBD</t>
    </r>
  </si>
  <si>
    <t>TC_013</t>
  </si>
  <si>
    <t>Send information to multi PANL70 with power off</t>
  </si>
  <si>
    <t>-Confirm that multi PANL70 can get information from PANL Hub after completing connection</t>
  </si>
  <si>
    <t xml:space="preserve"> 20 PANL70 started successfully</t>
  </si>
  <si>
    <r>
      <t xml:space="preserve">All information about schedule for 20 room is displayed on 20 PANL70 and </t>
    </r>
    <r>
      <rPr>
        <sz val="11"/>
        <color rgb="FFFF0000"/>
        <rFont val="Calibri"/>
        <family val="2"/>
        <scheme val="minor"/>
      </rPr>
      <t>time is TBD</t>
    </r>
  </si>
  <si>
    <t>TC_014</t>
  </si>
  <si>
    <t>Send information to PANL70 with disconnect/reconnect</t>
  </si>
  <si>
    <t>All information about schedule booking room A is displayed on PANL70 (room A)</t>
  </si>
  <si>
    <t>Disconnect PANL70 to PANL Hub by plug out cable RS485</t>
  </si>
  <si>
    <t>PANL70 disconnect to PANLHub</t>
  </si>
  <si>
    <t>Create any meetings on EWS</t>
  </si>
  <si>
    <t>Create meeting successfully</t>
  </si>
  <si>
    <t>Rconnect PANL70 to PANLhub again</t>
  </si>
  <si>
    <t>Schedule Meeting on PANL70 is updated</t>
  </si>
  <si>
    <t>TC_015</t>
  </si>
  <si>
    <t>Send information to 20 PANL70 with disconnect/reconnect</t>
  </si>
  <si>
    <t>Observe the result on 20 PANL70</t>
  </si>
  <si>
    <t>All information about schedule booking room are displayed on 20 PANL70</t>
  </si>
  <si>
    <t>Disconnect 20 PANL70 to PANL Hub by plug out cable</t>
  </si>
  <si>
    <t>20 PANL70 disconnect to PANLHub</t>
  </si>
  <si>
    <t>Create any meeting on EWS</t>
  </si>
  <si>
    <t>Create meeting succussfully</t>
  </si>
  <si>
    <t>Schedule Meeting on 20 PANL70 are updated</t>
  </si>
  <si>
    <t>TC_016</t>
  </si>
  <si>
    <t>Send information to 2PANL70 with disconnect/reconnect</t>
  </si>
  <si>
    <t>-2 PANL70  connect to PANLHub in Cable RS485
-PANHub already had any booking rooms from EWS.</t>
  </si>
  <si>
    <t>Observe the result on 2 PANL70</t>
  </si>
  <si>
    <t>All information about schedule booking room are displayed on 2 PANL70</t>
  </si>
  <si>
    <t>Disconnect 2 PANL70 to PANL Hub by plug out cable</t>
  </si>
  <si>
    <t>2 PANL70 disconnect to PANLHub</t>
  </si>
  <si>
    <t>Schedule Meeting on 2 PANL70 are updated</t>
  </si>
  <si>
    <t>TC_017</t>
  </si>
  <si>
    <t>Send information to 10 PANL70 with disconnect/reconnect</t>
  </si>
  <si>
    <t>-10 PANL70  connect to PANLHub in Cable RS485
-PANHub already had any booking rooms from EWS.</t>
  </si>
  <si>
    <t>Observe the result on 10 PANL70</t>
  </si>
  <si>
    <t>All information about schedule booking room are displayed on 10 PANL70</t>
  </si>
  <si>
    <t>Disconnect 10 PANL70 to PANL Hub by plug out cable</t>
  </si>
  <si>
    <t>10 PANL70 disconnect to PANLHub</t>
  </si>
  <si>
    <t>Schedule Meeting on 10 PANL70 are updated</t>
  </si>
  <si>
    <t>TC_018</t>
  </si>
  <si>
    <t>Received information booking from PANL70</t>
  </si>
  <si>
    <t xml:space="preserve">-Confirm for getting information booking room from PANL70
1. Name of the meeting room with present time
2. Present meeting start and end time.
</t>
  </si>
  <si>
    <t>-Booking Room from PANL70 with full information about  name of meeting room, present time
-Connect PANL70 to PANL Hub</t>
  </si>
  <si>
    <t>-Status of the meeting room
-Name of the meeting room with present time
-Present meeting start and end time.</t>
  </si>
  <si>
    <t xml:space="preserve">Create the meeting Room on PANL70 with correct RFID card with status available
-Time 8:00 AM - 9:00 AM
-Name Room: A
</t>
  </si>
  <si>
    <t>User can create the meeting successfully with:
-Time 8:00 AM - 9:00 AM
-Name Room:A
then the time string is shown red and creator is shown correctly</t>
  </si>
  <si>
    <t>TC_019</t>
  </si>
  <si>
    <t xml:space="preserve">-Confirm for getting information booking room from multi PANL70
1. Name of the meeting room with present time
2. Present meeting start and end time.
</t>
  </si>
  <si>
    <t>TC_020</t>
  </si>
  <si>
    <t>Received information booking from PANL70 when disconect/reconnect</t>
  </si>
  <si>
    <t xml:space="preserve">-Confirm for getting information booking room from PANL70 when disconnect/reconnect
1. Name of the meeting room with present time
2. Present meeting start and end time.
</t>
  </si>
  <si>
    <t xml:space="preserve">-Booking Room from PANL70 with full information about  name of meeting room, present time
-Connect PANL70 to PANL Hub </t>
  </si>
  <si>
    <t>disconnect PANL70 to PANLHub by plug out cable</t>
  </si>
  <si>
    <t>Error Page is shown</t>
  </si>
  <si>
    <t>Connect PANL70 to PANLHub by plug in cable</t>
  </si>
  <si>
    <t>PANL70 connect PANLHub successfully</t>
  </si>
  <si>
    <t>TC_021</t>
  </si>
  <si>
    <t xml:space="preserve">-Confirm for getting information booking room from multi PANL70 when disconnect/reconnect
1. Name of the meeting room with present time
2. Present meeting start and end time.
</t>
  </si>
  <si>
    <t>disconnect multi PANL70 to PANLHub by plug out cable</t>
  </si>
  <si>
    <t>multi PANL70 shown error page</t>
  </si>
  <si>
    <t>Connect multi PANL70 to PANLHub by plug in cable</t>
  </si>
  <si>
    <t>multi PANL70 connect PANLHub successfully</t>
  </si>
  <si>
    <t>TC_022</t>
  </si>
  <si>
    <t xml:space="preserve">-Confirm for getting information end meeting room from PANL70
1. Name of the meeting room with present time
2. Present meeting start and end time.
</t>
  </si>
  <si>
    <t>-End meeting</t>
  </si>
  <si>
    <t xml:space="preserve">Create the meeting Room on PANL70 with correct RFID card with status available
-Time 9:00 AM - 9:30 AM
-Name Room: A
</t>
  </si>
  <si>
    <t>User can create the meeting successfully with:
-Time 9:00 AM - 9:30 AM
-Name Room:A
then the time string is shown red and creator is shown correctly</t>
  </si>
  <si>
    <t>End meeting when 9:05 AM with RFID card</t>
  </si>
  <si>
    <t>Observe the string time 9:15-9:30 in the PANL70</t>
  </si>
  <si>
    <t>The string is red b/c it already booked</t>
  </si>
  <si>
    <t>TC_023</t>
  </si>
  <si>
    <t xml:space="preserve">-Confirm for getting information end meeting room from multi PANL70
1. Name of the meeting room with present time
2. Present meeting start and end time.
</t>
  </si>
  <si>
    <t>-Booking Room from multi PANL70 with full information about  name of meeting room, present time
-Connect PANL70 to PANL Hub</t>
  </si>
  <si>
    <t xml:space="preserve">Create the meeting Room on multi PANL70 with correct RFID card with status available
-Time 9:00 AM - 9:30 AM
-Name Room: A-B-C...
</t>
  </si>
  <si>
    <t>User can create the meeting successfully with:
-Time 9:00 AM - 9:30 AM
-Name Room:A-B-C...
then the time string is shown red and creator is shown correctly</t>
  </si>
  <si>
    <t>Create multi the meeting from EWS 9:15 - 9:30 for each Room</t>
  </si>
  <si>
    <t>Observe the string time 9:15-9:30 in the multi PANL70</t>
  </si>
  <si>
    <t>TC_024</t>
  </si>
  <si>
    <t>Received information end meeting from PANL70 when disconect /reconnect</t>
  </si>
  <si>
    <t>-Booking Room from PANL70 with full information about  name of meeting room, present time
-connect PANL70 to PANL Hub</t>
  </si>
  <si>
    <t xml:space="preserve">Plug out cable to disconect </t>
  </si>
  <si>
    <t xml:space="preserve">Plug in cable to reconect </t>
  </si>
  <si>
    <t>TC_025</t>
  </si>
  <si>
    <t>Received information end meeting from multi PANL70 when disconnect/reconnect</t>
  </si>
  <si>
    <t>-Booking Room from multi PANL70 with full information about  name of meeting room, present time
-connect multi PANL70 to PANL Hub</t>
  </si>
  <si>
    <t xml:space="preserve">Create the meeting Room on multi PANL70 with correct RFID card with status available
-Time 9:00 AM - 9:30 AM
-Name Room: A
</t>
  </si>
  <si>
    <t>TC_026</t>
  </si>
  <si>
    <t>Received information extend meeting from PANL70</t>
  </si>
  <si>
    <t xml:space="preserve">-Confirm for getting information extend meeting room from PANL70
1. Name of the meeting room with present time
2. Present meeting start and end time.
</t>
  </si>
  <si>
    <t>-Extend  meeting</t>
  </si>
  <si>
    <t xml:space="preserve">Create the meeting Room on PANL70 with correct RFID card with status available
-Time 9:00 AM - 9:15 AM
-Name Room: A
</t>
  </si>
  <si>
    <t>Extend meeting when 9:15-9:30 AM with RFID card</t>
  </si>
  <si>
    <t>Create the meeting from EWS 9:15 - 9:30 by other user</t>
  </si>
  <si>
    <t>TC_027</t>
  </si>
  <si>
    <t>Received information extend meeting with busy time from PANL70 (1)</t>
  </si>
  <si>
    <t xml:space="preserve">-Confirm that user can not extend meeting with busy time line
1. Name of the meeting room with present time
2. Present meeting start and end time.
</t>
  </si>
  <si>
    <t>-Booking Room from PANL70 with full information about  name of meeting room, present time
-Connect PANL70 to PANL Hub
-Created a meeting 9:00-9:15 by EWS</t>
  </si>
  <si>
    <t>User can create the meeting successfully with:
-Time 8:30 AM - 9:00 AM
-Name Room:A
then the time string is shown red and creator is shown correctly</t>
  </si>
  <si>
    <t>Error Page should show b/c the time line is busy by another meeting</t>
  </si>
  <si>
    <t xml:space="preserve">Create the meeting from PanL70  9:15 - 9:30 </t>
  </si>
  <si>
    <t>TC_028</t>
  </si>
  <si>
    <t xml:space="preserve">Received information extend meeting then end the extend meeting from PANL70 </t>
  </si>
  <si>
    <t xml:space="preserve">-Confirm for after extending meeting room from PANL70 user can cancel the extend this one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</si>
  <si>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</si>
  <si>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- 9:00 AM
-Name Room: A
</t>
  </si>
  <si>
    <t>Extend meeting when 9:00-9:15 AM with RFID card user A</t>
  </si>
  <si>
    <t>User A can extend the meeting and the string time line is 9:00-9:15 is red</t>
  </si>
  <si>
    <t>End the extend meeting 9:00-9:15 with RFID</t>
  </si>
  <si>
    <t>User can end the meeting the string time line is green</t>
  </si>
  <si>
    <t>Create the meeting from EWS  9:00-9:15 by other user</t>
  </si>
  <si>
    <t>user can create the meeting by EWS and see the time string time line is red</t>
  </si>
  <si>
    <t>End the extend meeting 9:00-9:15 with RFID by user A</t>
  </si>
  <si>
    <t>User A can not end the extend meeting</t>
  </si>
  <si>
    <t>TC_029</t>
  </si>
  <si>
    <t>Received information extend multi times</t>
  </si>
  <si>
    <t xml:space="preserve">-Confirm that user can extend meeting multi times
1. Name of the meeting room with present time
2. Present meeting start and end time.
</t>
  </si>
  <si>
    <t xml:space="preserve">-Booking Room from PANL70 with full information about  name of meeting room, present time
-Connect PANL70 to PANL Hub
-Created a meeting 11:00-11:30 by EWS by user B
</t>
  </si>
  <si>
    <t>Extend meeting when 9:00-9:30 AM with RFID card user A</t>
  </si>
  <si>
    <t>User A can extend the meeting and the string time line is 9:00-9:30 is red</t>
  </si>
  <si>
    <t>Extend meeting when 9:30-10:15AM with RFID card user A</t>
  </si>
  <si>
    <t>User A can extend the meeting and the string time line is 9:30-10:15 is red</t>
  </si>
  <si>
    <t>Extend meeting when 10:15-11:00AM with RFID card user A</t>
  </si>
  <si>
    <t>User A can extend the meeting and the string time line is 10:15-11:00 is red</t>
  </si>
  <si>
    <t>Extend meeting when 11:00-11:30AM with RFID card user A</t>
  </si>
  <si>
    <t>User A can not end the extend meeting-error page should show</t>
  </si>
  <si>
    <t>TC_030</t>
  </si>
  <si>
    <t>Conflict when extend the meeting from PanL70</t>
  </si>
  <si>
    <t xml:space="preserve">-Confirm that extend meeting maybe conflict when booking room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</si>
  <si>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</si>
  <si>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- 9:30 AM
-Name Room: A
</t>
  </si>
  <si>
    <t>User can create the meeting successfully with:
-Time 8:30 AM - 9:30 AM
-Name Room:A
then the time string is shown red and creator is shown correctly</t>
  </si>
  <si>
    <t xml:space="preserve">-Extend meeting when 9:30-10:00 AM with RFID card user A and Booking the meeting by EWS 9:00-9:30 by user B in the same time
</t>
  </si>
  <si>
    <t>string time line is 9:30-10:00 is red, sometime, user A can book this room and user B too (if user B can book the room the error page should display to inform user A can not complete the process)</t>
  </si>
  <si>
    <t xml:space="preserve">-Extend meeting when 10:00-10:15 AM with RFID card user A and Booking the meeting by EWS 9:00-9:30 by user B in the same time
</t>
  </si>
  <si>
    <t>string time line is 10:00-10:15 is red, sometime, user A can book this room and user B too (if user B can book the room the error page should display to inform user A can not complete the process)</t>
  </si>
  <si>
    <t>TC_031</t>
  </si>
  <si>
    <t>Received information extend meeting from multi PANL70</t>
  </si>
  <si>
    <t xml:space="preserve">-Confirm for getting information extend meeting room from multi PANL70
1. Name of the meeting room with present time
2. Present meeting start and end time.
</t>
  </si>
  <si>
    <t>Extend meeting when 9:30-9:45 AM with RFID card</t>
  </si>
  <si>
    <t>User can extend  the meeting successfully and the string time 9:30 - 9:45 in the multi PANL70  is red</t>
  </si>
  <si>
    <t>Create multi the meeting from EWS 9:30 - 9:45 for each Room</t>
  </si>
  <si>
    <t>User can not create the meeting completely</t>
  </si>
  <si>
    <t>Observe the string time 9:30-9:45 in the multi PANL70</t>
  </si>
  <si>
    <t>The string is red b/c they already extend from user A</t>
  </si>
  <si>
    <t>TC_032</t>
  </si>
  <si>
    <t>Received information extend meeting from PANL70 when disconect /reconnect</t>
  </si>
  <si>
    <t xml:space="preserve">The string time 9:30-9:45  is red </t>
  </si>
  <si>
    <t>Create the meeting from EWS 9:30 - 9:45</t>
  </si>
  <si>
    <t>User can not create the meeting completely b/c it was busy by user A</t>
  </si>
  <si>
    <t>TC_033</t>
  </si>
  <si>
    <t>Received information extend meeting from multi PANL70 when disconnect/reconnect</t>
  </si>
  <si>
    <t>TC_034</t>
  </si>
  <si>
    <t>Received information cancel meeting from PANL70</t>
  </si>
  <si>
    <t xml:space="preserve">-Confirm for getting information cancel meeting room from PANL70
1. Name of the meeting room with present time
2. Present meeting start and end time.
</t>
  </si>
  <si>
    <t>-Booking Room from PANL70 with full information about  name of meeting room, present time
-Connect PANL70 to PANL Hub
-Booking room on EWS 8:30-9:00 by user A</t>
  </si>
  <si>
    <t>-Cancel meeting</t>
  </si>
  <si>
    <t>User A don't claim the booking room at 8:15-8:30</t>
  </si>
  <si>
    <t>The meeting is cancel---the yellow string time  is change to green color</t>
  </si>
  <si>
    <t>User A claim the room with incorrect RFID (should 3-5 times wrong pass)</t>
  </si>
  <si>
    <t>The meeting is cancel</t>
  </si>
  <si>
    <t>…..</t>
  </si>
  <si>
    <t xml:space="preserve">Booking room by PanL70 from 8:15-8:30 by other user </t>
  </si>
  <si>
    <t>user can book room completely</t>
  </si>
  <si>
    <t>TC_035</t>
  </si>
  <si>
    <t>Received information cancel meeting from multi PANL70</t>
  </si>
  <si>
    <t xml:space="preserve">-Confirm for getting information cancel meeting room from multi PANL70
1. Name of the meeting room with present time
2. Present meeting start and end time.
</t>
  </si>
  <si>
    <t>-Booking Room from multi PANL70 with full information about  name of meeting room, present time
-Connect PANL70 to PANL Hub
-Booking room on EWS 8:30-9:00 by user A</t>
  </si>
  <si>
    <t>multi room is not claim when already booked room</t>
  </si>
  <si>
    <t>multi booking room is cancel</t>
  </si>
  <si>
    <t>TC_036</t>
  </si>
  <si>
    <t>Received information cancel meeting from PANL70 when disconect /reconnect</t>
  </si>
  <si>
    <t>-Booking Room from PANL70 with full information about  name of meeting room, present time
-connect PANL70 to PANL Hub
-Booking room on EWS 8:30-9:00 by user A</t>
  </si>
  <si>
    <t>String 8:30-9:00 is yellow</t>
  </si>
  <si>
    <t>don't claim the room at 8:15 to 8:30</t>
  </si>
  <si>
    <t>String 8:30-9:00 is green</t>
  </si>
  <si>
    <t>TC_037</t>
  </si>
  <si>
    <t>Received information cancel meeting from multi PANL70 when disconnect/reconnect</t>
  </si>
  <si>
    <t>-Booking Room from multi PANL70 with full information about  name of meeting room, present time
-connect multi PANL70 to PANL Hub
-Booking multi room on EWS 8:30-9:00 by user A/B/C/D…</t>
  </si>
  <si>
    <t>Plug out cable to disconect for multi room</t>
  </si>
  <si>
    <t>Plug in cable to reconect for multi room</t>
  </si>
  <si>
    <t>TC_038</t>
  </si>
  <si>
    <t>Get information when PANL70 start up</t>
  </si>
  <si>
    <t xml:space="preserve">-Confirm that get information about PanL70 start up
1. Name of the meeting room with present time
2. Present meeting start and end time.
</t>
  </si>
  <si>
    <t>-Configurating</t>
  </si>
  <si>
    <t>Start up PANL70</t>
  </si>
  <si>
    <t>Configuration page is shown</t>
  </si>
  <si>
    <t>TC_039</t>
  </si>
  <si>
    <t>Get information when multi PANL70 start up</t>
  </si>
  <si>
    <t xml:space="preserve">-Confirm that get information about multi PanL70 start up
1. Name of the meeting room with present time
2. Present meeting start and end time.
</t>
  </si>
  <si>
    <t>-Booking Room from multi PANL70 with full information about  name of meeting room, present time
-Connect PANL70 to PANL Hub
-Booking room on EWS 8:30-9:00 by user A-B-C-D</t>
  </si>
  <si>
    <t>Start up multi PANL70</t>
  </si>
  <si>
    <t>TC_040</t>
  </si>
  <si>
    <t>Get information when multi PANL70 start up in the same time</t>
  </si>
  <si>
    <t xml:space="preserve">-Confirm that get information about 3 PanL70 start up in the same time
1. Name of the meeting room with present time
2. Present meeting start and end time.
</t>
  </si>
  <si>
    <t>-Booking Room from multi PANL70 with full information about  name of meeting room, present time
-Connect PANL70 to PANL Hub
-Booking room on EWS 8:30-9:00 by user A-B-C</t>
  </si>
  <si>
    <t>Start up multi PANL70 in the same time</t>
  </si>
  <si>
    <t>Configuration page is shown and start up successfully. The time start up is not long. TBD the time</t>
  </si>
  <si>
    <t>TC_041</t>
  </si>
  <si>
    <t>TC_042</t>
  </si>
  <si>
    <t>Get information when  PANL70 start up with disconnect -reconnect PanLHub</t>
  </si>
  <si>
    <t xml:space="preserve">Start up multi PANL70 </t>
  </si>
  <si>
    <t>Plug out cable on Hub to disconnect</t>
  </si>
  <si>
    <t>Error Page should show</t>
  </si>
  <si>
    <t>Plug in the cable on Hub to reconnect</t>
  </si>
  <si>
    <t>TC_043</t>
  </si>
  <si>
    <t>Get information when  multi PANL70 start up with disconnect -reconnect PanLHub</t>
  </si>
  <si>
    <t>-Booking Room from PANL70 with full information about  name of meeting room, present time
-Connect PANL70 to PANL Hub
-Booking room on EWS 8:30-9:00 by user A-B-C-D</t>
  </si>
  <si>
    <t>TC_044</t>
  </si>
  <si>
    <t>Get information when PANL70 power save</t>
  </si>
  <si>
    <t xml:space="preserve">-Confirm that get information about PanL70 power save
1. Name of the meeting room with present time
2. Present meeting start and end time.
</t>
  </si>
  <si>
    <t>-Power Save</t>
  </si>
  <si>
    <t>Idle PanL70 in the setting time power save (don't have meeting )</t>
  </si>
  <si>
    <t>Power save page is shown</t>
  </si>
  <si>
    <t>in this time , booking room from EWS</t>
  </si>
  <si>
    <t>PanL70 exit power save page</t>
  </si>
  <si>
    <t>TC_045</t>
  </si>
  <si>
    <t>Get information when mutil PANL70 power save</t>
  </si>
  <si>
    <t>Idle multi PanL70 in the setting time power save (don't have meeting )</t>
  </si>
  <si>
    <t>in this time , booking room from EWS for multi room</t>
  </si>
  <si>
    <t>multi PanL70 exit power save page</t>
  </si>
  <si>
    <t>TC_046</t>
  </si>
  <si>
    <t xml:space="preserve">Duplicate internet and intranet </t>
  </si>
  <si>
    <t>Confirm that PanLHub will not stuck when create duplicate  meeting  b/w internet and intranet</t>
  </si>
  <si>
    <t>-Status of the meeting room
-Name of the meeting room with present time
-Present Meeting subject
-Present meeting start and end time.
-Present meeting host name</t>
  </si>
  <si>
    <t>Create meeting from EWS 8:00- 8:15 and Exhange server 8:00-8:15 by other user</t>
  </si>
  <si>
    <t xml:space="preserve">1 user only book the meeting b/c it is duplicate
</t>
  </si>
  <si>
    <t>Create meeting from 8:15-9:30 on EWS /Exchange to ensure that Panlhub doesn't stuck</t>
  </si>
  <si>
    <t>user can book the meeting</t>
  </si>
  <si>
    <t>TC_047</t>
  </si>
  <si>
    <t>Duplicate internet and intranet without subject</t>
  </si>
  <si>
    <t>Create meeting from EWS 8:00- 8:15 with subject Test and Exhange server 8:00-8:15 with subject Test 1</t>
  </si>
  <si>
    <t>TC_048</t>
  </si>
  <si>
    <t>Duplicate internet and intranet with a part the time with 1 user</t>
  </si>
  <si>
    <t>Confirm that user can book the meeting with duplicate a part time line</t>
  </si>
  <si>
    <t>Create meeting from EWS 8:00- 8:30 and Exhange server 8:15-9:00</t>
  </si>
  <si>
    <t xml:space="preserve"> user can book the meeting with 8:00 - 8:30 and user can not book the meeting 8:15-9:00 b/c room already claimed
</t>
  </si>
  <si>
    <t>Create meeting from 8:30-9:00 on EWS</t>
  </si>
  <si>
    <t>user can book the meeting successfully</t>
  </si>
  <si>
    <t>TC_049</t>
  </si>
  <si>
    <t>Duplicate  a part the time with single meeting</t>
  </si>
  <si>
    <t xml:space="preserve">Confirm that user can not book room with duplicate a part timeline </t>
  </si>
  <si>
    <t>Meeting</t>
  </si>
  <si>
    <t xml:space="preserve">Create meeting from EWS 8:00- 8:30  and   8:15-9:00  </t>
  </si>
  <si>
    <t xml:space="preserve"> user can book the meeting with 8:00 - 9:00
</t>
  </si>
  <si>
    <t>busy time from 8:00-9:00</t>
  </si>
  <si>
    <t>TC_050</t>
  </si>
  <si>
    <t>Duplicate  a part the time with multi meeting</t>
  </si>
  <si>
    <t>Confirm that multi user can not book room with duplicate a part timeline</t>
  </si>
  <si>
    <t>Create meeting from EWS 8:00- 8:30 by user1 and   8:15-9:00 by user 2</t>
  </si>
  <si>
    <t xml:space="preserve"> user1 can book the meeting with 8:00 - 8:30 and user2 can not book the meeting 8:15-9:00 b/c room already claimed
</t>
  </si>
  <si>
    <t>Create meeting from 8:30-9:00 on EWS by user 1</t>
  </si>
  <si>
    <t>TC_051</t>
  </si>
  <si>
    <t>Cancel the  meeting before Starting the meeting by EWS</t>
  </si>
  <si>
    <t>Confirm that user can cancel the meeting by EWS and ensure that the information relate the meeting is deleted</t>
  </si>
  <si>
    <t>Cancel meeting</t>
  </si>
  <si>
    <t>Create meeting from EWS 8:00- 8:30 by user1</t>
  </si>
  <si>
    <t>user1 can book successfully and timeline in PanL70 8:00- 8:30 is red</t>
  </si>
  <si>
    <t>Cancel the meeting before starting the meeting on EWS by user1</t>
  </si>
  <si>
    <t>user can cancel book the meeting successfully &amp;  timeline in PanL70 8:00- 8:30 is green</t>
  </si>
  <si>
    <t>TC_052</t>
  </si>
  <si>
    <t>Cancel the  meeting during  the meeting by EWS</t>
  </si>
  <si>
    <t>Confirm that user can cancel during the meeting by EWS and ensure that the information relate the meeting is deleted</t>
  </si>
  <si>
    <t>Cancel the meeting during the meeting on EWS by user1 at 8:10</t>
  </si>
  <si>
    <t>user can cancel book the meeting successfully &amp;  timeline in PanL70 8:15- 8:30 is green</t>
  </si>
  <si>
    <t>TC_053</t>
  </si>
  <si>
    <t>Cancel the  meeting after  the meeting by EWS</t>
  </si>
  <si>
    <t>Confirm that user can cancel after the meeting by EWS and ensure that the information relate the meeting is deleted</t>
  </si>
  <si>
    <t>Cancel the meeting during the meeting on EWS by user1 at 8:35</t>
  </si>
  <si>
    <t>TC_054</t>
  </si>
  <si>
    <t>Extend the  meeting before Starting the meeting by EWS</t>
  </si>
  <si>
    <t>Confirm that user can extend before the meeting by EWS and ensure that the information relate the meeting is deleted</t>
  </si>
  <si>
    <t>Extend meeting</t>
  </si>
  <si>
    <t>Extend the meeting before starting the meeting on EWS by user1 8:30 - 9:00</t>
  </si>
  <si>
    <t>user can extend book the meeting successfully &amp;  timeline in PanL70 8:00- 9:00 is red</t>
  </si>
  <si>
    <t>TC_055</t>
  </si>
  <si>
    <t>Extend the  meeting during  the meeting by EWS</t>
  </si>
  <si>
    <t>Confirm that user can extend during the meeting by EWS and ensure that the information relate the meeting is deleted</t>
  </si>
  <si>
    <t>user can extend book the meeting successfully &amp;  timeline in PanL70 8:30-9:00 is changed from green color to red color</t>
  </si>
  <si>
    <t>Extend 8:30 - 9:00 the meeting during  the meeting on EWS  at by user1 at 8:10</t>
  </si>
  <si>
    <t>TC_056</t>
  </si>
  <si>
    <t>Setting for PANLHub</t>
  </si>
  <si>
    <t>Confirm that all setting from PanLHub will be affected to PANL70</t>
  </si>
  <si>
    <t>-Connect multi PANL70 to PANL Hub</t>
  </si>
  <si>
    <t>Management system</t>
  </si>
  <si>
    <t>Check all setting for PanLhub will affect on PanL70</t>
  </si>
  <si>
    <t>All setting from PanLhub will affect to PanL70</t>
  </si>
  <si>
    <t>Automation Test</t>
  </si>
  <si>
    <t>Estimation(minutes)</t>
  </si>
  <si>
    <t>Exchange Server-Outlook</t>
  </si>
  <si>
    <t>Exchange Server-O365</t>
  </si>
  <si>
    <t xml:space="preserve">-Confirm for getting information booking room from EWS
1. Name of the meeting room with present time
2. Present Meeting subject
3. Present meeting start and end time.
4. Present meeting host name
</t>
  </si>
  <si>
    <t>Phase Test</t>
  </si>
  <si>
    <t>Production</t>
  </si>
  <si>
    <t>CES/ISE demo</t>
  </si>
  <si>
    <t>System Test Phase Demo CES/ISE</t>
  </si>
  <si>
    <t>GUI_PANL70 Phase Demo CES/ISE</t>
  </si>
  <si>
    <t>Total Testing  Phase Demo CES/ISE Result</t>
  </si>
  <si>
    <t>GUI_PANL70 Phase xxxx</t>
  </si>
  <si>
    <t>System Test Phase xxxxx</t>
  </si>
  <si>
    <t>Total Testing  Phase xxxxx Result</t>
  </si>
  <si>
    <t>Get information from EWS(1)</t>
  </si>
  <si>
    <t>Create the meeting Room on Outlook with 1 user
-Time 7:00 AM - 7:30 AM
-Name Room: Esplanade
-Subject Meeting :Vegas Fight Night
-Host Name: Eva</t>
  </si>
  <si>
    <t>Create the meeting Room on Outlook with other user
-Time 7:30 AM - 8:00 AM
-Name Room: Esplanade
-Subject Meeting :LV Knights Next Draft
-Host Name: Brooklyn</t>
  </si>
  <si>
    <t>*User can create the meeting successfully on Outlook.
*Ensure that PANL70 of room Esplanade is show all information with red string:
-Time 7:30 AM - 8:00 AM
-Name Room: Esplanade
-Subject Meeting :Vegas Fight Night
-Host Name: Eva</t>
  </si>
  <si>
    <t xml:space="preserve">*User can create the meeting successfully on Outlook.
*Ensure that PANL70 of room Esplanade is show all information with red string:
-Time 7:00 AM - 7:30 AM
-Name Room: Esplanade
-Subject Meeting :Vegas Fight Night
-Host Name: Eva
</t>
  </si>
  <si>
    <t>*User can create the meeting successfully on Outlook.
*Ensure that PANL70 of room Esplanade is show all information with red string:
-Time 8::00 AM - 8:30 AM
-Name Room: Esplanade
-Subject Meeting :Superbowl Catering
-Host Name: Camilla</t>
  </si>
  <si>
    <t>Create the meeting Room on Outlook with other user
-Time 8:00 AM - 8:30 AM
-Name Room: Esplanade
-Subject Meeting :Superbowl Catering
-Host Name: Camilla</t>
  </si>
  <si>
    <t>Create the meeting Room on Outlook with other user
-Time 8:30 AM - 9:00 AM
-Name Room: Esplanade
-Subject Meeting :Stanley Cup Travel
-Host Name: Eva</t>
  </si>
  <si>
    <t>*User can create the meeting successfully on Outlook.
*Ensure that PANL70 of room Esplanade is show all information with red string:
-Time 8:30 AM - 9:00 AM
-Name Room: Esplanade
-Subject Meeting :Stanley Cup Travel
-Host Name: Eva</t>
  </si>
  <si>
    <t>Create the meeting Room on Outlook with other user
-Time 9:00 AM - 9:30 AM
-Name Room: Esplanade
-Subject Meeting :NBA PlayOffs
-Host Name: Brooklyn</t>
  </si>
  <si>
    <t>*User can create the meeting successfully on Outlook.
*Ensure that PANL70 of room Esplanade is show all information with red string:
-Time 9:00 AM - 9:30 AM
-Name Room: Esplanade
-Subject Meeting :NBA PlayOffs
-Host Name: Brooklyn</t>
  </si>
  <si>
    <t>Create the meeting Room on Outlook with other user
-Time 9:30 AM - 10:00 AM
-Name Room: Esplanade
-Subject Meeting :Roulette Wheels
-Host Name: Camilla</t>
  </si>
  <si>
    <t>*User can create the meeting successfully on Outlook.
*Ensure that PANL70 of room Esplanade is show all information with red string:
-Time 9:30 AM - 10:00 AM
-Name Room: Esplanade
-Subject Meeting :Roulette Wheels
-Host Name: Camilla</t>
  </si>
  <si>
    <t>IT Phase Demo CES/ISE</t>
  </si>
  <si>
    <t>IT Phase xxxxx</t>
  </si>
  <si>
    <r>
      <t xml:space="preserve">-Booking room before meeting </t>
    </r>
    <r>
      <rPr>
        <sz val="11"/>
        <color theme="1"/>
        <rFont val="Calibri"/>
        <family val="2"/>
      </rPr>
      <t>≥</t>
    </r>
    <r>
      <rPr>
        <sz val="11"/>
        <color theme="1"/>
        <rFont val="Calibri"/>
        <family val="2"/>
        <scheme val="minor"/>
      </rPr>
      <t xml:space="preserve"> 5'</t>
    </r>
  </si>
  <si>
    <t xml:space="preserve">-Confirm that 2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</si>
  <si>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10:30 AM - 11:00 AM
-Name Room: Esplanade
-Subject Meeting :Vegas Fight Night
-Host Name: Eva
'Create the meeting Room on Outlook with other user
-Time 11:00 AM - 11:30 AM
-Name Room: Esplanade
-Subject Meeting :Superbowl Catering
-Host Name: Brooklyn
</t>
  </si>
  <si>
    <t xml:space="preserve">*User can create the meeting successfully on Outlook.
*Ensure that PANL70 of room Esplanade is show all information with red string:
-Time 10:30 AM - 11:00 AM
-Name Room: Esplanade
-Subject Meeting :Vegas Fight Night
-Host Name: Eva
and
-Time 11:00 AM - 11:30 AM
-Name Room: Esplanade
-Subject Meeting :Superbowl Catering
-Host Name: Brooklyn
</t>
  </si>
  <si>
    <t xml:space="preserve">*User can create the meeting successfully on Outlook.
*Ensure that PANL70 of room Esplanade is show all information with red string:
-Time 11:30 AM - 12:00 AM
-Name Room: Esplanade
-Subject Meeting :Stanley Cup Travel
-Host Name: Camilla
and
-Time 1:00 PM - 1:30 AM
-Name Room: Esplanade
-Subject Meeting :NBA PlayOffs
-Host Name: Eva
</t>
  </si>
  <si>
    <t xml:space="preserve">-Confirm that 3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</si>
  <si>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11:30 AM - 12:00 AM
-Name Room: Esplanade
-Subject Meeting :Stanley Cup Travel
-Host Name: Camilla
'Create the meeting Room on Outlook with other user
-Time 1:00 PM - 1:30 PM
-Name Room: Esplanade
-Subject Meeting :NBA PlayOffs
-Host Name: Eva
</t>
  </si>
  <si>
    <t xml:space="preserve">Create the meeting Room on Outlook with other user
-Time 1:30 PM - 2:00 PM
-Name Room: Esplanade
-Subject Meeting :Roulette Wheels
-Host Name: Brooklyn
'Create the meeting Room on Outlook with other user
-Time 2:00 PM - 2:30 PM
-Name Room: Esplanade
-Subject Meeting :Vegas Fight Night
-Host Name: Camilla
'Create the meeting Room on Outlook with other user
-Time 2:30 PM - 3:00 PM
-Name Room: Esplanade
-Subject Meeting :LV Knights Next Draft
-Host Name: Eva
</t>
  </si>
  <si>
    <t xml:space="preserve">*User can create the meeting successfully on Outlook.
*Ensure that PANL70 of room Esplanade is show all information with red string:
-Time 1:30 PM - 2:00 PM
-Name Room: Esplanade
-Subject Meeting :Roulette Wheels
-Host Name: Brooklyn
and
-Time 2:00 PM - 2:30 PM
-Name Room: Esplanade
-Subject Meeting :Vegas Fight Night
-Host Name: Camilla
and
-Time 2:30 PM - 3:00 PM
-Name Room: Esplanade
-Subject Meeting :LV Knights Next Draft
-Host Name: Eva
</t>
  </si>
  <si>
    <t xml:space="preserve">-Confirm that 2 user can parallelly book 1 room parallel with different time and another user can book this room immediately
1. Name of the meeting room with present time
2. Present Meeting subject
3. Present meeting start and end time.
4. Present meeting host name
</t>
  </si>
  <si>
    <t xml:space="preserve">Create the meeting Room on Outlook with other user
-Time 3:00 PM - 3:30 PM
-Name Room: Esplanade
-Subject Meeting :Superbowl Catering
-Host Name: Brooklyn
'Create the meeting Room on Outlook with other user
-Time 3:30 PM - 4:00 PM
-Name Room: Esplanade
-Subject Meeting :NBA PlayOffs
-Host Name: Camilla
'Create the meeting Room on Outlook with other user
-Time 4:00 PM - 4:30 PM
-Name Room: Esplanade
-Subject Meeting :LV Knights Next Draft
-Host Name: Eva
</t>
  </si>
  <si>
    <t>PanL70</t>
  </si>
  <si>
    <t>Booking meeting from OL(1)</t>
  </si>
  <si>
    <t>Booking meeting from OL(2)</t>
  </si>
  <si>
    <t>Booking meeting from OL(3)</t>
  </si>
  <si>
    <t>Booking meeting from OL(4)</t>
  </si>
  <si>
    <t>Booking meeting from OL(5)</t>
  </si>
  <si>
    <t>Booking meeting from OL(6)</t>
  </si>
  <si>
    <t>Booking meeting from OL(7)</t>
  </si>
  <si>
    <t>Booking meeting from OL(8)</t>
  </si>
  <si>
    <t>Booking meeting from OL(9)</t>
  </si>
  <si>
    <t>Booking meeting from OL(10)</t>
  </si>
  <si>
    <t xml:space="preserve">-Confirm for getting information booking room PANL70
1. Name of the meeting room
3. Present meeting start and end time.
</t>
  </si>
  <si>
    <t xml:space="preserve">-Status of the meeting room
-Name of the meeting room 
-Present meeting start and end time.
-Present meeting host name
</t>
  </si>
  <si>
    <t xml:space="preserve">-Confirm that user can extend the meeting by PANL70
1. Name of the meeting room
3. Present meeting start and end time.
</t>
  </si>
  <si>
    <t xml:space="preserve">Create the meeting Room on PANL70 with Brooklyn
-Time 7:00 AM - 7:30 AM
-Name Room: Esplanade
</t>
  </si>
  <si>
    <t xml:space="preserve">Extend the meeting Room on PANL70 with Brooklyn during occuring the meeting
-Time 7:30 AM - 8:00 AM
-Name Room: Esplanade
</t>
  </si>
  <si>
    <t>Should extend the meeting before finishing the meeting</t>
  </si>
  <si>
    <t xml:space="preserve">-Confirm that user can end the meeting by PANL70
1. Name of the meeting room
3. Present meeting start and end time.
</t>
  </si>
  <si>
    <t>Extend meeting from PanL70</t>
  </si>
  <si>
    <t>End meeting from PanL70</t>
  </si>
  <si>
    <t xml:space="preserve">Brooklyn can extend the meeting 
-Time 7:30 AM - 8:00 AM
-Name Room: Esplanade
and the time line string 7:00-8:00 is red (busy)
</t>
  </si>
  <si>
    <t>Brooklyn can book the meeting 
-Time 7:00 AM - 7:30 AM
-Name Room: Esplanade
and the time line string 7:00-7:30 is red (busy)</t>
  </si>
  <si>
    <t>Should end the meeting during extending  the meeting</t>
  </si>
  <si>
    <t xml:space="preserve">End the meeting Room on PANL70 with Brooklyn during extending the meeting at 7:35AM
-Name Room: Esplanade
</t>
  </si>
  <si>
    <t>-Connect PANL70 to PANL Hub
-Prepare the RFID for Brooklyn for action End the meeting
-Have  the meeting at 7:00 - 8:00 AM</t>
  </si>
  <si>
    <t>-Connect PANL70 to PANL Hub
-Prepare the RFID for Brooklyn for action Extend the meeting
-Created the meeting at 7:00 - 7:30 AM</t>
  </si>
  <si>
    <t>-Connect PANL70 to PANL Hub
-Prepare the RFID for Brooklyn for action Book the meeting</t>
  </si>
  <si>
    <t xml:space="preserve">Brooklyn can end the meeting at 7:35 AM
-Name Room: Esplanade
and The time line string 7:00-7:45 is red (busy) and 7:45 - 8:00 is green (available)
</t>
  </si>
  <si>
    <t>-Connect PANL70 to PANL Hub
-Prepare the RFID for Brooklyn for action Book the meeting
-Create the meeting on PANL70 8:00-8:30 by OL user Brooklyn</t>
  </si>
  <si>
    <t>Don't have action on PANL70 from 7:45 to 8:00</t>
  </si>
  <si>
    <t>The meeting is cancel the time string 8:00 - 8:30 is green again</t>
  </si>
  <si>
    <t>Booking meeting from PanL70</t>
  </si>
  <si>
    <t xml:space="preserve">Go to the PANL70 room Esplanade at 7:40 - 7:45
</t>
  </si>
  <si>
    <t xml:space="preserve">The time string 8:00-8:30 change from red color to yellow color and yellow Led is blinked </t>
  </si>
  <si>
    <t xml:space="preserve">Go to the PANL70 room Esplanade at 7:55-8:00 AM
</t>
  </si>
  <si>
    <t xml:space="preserve">The time string 8:15-8:30 change from red color to yellow color and yellow Led is blinked </t>
  </si>
  <si>
    <t xml:space="preserve">-Confirm that user can cancel booking room from OL on PANL70
1. Name of the meeting room
3. Present meeting start and end time.
</t>
  </si>
  <si>
    <t>Cancel meeting from PanL70(1)</t>
  </si>
  <si>
    <t>Cancel meeting from PanL70(2)</t>
  </si>
  <si>
    <t>-Connect PANL70 to PANL Hub
-Prepare the RFID for Brooklyn for action Book the meeting
-Create the meeting on PANL70 8:15-8:30 on PANL70 Brooklyn</t>
  </si>
  <si>
    <t>Don't have action on PANL70 from 8:00 to 8:15AM</t>
  </si>
  <si>
    <t>The meeting is cancel the time string 8:15 - 8:30 is green again</t>
  </si>
  <si>
    <t xml:space="preserve">Go to the PANL70 room Esplanade at 7:25-8:30 AM
</t>
  </si>
  <si>
    <t xml:space="preserve">The time string 8:25-8:30 change from red color to yellow color and yellow Led is blinked </t>
  </si>
  <si>
    <t>Claim booking on PANL70 before 8:30 AM by Brooklyn</t>
  </si>
  <si>
    <t xml:space="preserve">-Connect PANL70 to PANL Hub
-Prepare the RFID for Brooklyn for action Claim the meeting
-Created the meeting on PANL70 8:30-9:00 by OL user Brooklyn </t>
  </si>
  <si>
    <t>The meeting is claim and the time string 8:30- 9:00 AM is red</t>
  </si>
  <si>
    <t xml:space="preserve">-Confirm that user can claim booking room from PANL70 on PANL70
1. Name of the meeting room
3. Present meeting start and end time.
</t>
  </si>
  <si>
    <t xml:space="preserve">-Confirm that user can claim booking room from OL on PANL70
1. Name of the meeting room
2. Present meeting start and end time.
</t>
  </si>
  <si>
    <t xml:space="preserve">-Confirm that user can cancel booking room from PANL70 on PANL70 
1. Name of the meeting room
3. Present meeting start and end time.
</t>
  </si>
  <si>
    <t xml:space="preserve">-Connect PANL70 to PANL Hub
-Prepare the RFID for Eva for action Claim the meeting
</t>
  </si>
  <si>
    <t>Claim booking on PANL70 before 9:15 AM by Eva</t>
  </si>
  <si>
    <t xml:space="preserve">Create the meeting at PANL70 by Eva 9:15 to 9:30 AM with correct RFID at 9:05
</t>
  </si>
  <si>
    <t xml:space="preserve">The time string 9:15-9:30 is yellow  and yellow Led is blinked </t>
  </si>
  <si>
    <t>The meeting is claimed and the time string 9:15- 9:30 AM is red</t>
  </si>
  <si>
    <t>Claim meeting from PanL70(1)</t>
  </si>
  <si>
    <t>Claim meeting from PanL70(2)</t>
  </si>
  <si>
    <t>Extend meeting from OL</t>
  </si>
  <si>
    <t xml:space="preserve">-Confirm that user can extend the meeting by OL
1. Name of the meeting room
3. Present meeting start and end time.
</t>
  </si>
  <si>
    <t>-Connect PANL70 to PANL Hub
-Prepare the RFID for Eva for action booking the meeting
-Create  the meeting at 9:30 - 10:00 AM on PANL70</t>
  </si>
  <si>
    <t xml:space="preserve">Extend the meeting Room on PANL70 with Eva account 10:00-10:30AM by OL
-Name Room: Esplanade
</t>
  </si>
  <si>
    <t xml:space="preserve">Eva can extend the meeting at 10:00-10:30AM
-Name Room: Esplanade
and The time line string 10:00-10:30 is red (busy) and user don't need to claim room at 10:00
</t>
  </si>
  <si>
    <t>-Booking room before meeting ≥ 5'</t>
  </si>
  <si>
    <t>Cancel meeting from OL</t>
  </si>
  <si>
    <t xml:space="preserve">-Confirm that user can cancel the meeting by OL
1. Name of the meeting room
3. Present meeting start and end time.
</t>
  </si>
  <si>
    <t>-Connect PANL70 to PANL Hub
-Prepare the RFID for Camilla for action booking the meeting
-Create  the meeting at 10:30 - 11:00 AM on PANL70</t>
  </si>
  <si>
    <t xml:space="preserve">Cancel the meeting Room on OL with Camilla account before starting the meeting
-Name Room: Esplanade
</t>
  </si>
  <si>
    <t xml:space="preserve">Camilla can cancel the meeting at 10:30-11:00AM
-Name Room: Esplanade
and The time line string 10:30-11:00AM change from red color (busy) to green color (availabel)
</t>
  </si>
  <si>
    <t xml:space="preserve">-Cancel meeting before starting meeting </t>
  </si>
  <si>
    <t>End meeting from OL</t>
  </si>
  <si>
    <t xml:space="preserve">-Confirm that user can end the meeting by OL
1. Name of the meeting room
3. Present meeting start and end time.
</t>
  </si>
  <si>
    <t xml:space="preserve">End the meeting Room on OL with Camilla account during the meeting at 10:35AM
-Name Room: Esplanade
</t>
  </si>
  <si>
    <t xml:space="preserve">Camilla can end the meeting at 10:35AM
-Name Room: Esplanade
and The time line string 10:35-10:45AM is red and 10:45-11:00AM is green for availabel
</t>
  </si>
  <si>
    <t>End meeting from OL after extending meeting</t>
  </si>
  <si>
    <t>-Connect PANL70 to PANL Hub
-Prepare the RFID for Camilla for action booking the meeting
-Create  the meeting at 10:45 - 11:00 AM on PANL70</t>
  </si>
  <si>
    <t xml:space="preserve">Extend the meeting Room on PANL70 with Camilla 11:00-11:30AM
-Name Room: Esplanade
</t>
  </si>
  <si>
    <t xml:space="preserve">Camilla can extend the meeting to 11:30AM
-Name Room: Esplanade
and The time line string 10:45-11:30AM is red
</t>
  </si>
  <si>
    <t>End the meeting Room on OL with Camilla account during the meeting at 11:25AM
-Name Room: Esplanade</t>
  </si>
  <si>
    <t xml:space="preserve">Camilla can end the meeting to 11:25AM
-Name Room: Esplanade
and The time line string 10:45-11:30AM is red
</t>
  </si>
  <si>
    <t>-End the meeting after occuring extend time</t>
  </si>
  <si>
    <t>Create the meeting Room on Outlook with 1 user
-Time 7:00 AM - 7:30 AM
-Name Room: Sentosa
-Subject Meeting : Interior Designer
-Host Name: Daisy</t>
  </si>
  <si>
    <t xml:space="preserve">*User can create the meeting successfully on Outlook.
*Ensure that PANL70 of room Esplanade is show all information with red string:
-Time 7:00 AM - 7:30 AM
-Name Room: Sentosa
-Subject Meeting : Interior Designer
-Host Name: Daisy
</t>
  </si>
  <si>
    <t>-Booking Room from Outlook  with full information about status , name of meeting room, present time, subject meeting, host name
-Connect PANL70 Room Sentosa to PANL70 Esplanade then connect  to PANL Hub
-Time line setting for PANL70 and PANLHub = Las Vegas</t>
  </si>
  <si>
    <t>-Booking Room from Outlook  with full information about status , name of meeting room, present time, subject meeting, host name
-Connect PANL70 to PANL Hub
-Time line for PANL70 and PANLhub = Las Vegas</t>
  </si>
  <si>
    <t>Create the meeting Room on Outlook with another user
-Time 7:30 AM - 8:00 AM
-Name Room: Sentosa
-Subject Meeting : Builder
-Host Name: Emma</t>
  </si>
  <si>
    <t>Create the meeting Room on Outlook with another user
-Time 8:00 AM - 8:30 AM
-Name Room: Sentosa
-Subject Meeting : Intergrator
-Host Name: Daisy
and 
-Time 9:00 AM - 9:30 AM
-Name Room: Sentosa
-Subject Meeting : IoT Develop
-Host Name: Daisy</t>
  </si>
  <si>
    <t>*User can create the meeting successfully on Outlook.
*Ensure that PANL70 of room Esplanade is show all information with red string:
-Time 8:00 AM - 8:30 AM
-Name Room: Sentosa
-Subject Meeting : Intergrator
-Host Name: Daisy
and 
-Time 9:00 AM - 9:30 AM
-Name Room: Sentosa
-Subject Meeting : IoT Develop
-Host Name: Daisy</t>
  </si>
  <si>
    <t xml:space="preserve">-Confirm for getting information booking room from OL
1. Name of the meeting room with present time
2. Present Meeting subject
3. Present meeting start and end time.
4. Present meeting host name
</t>
  </si>
  <si>
    <t xml:space="preserve">-Confirm that user can book multi different meeting time from OL (3 meeting)
1. Name of the meeting room with present time
2. Present Meeting subject
3. Present meeting start and end time.
4. Present meeting host name
</t>
  </si>
  <si>
    <t xml:space="preserve">-Confirm that user can book multi different meeting time from OL (2 meeting)
1. Name of the meeting room with present time
2. Present Meeting subject
3. Present meeting start and end time.
4. Present meeting host name
</t>
  </si>
  <si>
    <t xml:space="preserve">Create the meeting Room on Outlook with another user
-Time 8:30 AM - 9:00 AM
-Name Room: Sentosa
-Subject Meeting : Smart Demo
-Host Name: Emma
and 
-Time 9:30 AM - 10:00 AM
-Name Room: Sentosa
-Subject Meeting : Interior Designer
-Host Name: Emma
and
-Time 10:30 AM - 11:00 AM
-Name Room: Sentosa
-Subject Meeting : Intergrator
-Host Name: Emma
</t>
  </si>
  <si>
    <t xml:space="preserve">*User can create the meeting successfully on Outlook.
*Ensure that PANL70 of room Esplanade is show all information with red string:
-Time 8:30 AM - 9:00 AM
-Name Room: Sentosa
-Subject Meeting : Smart Demo
-Host Name: Emma
and 
-Time 9:30 AM - 10:00 AM
-Name Room: Sentosa
-Subject Meeting : Interior Designer
-Host Name: Emma
and
-Time 10:30 AM - 11:00 AM
-Name Room: Sentosa
-Subject Meeting : Intergrator
-Host Name: Emma
</t>
  </si>
  <si>
    <t xml:space="preserve">Create the meeting Room on Outlook with user
-Time 10:00 AM - 10:30 AM
-Name Room: Sentosa
-Subject Meeting :Builder
-Host Name: Daisy
'Create the meeting Room on Outlook with user
-Time 11:30 AM - 12:00 AM
-Name Room: Sentosa
-Subject Meeting :IoT Develop
-Host Name: Emma
</t>
  </si>
  <si>
    <t xml:space="preserve">*User can create the meeting successfully on Outlook.
*Ensure that PANL70 of room Esplanade is show all information with red string:
-Time 10:00 AM - 10:30 AM
-Name Room: Sentosa
-Subject Meeting :Builder
-Host Name: Daisy
and
-Time 11:30 AM - 12:00 AM
-Name Room: Sentosa
-Subject Meeting :IoT Develop
-Host Name: Emma
</t>
  </si>
  <si>
    <t xml:space="preserve">-Confirm that 2 user can book all slots the meeting in 8h/day with duration for each meeting = 30'
1. Name of the meeting room with present time
2. Present Meeting subject
3. Present meeting start and end time.
4. Present meeting host name
</t>
  </si>
  <si>
    <t xml:space="preserve">Create the meeting Room on Outlook by Daisy with the information as below:
-Time 11:00 AM - 11:30 AM, 1:00-1:30, 2:00-2:30, 3:00-3:30
-Name Room: Sentosa
-Subject Meeting :each time line above to match with subject: Smart Demo,  Interior Designer, Intergrator, IoT Develop.
-Host Name: Daisy
and
-Time : 1:30-2:00 PM, 2:30- 3:00, 3:30-4:00
-Name Room: Sentosa
-Subject Meeting :each time line above to match with subject: Builder,Smart Demo, Interior Designer.
-Host Name: Emma
</t>
  </si>
  <si>
    <t xml:space="preserve">*User can create the meeting successfully on Outlook.
*Ensure that PANL70 of room Esplanade is show all information with red string:
-Time 11:00 AM - 11:30 AM, 1:00-1:30, 2:00-2:30, 3:00-3:30
-Name Room: Sentosa
-Subject Meeting :each time line above to match with subject: Smart Demo,  Interior Designer, Intergrator, IoT Develop.
-Host Name: Daisy
and
-Time : 1:30-2:00 PM, 2:30- 3:00, 3:30-4:00
-Name Room: Sentosa
-Subject Meeting :each time line above to match with subject: Builder,Smart Demo, Interior Designer.
-Host Name: Emma
</t>
  </si>
  <si>
    <t xml:space="preserve">Create the meeting Room on PANL70 with Daisy
-Time 7:00 AM - 7:30 AM
-Name Room: Sentosa
</t>
  </si>
  <si>
    <t>-Connect PANL70 to PANL Hub
-Prepare the RFID for Daisy for action Book the meeting
-Setting Time on PANLhub and PANL70 = Las Vegas</t>
  </si>
  <si>
    <t>Daisy can book the meeting 
-Time 7:00 AM - 7:30 AM
-Name Room: Sentosa
and the time line string 7:00-7:30 is red (busy)</t>
  </si>
  <si>
    <t xml:space="preserve">Daisy can extend the meeting 
-Time 7:30 AM - 8:00 AM
-Name Room: Sentosa
and the time line string 7:00-8:00 is red (busy)
</t>
  </si>
  <si>
    <t xml:space="preserve">Extend the meeting Room on PANL70 with Daisy during occuring the meeting
-Time 7:30 AM - 8:00 AM
-Name Room: Sentosa
</t>
  </si>
  <si>
    <t xml:space="preserve">Daisy can end the meeting at 7:35 AM
-Name Room: Sentosa
and The time line string 7:00-7:45 is red (busy) and 7:45 - 8:00 is green (available)
</t>
  </si>
  <si>
    <t xml:space="preserve">End the meeting Room on PANL70 with Daisy during extending the meeting at 7:35AM
-Name Room: Sentosa
</t>
  </si>
  <si>
    <t>-Connect PANL70 to PANL Hub
-Prepare the RFID for Daisy for action Book the meeting
-Create the meeting on PANL70 8:00-8:30 by OL user Daisy</t>
  </si>
  <si>
    <t xml:space="preserve">Go to the PANL70 room Sentosa at 7:40 - 7:45
</t>
  </si>
  <si>
    <t>-Connect PANL70 to PANL Hub
-Prepare the RFID for Daisy for action Book the meeting
-Create the meeting on PANL70 8:15-8:30 on PANL70 Daisy</t>
  </si>
  <si>
    <t xml:space="preserve">Go to the PANL70 room Sentosa at 7:55-8:00 AM
</t>
  </si>
  <si>
    <t xml:space="preserve">-Connect PANL70 to PANL Hub
-Prepare the RFID for Daisy for action Claim the meeting
-Created the meeting on PANL70 8:30-9:00 by OL user Daisy </t>
  </si>
  <si>
    <t xml:space="preserve">Go to the PANL70 room Daisy at 7:25-8:30 AM
</t>
  </si>
  <si>
    <t>Claim booking on PANL70 before 8:30 AM by Daisy</t>
  </si>
  <si>
    <t xml:space="preserve">-Connect PANL70 to PANL Hub
-Prepare the RFID/passcode for Emma for action Claim the meeting
</t>
  </si>
  <si>
    <t xml:space="preserve">Create the meeting at PANL70 by Eva 9:15 to 9:30 AM with correct RFID/passcode at 9:05
</t>
  </si>
  <si>
    <t>Claim booking on PANL70 before 9:15 AM by Emma</t>
  </si>
  <si>
    <t>-Connect PANL70 to PANL Hub
-Prepare the RFID/passcode for Emma for action booking the meeting
-Create  the meeting at 9:30 - 10:00 AM on PANL70</t>
  </si>
  <si>
    <t xml:space="preserve">Extend the meeting Room on PANL70 with Emma account 10:00-10:30AM by OL
-Name Room: Sentosa
</t>
  </si>
  <si>
    <t xml:space="preserve">Emma can extend the meeting at 10:00-10:30AM
-Name Room: Sentosa
and The time line string 10:00-10:30 is red (busy) and user don't need to claim room at 10:00
</t>
  </si>
  <si>
    <t>-Connect PANL70 to PANL Hub
-Prepare the RFID for Daisy for action booking the meeting
-Create  the meeting at 10:30 - 11:00 AM on PANL70</t>
  </si>
  <si>
    <t xml:space="preserve">Cancel the meeting Room on OL with Daisy account before starting the meeting
-Name Room: Sentosa
</t>
  </si>
  <si>
    <t xml:space="preserve">Daisy can cancel the meeting at 10:30-11:00AM
-Name Room: Sentosa
and The time line string 10:30-11:00AM change from red color (busy) to green color (availabel)
</t>
  </si>
  <si>
    <t>-Connect PANL70 to PANL Hub
-Prepare the RFID for Emma for action booking the meeting
-Create  the meeting at 10:30 - 11:00 AM on PANL70</t>
  </si>
  <si>
    <t xml:space="preserve">End the meeting Room on OL with Emma account during the meeting at 10:35AM
-Name Room: Sentosa
</t>
  </si>
  <si>
    <t xml:space="preserve">Emma can end the meeting at 10:35AM
-Name Room: Esplanade
and The time line string 10:35-10:45AM is red and 10:45-11:00AM is green for availabel
</t>
  </si>
  <si>
    <t>-Connect PANL70 to PANL Hub
-Prepare the RFID for Daisy for action booking the meeting
-Create  the meeting at 10:45 - 11:00 AM on PANL70</t>
  </si>
  <si>
    <t xml:space="preserve">Extend the meeting Room on PANL70 with Daisy 11:00-11:30AM
-Name Room: Sentosa
</t>
  </si>
  <si>
    <t>End the meeting Room on OL with Daisy account during the meeting at 11:25AM
-Name Room: Esplanade</t>
  </si>
  <si>
    <t xml:space="preserve">Daisy can extend the meeting to 11:30AM
-Name Room: Esplanade
and The time line string 10:45-11:30AM is red
</t>
  </si>
  <si>
    <t xml:space="preserve">Daisy can end the meeting to 11:25AM
-Name Room: Esplanade
and The time line string 10:45-11:30AM is red
</t>
  </si>
  <si>
    <t xml:space="preserve">-Confirm that user can book  the meeting by PANL70 with correct RFID
1. Name of the meeting room
3. Present meeting start and end time.
</t>
  </si>
  <si>
    <t xml:space="preserve">-It's covered on book room </t>
  </si>
  <si>
    <t>Book Room with correct RFID</t>
  </si>
  <si>
    <t xml:space="preserve">Create meeting with any users on PANL70
-Name Room: Sentosa -- user: Emma and Daisy
-Name Room: Esplanade --- user : Ava , Brooklyn, Cammila
</t>
  </si>
  <si>
    <t>-Any user (5 users) can book the room on PANL70 with correct RFID or passcode</t>
  </si>
  <si>
    <t xml:space="preserve">-Confirm that user can not book  the meeting by PANL70 with incorrect RFID/passcode and error Page should be shown after failure 3 times--&gt;Booking failure
1. Name of the meeting room
3. Present meeting start and end time.
</t>
  </si>
  <si>
    <t xml:space="preserve">Create meeting with any users on PANL70 with wrong passcode or incorrect RFID within 3 times
-Name Room: Sentosa -- user: Emma and Daisy
-Name Room: Esplanade --- user : Ava , Brooklyn, Cammila
</t>
  </si>
  <si>
    <t>-Any user (5 users) can not book the room on PANL70 with incorrect RFID or passcode
-Error Page should show and booking meeting is cancel</t>
  </si>
  <si>
    <t xml:space="preserve">-Connect 2 PANL70 to PANL Hub
-Prepare the RFID/passcode for action booking the meeting
-Name Room: Sentosa -- user: Emma and Daisy
-Name Room: Esplanade --- user : Ava , Brooklyn, Cammila
</t>
  </si>
  <si>
    <t xml:space="preserve">-Connect 1 PANL70 to PANL Hub
-Prepare the RFID/passcode for action booking the meeting
--Name Room: Sentosa -- user: Emma and Daisy
-Name Room: Esplanade --- user : Ava , Brooklyn, Cammila
</t>
  </si>
  <si>
    <t>-Connect PANL70 to PANL Hub
-Prepare the RFID/passcode for action booking the meeting
-Name Room: Sentosa -- user: Emma and Daisy
-Name Room: Esplanade --- user : Ava , Brooklyn, Cammila</t>
  </si>
  <si>
    <t xml:space="preserve">Create meeting 8:00-8:30 on Esplanade room by Ava with correct RFID or passcode
</t>
  </si>
  <si>
    <t xml:space="preserve">-Confirm that The failure booking by incorrect RFID/passcode will be not affect to another room
1. Name of the meeting room
3. Present meeting start and end time.
</t>
  </si>
  <si>
    <t>-Eva can book the meeting with 8:00-8:30 and time line string is red for busy</t>
  </si>
  <si>
    <t xml:space="preserve">Create meeting 8:00-8:30 on Sentosa room by Emma with incorrect RFID or passcode 3 times
</t>
  </si>
  <si>
    <t>Book Room after Error</t>
  </si>
  <si>
    <t xml:space="preserve">-Confirm that user can book  the meeting sucessfully on PANL70 after Error Page is show
1. Name of the meeting room
3. Present meeting start and end time.
</t>
  </si>
  <si>
    <t>Book Room with incorrect RFID/passcode 2 times</t>
  </si>
  <si>
    <t>Book Room with incorrect RFID/passcode 3 times</t>
  </si>
  <si>
    <t xml:space="preserve">Create meeting with any users on PANL70 with wrong passcode or incorrect RFID within 2 times and correct in remaining time
-Name Room: Sentosa -- user: Emma and Daisy
-Name Room: Esplanade --- user : Ava , Brooklyn, Cammila
</t>
  </si>
  <si>
    <t>-Any user (5 users) can book the room on PANL70 
and time string should be red</t>
  </si>
  <si>
    <t>Book Room with incorrect RFID/passcode 1 time</t>
  </si>
  <si>
    <t xml:space="preserve">-Confirm that user can  book  the meeting by PANL70 with incorrect RFID/passcode 2 times
1. Name of the meeting room
3. Present meeting start and end time.
</t>
  </si>
  <si>
    <t xml:space="preserve">Create meeting with any users on PANL70 with wrong passcode or incorrect RFID within 1 time and correctly execute in next time
-Name Room: Sentosa -- user: Emma and Daisy
-Name Room: Esplanade --- user : Ava , Brooklyn, Cammila
</t>
  </si>
  <si>
    <t>Claim Room with correct RFID</t>
  </si>
  <si>
    <t xml:space="preserve">-Confirm that user can claim  the meeting on PANL70 with correct RFID
1. Name of the meeting room
2. Present meeting start and end time.
</t>
  </si>
  <si>
    <t xml:space="preserve">Claim the booking room for each user before starting meeting 15'
-Name Room: Sentosa -- user: Emma and Daisy
-Name Room: Esplanade --- user : Ava , Brooklyn, Cammila
 </t>
  </si>
  <si>
    <t>-It's covered on claim room</t>
  </si>
  <si>
    <t xml:space="preserve">-Confirm that user can book  the meeting by PANL70 with incorrect RFID/passcode 1 time
1. Name of the meeting room
3. Present meeting start and end time.
</t>
  </si>
  <si>
    <t xml:space="preserve">-Confirm that user can not claim  the meeting by PANL70 with incorrect RFID/passcode and error Page should be shown after failure 3 times--&gt;Booking failure
1. Name of the meeting room
3. Present meeting start and end time.
</t>
  </si>
  <si>
    <t xml:space="preserve">-Connect 1 PANL70 to PANL Hub
-Prepare the RFID/passcode for action booking the meeting
--Name Room: Sentosa -- user: Emma and Daisy
-Name Room: Esplanade --- user : Ava , Brooklyn, Cammila
-Created the meeting 8:30-9:00 by OL
</t>
  </si>
  <si>
    <t xml:space="preserve">-Connect PANL70 to PANL Hub
-Prepare the RFID/passcode for action booking the meeting
-Name Room: Sentosa -- user: Emma and Daisy
-Name Room: Esplanade --- user : Ava , Brooklyn, Cammila
-Created the meeting 8:30-9:00 by OL </t>
  </si>
  <si>
    <t>-Any user (5 users) can claim the room on PANL70 with correct RFID or passcode and string time change from yellow color to red color</t>
  </si>
  <si>
    <t>-Any user (5 users) can claim the room on PANL70 
and string time change from yellow color to red color</t>
  </si>
  <si>
    <t xml:space="preserve">-Confirm that user can claim  the meeting by PANL70 with incorrect RFID/passcode 2 time
1. Name of the meeting room
2. Present meeting start and end time.
</t>
  </si>
  <si>
    <t xml:space="preserve">-Confirm that user can claim  the meeting by PANL70 with incorrect RFID/passcode 1 time
1. Name of the meeting room
2. Present meeting start and end time.
</t>
  </si>
  <si>
    <t xml:space="preserve">Claim meeting before starting meeting 15' with any users on PANL70 with wrong passcode or incorrect RFID within 2 times and correct in remaining time
-Name Room: Sentosa -- user: Emma and Daisy
-Name Room: Esplanade --- user : Ava , Brooklyn, Cammila
</t>
  </si>
  <si>
    <t xml:space="preserve">Claim meeting before starting meeting 15' with any users on PANL70 with wrong passcode or incorrect RFID within 3 times
-Name Room: Sentosa -- user: Emma and Daisy
-Name Room: Esplanade --- user : Ava , Brooklyn, Cammila
</t>
  </si>
  <si>
    <t>-Any user (5 users) can not claim the room on PANL70 with incorrect RFID or passcode 3 times 
-Error Page should show and booking meeting is cancel--- time string  is green again for available</t>
  </si>
  <si>
    <t>Claim Room with incorrect RFID/passcode 1 time</t>
  </si>
  <si>
    <t>Claim Room with incorrect RFID/passcode 2 times</t>
  </si>
  <si>
    <t>Claim Room with incorrect RFID/passcode 3 times</t>
  </si>
  <si>
    <t>Claim Room after Error</t>
  </si>
  <si>
    <t>Extend Room with correct RFID</t>
  </si>
  <si>
    <t>TC_0012</t>
  </si>
  <si>
    <t xml:space="preserve">-Confirm that user can extend  the meeting on PANL70 with correct RFID
1. Name of the meeting room
2. Present meeting start and end time.
</t>
  </si>
  <si>
    <t xml:space="preserve">Extend the booking room for each user 9:00-9:30AM with correct RFID or passcode
-Name Room: Sentosa -- user: Emma and Daisy
-Name Room: Esplanade --- user : Ava , Brooklyn, Cammila
 </t>
  </si>
  <si>
    <t xml:space="preserve">Claim the booking room for each user before starting meeting 15' wth correct RFID or passcode
-Name Room: Sentosa -- user: Emma and Daisy
-Name Room: Esplanade --- user : Ava , Brooklyn, Cammila
 </t>
  </si>
  <si>
    <t>-Any user (5 users) can extend the room on PANL70 with correct RFID or passcode and string time is red</t>
  </si>
  <si>
    <t>-It's covered on extend room</t>
  </si>
  <si>
    <t>TC_0013</t>
  </si>
  <si>
    <t>Extend Room with incorrect RFID/passcode 1 time</t>
  </si>
  <si>
    <t xml:space="preserve">-Confirm that user can extend  the meeting by PANL70 with incorrect RFID/passcode 1 time
1. Name of the meeting room
2. Present meeting start and end time.
</t>
  </si>
  <si>
    <t xml:space="preserve">Claim the booking room for each user before starting meeting 15' with incorrect RFID/passcode  in the first time and correct  RFID /passcode in the next time
-Name Room: Sentosa -- user: Emma and Daisy
-Name Room: Esplanade --- user : Ava , Brooklyn, Cammila
 </t>
  </si>
  <si>
    <t>-Any user (5 users) can extend the room on PANL70  and string time is red</t>
  </si>
  <si>
    <t>Extend Room with incorrect RFID/passcode 2 times</t>
  </si>
  <si>
    <t>TC_0014</t>
  </si>
  <si>
    <t>TC_0015</t>
  </si>
  <si>
    <t>Extend Room with incorrect RFID/passcode 3 times</t>
  </si>
  <si>
    <t xml:space="preserve">-Confirm that user can not extend  the meeting by PANL70 with incorrect RFID/passcode 3 times
1. Name of the meeting room
2. Present meeting start and end time.
</t>
  </si>
  <si>
    <t xml:space="preserve">-Confirm that user can extend  the meeting by PANL70 with incorrect RFID/passcode 2 times
1. Name of the meeting room
2. Present meeting start and end time.
</t>
  </si>
  <si>
    <t xml:space="preserve">Extend the booking room 9:00- 9:30 for each user during occuring the meeting with incorrect RFID/passcode in 2 times and correct RFID/passcode in the remaining time
-Name Room: Sentosa -- user: Emma and Daisy
-Name Room: Esplanade --- user : Ava , Brooklyn, Cammila
 </t>
  </si>
  <si>
    <t xml:space="preserve">Extend the booking room 9:00 - 9:30  for each user during occuring the meeting with incorrect RFID/passcode in the first time and correct RFID/passcode in the next time
-Name Room: Sentosa -- user: Emma and Daisy
-Name Room: Esplanade --- user : Ava , Brooklyn, Cammila
 </t>
  </si>
  <si>
    <t xml:space="preserve">Extend the booking room 9:00- 9:30 for each user during occuring the meeting with incorrect RFID/passcode in 3 times
-Name Room: Sentosa -- user: Emma and Daisy
-Name Room: Esplanade --- user : Ava , Brooklyn, Cammila
 </t>
  </si>
  <si>
    <t>-Any user (5 users) can not extend the room on PANL70 with incorrect RFID or passcode 3 times 
-Error Page should show and extend meeting is cancel--- time string  is green again for available
-Make sure that all the schedule meeting still be keep after error page displayed</t>
  </si>
  <si>
    <t>End Room with correct RFID</t>
  </si>
  <si>
    <t xml:space="preserve">-Connect PANL70 to PANL Hub
-Prepare the RFID/passcode for action booking the meeting
-Name Room: Sentosa -- user: Emma and Daisy
-Name Room: Esplanade --- user : Ava , Brooklyn, Cammila
-Created the meeting 9:30-10:00 by OL </t>
  </si>
  <si>
    <t xml:space="preserve">End the booking room for each during meeting  at 9:40 AM with correct RFID or passcode 
-Name Room: Sentosa -- user: Emma and Daisy
-Name Room: Esplanade --- user : Ava , Brooklyn, Cammila
 </t>
  </si>
  <si>
    <t>-Any user (5 users) can end the room on PANL70 with correct RFID or passcode and string time 9:30-9:45 is red and 9:45-10:00 is green</t>
  </si>
  <si>
    <t>End Room with incorrect RFID/passcode 1 time</t>
  </si>
  <si>
    <t xml:space="preserve">-Confirm that user can end  the meeting by PANL70 with incorrect RFID/passcode 1 time
1. Name of the meeting room
2. Present meeting start and end time.
</t>
  </si>
  <si>
    <t xml:space="preserve">End the booking room for each during meeting  at 9:40 AM with incorrect RFID/passcode in the first time and correct RFID/passcode in the second time
-Name Room: Sentosa -- user: Emma and Daisy
-Name Room: Esplanade --- user : Ava , Brooklyn, Cammila
 </t>
  </si>
  <si>
    <t>End Room with incorrect RFID/passcode 2 times</t>
  </si>
  <si>
    <t xml:space="preserve">-Confirm that user can end  the meeting by PANL70 with incorrect RFID/passcode 2 times
1. Name of the meeting room
2. Present meeting start and end time.
</t>
  </si>
  <si>
    <t xml:space="preserve">End the booking room for each during meeting  at 9:40 AM with incorrect RFID/passcode in 2 times and correct RFID/passcode in the remaining time
-Name Room: Sentosa -- user: Emma and Daisy
-Name Room: Esplanade --- user : Ava , Brooklyn, Cammila
 </t>
  </si>
  <si>
    <t>End Room with incorrect RFID/passcode 3 times</t>
  </si>
  <si>
    <t xml:space="preserve">-Confirm that user can not end  the meeting by PANL70 with incorrect RFID/passcode 3 times
1. Name of the meeting room
2. Present meeting start and end time.
</t>
  </si>
  <si>
    <t xml:space="preserve">End the booking room for each during meeting  at 9:40 AM with incorrect RFID/passcode in 3 times
-Name Room: Sentosa -- user: Emma and Daisy
-Name Room: Esplanade --- user : Ava , Brooklyn, Cammila
 </t>
  </si>
  <si>
    <t>-Any user (5 users) can not end the room on PANL70 with incorrect RFID or passcode 3 times 
-Error Page should show and end meeting is cancel--- time string still be red
-Make sure that all the schedule meeting still be keep after error page displayed</t>
  </si>
  <si>
    <t>End Room after Error</t>
  </si>
  <si>
    <t>Book Room with incorrect RFID/passcode on 2 device</t>
  </si>
  <si>
    <t>Extend Room after Error</t>
  </si>
  <si>
    <t>Extend Room with incorrect RFID/passcode on 2 device</t>
  </si>
  <si>
    <t xml:space="preserve">-Confirm that The failure extend by incorrect RFID/passcode will be not affect to another room
1. Name of the meeting room
3. Present meeting start and end time.
</t>
  </si>
  <si>
    <t xml:space="preserve">-Connect 2 PANL70 to PANL Hub
-Prepare the RFID/passcode for action booking the meeting
-Name Room: Sentosa -- user: Emma and Daisy
-Name Room: Esplanade --- user : Ava , Brooklyn, Cammila
-Created meeting Sentosa: 7:30-8:00 by Daisy with OL
-Created meeting  Esplanade: 7:30-8:00 by Cammila with OL
</t>
  </si>
  <si>
    <t xml:space="preserve">Extend meeting 8:00-8:30 on Sentosa room  with incorrect RFID or passcode 3 times
</t>
  </si>
  <si>
    <t xml:space="preserve">Extend meeting 8:00-8:30 on Esplanade room by Cammila with correct RFID or passcode
</t>
  </si>
  <si>
    <t>-Error Page should show and Daisy can not extend the meeting at 8:00-- 8:30 and time line string is still be green
-Make sure that Event meeting at Esplande/Sentosa still be normall</t>
  </si>
  <si>
    <t>-Error Page should show and Emma can not create the meeting at 8:00-- 8:30 and time line string is still be green
-Make sure that Event meeting at Esplande/Sentosa still be normall</t>
  </si>
  <si>
    <t>Time : LasVegas: Sentosa Room : 2 user Dalsy,Emma : 16 meeting from Outlook: each meeting 30'----Set up 2 PanL70 with 1 Port</t>
  </si>
  <si>
    <t>Time: LasVegas: Esplanade Room : 3 user Eva, Brooklyn,Camilla : 16 meeting from Outlook: each meeting 30'</t>
  </si>
  <si>
    <t>Time: Las Vegas : Sentosa Room : 2 user Dalsy,Emma : 16 meeting from Outlook: each meeting 30'----Set up 2 PanL70 with 2 Port</t>
  </si>
  <si>
    <t>Time: LasVegas: RFID: 3 for Esplanade and 2 for Sentosa</t>
  </si>
  <si>
    <t>End Room with incorrect RFID/passcode on 2 device</t>
  </si>
  <si>
    <t xml:space="preserve">-Confirm that The failure end by incorrect RFID/passcode will be not affect to another room
1. Name of the meeting room
3. Present meeting start and end time.
</t>
  </si>
  <si>
    <t xml:space="preserve">-Connect 2 PANL70 to PANL Hub
-Prepare the RFID/passcode for action booking the meeting
-Name Room: Sentosa -- user: Emma and Daisy
-Name Room: Esplanade --- user : Ava , Brooklyn, Cammila
-Created meeting Sentosa: 8:00-8:30 by Emma with OL
-Created meeting  Esplanade: 8:00-8:30 by Brooklyn with OL
</t>
  </si>
  <si>
    <t xml:space="preserve">End meeting at 8:25AM on Sentosa room by Emma with correct RFID or passcode
</t>
  </si>
  <si>
    <t xml:space="preserve">End meeting at 8:10 AM on Esplanade room  with incorrect RFID or passcode 3 times
</t>
  </si>
  <si>
    <t>-Cammila can extend the meeting with 8:00-8:30 and time line string is red for busy</t>
  </si>
  <si>
    <t xml:space="preserve">-Emma can end the meeting at 8:25 and time line string 8:00-8:30 is red </t>
  </si>
  <si>
    <t>-Error Page should show and Brooklyn can not end the meeting at 8:10 and time line string is still be red
-Make sure that Event meeting at Esplande/Sentosa still be normall</t>
  </si>
  <si>
    <t>TC_0018</t>
  </si>
  <si>
    <t>TC_0019</t>
  </si>
  <si>
    <t>TC_0020</t>
  </si>
  <si>
    <t>TC_0021</t>
  </si>
  <si>
    <t>TC_0022</t>
  </si>
  <si>
    <t xml:space="preserve">-Confirm for getting multi information booking room from EWS Client 
1. Name of the meeting room with present time
2. Present Meeting subject
3. Present meeting start and end time.
4. Present meeting host name
</t>
  </si>
  <si>
    <t>-Booking Room from OL with full information about status , name of meeting room, present time, subject meeting, host name
-Connect 20 PANL70s to PANL Hub</t>
  </si>
  <si>
    <t>Pending at demo CES for 20devices/testing</t>
  </si>
  <si>
    <t xml:space="preserve">-Confirm for getting multi information booking room from EWS Server ( O 365/OL)
1. Name of the meeting room with present time
2. Present Meeting subject
3. Present meeting start and end time.
4. Present meeting host name
</t>
  </si>
  <si>
    <t>Get multi information from EWS with 1 user</t>
  </si>
  <si>
    <t>-Booking Room from ( OL/O365) with full information about status , name of meeting room, present time, subject meeting, host name
-Connect 2 PANL70s to PANL Hub
-Name Room: Sentosa -- user: Emma and Daisy
-Name Room: Esplanade --- user : Ava , Brooklyn, Cammila</t>
  </si>
  <si>
    <t>-any user can create full the meeting /day
-The time from booking meeting on Client to display on PANL70 = 30 seconds</t>
  </si>
  <si>
    <t>Create the meeting Room on O365/OL with any users
Room Esplanade :  full booking meeeting day-duration meeting = 30 mins
Room Sentosa : full booking meeeting day-duration meeting = 30 mins</t>
  </si>
  <si>
    <t xml:space="preserve">-Confirm that 1 user can book all meeting/day from EWS Client 
1. Name of the meeting room with present time
2. Present Meeting subject
3. Present meeting start and end time.
4. Present meeting host name
</t>
  </si>
  <si>
    <t>-Connect 2 PLAN70 to PANLHub to check information booking room</t>
  </si>
  <si>
    <t xml:space="preserve">-Confirm for getting multi information booking room from EWS Client ( O365/OL)
1. Name of the meeting room with present time
2. Present Meeting subject
3. Present meeting start and end time.
4. Present meeting host name
</t>
  </si>
  <si>
    <t>-Booking Room from O 365/OL with full information about status , name of meeting room, present time, subject meeting, host name with 100 user accounts
-Connect 100 PANL70s to PANL Hub</t>
  </si>
  <si>
    <t>Not test duplicate in this phase</t>
  </si>
  <si>
    <t>-Confirm that User can book room full time working day</t>
  </si>
  <si>
    <t xml:space="preserve">Get 1 meeting for 1 day working time (8h) </t>
  </si>
  <si>
    <t>Get 1 meeting for 1 day(24h)</t>
  </si>
  <si>
    <t>Create the meeting with schedule = 00:00AM to 11:59 PM by any users with 1 meeting</t>
  </si>
  <si>
    <t>-Booking room with full schedule in 1 DAY with 1 meeting
-Name Room: Sentosa -- user: Emma and Daisy
-Name Room: Esplanade --- user : Ava , Brooklyn, Cammila</t>
  </si>
  <si>
    <t>-Booking room with full schedule in 1 DAY working time with 1 meeting
-Name Room: Sentosa -- user: Emma and Daisy
-Name Room: Esplanade --- user : Ava , Brooklyn, Cammila</t>
  </si>
  <si>
    <t>Create the meeting with schedule = 8:00AM to 5:00 PM by any users with 1 meeting
Repeat with all user</t>
  </si>
  <si>
    <t>Get multi meeting for 1 day(24h) with multi user</t>
  </si>
  <si>
    <t>-Confirm that multi User can book room full time /day</t>
  </si>
  <si>
    <t>-Booking room with full schedule in 1 DAY with multi meetings and duration meeting = 30mins
-Name Room: Sentosa -- user: Emma and Daisy
-Name Room: Esplanade --- user : Ava , Brooklyn, Cammila</t>
  </si>
  <si>
    <t>-Booking Room from Outlook ( with full information about status , name of meeting room, present time, subject meeting, host name)
-Connect PANL70 to PANL Hub</t>
  </si>
  <si>
    <t>-Booking Room from Outlook/O365 ( with full information about status , name of meeting room, present time, subject meeting, host name)</t>
  </si>
  <si>
    <t>-Confirm that User can see the room on EWClient (OL/O365)</t>
  </si>
  <si>
    <t>-Booking room O365/OL
-Name Room: Sentosa -- user: Emma and Daisy
-Name Room: Esplanade --- user : Ava , Brooklyn, Cammila</t>
  </si>
  <si>
    <t>Click to the Room for booking room with any time with any users</t>
  </si>
  <si>
    <t>-All the room is connected to PANLHub should be displayed</t>
  </si>
  <si>
    <t>discuss to improve</t>
  </si>
  <si>
    <t>Measure the time from boot page to main page</t>
  </si>
  <si>
    <t>-PANL70 (Room A) with power off connect to PANLHub in Cable RS485
-PANHub already had multi booking rooms from EWS.</t>
  </si>
  <si>
    <t>-20 PANL70 with power off connect to PANLHub in Cable RS485
-PanLHub already had multi booking rooms from EWS.</t>
  </si>
  <si>
    <t>-2 PANL70 with power off connect to PANLHub in Cable RS485
-PanLHub already had multi booking rooms from EWS.</t>
  </si>
  <si>
    <t>Turn on Power 2 PANL70 at the same time</t>
  </si>
  <si>
    <t>Turn on Power 20 PANL70 at the same time</t>
  </si>
  <si>
    <t>-2 PANL70 started successfully</t>
  </si>
  <si>
    <t>All information about schedule for 2 room is displayed on 2 PANL70
-Ensure that the time to display main page on 2 PANL70 is not long (3seconds)</t>
  </si>
  <si>
    <t>Mesure the time to display main page on 2 PanL70s</t>
  </si>
  <si>
    <t>-20 PANL70  connect to PANLHub in Cable RS485
-PanLHub already had any booking rooms from EWS.</t>
  </si>
  <si>
    <t>-PANL70 (Room A)  connect to PANLHub in Cable RS485
-PanLHub already had any booking rooms from EWS.</t>
  </si>
  <si>
    <t xml:space="preserve">Create the meeting Room on PANL70 with correct RFID/passcode with status available
-Time 8:00 AM - 9:00 AM
-Name Room: A
</t>
  </si>
  <si>
    <t>-Booking Room from 2PANL70 with full information about  name of meeting room, present time
-Connect PANL70 to PANL Hub</t>
  </si>
  <si>
    <t xml:space="preserve">Create the meeting Room on multi PANL70 with correct RFID/passcode  with status available
-Time 8:00 AM - 9:00 AM
-Name Room: A-B
</t>
  </si>
  <si>
    <t>User can create the meeting successfully with:
-Time 8:00 AM - 9:00 AM
-Name Room:A-B
then the time string is shown red and creator is shown correctly</t>
  </si>
  <si>
    <t>-Booking Room from 20 PANL70 with full information about  name of meeting room, present time
-Connect PANL70 to PANL Hub</t>
  </si>
  <si>
    <t xml:space="preserve">Create the meeting Room on multi PANL70 with correct RFID/passcode  with status available
-Time 8:00 AM - 9:00 AM
-Name Room: A-B-C-D...
</t>
  </si>
  <si>
    <t>User can create the meeting successfully with:
-Time 8:00 AM - 9:00 AM
-Name Room:A-B-C-D….
then the time string is shown red and creator is shown correctly</t>
  </si>
  <si>
    <t xml:space="preserve">Create the  meeting Room on multi PANL70 with correct RFID card with status available
-Time 8:00 AM - 9:00 AM
-Name Room: A/B/C/D….
</t>
  </si>
  <si>
    <t>User can create the meeting successfully with:
-Time 8:00 AM - 9:00 AM
-Name Room:A/B/C/D….
then the time string is shown red and creator is shown correctly</t>
  </si>
  <si>
    <t>not add-in at this demo</t>
  </si>
  <si>
    <t>Book the meeting on EWS(OL/O365) with same time 8:00 AM- 9:00AM by another user</t>
  </si>
  <si>
    <t>-The meeting should not display to PanLhub b/c it already booked on PANL70</t>
  </si>
  <si>
    <t>Received information booking from multi PANL70(1)</t>
  </si>
  <si>
    <t>Received information booking from multi PANL70(2)</t>
  </si>
  <si>
    <t>Received information booking from multi PANL70 when disconect/reconnect(1)</t>
  </si>
  <si>
    <t>Received information booking from multi PANL70 when disconect/reconnect(2)</t>
  </si>
  <si>
    <t xml:space="preserve">-Booking Room from 2 PANL70s with full information about  name of meeting room, present time
-Connect multi PANL70 to PANL Hub </t>
  </si>
  <si>
    <t xml:space="preserve">-Booking Room from 20 PANL70 with full information about  name of meeting room, present time
-Connect multi PANL70 to PANL Hub </t>
  </si>
  <si>
    <t xml:space="preserve">Create the  meeting Room on multi PANL70 with correct RFID card with status available
-Time 8:00 AM - 9:00 AM
-Name Room: A/B
</t>
  </si>
  <si>
    <t xml:space="preserve">Book the meeting on EWS(OL/O365) with same time 8:00 AM- 9:00AM by another user </t>
  </si>
  <si>
    <t>Create the meeting from EWS 9:05 - 9:30AM</t>
  </si>
  <si>
    <t>Observe the string time 9:05-9:30 in the PANL70</t>
  </si>
  <si>
    <t>Claim the room before starting meeting 15'</t>
  </si>
  <si>
    <t>User can end the meeting successfully and 
-The string time 9:00 - 9:05 in the PANL70  is red with 1 slot string time (time &lt; 15')
-The string time 9:06 - 9:30 in the PANL70  is green with 2 slot string time (15'&lt;time&lt;30)</t>
  </si>
  <si>
    <t xml:space="preserve">User can create the meeting completely </t>
  </si>
  <si>
    <t xml:space="preserve">-Confirm that multi user can end multi meeting at the same time and ensure that no-problem happened on system
1. Name of the meeting room with present time
2. Present meeting start and end time.
</t>
  </si>
  <si>
    <t xml:space="preserve">-Booking Room from 2 PANL70 with full information about  name of meeting room, present time
-Connect 2PANL70 to PANL Hub </t>
  </si>
  <si>
    <t xml:space="preserve">Create the meeting Room on multi PANL70 with correct RFID card with status available
-Time 9:00 AM - 9:30 AM
-Name Room: A-B.
</t>
  </si>
  <si>
    <t>User can create the meeting successfully with:
-Time 9:00 AM - 9:30 AM
-Name Room:A-B
then the time string is shown red and creator is shown correctly</t>
  </si>
  <si>
    <t>-Booking Room from 20 PANL70 with full information about  name of meeting room, present time
-Connect 20 PANL70 to PANL Hub</t>
  </si>
  <si>
    <t xml:space="preserve">-Confirm for getting information end meeting room from PANL70 after PANL70 reconnect to PANLHub
1. Name of the meeting room with present time
2. Present meeting start and end time.
</t>
  </si>
  <si>
    <t xml:space="preserve">-Confirm that user can not book the meeting with duplicate time after ending meeting 
1. Name of the meeting room with present time
2. Present meeting start and end time.
</t>
  </si>
  <si>
    <t>Create the meeting from EWS 9:00 - 9:30AM</t>
  </si>
  <si>
    <t>User can not create the meeting
-The string time 9:00 - 9:05 in the PANL70  is red with 1 slot string time (time &lt; 15')
-The string time 9:06 - 9:30 in the PANL70  is green with 2 slot string time (15'&lt;time&lt;30)</t>
  </si>
  <si>
    <t>Received information end meeting from PANL70(2)</t>
  </si>
  <si>
    <t>Received information end meeting from PANL70(1)</t>
  </si>
  <si>
    <t>Received information end meeting from multi PANL70(1)</t>
  </si>
  <si>
    <t>Received information end meeting from multi PANL70(2)</t>
  </si>
  <si>
    <t>-The string time 9:00 - 9:05 in the PANL70  is red with 1 slot string time (time &lt; 15')
-The string time 9:06 - 9:30 in the PANL70  is green with 2 slot string time (15'&lt;time&lt;30)
-Ensure that all schedules meeting should keep</t>
  </si>
  <si>
    <t xml:space="preserve">-Confirm for getting multi information end meeting room from PANL70 after PANL70 reconnect to PANLHub, ensure that system work well after probem
1. Name of the meeting room with present time
2. Present meeting start and end time.
</t>
  </si>
  <si>
    <t xml:space="preserve">Create the meeting Room on multi PANL70 with correct RFID card with status available
-Time 9:00 AM - 9:30 AM
-Name Room: A-B
</t>
  </si>
  <si>
    <t>User can extend  the meeting successfully
-The time string 9:00-9:30 is red</t>
  </si>
  <si>
    <t>User can create the meeting successfully with:
-Time 9:00 AM - 9:15 AM
-Name Room:A
then the time string is red and creator is shown correctly</t>
  </si>
  <si>
    <t xml:space="preserve">User can not create the meeting
</t>
  </si>
  <si>
    <t>-The string time/string slot still be keep all information</t>
  </si>
  <si>
    <t xml:space="preserve">Create the meeting Room on PANL70 with correct RFID card with status available
-Time 8:45 AM - 9:00 AM
-Name Room: A
</t>
  </si>
  <si>
    <t>Extend meeting when 9:00-9:15 AM with correct RFID/passcode</t>
  </si>
  <si>
    <t>Received information extend meeting with busy time from multi PANL70 (1)</t>
  </si>
  <si>
    <t>-Booking Room from 2PANL70 with full information about  name of meeting room, present time
-Connect 2 PANL70 to PANL Hub
-Created a meeting 9:00-9:15 by EWS on 2 rooms</t>
  </si>
  <si>
    <t xml:space="preserve">Create the meeting Room on 2 PANL70 with correct RFID card with status available
-Time 8:45 AM - 9:00 AM
-Name Room: A-B
</t>
  </si>
  <si>
    <t>-time meeting maybe different on 2 PANL70</t>
  </si>
  <si>
    <t xml:space="preserve">-Confirm that user can not extend meeting with busy time line and ensure that system can work normally with multi error from PANL70
1. Name of the meeting room with present time
2. Present meeting start and end time.
</t>
  </si>
  <si>
    <t>User can create the meeting successfully with:
-Time 8:45 AM - 9:00 AM
-Name Room:A
then the time string is shown red and creator is shown correctly</t>
  </si>
  <si>
    <t>User can create the meeting successfully with:
-Time 8:45 AM - 9:00 AM
-Name Room:A-B
then the time string is shown red and creator is shown correctly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</si>
</sst>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rgb="FFFF0000"/>
      <name val="Calibri"/>
      <family val="2"/>
      <scheme val="minor"/>
    </font>
    <font>
      <sz val="10"/>
      <name val="Arial"/>
      <family val="2"/>
    </font>
    <font>
      <sz val="11"/>
      <color rgb="FF000000"/>
      <name val="Calibri"/>
      <family val="2"/>
    </font>
    <font>
      <u/>
      <sz val="11"/>
      <color theme="10"/>
      <name val="Calibri"/>
      <family val="2"/>
      <scheme val="minor"/>
    </font>
    <font>
      <sz val="11"/>
      <color theme="1"/>
      <name val="Calibri"/>
      <family val="2"/>
    </font>
    <font>
      <b/>
      <sz val="11"/>
      <color theme="2"/>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theme="0" tint="-0.34998626667073579"/>
        <bgColor indexed="64"/>
      </patternFill>
    </fill>
    <fill>
      <patternFill patternType="solid">
        <fgColor theme="2"/>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rgb="FF7030A0"/>
        <bgColor indexed="64"/>
      </patternFill>
    </fill>
    <fill>
      <patternFill patternType="solid">
        <fgColor rgb="FFFFFFFF"/>
        <bgColor indexed="64"/>
      </patternFill>
    </fill>
    <fill>
      <patternFill patternType="solid">
        <fgColor theme="7" tint="0.79998168889431442"/>
        <bgColor indexed="64"/>
      </patternFill>
    </fill>
    <fill>
      <patternFill patternType="solid">
        <fgColor theme="6"/>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394">
    <xf numFmtId="0" fontId="0" fillId="0" borderId="0" xfId="0"/>
    <xf numFmtId="0" fontId="0" fillId="2" borderId="0" xfId="0" applyFont="1" applyFill="1"/>
    <xf numFmtId="0" fontId="1" fillId="5" borderId="1" xfId="0" applyFont="1" applyFill="1" applyBorder="1" applyAlignment="1">
      <alignment horizontal="center" wrapText="1"/>
    </xf>
    <xf numFmtId="0" fontId="0" fillId="3" borderId="0" xfId="0" applyFill="1"/>
    <xf numFmtId="0" fontId="0" fillId="2" borderId="0" xfId="0" applyFont="1" applyFill="1" applyAlignment="1">
      <alignment horizontal="left" vertical="top"/>
    </xf>
    <xf numFmtId="0" fontId="1" fillId="5"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8" borderId="0" xfId="0" applyFont="1" applyFill="1"/>
    <xf numFmtId="0" fontId="0" fillId="8" borderId="0" xfId="0" applyFill="1"/>
    <xf numFmtId="0" fontId="2" fillId="4" borderId="2" xfId="0" applyFont="1" applyFill="1" applyBorder="1" applyAlignment="1"/>
    <xf numFmtId="0" fontId="2" fillId="4" borderId="3" xfId="0" applyFont="1" applyFill="1" applyBorder="1" applyAlignment="1"/>
    <xf numFmtId="0" fontId="2" fillId="4" borderId="4" xfId="0" applyFont="1" applyFill="1" applyBorder="1" applyAlignment="1"/>
    <xf numFmtId="0" fontId="2" fillId="4" borderId="10" xfId="0" applyFont="1" applyFill="1" applyBorder="1" applyAlignment="1"/>
    <xf numFmtId="0" fontId="2" fillId="4" borderId="0" xfId="0" applyFont="1" applyFill="1" applyBorder="1" applyAlignment="1"/>
    <xf numFmtId="0" fontId="2" fillId="4" borderId="11" xfId="0" applyFont="1" applyFill="1" applyBorder="1" applyAlignment="1"/>
    <xf numFmtId="0" fontId="2" fillId="2" borderId="3" xfId="0" applyFont="1" applyFill="1" applyBorder="1" applyAlignment="1"/>
    <xf numFmtId="0" fontId="0" fillId="3" borderId="0" xfId="0" applyFont="1" applyFill="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49" fontId="1" fillId="5"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0" fontId="0" fillId="3" borderId="0" xfId="0" applyFont="1" applyFill="1" applyAlignment="1">
      <alignment horizontal="center" vertical="center" wrapText="1"/>
    </xf>
    <xf numFmtId="49" fontId="0" fillId="0" borderId="1" xfId="0" quotePrefix="1" applyNumberFormat="1" applyFont="1" applyFill="1" applyBorder="1" applyAlignment="1">
      <alignment horizontal="left" vertical="center" wrapText="1"/>
    </xf>
    <xf numFmtId="0" fontId="0" fillId="0" borderId="8" xfId="0" applyFont="1" applyFill="1" applyBorder="1" applyAlignment="1">
      <alignment horizontal="left" vertical="center" wrapText="1"/>
    </xf>
    <xf numFmtId="49" fontId="4" fillId="0" borderId="1" xfId="0" applyNumberFormat="1" applyFont="1" applyBorder="1" applyAlignment="1">
      <alignment vertical="center" wrapText="1"/>
    </xf>
    <xf numFmtId="0" fontId="0" fillId="11" borderId="14" xfId="0"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5" xfId="0" applyFont="1" applyFill="1" applyBorder="1" applyAlignment="1">
      <alignment horizontal="left" vertical="center" wrapText="1"/>
    </xf>
    <xf numFmtId="49" fontId="0" fillId="0" borderId="15" xfId="0" applyNumberFormat="1" applyFont="1" applyFill="1" applyBorder="1" applyAlignment="1">
      <alignment horizontal="left" vertical="center" wrapText="1"/>
    </xf>
    <xf numFmtId="0" fontId="0" fillId="3" borderId="0" xfId="0" applyFont="1" applyFill="1" applyBorder="1" applyAlignment="1">
      <alignment horizontal="left" vertical="center"/>
    </xf>
    <xf numFmtId="0" fontId="0" fillId="3" borderId="0" xfId="0" applyFont="1" applyFill="1" applyAlignment="1">
      <alignment horizontal="left" vertical="center" wrapText="1"/>
    </xf>
    <xf numFmtId="49" fontId="0" fillId="3" borderId="0" xfId="0" applyNumberFormat="1" applyFont="1" applyFill="1" applyAlignment="1">
      <alignment horizontal="center" vertical="center"/>
    </xf>
    <xf numFmtId="49" fontId="0" fillId="3" borderId="0" xfId="0" applyNumberFormat="1" applyFont="1" applyFill="1" applyAlignment="1">
      <alignment horizontal="left" vertical="center" wrapText="1"/>
    </xf>
    <xf numFmtId="0" fontId="0" fillId="3" borderId="0" xfId="0" applyFont="1" applyFill="1" applyAlignment="1">
      <alignment horizontal="left" vertical="center"/>
    </xf>
    <xf numFmtId="0" fontId="0" fillId="0" borderId="1" xfId="0" applyFont="1" applyFill="1" applyBorder="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xf>
    <xf numFmtId="0" fontId="0" fillId="4" borderId="1" xfId="0" applyFont="1" applyFill="1" applyBorder="1" applyAlignment="1">
      <alignment horizontal="center"/>
    </xf>
    <xf numFmtId="0" fontId="0" fillId="9" borderId="1" xfId="0" applyFont="1" applyFill="1" applyBorder="1" applyAlignment="1">
      <alignment horizontal="center"/>
    </xf>
    <xf numFmtId="0" fontId="0" fillId="7" borderId="1" xfId="0" applyFont="1" applyFill="1" applyBorder="1" applyAlignment="1">
      <alignment horizontal="center"/>
    </xf>
    <xf numFmtId="0" fontId="0" fillId="12" borderId="1" xfId="0" applyFont="1" applyFill="1" applyBorder="1" applyAlignment="1">
      <alignment horizontal="center"/>
    </xf>
    <xf numFmtId="0" fontId="0" fillId="10" borderId="1" xfId="0" applyFont="1" applyFill="1" applyBorder="1" applyAlignment="1">
      <alignment horizontal="center"/>
    </xf>
    <xf numFmtId="0" fontId="0" fillId="13" borderId="1" xfId="0" applyFont="1" applyFill="1" applyBorder="1" applyAlignment="1">
      <alignment horizontal="center" vertical="center"/>
    </xf>
    <xf numFmtId="0" fontId="0" fillId="0" borderId="1" xfId="0" applyFont="1" applyFill="1" applyBorder="1" applyAlignment="1">
      <alignment horizontal="left" vertical="top"/>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top" wrapText="1"/>
    </xf>
    <xf numFmtId="0" fontId="1" fillId="8" borderId="0" xfId="0" applyFont="1" applyFill="1" applyBorder="1" applyAlignment="1">
      <alignment horizontal="center" vertical="center"/>
    </xf>
    <xf numFmtId="0" fontId="0" fillId="8" borderId="0" xfId="0" applyFont="1" applyFill="1" applyBorder="1"/>
    <xf numFmtId="0" fontId="0" fillId="3" borderId="0" xfId="0" applyFont="1" applyFill="1"/>
    <xf numFmtId="0" fontId="0" fillId="8" borderId="0"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xf numFmtId="0" fontId="0" fillId="0" borderId="1" xfId="0" quotePrefix="1" applyFont="1" applyFill="1" applyBorder="1" applyAlignment="1">
      <alignment horizontal="left" vertical="top"/>
    </xf>
    <xf numFmtId="0" fontId="0" fillId="8" borderId="0" xfId="0" applyFont="1" applyFill="1" applyBorder="1" applyAlignment="1">
      <alignment horizontal="center" wrapText="1"/>
    </xf>
    <xf numFmtId="0" fontId="0" fillId="8" borderId="0" xfId="0" quotePrefix="1" applyFont="1" applyFill="1" applyBorder="1" applyAlignment="1">
      <alignment horizontal="left" vertical="top"/>
    </xf>
    <xf numFmtId="0" fontId="0" fillId="8" borderId="0" xfId="0" applyFont="1" applyFill="1" applyBorder="1" applyAlignment="1">
      <alignment horizontal="center" vertical="center"/>
    </xf>
    <xf numFmtId="0" fontId="0" fillId="8" borderId="0" xfId="0" applyFont="1" applyFill="1" applyBorder="1" applyAlignment="1">
      <alignment wrapText="1"/>
    </xf>
    <xf numFmtId="0" fontId="0" fillId="8" borderId="0" xfId="0" applyFont="1" applyFill="1" applyBorder="1" applyAlignment="1">
      <alignment horizontal="left" vertical="top"/>
    </xf>
    <xf numFmtId="49" fontId="0" fillId="0" borderId="1" xfId="0" applyNumberFormat="1" applyFont="1" applyFill="1" applyBorder="1" applyAlignment="1">
      <alignment horizontal="left" vertical="top" wrapText="1"/>
    </xf>
    <xf numFmtId="49" fontId="0" fillId="0" borderId="1" xfId="0" quotePrefix="1" applyNumberFormat="1" applyFont="1" applyFill="1" applyBorder="1" applyAlignment="1">
      <alignment horizontal="left" vertical="top" wrapText="1"/>
    </xf>
    <xf numFmtId="49" fontId="0" fillId="0" borderId="13"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0" fillId="14" borderId="1" xfId="0" applyFont="1" applyFill="1" applyBorder="1" applyAlignment="1">
      <alignment horizontal="center" vertical="center" wrapText="1"/>
    </xf>
    <xf numFmtId="0" fontId="0" fillId="14" borderId="1" xfId="0" applyFont="1" applyFill="1" applyBorder="1" applyAlignment="1">
      <alignment horizontal="left" vertical="center" wrapText="1"/>
    </xf>
    <xf numFmtId="49" fontId="0" fillId="14" borderId="1" xfId="0" applyNumberFormat="1" applyFont="1" applyFill="1" applyBorder="1" applyAlignment="1">
      <alignment horizontal="left" vertical="center" wrapText="1"/>
    </xf>
    <xf numFmtId="49" fontId="0" fillId="14" borderId="1" xfId="0" applyNumberFormat="1" applyFont="1" applyFill="1" applyBorder="1" applyAlignment="1">
      <alignment horizontal="left" vertical="top" wrapText="1"/>
    </xf>
    <xf numFmtId="0" fontId="0" fillId="15" borderId="1" xfId="0" applyFill="1" applyBorder="1"/>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alignment horizont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5"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3"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15" borderId="0" xfId="0" applyFill="1"/>
    <xf numFmtId="0" fontId="0" fillId="0" borderId="1" xfId="0" applyFill="1" applyBorder="1"/>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3" xfId="0" applyFont="1" applyFill="1" applyBorder="1" applyAlignment="1">
      <alignment horizontal="center" vertical="center"/>
    </xf>
    <xf numFmtId="0" fontId="0" fillId="3" borderId="0" xfId="0" applyFont="1" applyFill="1" applyAlignment="1">
      <alignment horizontal="left" vertical="top"/>
    </xf>
    <xf numFmtId="0" fontId="0"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1" fillId="5" borderId="1" xfId="0" applyFont="1" applyFill="1" applyBorder="1" applyAlignment="1">
      <alignment horizontal="center" vertical="center"/>
    </xf>
    <xf numFmtId="0" fontId="0" fillId="0" borderId="1" xfId="0" quotePrefix="1" applyFont="1" applyFill="1" applyBorder="1" applyAlignment="1">
      <alignment horizontal="left" vertical="center" wrapText="1"/>
    </xf>
    <xf numFmtId="0" fontId="0" fillId="4" borderId="1" xfId="0" applyFill="1" applyBorder="1" applyAlignment="1">
      <alignment horizontal="center"/>
    </xf>
    <xf numFmtId="0" fontId="0" fillId="2" borderId="1" xfId="0"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6" borderId="1" xfId="0" applyFont="1" applyFill="1" applyBorder="1" applyAlignment="1">
      <alignment horizont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2" fillId="0" borderId="2" xfId="0" quotePrefix="1" applyFont="1" applyFill="1" applyBorder="1" applyAlignment="1">
      <alignment horizontal="left" vertical="top" wrapText="1"/>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2" fillId="0" borderId="10" xfId="0" applyFont="1" applyFill="1" applyBorder="1" applyAlignment="1">
      <alignment horizontal="left" vertical="top"/>
    </xf>
    <xf numFmtId="0" fontId="2" fillId="0" borderId="0" xfId="0" applyFont="1" applyFill="1" applyBorder="1" applyAlignment="1">
      <alignment horizontal="left" vertical="top"/>
    </xf>
    <xf numFmtId="0" fontId="2" fillId="0" borderId="11"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0" fillId="0" borderId="2" xfId="0" quotePrefix="1" applyFont="1" applyFill="1" applyBorder="1" applyAlignment="1">
      <alignment horizontal="left" vertical="top" wrapText="1"/>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0" borderId="10" xfId="0" applyFont="1" applyFill="1" applyBorder="1" applyAlignment="1">
      <alignment horizontal="left" vertical="top"/>
    </xf>
    <xf numFmtId="0" fontId="0" fillId="0" borderId="0" xfId="0" applyFont="1" applyFill="1" applyBorder="1" applyAlignment="1">
      <alignment horizontal="left" vertical="top"/>
    </xf>
    <xf numFmtId="0" fontId="0" fillId="0" borderId="11"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1" fillId="6" borderId="10"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3" xfId="0" quotePrefix="1" applyFont="1" applyFill="1" applyBorder="1" applyAlignment="1">
      <alignment horizontal="left" vertical="top" wrapText="1"/>
    </xf>
    <xf numFmtId="0" fontId="0" fillId="0" borderId="4" xfId="0" quotePrefix="1" applyFont="1" applyFill="1" applyBorder="1" applyAlignment="1">
      <alignment horizontal="left" vertical="top" wrapText="1"/>
    </xf>
    <xf numFmtId="0" fontId="0" fillId="0" borderId="10"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0" fillId="0" borderId="11" xfId="0" quotePrefix="1" applyFont="1" applyFill="1" applyBorder="1" applyAlignment="1">
      <alignment horizontal="left" vertical="top" wrapText="1"/>
    </xf>
    <xf numFmtId="0" fontId="0" fillId="0" borderId="5" xfId="0" quotePrefix="1" applyFont="1" applyFill="1" applyBorder="1" applyAlignment="1">
      <alignment horizontal="left" vertical="top" wrapText="1"/>
    </xf>
    <xf numFmtId="0" fontId="0" fillId="0" borderId="6" xfId="0" quotePrefix="1" applyFont="1" applyFill="1" applyBorder="1" applyAlignment="1">
      <alignment horizontal="left" vertical="top" wrapText="1"/>
    </xf>
    <xf numFmtId="0" fontId="0" fillId="0" borderId="7" xfId="0" quotePrefix="1" applyFont="1" applyFill="1" applyBorder="1" applyAlignment="1">
      <alignment horizontal="left" vertical="top" wrapText="1"/>
    </xf>
    <xf numFmtId="0" fontId="0" fillId="0" borderId="2" xfId="0" quotePrefix="1" applyFont="1" applyFill="1" applyBorder="1" applyAlignment="1">
      <alignment horizontal="left" vertical="top"/>
    </xf>
    <xf numFmtId="0" fontId="0" fillId="0" borderId="3" xfId="0" quotePrefix="1" applyFont="1" applyFill="1" applyBorder="1" applyAlignment="1">
      <alignment horizontal="left" vertical="top"/>
    </xf>
    <xf numFmtId="0" fontId="0" fillId="0" borderId="4" xfId="0" quotePrefix="1" applyFont="1" applyFill="1" applyBorder="1" applyAlignment="1">
      <alignment horizontal="left" vertical="top"/>
    </xf>
    <xf numFmtId="0" fontId="0" fillId="0" borderId="10" xfId="0" quotePrefix="1" applyFont="1" applyFill="1" applyBorder="1" applyAlignment="1">
      <alignment horizontal="left" vertical="top"/>
    </xf>
    <xf numFmtId="0" fontId="0" fillId="0" borderId="0" xfId="0" quotePrefix="1" applyFont="1" applyFill="1" applyBorder="1" applyAlignment="1">
      <alignment horizontal="left" vertical="top"/>
    </xf>
    <xf numFmtId="0" fontId="0" fillId="0" borderId="11" xfId="0" quotePrefix="1" applyFont="1" applyFill="1" applyBorder="1" applyAlignment="1">
      <alignment horizontal="left" vertical="top"/>
    </xf>
    <xf numFmtId="0" fontId="0" fillId="0" borderId="5" xfId="0" quotePrefix="1" applyFont="1" applyFill="1" applyBorder="1" applyAlignment="1">
      <alignment horizontal="left" vertical="top"/>
    </xf>
    <xf numFmtId="0" fontId="0" fillId="0" borderId="6" xfId="0" quotePrefix="1" applyFont="1" applyFill="1" applyBorder="1" applyAlignment="1">
      <alignment horizontal="left" vertical="top"/>
    </xf>
    <xf numFmtId="0" fontId="0" fillId="0" borderId="7" xfId="0" quotePrefix="1" applyFont="1" applyFill="1" applyBorder="1" applyAlignment="1">
      <alignment horizontal="left" vertical="top"/>
    </xf>
    <xf numFmtId="0" fontId="0" fillId="0" borderId="1" xfId="0" quotePrefix="1" applyFont="1" applyFill="1" applyBorder="1" applyAlignment="1">
      <alignment horizontal="left" vertical="top" wrapText="1"/>
    </xf>
    <xf numFmtId="0" fontId="0" fillId="0" borderId="1" xfId="0" applyFont="1" applyFill="1" applyBorder="1" applyAlignment="1">
      <alignment horizontal="left" vertical="top"/>
    </xf>
    <xf numFmtId="0" fontId="1" fillId="5" borderId="10" xfId="0" applyFont="1" applyFill="1" applyBorder="1" applyAlignment="1">
      <alignment horizontal="left" vertical="top"/>
    </xf>
    <xf numFmtId="0" fontId="1" fillId="5" borderId="0" xfId="0" applyFont="1" applyFill="1" applyBorder="1" applyAlignment="1">
      <alignment horizontal="left" vertical="top"/>
    </xf>
    <xf numFmtId="0" fontId="1" fillId="5" borderId="8"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9" xfId="0" applyFont="1" applyFill="1" applyBorder="1" applyAlignment="1">
      <alignment horizontal="center"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1" fillId="5" borderId="1" xfId="0" applyFont="1" applyFill="1" applyBorder="1" applyAlignment="1">
      <alignment horizontal="center"/>
    </xf>
    <xf numFmtId="0" fontId="1" fillId="6"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1" fillId="4" borderId="8" xfId="0" applyFont="1" applyFill="1" applyBorder="1" applyAlignment="1">
      <alignment horizontal="left"/>
    </xf>
    <xf numFmtId="0" fontId="1" fillId="4" borderId="9" xfId="0" applyFont="1" applyFill="1" applyBorder="1" applyAlignment="1">
      <alignment horizontal="left"/>
    </xf>
    <xf numFmtId="0" fontId="1" fillId="4" borderId="1" xfId="0" applyFont="1" applyFill="1" applyBorder="1" applyAlignment="1">
      <alignment horizontal="left" vertical="top"/>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14" borderId="13" xfId="0" applyFont="1" applyFill="1" applyBorder="1" applyAlignment="1">
      <alignment horizontal="center" vertical="center" wrapText="1"/>
    </xf>
    <xf numFmtId="0" fontId="0" fillId="14" borderId="14" xfId="0" applyFont="1" applyFill="1" applyBorder="1" applyAlignment="1">
      <alignment horizontal="center" vertical="center" wrapText="1"/>
    </xf>
    <xf numFmtId="0" fontId="0" fillId="14" borderId="15" xfId="0" applyFont="1" applyFill="1" applyBorder="1" applyAlignment="1">
      <alignment horizontal="center" vertical="center" wrapText="1"/>
    </xf>
    <xf numFmtId="0" fontId="0" fillId="11" borderId="13" xfId="0" applyFont="1" applyFill="1" applyBorder="1" applyAlignment="1">
      <alignment horizontal="center" vertical="center" wrapText="1"/>
    </xf>
    <xf numFmtId="0" fontId="0" fillId="11" borderId="14" xfId="0" applyFont="1" applyFill="1" applyBorder="1" applyAlignment="1">
      <alignment horizontal="center" vertical="center" wrapText="1"/>
    </xf>
    <xf numFmtId="0" fontId="0" fillId="11" borderId="15" xfId="0" applyFont="1" applyFill="1" applyBorder="1" applyAlignment="1">
      <alignment horizontal="center" vertical="center" wrapText="1"/>
    </xf>
    <xf numFmtId="49" fontId="0" fillId="0" borderId="13" xfId="0" quotePrefix="1" applyNumberFormat="1" applyFont="1" applyFill="1" applyBorder="1" applyAlignment="1">
      <alignment horizontal="center" vertical="center" wrapText="1"/>
    </xf>
    <xf numFmtId="49" fontId="0" fillId="0" borderId="14" xfId="0" quotePrefix="1" applyNumberFormat="1" applyFont="1" applyFill="1" applyBorder="1" applyAlignment="1">
      <alignment horizontal="center" vertical="center" wrapText="1"/>
    </xf>
    <xf numFmtId="49" fontId="0" fillId="0" borderId="15" xfId="0" quotePrefix="1" applyNumberFormat="1" applyFont="1" applyFill="1" applyBorder="1" applyAlignment="1">
      <alignment horizontal="center" vertical="center" wrapText="1"/>
    </xf>
    <xf numFmtId="49" fontId="0" fillId="11" borderId="13" xfId="0" quotePrefix="1" applyNumberFormat="1"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49" fontId="0" fillId="11" borderId="15" xfId="0" quotePrefix="1" applyNumberFormat="1"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5" borderId="7"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5" borderId="1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11" xfId="0" applyFont="1" applyFill="1" applyBorder="1" applyAlignment="1">
      <alignment horizontal="center" vertical="center" wrapText="1"/>
    </xf>
    <xf numFmtId="49" fontId="0" fillId="14" borderId="13" xfId="0" quotePrefix="1" applyNumberFormat="1" applyFont="1" applyFill="1" applyBorder="1" applyAlignment="1">
      <alignment horizontal="center" vertical="center" wrapText="1"/>
    </xf>
    <xf numFmtId="49" fontId="0" fillId="14" borderId="14" xfId="0" quotePrefix="1" applyNumberFormat="1" applyFont="1" applyFill="1" applyBorder="1" applyAlignment="1">
      <alignment horizontal="center" vertical="center" wrapText="1"/>
    </xf>
    <xf numFmtId="49" fontId="0" fillId="14" borderId="15" xfId="0" quotePrefix="1" applyNumberFormat="1" applyFont="1" applyFill="1" applyBorder="1" applyAlignment="1">
      <alignment horizontal="center" vertical="center" wrapText="1"/>
    </xf>
    <xf numFmtId="0" fontId="0" fillId="14" borderId="13" xfId="0" applyFont="1" applyFill="1" applyBorder="1" applyAlignment="1">
      <alignment horizontal="left" vertical="center" wrapText="1"/>
    </xf>
    <xf numFmtId="0" fontId="0" fillId="14" borderId="14" xfId="0" applyFont="1" applyFill="1" applyBorder="1" applyAlignment="1">
      <alignment horizontal="left" vertical="center" wrapText="1"/>
    </xf>
    <xf numFmtId="0" fontId="0" fillId="14" borderId="15" xfId="0" applyFont="1" applyFill="1" applyBorder="1" applyAlignment="1">
      <alignment horizontal="left" vertical="center" wrapText="1"/>
    </xf>
    <xf numFmtId="0" fontId="1" fillId="6" borderId="8"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0" fillId="14" borderId="13" xfId="0" quotePrefix="1" applyFont="1" applyFill="1" applyBorder="1" applyAlignment="1">
      <alignment horizontal="left" vertical="center" wrapText="1"/>
    </xf>
    <xf numFmtId="0" fontId="0" fillId="14" borderId="14" xfId="0" quotePrefix="1" applyFont="1" applyFill="1" applyBorder="1" applyAlignment="1">
      <alignment horizontal="left" vertical="center" wrapText="1"/>
    </xf>
    <xf numFmtId="0" fontId="0" fillId="14" borderId="15" xfId="0" quotePrefix="1" applyFont="1" applyFill="1" applyBorder="1" applyAlignment="1">
      <alignment horizontal="left" vertical="center" wrapText="1"/>
    </xf>
    <xf numFmtId="0" fontId="1" fillId="5" borderId="8"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ill="1" applyBorder="1" applyAlignment="1">
      <alignment horizontal="center"/>
    </xf>
    <xf numFmtId="0" fontId="0" fillId="0" borderId="1" xfId="0" quotePrefix="1"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2"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2" xfId="0" quotePrefix="1" applyFont="1" applyFill="1" applyBorder="1" applyAlignment="1">
      <alignment horizontal="left" vertical="center" wrapText="1"/>
    </xf>
    <xf numFmtId="0" fontId="0" fillId="0" borderId="3" xfId="0" quotePrefix="1" applyFont="1" applyFill="1" applyBorder="1" applyAlignment="1">
      <alignment horizontal="left" vertical="center" wrapText="1"/>
    </xf>
    <xf numFmtId="0" fontId="0" fillId="0" borderId="4" xfId="0" quotePrefix="1"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0" fillId="0" borderId="8"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8"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9"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15" xfId="0" applyFont="1" applyFill="1" applyBorder="1" applyAlignment="1">
      <alignment horizontal="center" vertical="center"/>
    </xf>
    <xf numFmtId="0" fontId="7" fillId="17" borderId="8" xfId="0" applyFont="1" applyFill="1" applyBorder="1" applyAlignment="1">
      <alignment horizontal="left" vertical="center" wrapText="1"/>
    </xf>
    <xf numFmtId="0" fontId="7" fillId="17" borderId="12" xfId="0" applyFont="1" applyFill="1" applyBorder="1" applyAlignment="1">
      <alignment horizontal="left" vertical="center" wrapText="1"/>
    </xf>
    <xf numFmtId="0" fontId="7" fillId="17" borderId="9"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6" borderId="8"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9"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2"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10" xfId="0" quotePrefix="1" applyFont="1" applyFill="1" applyBorder="1" applyAlignment="1">
      <alignment horizontal="left" vertical="center" wrapText="1"/>
    </xf>
    <xf numFmtId="0" fontId="0" fillId="0" borderId="0" xfId="0" quotePrefix="1" applyFont="1" applyFill="1" applyBorder="1" applyAlignment="1">
      <alignment horizontal="left" vertical="center" wrapText="1"/>
    </xf>
    <xf numFmtId="0" fontId="0" fillId="0" borderId="11" xfId="0" quotePrefix="1" applyFont="1" applyFill="1" applyBorder="1" applyAlignment="1">
      <alignment horizontal="left" vertical="center" wrapText="1"/>
    </xf>
    <xf numFmtId="0" fontId="0" fillId="0" borderId="5" xfId="0" quotePrefix="1" applyFont="1" applyFill="1" applyBorder="1" applyAlignment="1">
      <alignment horizontal="left" vertical="center" wrapText="1"/>
    </xf>
    <xf numFmtId="0" fontId="0" fillId="0" borderId="6" xfId="0" quotePrefix="1" applyFont="1" applyFill="1" applyBorder="1" applyAlignment="1">
      <alignment horizontal="left" vertical="center" wrapText="1"/>
    </xf>
    <xf numFmtId="0" fontId="0" fillId="0" borderId="7" xfId="0" quotePrefix="1" applyFont="1" applyFill="1" applyBorder="1" applyAlignment="1">
      <alignment horizontal="left" vertical="center" wrapText="1"/>
    </xf>
    <xf numFmtId="0" fontId="0" fillId="0" borderId="8" xfId="0" applyFont="1" applyFill="1" applyBorder="1" applyAlignment="1">
      <alignment horizontal="center" vertical="center" wrapText="1"/>
    </xf>
    <xf numFmtId="0" fontId="0" fillId="0" borderId="3"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3"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14" xfId="0" applyFont="1" applyFill="1" applyBorder="1" applyAlignment="1">
      <alignment horizontal="center" vertical="center"/>
    </xf>
    <xf numFmtId="0" fontId="0" fillId="0" borderId="2" xfId="0" applyFont="1" applyFill="1" applyBorder="1" applyAlignment="1">
      <alignment horizontal="left" vertical="center" wrapText="1" shrinkToFit="1"/>
    </xf>
    <xf numFmtId="0" fontId="0" fillId="0" borderId="3" xfId="0" applyFont="1" applyFill="1" applyBorder="1" applyAlignment="1">
      <alignment horizontal="left" vertical="center" wrapText="1" shrinkToFit="1"/>
    </xf>
    <xf numFmtId="0" fontId="0" fillId="0" borderId="4" xfId="0" applyFont="1" applyFill="1" applyBorder="1" applyAlignment="1">
      <alignment horizontal="left" vertical="center" wrapText="1" shrinkToFit="1"/>
    </xf>
    <xf numFmtId="0" fontId="0" fillId="0" borderId="10" xfId="0" applyFont="1" applyFill="1" applyBorder="1" applyAlignment="1">
      <alignment horizontal="left" vertical="center" wrapText="1" shrinkToFit="1"/>
    </xf>
    <xf numFmtId="0" fontId="0" fillId="0" borderId="0" xfId="0" applyFont="1" applyFill="1" applyBorder="1" applyAlignment="1">
      <alignment horizontal="left" vertical="center" wrapText="1" shrinkToFit="1"/>
    </xf>
    <xf numFmtId="0" fontId="0" fillId="0" borderId="11" xfId="0" applyFont="1" applyFill="1" applyBorder="1" applyAlignment="1">
      <alignment horizontal="left" vertical="center" wrapText="1" shrinkToFit="1"/>
    </xf>
    <xf numFmtId="0" fontId="0" fillId="0" borderId="2" xfId="0" quotePrefix="1" applyFont="1" applyFill="1" applyBorder="1" applyAlignment="1">
      <alignment horizontal="left" vertical="center"/>
    </xf>
    <xf numFmtId="0" fontId="0" fillId="0" borderId="8" xfId="0" quotePrefix="1"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12" xfId="0" quotePrefix="1" applyFont="1" applyFill="1" applyBorder="1" applyAlignment="1">
      <alignment horizontal="left" vertical="center" wrapText="1"/>
    </xf>
    <xf numFmtId="0" fontId="0" fillId="0" borderId="9" xfId="0" quotePrefix="1" applyFont="1" applyFill="1" applyBorder="1" applyAlignment="1">
      <alignment horizontal="left" vertical="center" wrapText="1"/>
    </xf>
    <xf numFmtId="0" fontId="0" fillId="0" borderId="8" xfId="0" quotePrefix="1" applyFont="1" applyFill="1" applyBorder="1" applyAlignment="1">
      <alignment horizontal="left" vertical="top" wrapText="1"/>
    </xf>
    <xf numFmtId="0" fontId="0" fillId="0" borderId="12" xfId="0" quotePrefix="1" applyFont="1" applyFill="1" applyBorder="1" applyAlignment="1">
      <alignment horizontal="left" vertical="top" wrapText="1"/>
    </xf>
    <xf numFmtId="0" fontId="0" fillId="0" borderId="9" xfId="0" quotePrefix="1" applyFont="1" applyFill="1" applyBorder="1" applyAlignment="1">
      <alignment horizontal="left" vertical="top" wrapText="1"/>
    </xf>
    <xf numFmtId="0" fontId="0" fillId="0" borderId="8" xfId="0" quotePrefix="1" applyFont="1" applyFill="1" applyBorder="1" applyAlignment="1">
      <alignment horizontal="left" vertical="center"/>
    </xf>
    <xf numFmtId="0" fontId="0" fillId="0" borderId="9" xfId="0" quotePrefix="1" applyFont="1" applyFill="1" applyBorder="1" applyAlignment="1">
      <alignment horizontal="left" vertical="center"/>
    </xf>
    <xf numFmtId="0" fontId="0" fillId="0" borderId="8"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4" xfId="0" quotePrefix="1" applyFont="1" applyFill="1" applyBorder="1" applyAlignment="1">
      <alignment horizontal="left" vertical="center"/>
    </xf>
    <xf numFmtId="0" fontId="0" fillId="0" borderId="10" xfId="0" quotePrefix="1" applyFont="1" applyFill="1" applyBorder="1" applyAlignment="1">
      <alignment horizontal="left" vertical="center"/>
    </xf>
    <xf numFmtId="0" fontId="0" fillId="0" borderId="11" xfId="0" quotePrefix="1" applyFont="1" applyFill="1" applyBorder="1" applyAlignment="1">
      <alignment horizontal="left" vertical="center"/>
    </xf>
    <xf numFmtId="0" fontId="0" fillId="0" borderId="5" xfId="0" quotePrefix="1" applyFont="1" applyFill="1" applyBorder="1" applyAlignment="1">
      <alignment horizontal="left" vertical="center"/>
    </xf>
    <xf numFmtId="0" fontId="0" fillId="0" borderId="7" xfId="0" quotePrefix="1" applyFont="1" applyFill="1" applyBorder="1" applyAlignment="1">
      <alignment horizontal="left" vertical="center"/>
    </xf>
    <xf numFmtId="0" fontId="0" fillId="0" borderId="2" xfId="0" quotePrefix="1" applyFont="1" applyFill="1" applyBorder="1" applyAlignment="1">
      <alignment horizontal="center" vertical="center" wrapText="1"/>
    </xf>
    <xf numFmtId="0" fontId="0" fillId="0" borderId="3" xfId="0" quotePrefix="1" applyFont="1" applyFill="1" applyBorder="1" applyAlignment="1">
      <alignment horizontal="center" vertical="center" wrapText="1"/>
    </xf>
    <xf numFmtId="0" fontId="0" fillId="0" borderId="4" xfId="0" quotePrefix="1" applyFont="1" applyFill="1" applyBorder="1" applyAlignment="1">
      <alignment horizontal="center" vertical="center" wrapText="1"/>
    </xf>
    <xf numFmtId="0" fontId="0" fillId="0" borderId="10" xfId="0" quotePrefix="1" applyFont="1" applyFill="1" applyBorder="1" applyAlignment="1">
      <alignment horizontal="center" vertical="center" wrapText="1"/>
    </xf>
    <xf numFmtId="0" fontId="0" fillId="0" borderId="0" xfId="0" quotePrefix="1" applyFont="1" applyFill="1" applyBorder="1" applyAlignment="1">
      <alignment horizontal="center" vertical="center" wrapText="1"/>
    </xf>
    <xf numFmtId="0" fontId="0" fillId="0" borderId="11" xfId="0" quotePrefix="1" applyFont="1" applyFill="1" applyBorder="1" applyAlignment="1">
      <alignment horizontal="center" vertical="center" wrapText="1"/>
    </xf>
    <xf numFmtId="0" fontId="0" fillId="0" borderId="5" xfId="0" quotePrefix="1" applyFont="1" applyFill="1" applyBorder="1" applyAlignment="1">
      <alignment horizontal="center" vertical="center" wrapText="1"/>
    </xf>
    <xf numFmtId="0" fontId="0" fillId="0" borderId="6" xfId="0" quotePrefix="1" applyFont="1" applyFill="1" applyBorder="1" applyAlignment="1">
      <alignment horizontal="center" vertical="center" wrapText="1"/>
    </xf>
    <xf numFmtId="0" fontId="0" fillId="0" borderId="7" xfId="0" quotePrefix="1" applyFont="1" applyFill="1" applyBorder="1" applyAlignment="1">
      <alignment horizontal="center" vertical="center" wrapText="1"/>
    </xf>
    <xf numFmtId="0" fontId="0" fillId="3" borderId="0" xfId="0" applyFont="1" applyFill="1" applyBorder="1" applyAlignment="1">
      <alignment horizontal="left" vertical="center"/>
    </xf>
    <xf numFmtId="0" fontId="1" fillId="5" borderId="1" xfId="0" applyFont="1" applyFill="1" applyBorder="1" applyAlignment="1">
      <alignment horizontal="center" vertical="top" wrapText="1"/>
    </xf>
    <xf numFmtId="0" fontId="0" fillId="0" borderId="15" xfId="0" applyFont="1" applyFill="1" applyBorder="1" applyAlignment="1">
      <alignment horizontal="left" vertical="center"/>
    </xf>
    <xf numFmtId="0" fontId="0" fillId="0" borderId="1" xfId="0" quotePrefix="1" applyFont="1" applyFill="1" applyBorder="1" applyAlignment="1">
      <alignment horizontal="left" vertical="top"/>
    </xf>
    <xf numFmtId="0" fontId="0" fillId="0" borderId="13" xfId="0" applyFont="1" applyFill="1" applyBorder="1" applyAlignment="1">
      <alignment horizontal="left" vertical="center"/>
    </xf>
    <xf numFmtId="10" fontId="0" fillId="15" borderId="1" xfId="0" applyNumberFormat="1" applyFill="1" applyBorder="1" applyAlignment="1">
      <alignment horizontal="center" vertical="center"/>
    </xf>
    <xf numFmtId="10" fontId="0" fillId="15" borderId="13" xfId="0" applyNumberFormat="1" applyFill="1" applyBorder="1" applyAlignment="1">
      <alignment horizontal="center" vertical="center"/>
    </xf>
    <xf numFmtId="0" fontId="0" fillId="15" borderId="14" xfId="0" applyFill="1" applyBorder="1" applyAlignment="1">
      <alignment horizontal="center" vertical="center"/>
    </xf>
    <xf numFmtId="0" fontId="0" fillId="15" borderId="15" xfId="0" applyFill="1" applyBorder="1" applyAlignment="1">
      <alignment horizontal="center" vertical="center"/>
    </xf>
    <xf numFmtId="1" fontId="0" fillId="15" borderId="13" xfId="0" applyNumberFormat="1" applyFill="1" applyBorder="1" applyAlignment="1">
      <alignment horizontal="center" vertical="center"/>
    </xf>
    <xf numFmtId="1" fontId="0" fillId="15" borderId="14" xfId="0" applyNumberFormat="1" applyFill="1" applyBorder="1" applyAlignment="1">
      <alignment horizontal="center" vertical="center"/>
    </xf>
    <xf numFmtId="1" fontId="0" fillId="15" borderId="15" xfId="0" applyNumberFormat="1" applyFill="1" applyBorder="1" applyAlignment="1">
      <alignment horizontal="center" vertical="center"/>
    </xf>
    <xf numFmtId="0" fontId="1" fillId="16" borderId="1" xfId="0" applyFont="1" applyFill="1" applyBorder="1" applyAlignment="1">
      <alignment horizontal="left" vertical="top"/>
    </xf>
    <xf numFmtId="0" fontId="1" fillId="5" borderId="1" xfId="0" applyFont="1" applyFill="1" applyBorder="1" applyAlignment="1">
      <alignment horizontal="center" wrapText="1"/>
    </xf>
    <xf numFmtId="0" fontId="5" fillId="16" borderId="1" xfId="2" applyFill="1" applyBorder="1" applyAlignment="1">
      <alignment horizontal="left" vertical="top"/>
    </xf>
    <xf numFmtId="0" fontId="5" fillId="16" borderId="5" xfId="2" applyFill="1" applyBorder="1" applyAlignment="1">
      <alignment horizontal="left" vertical="top"/>
    </xf>
    <xf numFmtId="0" fontId="5" fillId="16" borderId="6" xfId="2" applyFill="1" applyBorder="1" applyAlignment="1">
      <alignment horizontal="left" vertical="top"/>
    </xf>
    <xf numFmtId="0" fontId="0" fillId="8" borderId="3" xfId="0" applyFont="1" applyFill="1" applyBorder="1" applyAlignment="1">
      <alignment horizontal="center"/>
    </xf>
    <xf numFmtId="0" fontId="0" fillId="0" borderId="1" xfId="0" applyFont="1" applyFill="1" applyBorder="1" applyAlignment="1">
      <alignment horizontal="center" wrapText="1"/>
    </xf>
    <xf numFmtId="0" fontId="0" fillId="11" borderId="1" xfId="0" applyFont="1" applyFill="1" applyBorder="1" applyAlignment="1">
      <alignment horizontal="center" vertical="top" wrapText="1"/>
    </xf>
    <xf numFmtId="0" fontId="0" fillId="11" borderId="1" xfId="0" applyFont="1" applyFill="1" applyBorder="1" applyAlignment="1">
      <alignment horizontal="center" vertical="top"/>
    </xf>
    <xf numFmtId="0" fontId="0" fillId="0" borderId="1" xfId="0" applyFont="1" applyFill="1" applyBorder="1" applyAlignment="1">
      <alignment horizontal="center"/>
    </xf>
    <xf numFmtId="0" fontId="0" fillId="0" borderId="8" xfId="0" applyFont="1" applyFill="1" applyBorder="1" applyAlignment="1">
      <alignment horizontal="center"/>
    </xf>
    <xf numFmtId="0" fontId="0" fillId="0" borderId="9" xfId="0" applyFont="1" applyFill="1" applyBorder="1" applyAlignment="1">
      <alignment horizontal="center"/>
    </xf>
    <xf numFmtId="0" fontId="0" fillId="0" borderId="1" xfId="0" quotePrefix="1" applyFont="1" applyFill="1" applyBorder="1" applyAlignment="1">
      <alignment horizontal="center" vertical="top"/>
    </xf>
    <xf numFmtId="0" fontId="0" fillId="5" borderId="2" xfId="0" applyFont="1" applyFill="1" applyBorder="1" applyAlignment="1">
      <alignment horizontal="center" vertical="center"/>
    </xf>
    <xf numFmtId="0" fontId="0" fillId="5" borderId="4"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7" xfId="0" applyFont="1" applyFill="1" applyBorder="1" applyAlignment="1">
      <alignment horizontal="center" vertical="center"/>
    </xf>
    <xf numFmtId="0" fontId="0" fillId="5" borderId="13" xfId="0" applyFont="1" applyFill="1" applyBorder="1" applyAlignment="1">
      <alignment horizontal="center" vertical="center"/>
    </xf>
    <xf numFmtId="0" fontId="0" fillId="5" borderId="15" xfId="0" applyFont="1" applyFill="1" applyBorder="1" applyAlignment="1">
      <alignment horizontal="center" vertical="center"/>
    </xf>
    <xf numFmtId="0" fontId="1" fillId="5" borderId="10" xfId="0" applyFont="1" applyFill="1" applyBorder="1" applyAlignment="1">
      <alignment horizontal="center" wrapText="1"/>
    </xf>
    <xf numFmtId="0" fontId="1" fillId="5" borderId="11" xfId="0" applyFont="1" applyFill="1" applyBorder="1" applyAlignment="1">
      <alignment horizontal="center" wrapText="1"/>
    </xf>
    <xf numFmtId="0" fontId="1" fillId="5" borderId="5" xfId="0" applyFont="1" applyFill="1" applyBorder="1" applyAlignment="1">
      <alignment horizontal="center" wrapText="1"/>
    </xf>
    <xf numFmtId="0" fontId="1" fillId="5" borderId="7" xfId="0" applyFont="1" applyFill="1" applyBorder="1" applyAlignment="1">
      <alignment horizontal="center" wrapText="1"/>
    </xf>
  </cellXfs>
  <cellStyles count="3">
    <cellStyle name="Hyperlink" xfId="2" builtinId="8"/>
    <cellStyle name="Normal" xfId="0" builtinId="0"/>
    <cellStyle name="Normal 4" xfId="1"/>
  </cellStyles>
  <dxfs count="1167">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ESTING\TestCase%20for%20PANL70_GU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stCase_PANL70\MRBS_PanL70\docs\TestCase_for_PANL70_GU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hoaND17\Desktop\TestCase%20IT%20for%20PANL70%20Hub%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 val="Sheet1"/>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IT_PanLHub"/>
      <sheetName val="Summarize Test Result"/>
      <sheetName val="data"/>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3" sqref="B3:E3"/>
    </sheetView>
  </sheetViews>
  <sheetFormatPr defaultColWidth="14.6640625" defaultRowHeight="24.9" customHeight="1" x14ac:dyDescent="0.3"/>
  <cols>
    <col min="1" max="1" width="16.109375" style="37" bestFit="1" customWidth="1"/>
    <col min="2" max="5" width="14.6640625" style="38"/>
    <col min="6" max="16384" width="14.6640625" style="37"/>
  </cols>
  <sheetData>
    <row r="1" spans="1:6" ht="14.4" x14ac:dyDescent="0.3">
      <c r="A1" s="5" t="s">
        <v>22</v>
      </c>
      <c r="B1" s="114" t="s">
        <v>21</v>
      </c>
      <c r="C1" s="114"/>
      <c r="D1" s="114"/>
      <c r="E1" s="114"/>
      <c r="F1" s="5" t="s">
        <v>23</v>
      </c>
    </row>
    <row r="2" spans="1:6" ht="14.4" x14ac:dyDescent="0.3">
      <c r="A2" s="20" t="s">
        <v>24</v>
      </c>
      <c r="B2" s="112" t="s">
        <v>34</v>
      </c>
      <c r="C2" s="113"/>
      <c r="D2" s="113"/>
      <c r="E2" s="113"/>
      <c r="F2" s="36"/>
    </row>
    <row r="3" spans="1:6" ht="14.4" x14ac:dyDescent="0.3">
      <c r="A3" s="36" t="s">
        <v>25</v>
      </c>
      <c r="B3" s="112" t="s">
        <v>26</v>
      </c>
      <c r="C3" s="113"/>
      <c r="D3" s="113"/>
      <c r="E3" s="113"/>
      <c r="F3" s="36"/>
    </row>
    <row r="4" spans="1:6" ht="14.4" x14ac:dyDescent="0.3">
      <c r="A4" s="36" t="s">
        <v>27</v>
      </c>
      <c r="B4" s="115" t="s">
        <v>28</v>
      </c>
      <c r="C4" s="113"/>
      <c r="D4" s="113"/>
      <c r="E4" s="113"/>
      <c r="F4" s="36"/>
    </row>
    <row r="5" spans="1:6" ht="14.4" x14ac:dyDescent="0.3">
      <c r="A5" s="36" t="s">
        <v>29</v>
      </c>
      <c r="B5" s="115" t="s">
        <v>30</v>
      </c>
      <c r="C5" s="113"/>
      <c r="D5" s="113"/>
      <c r="E5" s="113"/>
      <c r="F5" s="36"/>
    </row>
    <row r="6" spans="1:6" ht="14.4" x14ac:dyDescent="0.3">
      <c r="A6" s="36" t="s">
        <v>31</v>
      </c>
      <c r="B6" s="115" t="s">
        <v>32</v>
      </c>
      <c r="C6" s="113"/>
      <c r="D6" s="113"/>
      <c r="E6" s="113"/>
      <c r="F6" s="36"/>
    </row>
    <row r="7" spans="1:6" ht="14.4" x14ac:dyDescent="0.3">
      <c r="A7" s="36" t="s">
        <v>33</v>
      </c>
      <c r="B7" s="112" t="s">
        <v>289</v>
      </c>
      <c r="C7" s="113"/>
      <c r="D7" s="113"/>
      <c r="E7" s="113"/>
      <c r="F7" s="36"/>
    </row>
  </sheetData>
  <mergeCells count="7">
    <mergeCell ref="B7:E7"/>
    <mergeCell ref="B1:E1"/>
    <mergeCell ref="B2:E2"/>
    <mergeCell ref="B3:E3"/>
    <mergeCell ref="B4:E4"/>
    <mergeCell ref="B5:E5"/>
    <mergeCell ref="B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G12" sqref="G12"/>
    </sheetView>
  </sheetViews>
  <sheetFormatPr defaultColWidth="9.109375" defaultRowHeight="14.4" x14ac:dyDescent="0.3"/>
  <cols>
    <col min="1" max="16384" width="9.109375" style="8"/>
  </cols>
  <sheetData>
    <row r="1" spans="1:15" x14ac:dyDescent="0.3">
      <c r="A1" s="116" t="s">
        <v>51</v>
      </c>
      <c r="B1" s="116"/>
    </row>
    <row r="2" spans="1:15" x14ac:dyDescent="0.3">
      <c r="A2" s="117" t="s">
        <v>0</v>
      </c>
      <c r="B2" s="117"/>
    </row>
    <row r="3" spans="1:15" x14ac:dyDescent="0.3">
      <c r="A3" s="120" t="s">
        <v>35</v>
      </c>
      <c r="B3" s="121"/>
      <c r="C3" s="122"/>
      <c r="D3" s="7"/>
      <c r="E3" s="7"/>
      <c r="F3" s="7"/>
      <c r="G3" s="7"/>
      <c r="H3" s="7"/>
      <c r="I3" s="7"/>
      <c r="J3" s="7"/>
      <c r="K3" s="7"/>
      <c r="L3" s="7"/>
      <c r="M3" s="7"/>
    </row>
    <row r="4" spans="1:15" x14ac:dyDescent="0.3">
      <c r="A4" s="123"/>
      <c r="B4" s="124"/>
      <c r="C4" s="125"/>
      <c r="D4" s="7"/>
      <c r="E4" s="7"/>
      <c r="F4" s="7"/>
      <c r="G4" s="7"/>
      <c r="H4" s="7"/>
      <c r="I4" s="7"/>
      <c r="J4" s="7"/>
      <c r="K4" s="7"/>
      <c r="L4" s="7"/>
      <c r="M4" s="7"/>
    </row>
    <row r="5" spans="1:15" x14ac:dyDescent="0.3">
      <c r="A5" s="126"/>
      <c r="B5" s="127"/>
      <c r="C5" s="128"/>
      <c r="D5" s="7"/>
      <c r="E5" s="7"/>
      <c r="F5" s="7"/>
      <c r="G5" s="7"/>
      <c r="H5" s="7"/>
      <c r="I5" s="7"/>
      <c r="J5" s="7"/>
      <c r="K5" s="7"/>
      <c r="L5" s="7"/>
      <c r="M5" s="7"/>
    </row>
    <row r="6" spans="1:15" x14ac:dyDescent="0.3">
      <c r="A6" s="129" t="s">
        <v>1</v>
      </c>
      <c r="B6" s="130"/>
      <c r="C6" s="131"/>
      <c r="D6" s="114" t="s">
        <v>4</v>
      </c>
      <c r="E6" s="114"/>
      <c r="F6" s="114" t="s">
        <v>2</v>
      </c>
      <c r="G6" s="114"/>
      <c r="H6" s="114"/>
      <c r="I6" s="114"/>
      <c r="J6" s="114"/>
      <c r="K6" s="114"/>
      <c r="L6" s="114"/>
      <c r="M6" s="114"/>
      <c r="N6" s="114"/>
      <c r="O6" s="114"/>
    </row>
    <row r="7" spans="1:15" x14ac:dyDescent="0.3">
      <c r="A7" s="132"/>
      <c r="B7" s="133"/>
      <c r="C7" s="134"/>
      <c r="D7" s="114"/>
      <c r="E7" s="114"/>
      <c r="F7" s="114" t="s">
        <v>41</v>
      </c>
      <c r="G7" s="114"/>
      <c r="H7" s="114"/>
      <c r="I7" s="114"/>
      <c r="J7" s="114" t="s">
        <v>42</v>
      </c>
      <c r="K7" s="114"/>
      <c r="L7" s="114"/>
      <c r="M7" s="114"/>
      <c r="N7" s="114" t="s">
        <v>47</v>
      </c>
      <c r="O7" s="114"/>
    </row>
    <row r="8" spans="1:15" x14ac:dyDescent="0.3">
      <c r="A8" s="135"/>
      <c r="B8" s="136"/>
      <c r="C8" s="137"/>
      <c r="D8" s="114"/>
      <c r="E8" s="114"/>
      <c r="F8" s="2" t="s">
        <v>49</v>
      </c>
      <c r="G8" s="2" t="s">
        <v>44</v>
      </c>
      <c r="H8" s="2" t="s">
        <v>50</v>
      </c>
      <c r="I8" s="2" t="s">
        <v>45</v>
      </c>
      <c r="J8" s="2" t="s">
        <v>43</v>
      </c>
      <c r="K8" s="2" t="s">
        <v>45</v>
      </c>
      <c r="L8" s="2" t="s">
        <v>46</v>
      </c>
      <c r="M8" s="2" t="s">
        <v>48</v>
      </c>
      <c r="N8" s="114"/>
      <c r="O8" s="114"/>
    </row>
    <row r="9" spans="1:15" x14ac:dyDescent="0.3">
      <c r="A9" s="145" t="s">
        <v>37</v>
      </c>
      <c r="B9" s="148"/>
      <c r="C9" s="146"/>
      <c r="D9" s="145" t="s">
        <v>38</v>
      </c>
      <c r="E9" s="146"/>
      <c r="F9" s="9"/>
      <c r="G9" s="10"/>
      <c r="H9" s="10"/>
      <c r="I9" s="10"/>
      <c r="J9" s="15"/>
      <c r="K9" s="15"/>
      <c r="L9" s="15"/>
      <c r="M9" s="15"/>
      <c r="N9" s="10"/>
      <c r="O9" s="11"/>
    </row>
    <row r="10" spans="1:15" x14ac:dyDescent="0.3">
      <c r="A10" s="147" t="s">
        <v>36</v>
      </c>
      <c r="B10" s="147"/>
      <c r="C10" s="147"/>
      <c r="D10" s="145" t="s">
        <v>15</v>
      </c>
      <c r="E10" s="146"/>
      <c r="F10" s="12"/>
      <c r="G10" s="13"/>
      <c r="H10" s="13"/>
      <c r="I10" s="13"/>
      <c r="J10" s="13"/>
      <c r="K10" s="13"/>
      <c r="L10" s="13"/>
      <c r="M10" s="13"/>
      <c r="N10" s="13"/>
      <c r="O10" s="14"/>
    </row>
    <row r="11" spans="1:15" x14ac:dyDescent="0.3">
      <c r="A11" s="147" t="s">
        <v>17</v>
      </c>
      <c r="B11" s="147"/>
      <c r="C11" s="147"/>
      <c r="D11" s="147" t="s">
        <v>39</v>
      </c>
      <c r="E11" s="147"/>
      <c r="F11" s="12"/>
      <c r="G11" s="13"/>
      <c r="H11" s="13"/>
      <c r="I11" s="13"/>
      <c r="J11" s="13"/>
      <c r="K11" s="13"/>
      <c r="L11" s="13"/>
      <c r="M11" s="13"/>
      <c r="N11" s="13"/>
      <c r="O11" s="14"/>
    </row>
    <row r="12" spans="1:15" x14ac:dyDescent="0.3">
      <c r="A12" s="139" t="s">
        <v>40</v>
      </c>
      <c r="B12" s="140"/>
      <c r="C12" s="141"/>
      <c r="D12" s="138" t="s">
        <v>300</v>
      </c>
      <c r="E12" s="138"/>
      <c r="F12" s="12"/>
      <c r="G12" s="13"/>
      <c r="H12" s="13"/>
      <c r="I12" s="13"/>
      <c r="J12" s="13"/>
      <c r="K12" s="13"/>
      <c r="L12" s="13"/>
      <c r="M12" s="13"/>
      <c r="N12" s="13"/>
      <c r="O12" s="14"/>
    </row>
    <row r="13" spans="1:15" x14ac:dyDescent="0.3">
      <c r="A13" s="142"/>
      <c r="B13" s="143"/>
      <c r="C13" s="144"/>
      <c r="D13" s="118" t="s">
        <v>3</v>
      </c>
      <c r="E13" s="119"/>
      <c r="F13" s="12"/>
      <c r="G13" s="13"/>
      <c r="H13" s="13"/>
      <c r="I13" s="13"/>
      <c r="J13" s="13"/>
      <c r="K13" s="13"/>
      <c r="L13" s="13"/>
      <c r="M13" s="13"/>
      <c r="N13" s="13"/>
      <c r="O13" s="14"/>
    </row>
    <row r="14" spans="1:15" x14ac:dyDescent="0.3">
      <c r="A14" s="142"/>
      <c r="B14" s="143"/>
      <c r="C14" s="144"/>
      <c r="D14" s="138" t="s">
        <v>16</v>
      </c>
      <c r="E14" s="138"/>
      <c r="F14" s="12"/>
      <c r="G14" s="13"/>
      <c r="H14" s="13"/>
      <c r="I14" s="13"/>
      <c r="J14" s="13"/>
      <c r="K14" s="13"/>
      <c r="L14" s="13"/>
      <c r="M14" s="13"/>
      <c r="N14" s="13"/>
      <c r="O14" s="14"/>
    </row>
  </sheetData>
  <mergeCells count="19">
    <mergeCell ref="N7:O8"/>
    <mergeCell ref="F6:O6"/>
    <mergeCell ref="A11:C11"/>
    <mergeCell ref="F7:I7"/>
    <mergeCell ref="J7:M7"/>
    <mergeCell ref="D14:E14"/>
    <mergeCell ref="A12:C14"/>
    <mergeCell ref="D9:E9"/>
    <mergeCell ref="A10:C10"/>
    <mergeCell ref="D10:E10"/>
    <mergeCell ref="D12:E12"/>
    <mergeCell ref="D11:E11"/>
    <mergeCell ref="A9:C9"/>
    <mergeCell ref="A1:B1"/>
    <mergeCell ref="A2:B2"/>
    <mergeCell ref="D13:E13"/>
    <mergeCell ref="A3:C5"/>
    <mergeCell ref="A6:C8"/>
    <mergeCell ref="D6:E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A7" workbookViewId="0">
      <selection activeCell="E33" sqref="E33"/>
    </sheetView>
  </sheetViews>
  <sheetFormatPr defaultColWidth="9.109375" defaultRowHeight="14.4" x14ac:dyDescent="0.3"/>
  <cols>
    <col min="1" max="13" width="9.109375" style="1"/>
    <col min="14" max="25" width="9.109375" style="4"/>
    <col min="26" max="16384" width="9.109375" style="1"/>
  </cols>
  <sheetData>
    <row r="1" spans="1:25" x14ac:dyDescent="0.3">
      <c r="A1" s="204" t="s">
        <v>4</v>
      </c>
      <c r="B1" s="204"/>
      <c r="C1" s="204" t="s">
        <v>5</v>
      </c>
      <c r="D1" s="204"/>
      <c r="E1" s="204"/>
      <c r="F1" s="204"/>
      <c r="G1" s="204" t="s">
        <v>6</v>
      </c>
      <c r="H1" s="204"/>
      <c r="I1" s="204"/>
      <c r="J1" s="204"/>
      <c r="K1" s="204" t="s">
        <v>7</v>
      </c>
      <c r="L1" s="204"/>
      <c r="M1" s="204"/>
      <c r="N1" s="192" t="s">
        <v>8</v>
      </c>
      <c r="O1" s="193"/>
      <c r="P1" s="193"/>
      <c r="Q1" s="193"/>
      <c r="R1" s="193"/>
      <c r="S1" s="194"/>
      <c r="T1" s="190" t="s">
        <v>13</v>
      </c>
      <c r="U1" s="191"/>
      <c r="V1" s="191"/>
      <c r="W1" s="191"/>
      <c r="X1" s="191"/>
      <c r="Y1" s="191"/>
    </row>
    <row r="2" spans="1:25" ht="15" customHeight="1" x14ac:dyDescent="0.3">
      <c r="A2" s="205" t="s">
        <v>9</v>
      </c>
      <c r="B2" s="205"/>
      <c r="C2" s="188" t="s">
        <v>10</v>
      </c>
      <c r="D2" s="188"/>
      <c r="E2" s="188"/>
      <c r="F2" s="188"/>
      <c r="G2" s="115" t="s">
        <v>11</v>
      </c>
      <c r="H2" s="115"/>
      <c r="I2" s="115"/>
      <c r="J2" s="115"/>
      <c r="K2" s="206" t="s">
        <v>12</v>
      </c>
      <c r="L2" s="206"/>
      <c r="M2" s="206"/>
      <c r="N2" s="195"/>
      <c r="O2" s="150"/>
      <c r="P2" s="150"/>
      <c r="Q2" s="150"/>
      <c r="R2" s="150"/>
      <c r="S2" s="151"/>
      <c r="T2" s="188" t="s">
        <v>302</v>
      </c>
      <c r="U2" s="189"/>
      <c r="V2" s="189"/>
      <c r="W2" s="189"/>
      <c r="X2" s="189"/>
      <c r="Y2" s="189"/>
    </row>
    <row r="3" spans="1:25" ht="15" customHeight="1" x14ac:dyDescent="0.3">
      <c r="A3" s="205"/>
      <c r="B3" s="205"/>
      <c r="C3" s="188"/>
      <c r="D3" s="188"/>
      <c r="E3" s="188"/>
      <c r="F3" s="188"/>
      <c r="G3" s="115"/>
      <c r="H3" s="115"/>
      <c r="I3" s="115"/>
      <c r="J3" s="115"/>
      <c r="K3" s="206"/>
      <c r="L3" s="206"/>
      <c r="M3" s="206"/>
      <c r="N3" s="152"/>
      <c r="O3" s="153"/>
      <c r="P3" s="153"/>
      <c r="Q3" s="153"/>
      <c r="R3" s="153"/>
      <c r="S3" s="154"/>
      <c r="T3" s="189"/>
      <c r="U3" s="189"/>
      <c r="V3" s="189"/>
      <c r="W3" s="189"/>
      <c r="X3" s="189"/>
      <c r="Y3" s="189"/>
    </row>
    <row r="4" spans="1:25" ht="15" customHeight="1" x14ac:dyDescent="0.3">
      <c r="A4" s="205"/>
      <c r="B4" s="205"/>
      <c r="C4" s="188"/>
      <c r="D4" s="188"/>
      <c r="E4" s="188"/>
      <c r="F4" s="188"/>
      <c r="G4" s="115"/>
      <c r="H4" s="115"/>
      <c r="I4" s="115"/>
      <c r="J4" s="115"/>
      <c r="K4" s="206"/>
      <c r="L4" s="206"/>
      <c r="M4" s="206"/>
      <c r="N4" s="152"/>
      <c r="O4" s="153"/>
      <c r="P4" s="153"/>
      <c r="Q4" s="153"/>
      <c r="R4" s="153"/>
      <c r="S4" s="154"/>
      <c r="T4" s="189"/>
      <c r="U4" s="189"/>
      <c r="V4" s="189"/>
      <c r="W4" s="189"/>
      <c r="X4" s="189"/>
      <c r="Y4" s="189"/>
    </row>
    <row r="5" spans="1:25" ht="15" customHeight="1" x14ac:dyDescent="0.3">
      <c r="A5" s="205"/>
      <c r="B5" s="205"/>
      <c r="C5" s="188"/>
      <c r="D5" s="188"/>
      <c r="E5" s="188"/>
      <c r="F5" s="188"/>
      <c r="G5" s="115"/>
      <c r="H5" s="115"/>
      <c r="I5" s="115"/>
      <c r="J5" s="115"/>
      <c r="K5" s="206"/>
      <c r="L5" s="206"/>
      <c r="M5" s="206"/>
      <c r="N5" s="152"/>
      <c r="O5" s="153"/>
      <c r="P5" s="153"/>
      <c r="Q5" s="153"/>
      <c r="R5" s="153"/>
      <c r="S5" s="154"/>
      <c r="T5" s="189"/>
      <c r="U5" s="189"/>
      <c r="V5" s="189"/>
      <c r="W5" s="189"/>
      <c r="X5" s="189"/>
      <c r="Y5" s="189"/>
    </row>
    <row r="6" spans="1:25" ht="15" customHeight="1" x14ac:dyDescent="0.3">
      <c r="A6" s="205"/>
      <c r="B6" s="205"/>
      <c r="C6" s="188"/>
      <c r="D6" s="188"/>
      <c r="E6" s="188"/>
      <c r="F6" s="188"/>
      <c r="G6" s="115"/>
      <c r="H6" s="115"/>
      <c r="I6" s="115"/>
      <c r="J6" s="115"/>
      <c r="K6" s="206"/>
      <c r="L6" s="206"/>
      <c r="M6" s="206"/>
      <c r="N6" s="152"/>
      <c r="O6" s="153"/>
      <c r="P6" s="153"/>
      <c r="Q6" s="153"/>
      <c r="R6" s="153"/>
      <c r="S6" s="154"/>
      <c r="T6" s="189"/>
      <c r="U6" s="189"/>
      <c r="V6" s="189"/>
      <c r="W6" s="189"/>
      <c r="X6" s="189"/>
      <c r="Y6" s="189"/>
    </row>
    <row r="7" spans="1:25" x14ac:dyDescent="0.3">
      <c r="A7" s="205"/>
      <c r="B7" s="205"/>
      <c r="C7" s="188"/>
      <c r="D7" s="188"/>
      <c r="E7" s="188"/>
      <c r="F7" s="188"/>
      <c r="G7" s="115"/>
      <c r="H7" s="115"/>
      <c r="I7" s="115"/>
      <c r="J7" s="115"/>
      <c r="K7" s="206"/>
      <c r="L7" s="206"/>
      <c r="M7" s="206"/>
      <c r="N7" s="155"/>
      <c r="O7" s="156"/>
      <c r="P7" s="156"/>
      <c r="Q7" s="156"/>
      <c r="R7" s="156"/>
      <c r="S7" s="157"/>
      <c r="T7" s="189"/>
      <c r="U7" s="189"/>
      <c r="V7" s="189"/>
      <c r="W7" s="189"/>
      <c r="X7" s="189"/>
      <c r="Y7" s="189"/>
    </row>
    <row r="8" spans="1:25" ht="15" customHeight="1" x14ac:dyDescent="0.3">
      <c r="A8" s="205" t="s">
        <v>15</v>
      </c>
      <c r="B8" s="205"/>
      <c r="C8" s="188" t="s">
        <v>14</v>
      </c>
      <c r="D8" s="188"/>
      <c r="E8" s="188"/>
      <c r="F8" s="188"/>
      <c r="G8" s="115"/>
      <c r="H8" s="115"/>
      <c r="I8" s="115"/>
      <c r="J8" s="115"/>
      <c r="K8" s="206"/>
      <c r="L8" s="206"/>
      <c r="M8" s="206"/>
      <c r="N8" s="149" t="s">
        <v>311</v>
      </c>
      <c r="O8" s="196"/>
      <c r="P8" s="196"/>
      <c r="Q8" s="196"/>
      <c r="R8" s="196"/>
      <c r="S8" s="197"/>
      <c r="T8" s="158" t="s">
        <v>52</v>
      </c>
      <c r="U8" s="159"/>
      <c r="V8" s="159"/>
      <c r="W8" s="159"/>
      <c r="X8" s="159"/>
      <c r="Y8" s="160"/>
    </row>
    <row r="9" spans="1:25" ht="15" customHeight="1" x14ac:dyDescent="0.3">
      <c r="A9" s="205"/>
      <c r="B9" s="205"/>
      <c r="C9" s="188"/>
      <c r="D9" s="188"/>
      <c r="E9" s="188"/>
      <c r="F9" s="188"/>
      <c r="G9" s="115"/>
      <c r="H9" s="115"/>
      <c r="I9" s="115"/>
      <c r="J9" s="115"/>
      <c r="K9" s="206"/>
      <c r="L9" s="206"/>
      <c r="M9" s="206"/>
      <c r="N9" s="198"/>
      <c r="O9" s="199"/>
      <c r="P9" s="199"/>
      <c r="Q9" s="199"/>
      <c r="R9" s="199"/>
      <c r="S9" s="200"/>
      <c r="T9" s="161"/>
      <c r="U9" s="162"/>
      <c r="V9" s="162"/>
      <c r="W9" s="162"/>
      <c r="X9" s="162"/>
      <c r="Y9" s="163"/>
    </row>
    <row r="10" spans="1:25" ht="15" customHeight="1" x14ac:dyDescent="0.3">
      <c r="A10" s="205"/>
      <c r="B10" s="205"/>
      <c r="C10" s="188"/>
      <c r="D10" s="188"/>
      <c r="E10" s="188"/>
      <c r="F10" s="188"/>
      <c r="G10" s="115"/>
      <c r="H10" s="115"/>
      <c r="I10" s="115"/>
      <c r="J10" s="115"/>
      <c r="K10" s="206"/>
      <c r="L10" s="206"/>
      <c r="M10" s="206"/>
      <c r="N10" s="198"/>
      <c r="O10" s="199"/>
      <c r="P10" s="199"/>
      <c r="Q10" s="199"/>
      <c r="R10" s="199"/>
      <c r="S10" s="200"/>
      <c r="T10" s="161"/>
      <c r="U10" s="162"/>
      <c r="V10" s="162"/>
      <c r="W10" s="162"/>
      <c r="X10" s="162"/>
      <c r="Y10" s="163"/>
    </row>
    <row r="11" spans="1:25" x14ac:dyDescent="0.3">
      <c r="A11" s="205"/>
      <c r="B11" s="205"/>
      <c r="C11" s="188"/>
      <c r="D11" s="188"/>
      <c r="E11" s="188"/>
      <c r="F11" s="188"/>
      <c r="G11" s="115"/>
      <c r="H11" s="115"/>
      <c r="I11" s="115"/>
      <c r="J11" s="115"/>
      <c r="K11" s="206"/>
      <c r="L11" s="206"/>
      <c r="M11" s="206"/>
      <c r="N11" s="198"/>
      <c r="O11" s="199"/>
      <c r="P11" s="199"/>
      <c r="Q11" s="199"/>
      <c r="R11" s="199"/>
      <c r="S11" s="200"/>
      <c r="T11" s="161"/>
      <c r="U11" s="162"/>
      <c r="V11" s="162"/>
      <c r="W11" s="162"/>
      <c r="X11" s="162"/>
      <c r="Y11" s="163"/>
    </row>
    <row r="12" spans="1:25" x14ac:dyDescent="0.3">
      <c r="A12" s="205"/>
      <c r="B12" s="205"/>
      <c r="C12" s="188"/>
      <c r="D12" s="188"/>
      <c r="E12" s="188"/>
      <c r="F12" s="188"/>
      <c r="G12" s="115"/>
      <c r="H12" s="115"/>
      <c r="I12" s="115"/>
      <c r="J12" s="115"/>
      <c r="K12" s="206"/>
      <c r="L12" s="206"/>
      <c r="M12" s="206"/>
      <c r="N12" s="198"/>
      <c r="O12" s="199"/>
      <c r="P12" s="199"/>
      <c r="Q12" s="199"/>
      <c r="R12" s="199"/>
      <c r="S12" s="200"/>
      <c r="T12" s="161"/>
      <c r="U12" s="162"/>
      <c r="V12" s="162"/>
      <c r="W12" s="162"/>
      <c r="X12" s="162"/>
      <c r="Y12" s="163"/>
    </row>
    <row r="13" spans="1:25" ht="15" customHeight="1" x14ac:dyDescent="0.3">
      <c r="A13" s="205"/>
      <c r="B13" s="205"/>
      <c r="C13" s="188"/>
      <c r="D13" s="188"/>
      <c r="E13" s="188"/>
      <c r="F13" s="188"/>
      <c r="G13" s="115"/>
      <c r="H13" s="115"/>
      <c r="I13" s="115"/>
      <c r="J13" s="115"/>
      <c r="K13" s="206"/>
      <c r="L13" s="206"/>
      <c r="M13" s="206"/>
      <c r="N13" s="198"/>
      <c r="O13" s="199"/>
      <c r="P13" s="199"/>
      <c r="Q13" s="199"/>
      <c r="R13" s="199"/>
      <c r="S13" s="200"/>
      <c r="T13" s="161"/>
      <c r="U13" s="162"/>
      <c r="V13" s="162"/>
      <c r="W13" s="162"/>
      <c r="X13" s="162"/>
      <c r="Y13" s="163"/>
    </row>
    <row r="14" spans="1:25" ht="15" customHeight="1" x14ac:dyDescent="0.3">
      <c r="A14" s="205"/>
      <c r="B14" s="205"/>
      <c r="C14" s="188"/>
      <c r="D14" s="188"/>
      <c r="E14" s="188"/>
      <c r="F14" s="188"/>
      <c r="G14" s="115"/>
      <c r="H14" s="115"/>
      <c r="I14" s="115"/>
      <c r="J14" s="115"/>
      <c r="K14" s="206"/>
      <c r="L14" s="206"/>
      <c r="M14" s="206"/>
      <c r="N14" s="198"/>
      <c r="O14" s="199"/>
      <c r="P14" s="199"/>
      <c r="Q14" s="199"/>
      <c r="R14" s="199"/>
      <c r="S14" s="200"/>
      <c r="T14" s="161"/>
      <c r="U14" s="162"/>
      <c r="V14" s="162"/>
      <c r="W14" s="162"/>
      <c r="X14" s="162"/>
      <c r="Y14" s="163"/>
    </row>
    <row r="15" spans="1:25" ht="15" customHeight="1" x14ac:dyDescent="0.3">
      <c r="A15" s="205"/>
      <c r="B15" s="205"/>
      <c r="C15" s="188"/>
      <c r="D15" s="188"/>
      <c r="E15" s="188"/>
      <c r="F15" s="188"/>
      <c r="G15" s="115"/>
      <c r="H15" s="115"/>
      <c r="I15" s="115"/>
      <c r="J15" s="115"/>
      <c r="K15" s="206"/>
      <c r="L15" s="206"/>
      <c r="M15" s="206"/>
      <c r="N15" s="198"/>
      <c r="O15" s="199"/>
      <c r="P15" s="199"/>
      <c r="Q15" s="199"/>
      <c r="R15" s="199"/>
      <c r="S15" s="200"/>
      <c r="T15" s="161"/>
      <c r="U15" s="162"/>
      <c r="V15" s="162"/>
      <c r="W15" s="162"/>
      <c r="X15" s="162"/>
      <c r="Y15" s="163"/>
    </row>
    <row r="16" spans="1:25" ht="15" customHeight="1" x14ac:dyDescent="0.3">
      <c r="A16" s="205"/>
      <c r="B16" s="205"/>
      <c r="C16" s="188"/>
      <c r="D16" s="188"/>
      <c r="E16" s="188"/>
      <c r="F16" s="188"/>
      <c r="G16" s="115"/>
      <c r="H16" s="115"/>
      <c r="I16" s="115"/>
      <c r="J16" s="115"/>
      <c r="K16" s="206"/>
      <c r="L16" s="206"/>
      <c r="M16" s="206"/>
      <c r="N16" s="201"/>
      <c r="O16" s="202"/>
      <c r="P16" s="202"/>
      <c r="Q16" s="202"/>
      <c r="R16" s="202"/>
      <c r="S16" s="203"/>
      <c r="T16" s="164"/>
      <c r="U16" s="165"/>
      <c r="V16" s="165"/>
      <c r="W16" s="165"/>
      <c r="X16" s="165"/>
      <c r="Y16" s="166"/>
    </row>
    <row r="17" spans="1:25" ht="15" customHeight="1" x14ac:dyDescent="0.3">
      <c r="A17" s="145" t="s">
        <v>3</v>
      </c>
      <c r="B17" s="146"/>
      <c r="C17" s="158" t="s">
        <v>292</v>
      </c>
      <c r="D17" s="171"/>
      <c r="E17" s="171"/>
      <c r="F17" s="172"/>
      <c r="G17" s="158" t="s">
        <v>293</v>
      </c>
      <c r="H17" s="171"/>
      <c r="I17" s="171"/>
      <c r="J17" s="172"/>
      <c r="K17" s="158" t="s">
        <v>291</v>
      </c>
      <c r="L17" s="171"/>
      <c r="M17" s="172"/>
      <c r="N17" s="149" t="s">
        <v>296</v>
      </c>
      <c r="O17" s="150"/>
      <c r="P17" s="150"/>
      <c r="Q17" s="150"/>
      <c r="R17" s="150"/>
      <c r="S17" s="151"/>
      <c r="T17" s="179" t="s">
        <v>294</v>
      </c>
      <c r="U17" s="180"/>
      <c r="V17" s="180"/>
      <c r="W17" s="180"/>
      <c r="X17" s="180"/>
      <c r="Y17" s="181"/>
    </row>
    <row r="18" spans="1:25" x14ac:dyDescent="0.3">
      <c r="A18" s="167"/>
      <c r="B18" s="168"/>
      <c r="C18" s="173"/>
      <c r="D18" s="174"/>
      <c r="E18" s="174"/>
      <c r="F18" s="175"/>
      <c r="G18" s="173"/>
      <c r="H18" s="174"/>
      <c r="I18" s="174"/>
      <c r="J18" s="175"/>
      <c r="K18" s="173"/>
      <c r="L18" s="174"/>
      <c r="M18" s="175"/>
      <c r="N18" s="152"/>
      <c r="O18" s="153"/>
      <c r="P18" s="153"/>
      <c r="Q18" s="153"/>
      <c r="R18" s="153"/>
      <c r="S18" s="154"/>
      <c r="T18" s="182"/>
      <c r="U18" s="183"/>
      <c r="V18" s="183"/>
      <c r="W18" s="183"/>
      <c r="X18" s="183"/>
      <c r="Y18" s="184"/>
    </row>
    <row r="19" spans="1:25" ht="15" customHeight="1" x14ac:dyDescent="0.3">
      <c r="A19" s="167"/>
      <c r="B19" s="168"/>
      <c r="C19" s="173"/>
      <c r="D19" s="174"/>
      <c r="E19" s="174"/>
      <c r="F19" s="175"/>
      <c r="G19" s="173"/>
      <c r="H19" s="174"/>
      <c r="I19" s="174"/>
      <c r="J19" s="175"/>
      <c r="K19" s="173"/>
      <c r="L19" s="174"/>
      <c r="M19" s="175"/>
      <c r="N19" s="152"/>
      <c r="O19" s="153"/>
      <c r="P19" s="153"/>
      <c r="Q19" s="153"/>
      <c r="R19" s="153"/>
      <c r="S19" s="154"/>
      <c r="T19" s="182"/>
      <c r="U19" s="183"/>
      <c r="V19" s="183"/>
      <c r="W19" s="183"/>
      <c r="X19" s="183"/>
      <c r="Y19" s="184"/>
    </row>
    <row r="20" spans="1:25" x14ac:dyDescent="0.3">
      <c r="A20" s="169"/>
      <c r="B20" s="170"/>
      <c r="C20" s="176"/>
      <c r="D20" s="177"/>
      <c r="E20" s="177"/>
      <c r="F20" s="178"/>
      <c r="G20" s="176"/>
      <c r="H20" s="177"/>
      <c r="I20" s="177"/>
      <c r="J20" s="178"/>
      <c r="K20" s="176"/>
      <c r="L20" s="177"/>
      <c r="M20" s="178"/>
      <c r="N20" s="155"/>
      <c r="O20" s="156"/>
      <c r="P20" s="156"/>
      <c r="Q20" s="156"/>
      <c r="R20" s="156"/>
      <c r="S20" s="157"/>
      <c r="T20" s="185"/>
      <c r="U20" s="186"/>
      <c r="V20" s="186"/>
      <c r="W20" s="186"/>
      <c r="X20" s="186"/>
      <c r="Y20" s="187"/>
    </row>
    <row r="21" spans="1:25" ht="15" customHeight="1" x14ac:dyDescent="0.3">
      <c r="A21" s="145" t="s">
        <v>300</v>
      </c>
      <c r="B21" s="146"/>
      <c r="C21" s="158" t="s">
        <v>290</v>
      </c>
      <c r="D21" s="171"/>
      <c r="E21" s="171"/>
      <c r="F21" s="172"/>
      <c r="G21" s="158" t="s">
        <v>295</v>
      </c>
      <c r="H21" s="171"/>
      <c r="I21" s="171"/>
      <c r="J21" s="172"/>
      <c r="K21" s="158" t="s">
        <v>301</v>
      </c>
      <c r="L21" s="171"/>
      <c r="M21" s="172"/>
      <c r="N21" s="149"/>
      <c r="O21" s="150"/>
      <c r="P21" s="150"/>
      <c r="Q21" s="150"/>
      <c r="R21" s="150"/>
      <c r="S21" s="151"/>
      <c r="T21" s="158" t="s">
        <v>297</v>
      </c>
      <c r="U21" s="159"/>
      <c r="V21" s="159"/>
      <c r="W21" s="159"/>
      <c r="X21" s="159"/>
      <c r="Y21" s="160"/>
    </row>
    <row r="22" spans="1:25" x14ac:dyDescent="0.3">
      <c r="A22" s="167"/>
      <c r="B22" s="168"/>
      <c r="C22" s="173"/>
      <c r="D22" s="174"/>
      <c r="E22" s="174"/>
      <c r="F22" s="175"/>
      <c r="G22" s="173"/>
      <c r="H22" s="174"/>
      <c r="I22" s="174"/>
      <c r="J22" s="175"/>
      <c r="K22" s="173"/>
      <c r="L22" s="174"/>
      <c r="M22" s="175"/>
      <c r="N22" s="152"/>
      <c r="O22" s="153"/>
      <c r="P22" s="153"/>
      <c r="Q22" s="153"/>
      <c r="R22" s="153"/>
      <c r="S22" s="154"/>
      <c r="T22" s="161"/>
      <c r="U22" s="162"/>
      <c r="V22" s="162"/>
      <c r="W22" s="162"/>
      <c r="X22" s="162"/>
      <c r="Y22" s="163"/>
    </row>
    <row r="23" spans="1:25" ht="15" customHeight="1" x14ac:dyDescent="0.3">
      <c r="A23" s="167"/>
      <c r="B23" s="168"/>
      <c r="C23" s="173"/>
      <c r="D23" s="174"/>
      <c r="E23" s="174"/>
      <c r="F23" s="175"/>
      <c r="G23" s="173"/>
      <c r="H23" s="174"/>
      <c r="I23" s="174"/>
      <c r="J23" s="175"/>
      <c r="K23" s="173"/>
      <c r="L23" s="174"/>
      <c r="M23" s="175"/>
      <c r="N23" s="152"/>
      <c r="O23" s="153"/>
      <c r="P23" s="153"/>
      <c r="Q23" s="153"/>
      <c r="R23" s="153"/>
      <c r="S23" s="154"/>
      <c r="T23" s="161"/>
      <c r="U23" s="162"/>
      <c r="V23" s="162"/>
      <c r="W23" s="162"/>
      <c r="X23" s="162"/>
      <c r="Y23" s="163"/>
    </row>
    <row r="24" spans="1:25" x14ac:dyDescent="0.3">
      <c r="A24" s="169"/>
      <c r="B24" s="170"/>
      <c r="C24" s="176"/>
      <c r="D24" s="177"/>
      <c r="E24" s="177"/>
      <c r="F24" s="178"/>
      <c r="G24" s="176"/>
      <c r="H24" s="177"/>
      <c r="I24" s="177"/>
      <c r="J24" s="178"/>
      <c r="K24" s="176"/>
      <c r="L24" s="177"/>
      <c r="M24" s="178"/>
      <c r="N24" s="155"/>
      <c r="O24" s="156"/>
      <c r="P24" s="156"/>
      <c r="Q24" s="156"/>
      <c r="R24" s="156"/>
      <c r="S24" s="157"/>
      <c r="T24" s="164"/>
      <c r="U24" s="165"/>
      <c r="V24" s="165"/>
      <c r="W24" s="165"/>
      <c r="X24" s="165"/>
      <c r="Y24" s="166"/>
    </row>
    <row r="25" spans="1:25" x14ac:dyDescent="0.3">
      <c r="A25" s="147" t="s">
        <v>16</v>
      </c>
      <c r="B25" s="147"/>
      <c r="C25" s="188" t="s">
        <v>18</v>
      </c>
      <c r="D25" s="189"/>
      <c r="E25" s="189"/>
      <c r="F25" s="189"/>
      <c r="G25" s="188" t="s">
        <v>298</v>
      </c>
      <c r="H25" s="207"/>
      <c r="I25" s="207"/>
      <c r="J25" s="207"/>
      <c r="K25" s="188" t="s">
        <v>19</v>
      </c>
      <c r="L25" s="207"/>
      <c r="M25" s="207"/>
      <c r="N25" s="149" t="s">
        <v>299</v>
      </c>
      <c r="O25" s="196"/>
      <c r="P25" s="196"/>
      <c r="Q25" s="196"/>
      <c r="R25" s="196"/>
      <c r="S25" s="197"/>
      <c r="T25" s="179" t="s">
        <v>20</v>
      </c>
      <c r="U25" s="159"/>
      <c r="V25" s="159"/>
      <c r="W25" s="159"/>
      <c r="X25" s="159"/>
      <c r="Y25" s="160"/>
    </row>
    <row r="26" spans="1:25" ht="15" customHeight="1" x14ac:dyDescent="0.3">
      <c r="A26" s="147"/>
      <c r="B26" s="147"/>
      <c r="C26" s="189"/>
      <c r="D26" s="189"/>
      <c r="E26" s="189"/>
      <c r="F26" s="189"/>
      <c r="G26" s="207"/>
      <c r="H26" s="207"/>
      <c r="I26" s="207"/>
      <c r="J26" s="207"/>
      <c r="K26" s="207"/>
      <c r="L26" s="207"/>
      <c r="M26" s="207"/>
      <c r="N26" s="198"/>
      <c r="O26" s="199"/>
      <c r="P26" s="199"/>
      <c r="Q26" s="199"/>
      <c r="R26" s="199"/>
      <c r="S26" s="200"/>
      <c r="T26" s="161"/>
      <c r="U26" s="162"/>
      <c r="V26" s="162"/>
      <c r="W26" s="162"/>
      <c r="X26" s="162"/>
      <c r="Y26" s="163"/>
    </row>
    <row r="27" spans="1:25" x14ac:dyDescent="0.3">
      <c r="A27" s="147"/>
      <c r="B27" s="147"/>
      <c r="C27" s="189"/>
      <c r="D27" s="189"/>
      <c r="E27" s="189"/>
      <c r="F27" s="189"/>
      <c r="G27" s="207"/>
      <c r="H27" s="207"/>
      <c r="I27" s="207"/>
      <c r="J27" s="207"/>
      <c r="K27" s="207"/>
      <c r="L27" s="207"/>
      <c r="M27" s="207"/>
      <c r="N27" s="198"/>
      <c r="O27" s="199"/>
      <c r="P27" s="199"/>
      <c r="Q27" s="199"/>
      <c r="R27" s="199"/>
      <c r="S27" s="200"/>
      <c r="T27" s="161"/>
      <c r="U27" s="162"/>
      <c r="V27" s="162"/>
      <c r="W27" s="162"/>
      <c r="X27" s="162"/>
      <c r="Y27" s="163"/>
    </row>
    <row r="28" spans="1:25" x14ac:dyDescent="0.3">
      <c r="A28" s="147"/>
      <c r="B28" s="147"/>
      <c r="C28" s="189"/>
      <c r="D28" s="189"/>
      <c r="E28" s="189"/>
      <c r="F28" s="189"/>
      <c r="G28" s="207"/>
      <c r="H28" s="207"/>
      <c r="I28" s="207"/>
      <c r="J28" s="207"/>
      <c r="K28" s="207"/>
      <c r="L28" s="207"/>
      <c r="M28" s="207"/>
      <c r="N28" s="201"/>
      <c r="O28" s="202"/>
      <c r="P28" s="202"/>
      <c r="Q28" s="202"/>
      <c r="R28" s="202"/>
      <c r="S28" s="203"/>
      <c r="T28" s="164"/>
      <c r="U28" s="165"/>
      <c r="V28" s="165"/>
      <c r="W28" s="165"/>
      <c r="X28" s="165"/>
      <c r="Y28" s="166"/>
    </row>
    <row r="31" spans="1:25" ht="15" customHeight="1" x14ac:dyDescent="0.3"/>
    <row r="36" ht="15" customHeight="1" x14ac:dyDescent="0.3"/>
    <row r="42" ht="15" customHeight="1" x14ac:dyDescent="0.3"/>
    <row r="46" ht="15" customHeight="1" x14ac:dyDescent="0.3"/>
    <row r="51" ht="15" customHeight="1" x14ac:dyDescent="0.3"/>
    <row r="58" ht="15" customHeight="1" x14ac:dyDescent="0.3"/>
    <row r="63" ht="15" customHeight="1" x14ac:dyDescent="0.3"/>
  </sheetData>
  <mergeCells count="34">
    <mergeCell ref="T25:Y28"/>
    <mergeCell ref="N25:S28"/>
    <mergeCell ref="A25:B28"/>
    <mergeCell ref="C25:F28"/>
    <mergeCell ref="G25:J28"/>
    <mergeCell ref="K25:M28"/>
    <mergeCell ref="K1:M1"/>
    <mergeCell ref="A8:B16"/>
    <mergeCell ref="C2:F7"/>
    <mergeCell ref="A2:B7"/>
    <mergeCell ref="C8:F16"/>
    <mergeCell ref="G2:J16"/>
    <mergeCell ref="K2:M16"/>
    <mergeCell ref="A1:B1"/>
    <mergeCell ref="G1:J1"/>
    <mergeCell ref="C1:F1"/>
    <mergeCell ref="T2:Y7"/>
    <mergeCell ref="T1:Y1"/>
    <mergeCell ref="T8:Y16"/>
    <mergeCell ref="N1:S1"/>
    <mergeCell ref="N2:S7"/>
    <mergeCell ref="N8:S16"/>
    <mergeCell ref="N21:S24"/>
    <mergeCell ref="T21:Y24"/>
    <mergeCell ref="A17:B20"/>
    <mergeCell ref="A21:B24"/>
    <mergeCell ref="C21:F24"/>
    <mergeCell ref="G21:J24"/>
    <mergeCell ref="K21:M24"/>
    <mergeCell ref="T17:Y20"/>
    <mergeCell ref="N17:S20"/>
    <mergeCell ref="K17:M20"/>
    <mergeCell ref="G17:J20"/>
    <mergeCell ref="C17:F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2" sqref="E12"/>
    </sheetView>
  </sheetViews>
  <sheetFormatPr defaultColWidth="9.109375" defaultRowHeight="14.4" x14ac:dyDescent="0.3"/>
  <cols>
    <col min="1" max="1" width="12.44140625" style="3" customWidth="1"/>
    <col min="2" max="2" width="11.109375" style="3" customWidth="1"/>
    <col min="3" max="16384" width="9.109375" style="3"/>
  </cols>
  <sheetData>
    <row r="1" spans="1:2" x14ac:dyDescent="0.3">
      <c r="A1" s="210" t="s">
        <v>312</v>
      </c>
      <c r="B1" s="210"/>
    </row>
    <row r="2" spans="1:2" x14ac:dyDescent="0.3">
      <c r="A2" s="211" t="s">
        <v>313</v>
      </c>
      <c r="B2" s="211"/>
    </row>
    <row r="4" spans="1:2" x14ac:dyDescent="0.3">
      <c r="A4" s="208" t="s">
        <v>316</v>
      </c>
      <c r="B4" s="209"/>
    </row>
    <row r="5" spans="1:2" ht="43.2" x14ac:dyDescent="0.3">
      <c r="A5" s="49" t="s">
        <v>314</v>
      </c>
      <c r="B5" s="48" t="s">
        <v>315</v>
      </c>
    </row>
  </sheetData>
  <mergeCells count="3">
    <mergeCell ref="A4:B4"/>
    <mergeCell ref="A1:B1"/>
    <mergeCell ref="A2:B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1"/>
  <sheetViews>
    <sheetView zoomScale="75" zoomScaleNormal="75" workbookViewId="0">
      <selection activeCell="J8" sqref="J8"/>
    </sheetView>
  </sheetViews>
  <sheetFormatPr defaultColWidth="9.109375" defaultRowHeight="15" customHeight="1" x14ac:dyDescent="0.3"/>
  <cols>
    <col min="1" max="1" width="26.33203125" style="16" customWidth="1"/>
    <col min="2" max="2" width="17.88671875" style="35" customWidth="1"/>
    <col min="3" max="3" width="10.88671875" style="16" customWidth="1"/>
    <col min="4" max="4" width="11.5546875" style="16" customWidth="1"/>
    <col min="5" max="5" width="11" style="16" customWidth="1"/>
    <col min="6" max="6" width="18" style="32" customWidth="1"/>
    <col min="7" max="7" width="11" style="33" customWidth="1"/>
    <col min="8" max="8" width="11" style="16" customWidth="1"/>
    <col min="9" max="9" width="9.109375" style="16"/>
    <col min="10" max="10" width="33.5546875" style="32" customWidth="1"/>
    <col min="11" max="11" width="89.88671875" style="34" customWidth="1"/>
    <col min="12" max="12" width="15" style="16" customWidth="1"/>
    <col min="13" max="14" width="8.109375" style="16" customWidth="1"/>
    <col min="15" max="15" width="9.109375" style="16"/>
    <col min="16" max="16" width="8.109375" style="16" customWidth="1"/>
    <col min="17" max="17" width="28" style="16" customWidth="1"/>
    <col min="18" max="16384" width="9.109375" style="16"/>
  </cols>
  <sheetData>
    <row r="1" spans="1:17" ht="15" customHeight="1" x14ac:dyDescent="0.3">
      <c r="A1" s="252" t="s">
        <v>53</v>
      </c>
      <c r="B1" s="253"/>
      <c r="C1" s="253"/>
      <c r="D1" s="253"/>
      <c r="E1" s="253"/>
      <c r="F1" s="253"/>
      <c r="G1" s="253"/>
      <c r="H1" s="253"/>
      <c r="I1" s="253"/>
      <c r="J1" s="253"/>
      <c r="K1" s="253"/>
      <c r="L1" s="253"/>
      <c r="M1" s="253"/>
      <c r="N1" s="254"/>
      <c r="O1" s="246" t="s">
        <v>54</v>
      </c>
      <c r="P1" s="247"/>
      <c r="Q1" s="248"/>
    </row>
    <row r="2" spans="1:17" ht="15" customHeight="1" x14ac:dyDescent="0.3">
      <c r="A2" s="17" t="s">
        <v>55</v>
      </c>
      <c r="B2" s="18" t="s">
        <v>56</v>
      </c>
      <c r="C2" s="17" t="s">
        <v>57</v>
      </c>
      <c r="D2" s="17" t="s">
        <v>23</v>
      </c>
      <c r="E2" s="17" t="s">
        <v>58</v>
      </c>
      <c r="F2" s="18" t="s">
        <v>59</v>
      </c>
      <c r="G2" s="19" t="s">
        <v>60</v>
      </c>
      <c r="H2" s="17" t="s">
        <v>61</v>
      </c>
      <c r="I2" s="17" t="s">
        <v>62</v>
      </c>
      <c r="J2" s="17" t="s">
        <v>63</v>
      </c>
      <c r="K2" s="19" t="s">
        <v>64</v>
      </c>
      <c r="L2" s="17" t="s">
        <v>65</v>
      </c>
      <c r="M2" s="17" t="s">
        <v>66</v>
      </c>
      <c r="N2" s="17" t="s">
        <v>303</v>
      </c>
      <c r="O2" s="71" t="s">
        <v>54</v>
      </c>
      <c r="P2" s="71" t="s">
        <v>67</v>
      </c>
      <c r="Q2" s="71" t="s">
        <v>68</v>
      </c>
    </row>
    <row r="3" spans="1:17" ht="15" customHeight="1" x14ac:dyDescent="0.3">
      <c r="A3" s="215" t="s">
        <v>355</v>
      </c>
      <c r="B3" s="243" t="s">
        <v>69</v>
      </c>
      <c r="C3" s="215" t="s">
        <v>70</v>
      </c>
      <c r="D3" s="215" t="s">
        <v>71</v>
      </c>
      <c r="E3" s="215"/>
      <c r="F3" s="249" t="s">
        <v>72</v>
      </c>
      <c r="G3" s="240" t="s">
        <v>73</v>
      </c>
      <c r="H3" s="215" t="s">
        <v>74</v>
      </c>
      <c r="I3" s="66" t="s">
        <v>75</v>
      </c>
      <c r="J3" s="67" t="s">
        <v>76</v>
      </c>
      <c r="K3" s="68" t="s">
        <v>77</v>
      </c>
      <c r="L3" s="215"/>
      <c r="M3" s="215" t="s">
        <v>78</v>
      </c>
      <c r="N3" s="215">
        <v>5</v>
      </c>
      <c r="O3" s="215" t="str">
        <f>IF(M3="o","Plan","Not Test")</f>
        <v>Plan</v>
      </c>
      <c r="P3" s="215"/>
      <c r="Q3" s="215"/>
    </row>
    <row r="4" spans="1:17" ht="15" customHeight="1" x14ac:dyDescent="0.3">
      <c r="A4" s="216"/>
      <c r="B4" s="244"/>
      <c r="C4" s="216"/>
      <c r="D4" s="216"/>
      <c r="E4" s="216"/>
      <c r="F4" s="250"/>
      <c r="G4" s="241"/>
      <c r="H4" s="216"/>
      <c r="I4" s="66" t="s">
        <v>80</v>
      </c>
      <c r="J4" s="67" t="s">
        <v>81</v>
      </c>
      <c r="K4" s="68" t="s">
        <v>82</v>
      </c>
      <c r="L4" s="216"/>
      <c r="M4" s="216"/>
      <c r="N4" s="216"/>
      <c r="O4" s="216"/>
      <c r="P4" s="216"/>
      <c r="Q4" s="216"/>
    </row>
    <row r="5" spans="1:17" ht="15" customHeight="1" x14ac:dyDescent="0.3">
      <c r="A5" s="216"/>
      <c r="B5" s="244"/>
      <c r="C5" s="216"/>
      <c r="D5" s="216"/>
      <c r="E5" s="216"/>
      <c r="F5" s="250"/>
      <c r="G5" s="241"/>
      <c r="H5" s="216"/>
      <c r="I5" s="66" t="s">
        <v>83</v>
      </c>
      <c r="J5" s="67" t="s">
        <v>84</v>
      </c>
      <c r="K5" s="68" t="s">
        <v>85</v>
      </c>
      <c r="L5" s="216"/>
      <c r="M5" s="216"/>
      <c r="N5" s="216"/>
      <c r="O5" s="216"/>
      <c r="P5" s="216"/>
      <c r="Q5" s="216"/>
    </row>
    <row r="6" spans="1:17" ht="15" customHeight="1" x14ac:dyDescent="0.3">
      <c r="A6" s="216"/>
      <c r="B6" s="244"/>
      <c r="C6" s="216"/>
      <c r="D6" s="216"/>
      <c r="E6" s="216"/>
      <c r="F6" s="250"/>
      <c r="G6" s="241"/>
      <c r="H6" s="216"/>
      <c r="I6" s="66" t="s">
        <v>86</v>
      </c>
      <c r="J6" s="67" t="s">
        <v>87</v>
      </c>
      <c r="K6" s="68" t="s">
        <v>88</v>
      </c>
      <c r="L6" s="216"/>
      <c r="M6" s="216"/>
      <c r="N6" s="216"/>
      <c r="O6" s="216"/>
      <c r="P6" s="216"/>
      <c r="Q6" s="216"/>
    </row>
    <row r="7" spans="1:17" ht="15" customHeight="1" x14ac:dyDescent="0.3">
      <c r="A7" s="216"/>
      <c r="B7" s="244"/>
      <c r="C7" s="216"/>
      <c r="D7" s="216"/>
      <c r="E7" s="216"/>
      <c r="F7" s="250"/>
      <c r="G7" s="241"/>
      <c r="H7" s="216"/>
      <c r="I7" s="66" t="s">
        <v>89</v>
      </c>
      <c r="J7" s="67" t="s">
        <v>90</v>
      </c>
      <c r="K7" s="68" t="s">
        <v>91</v>
      </c>
      <c r="L7" s="216"/>
      <c r="M7" s="216"/>
      <c r="N7" s="216"/>
      <c r="O7" s="216"/>
      <c r="P7" s="216"/>
      <c r="Q7" s="216"/>
    </row>
    <row r="8" spans="1:17" ht="15" customHeight="1" x14ac:dyDescent="0.3">
      <c r="A8" s="216"/>
      <c r="B8" s="244"/>
      <c r="C8" s="216"/>
      <c r="D8" s="216"/>
      <c r="E8" s="216"/>
      <c r="F8" s="250"/>
      <c r="G8" s="241"/>
      <c r="H8" s="216"/>
      <c r="I8" s="66" t="s">
        <v>92</v>
      </c>
      <c r="J8" s="67" t="s">
        <v>87</v>
      </c>
      <c r="K8" s="68" t="s">
        <v>93</v>
      </c>
      <c r="L8" s="216"/>
      <c r="M8" s="216"/>
      <c r="N8" s="216"/>
      <c r="O8" s="216"/>
      <c r="P8" s="216"/>
      <c r="Q8" s="216"/>
    </row>
    <row r="9" spans="1:17" ht="15" customHeight="1" x14ac:dyDescent="0.3">
      <c r="A9" s="217"/>
      <c r="B9" s="245"/>
      <c r="C9" s="217"/>
      <c r="D9" s="217"/>
      <c r="E9" s="217"/>
      <c r="F9" s="251"/>
      <c r="G9" s="242"/>
      <c r="H9" s="217"/>
      <c r="I9" s="66" t="s">
        <v>94</v>
      </c>
      <c r="J9" s="67" t="s">
        <v>95</v>
      </c>
      <c r="K9" s="69" t="s">
        <v>96</v>
      </c>
      <c r="L9" s="217"/>
      <c r="M9" s="217"/>
      <c r="N9" s="217"/>
      <c r="O9" s="217"/>
      <c r="P9" s="217"/>
      <c r="Q9" s="217"/>
    </row>
    <row r="10" spans="1:17" s="22" customFormat="1" ht="15" customHeight="1" x14ac:dyDescent="0.3">
      <c r="A10" s="215" t="s">
        <v>97</v>
      </c>
      <c r="B10" s="243" t="s">
        <v>98</v>
      </c>
      <c r="C10" s="215" t="s">
        <v>70</v>
      </c>
      <c r="D10" s="215"/>
      <c r="E10" s="212"/>
      <c r="F10" s="243" t="s">
        <v>99</v>
      </c>
      <c r="G10" s="240" t="s">
        <v>73</v>
      </c>
      <c r="H10" s="215" t="s">
        <v>74</v>
      </c>
      <c r="I10" s="66" t="s">
        <v>75</v>
      </c>
      <c r="J10" s="67" t="s">
        <v>76</v>
      </c>
      <c r="K10" s="68" t="s">
        <v>77</v>
      </c>
      <c r="L10" s="215"/>
      <c r="M10" s="215" t="s">
        <v>78</v>
      </c>
      <c r="N10" s="215"/>
      <c r="O10" s="215" t="str">
        <f>IF(M10="o","Plan","Not Test")</f>
        <v>Plan</v>
      </c>
      <c r="P10" s="215"/>
      <c r="Q10" s="215"/>
    </row>
    <row r="11" spans="1:17" ht="15" customHeight="1" x14ac:dyDescent="0.3">
      <c r="A11" s="216"/>
      <c r="B11" s="244"/>
      <c r="C11" s="216"/>
      <c r="D11" s="216"/>
      <c r="E11" s="213"/>
      <c r="F11" s="244"/>
      <c r="G11" s="241"/>
      <c r="H11" s="216"/>
      <c r="I11" s="66" t="s">
        <v>80</v>
      </c>
      <c r="J11" s="67" t="s">
        <v>81</v>
      </c>
      <c r="K11" s="68" t="s">
        <v>82</v>
      </c>
      <c r="L11" s="216"/>
      <c r="M11" s="216"/>
      <c r="N11" s="216"/>
      <c r="O11" s="216"/>
      <c r="P11" s="216"/>
      <c r="Q11" s="216"/>
    </row>
    <row r="12" spans="1:17" ht="15" customHeight="1" x14ac:dyDescent="0.3">
      <c r="A12" s="216"/>
      <c r="B12" s="244"/>
      <c r="C12" s="216"/>
      <c r="D12" s="216"/>
      <c r="E12" s="213"/>
      <c r="F12" s="244"/>
      <c r="G12" s="241"/>
      <c r="H12" s="216"/>
      <c r="I12" s="66" t="s">
        <v>83</v>
      </c>
      <c r="J12" s="67" t="s">
        <v>84</v>
      </c>
      <c r="K12" s="68" t="s">
        <v>85</v>
      </c>
      <c r="L12" s="216"/>
      <c r="M12" s="216"/>
      <c r="N12" s="216"/>
      <c r="O12" s="216"/>
      <c r="P12" s="216"/>
      <c r="Q12" s="216"/>
    </row>
    <row r="13" spans="1:17" ht="15" customHeight="1" x14ac:dyDescent="0.3">
      <c r="A13" s="217"/>
      <c r="B13" s="245"/>
      <c r="C13" s="217"/>
      <c r="D13" s="217"/>
      <c r="E13" s="214"/>
      <c r="F13" s="245"/>
      <c r="G13" s="242"/>
      <c r="H13" s="217"/>
      <c r="I13" s="66" t="s">
        <v>86</v>
      </c>
      <c r="J13" s="67" t="s">
        <v>100</v>
      </c>
      <c r="K13" s="69" t="s">
        <v>350</v>
      </c>
      <c r="L13" s="217"/>
      <c r="M13" s="217"/>
      <c r="N13" s="217"/>
      <c r="O13" s="217"/>
      <c r="P13" s="217"/>
      <c r="Q13" s="217"/>
    </row>
    <row r="14" spans="1:17" ht="15" customHeight="1" x14ac:dyDescent="0.3">
      <c r="A14" s="215" t="s">
        <v>101</v>
      </c>
      <c r="B14" s="243" t="s">
        <v>102</v>
      </c>
      <c r="C14" s="215" t="s">
        <v>70</v>
      </c>
      <c r="D14" s="215"/>
      <c r="E14" s="215"/>
      <c r="F14" s="243" t="s">
        <v>103</v>
      </c>
      <c r="G14" s="240" t="s">
        <v>73</v>
      </c>
      <c r="H14" s="215" t="s">
        <v>74</v>
      </c>
      <c r="I14" s="66" t="s">
        <v>75</v>
      </c>
      <c r="J14" s="67" t="s">
        <v>104</v>
      </c>
      <c r="K14" s="68" t="s">
        <v>77</v>
      </c>
      <c r="L14" s="215"/>
      <c r="M14" s="215" t="s">
        <v>78</v>
      </c>
      <c r="N14" s="215"/>
      <c r="O14" s="215" t="str">
        <f>IF(M14="o","Plan","Not Test")</f>
        <v>Plan</v>
      </c>
      <c r="P14" s="215"/>
      <c r="Q14" s="215"/>
    </row>
    <row r="15" spans="1:17" ht="15" customHeight="1" x14ac:dyDescent="0.3">
      <c r="A15" s="216"/>
      <c r="B15" s="244"/>
      <c r="C15" s="216"/>
      <c r="D15" s="216"/>
      <c r="E15" s="216"/>
      <c r="F15" s="244"/>
      <c r="G15" s="241"/>
      <c r="H15" s="216"/>
      <c r="I15" s="66" t="s">
        <v>80</v>
      </c>
      <c r="J15" s="67" t="s">
        <v>81</v>
      </c>
      <c r="K15" s="68" t="s">
        <v>82</v>
      </c>
      <c r="L15" s="216"/>
      <c r="M15" s="216"/>
      <c r="N15" s="216"/>
      <c r="O15" s="216"/>
      <c r="P15" s="216"/>
      <c r="Q15" s="216"/>
    </row>
    <row r="16" spans="1:17" ht="15" customHeight="1" x14ac:dyDescent="0.3">
      <c r="A16" s="216"/>
      <c r="B16" s="244"/>
      <c r="C16" s="216"/>
      <c r="D16" s="216"/>
      <c r="E16" s="216"/>
      <c r="F16" s="244"/>
      <c r="G16" s="241"/>
      <c r="H16" s="216"/>
      <c r="I16" s="66" t="s">
        <v>83</v>
      </c>
      <c r="J16" s="67" t="s">
        <v>84</v>
      </c>
      <c r="K16" s="68" t="s">
        <v>85</v>
      </c>
      <c r="L16" s="216"/>
      <c r="M16" s="216"/>
      <c r="N16" s="216"/>
      <c r="O16" s="216"/>
      <c r="P16" s="216"/>
      <c r="Q16" s="216"/>
    </row>
    <row r="17" spans="1:17" ht="15" customHeight="1" x14ac:dyDescent="0.3">
      <c r="A17" s="216"/>
      <c r="B17" s="244"/>
      <c r="C17" s="216"/>
      <c r="D17" s="216"/>
      <c r="E17" s="216"/>
      <c r="F17" s="244"/>
      <c r="G17" s="241"/>
      <c r="H17" s="216"/>
      <c r="I17" s="66" t="s">
        <v>86</v>
      </c>
      <c r="J17" s="67" t="s">
        <v>87</v>
      </c>
      <c r="K17" s="68" t="s">
        <v>88</v>
      </c>
      <c r="L17" s="216"/>
      <c r="M17" s="216"/>
      <c r="N17" s="216"/>
      <c r="O17" s="216"/>
      <c r="P17" s="216"/>
      <c r="Q17" s="216"/>
    </row>
    <row r="18" spans="1:17" ht="15" customHeight="1" x14ac:dyDescent="0.3">
      <c r="A18" s="216"/>
      <c r="B18" s="244"/>
      <c r="C18" s="216"/>
      <c r="D18" s="216"/>
      <c r="E18" s="216"/>
      <c r="F18" s="244"/>
      <c r="G18" s="241"/>
      <c r="H18" s="216"/>
      <c r="I18" s="66" t="s">
        <v>89</v>
      </c>
      <c r="J18" s="67" t="s">
        <v>90</v>
      </c>
      <c r="K18" s="68" t="s">
        <v>91</v>
      </c>
      <c r="L18" s="216"/>
      <c r="M18" s="216"/>
      <c r="N18" s="216"/>
      <c r="O18" s="216"/>
      <c r="P18" s="216"/>
      <c r="Q18" s="216"/>
    </row>
    <row r="19" spans="1:17" ht="15" customHeight="1" x14ac:dyDescent="0.3">
      <c r="A19" s="216"/>
      <c r="B19" s="244"/>
      <c r="C19" s="216"/>
      <c r="D19" s="216"/>
      <c r="E19" s="216"/>
      <c r="F19" s="244"/>
      <c r="G19" s="241"/>
      <c r="H19" s="216"/>
      <c r="I19" s="66" t="s">
        <v>92</v>
      </c>
      <c r="J19" s="67" t="s">
        <v>100</v>
      </c>
      <c r="K19" s="68" t="s">
        <v>82</v>
      </c>
      <c r="L19" s="216"/>
      <c r="M19" s="216"/>
      <c r="N19" s="216"/>
      <c r="O19" s="216"/>
      <c r="P19" s="216"/>
      <c r="Q19" s="216"/>
    </row>
    <row r="20" spans="1:17" ht="15" customHeight="1" x14ac:dyDescent="0.3">
      <c r="A20" s="217"/>
      <c r="B20" s="245"/>
      <c r="C20" s="217"/>
      <c r="D20" s="217"/>
      <c r="E20" s="217"/>
      <c r="F20" s="245"/>
      <c r="G20" s="242"/>
      <c r="H20" s="217"/>
      <c r="I20" s="66" t="s">
        <v>94</v>
      </c>
      <c r="J20" s="67" t="s">
        <v>100</v>
      </c>
      <c r="K20" s="68" t="s">
        <v>105</v>
      </c>
      <c r="L20" s="217"/>
      <c r="M20" s="217"/>
      <c r="N20" s="217"/>
      <c r="O20" s="217"/>
      <c r="P20" s="217"/>
      <c r="Q20" s="217"/>
    </row>
    <row r="21" spans="1:17" ht="15" customHeight="1" x14ac:dyDescent="0.3">
      <c r="A21" s="212" t="s">
        <v>106</v>
      </c>
      <c r="B21" s="234" t="s">
        <v>107</v>
      </c>
      <c r="C21" s="212" t="s">
        <v>70</v>
      </c>
      <c r="D21" s="212"/>
      <c r="E21" s="212"/>
      <c r="F21" s="234" t="s">
        <v>108</v>
      </c>
      <c r="G21" s="221" t="s">
        <v>73</v>
      </c>
      <c r="H21" s="212" t="s">
        <v>74</v>
      </c>
      <c r="I21" s="47" t="s">
        <v>75</v>
      </c>
      <c r="J21" s="6" t="s">
        <v>76</v>
      </c>
      <c r="K21" s="21" t="s">
        <v>77</v>
      </c>
      <c r="L21" s="212"/>
      <c r="M21" s="212" t="s">
        <v>78</v>
      </c>
      <c r="N21" s="212"/>
      <c r="O21" s="212" t="str">
        <f>IF(M21="o","Plan","Not Test")</f>
        <v>Plan</v>
      </c>
      <c r="P21" s="212"/>
      <c r="Q21" s="212"/>
    </row>
    <row r="22" spans="1:17" ht="15" customHeight="1" x14ac:dyDescent="0.3">
      <c r="A22" s="213"/>
      <c r="B22" s="235"/>
      <c r="C22" s="213"/>
      <c r="D22" s="213"/>
      <c r="E22" s="213"/>
      <c r="F22" s="235"/>
      <c r="G22" s="222"/>
      <c r="H22" s="213"/>
      <c r="I22" s="47" t="s">
        <v>80</v>
      </c>
      <c r="J22" s="6" t="s">
        <v>81</v>
      </c>
      <c r="K22" s="21" t="s">
        <v>82</v>
      </c>
      <c r="L22" s="213"/>
      <c r="M22" s="213"/>
      <c r="N22" s="213"/>
      <c r="O22" s="213"/>
      <c r="P22" s="213"/>
      <c r="Q22" s="213"/>
    </row>
    <row r="23" spans="1:17" ht="15" customHeight="1" x14ac:dyDescent="0.3">
      <c r="A23" s="213"/>
      <c r="B23" s="235"/>
      <c r="C23" s="213"/>
      <c r="D23" s="213"/>
      <c r="E23" s="213"/>
      <c r="F23" s="235"/>
      <c r="G23" s="222"/>
      <c r="H23" s="213"/>
      <c r="I23" s="47" t="s">
        <v>83</v>
      </c>
      <c r="J23" s="6" t="s">
        <v>84</v>
      </c>
      <c r="K23" s="21" t="s">
        <v>85</v>
      </c>
      <c r="L23" s="213"/>
      <c r="M23" s="213"/>
      <c r="N23" s="213"/>
      <c r="O23" s="213"/>
      <c r="P23" s="213"/>
      <c r="Q23" s="213"/>
    </row>
    <row r="24" spans="1:17" ht="15" customHeight="1" x14ac:dyDescent="0.3">
      <c r="A24" s="213"/>
      <c r="B24" s="235"/>
      <c r="C24" s="213"/>
      <c r="D24" s="213"/>
      <c r="E24" s="213"/>
      <c r="F24" s="235"/>
      <c r="G24" s="222"/>
      <c r="H24" s="213"/>
      <c r="I24" s="47" t="s">
        <v>86</v>
      </c>
      <c r="J24" s="6" t="s">
        <v>87</v>
      </c>
      <c r="K24" s="21" t="s">
        <v>88</v>
      </c>
      <c r="L24" s="213"/>
      <c r="M24" s="213"/>
      <c r="N24" s="213"/>
      <c r="O24" s="213"/>
      <c r="P24" s="213"/>
      <c r="Q24" s="213"/>
    </row>
    <row r="25" spans="1:17" ht="15" customHeight="1" x14ac:dyDescent="0.3">
      <c r="A25" s="213"/>
      <c r="B25" s="235"/>
      <c r="C25" s="213"/>
      <c r="D25" s="213"/>
      <c r="E25" s="213"/>
      <c r="F25" s="235"/>
      <c r="G25" s="222"/>
      <c r="H25" s="213"/>
      <c r="I25" s="47" t="s">
        <v>89</v>
      </c>
      <c r="J25" s="6" t="s">
        <v>109</v>
      </c>
      <c r="K25" s="21" t="s">
        <v>91</v>
      </c>
      <c r="L25" s="213"/>
      <c r="M25" s="213"/>
      <c r="N25" s="213"/>
      <c r="O25" s="213"/>
      <c r="P25" s="213"/>
      <c r="Q25" s="213"/>
    </row>
    <row r="26" spans="1:17" ht="15" customHeight="1" x14ac:dyDescent="0.3">
      <c r="A26" s="213"/>
      <c r="B26" s="235"/>
      <c r="C26" s="213"/>
      <c r="D26" s="213"/>
      <c r="E26" s="213"/>
      <c r="F26" s="235"/>
      <c r="G26" s="222"/>
      <c r="H26" s="213"/>
      <c r="I26" s="47" t="s">
        <v>92</v>
      </c>
      <c r="J26" s="6" t="s">
        <v>87</v>
      </c>
      <c r="K26" s="21" t="s">
        <v>110</v>
      </c>
      <c r="L26" s="213"/>
      <c r="M26" s="213"/>
      <c r="N26" s="213"/>
      <c r="O26" s="213"/>
      <c r="P26" s="213"/>
      <c r="Q26" s="213"/>
    </row>
    <row r="27" spans="1:17" ht="15" customHeight="1" x14ac:dyDescent="0.3">
      <c r="A27" s="213"/>
      <c r="B27" s="235"/>
      <c r="C27" s="213"/>
      <c r="D27" s="213"/>
      <c r="E27" s="213"/>
      <c r="F27" s="235"/>
      <c r="G27" s="222"/>
      <c r="H27" s="213"/>
      <c r="I27" s="47" t="s">
        <v>94</v>
      </c>
      <c r="J27" s="6" t="s">
        <v>111</v>
      </c>
      <c r="K27" s="21" t="s">
        <v>112</v>
      </c>
      <c r="L27" s="213"/>
      <c r="M27" s="213"/>
      <c r="N27" s="213"/>
      <c r="O27" s="213"/>
      <c r="P27" s="213"/>
      <c r="Q27" s="213"/>
    </row>
    <row r="28" spans="1:17" ht="15" customHeight="1" x14ac:dyDescent="0.3">
      <c r="A28" s="213"/>
      <c r="B28" s="235"/>
      <c r="C28" s="213"/>
      <c r="D28" s="213"/>
      <c r="E28" s="213"/>
      <c r="F28" s="235"/>
      <c r="G28" s="222"/>
      <c r="H28" s="213"/>
      <c r="I28" s="47" t="s">
        <v>113</v>
      </c>
      <c r="J28" s="6" t="s">
        <v>90</v>
      </c>
      <c r="K28" s="21" t="s">
        <v>114</v>
      </c>
      <c r="L28" s="213"/>
      <c r="M28" s="213"/>
      <c r="N28" s="213"/>
      <c r="O28" s="213"/>
      <c r="P28" s="213"/>
      <c r="Q28" s="213"/>
    </row>
    <row r="29" spans="1:17" ht="15" customHeight="1" x14ac:dyDescent="0.3">
      <c r="A29" s="213"/>
      <c r="B29" s="235"/>
      <c r="C29" s="213"/>
      <c r="D29" s="213"/>
      <c r="E29" s="213"/>
      <c r="F29" s="235"/>
      <c r="G29" s="222"/>
      <c r="H29" s="213"/>
      <c r="I29" s="47" t="s">
        <v>115</v>
      </c>
      <c r="J29" s="6" t="s">
        <v>87</v>
      </c>
      <c r="K29" s="21" t="s">
        <v>116</v>
      </c>
      <c r="L29" s="213"/>
      <c r="M29" s="213"/>
      <c r="N29" s="213"/>
      <c r="O29" s="213"/>
      <c r="P29" s="213"/>
      <c r="Q29" s="213"/>
    </row>
    <row r="30" spans="1:17" ht="15" customHeight="1" x14ac:dyDescent="0.3">
      <c r="A30" s="214"/>
      <c r="B30" s="236"/>
      <c r="C30" s="214"/>
      <c r="D30" s="214"/>
      <c r="E30" s="214"/>
      <c r="F30" s="236"/>
      <c r="G30" s="223"/>
      <c r="H30" s="214"/>
      <c r="I30" s="47" t="s">
        <v>117</v>
      </c>
      <c r="J30" s="6" t="s">
        <v>95</v>
      </c>
      <c r="K30" s="62" t="s">
        <v>118</v>
      </c>
      <c r="L30" s="214"/>
      <c r="M30" s="214"/>
      <c r="N30" s="214"/>
      <c r="O30" s="214"/>
      <c r="P30" s="214"/>
      <c r="Q30" s="214"/>
    </row>
    <row r="31" spans="1:17" ht="15" customHeight="1" x14ac:dyDescent="0.3">
      <c r="A31" s="212" t="s">
        <v>119</v>
      </c>
      <c r="B31" s="234" t="s">
        <v>120</v>
      </c>
      <c r="C31" s="212" t="s">
        <v>70</v>
      </c>
      <c r="D31" s="212"/>
      <c r="E31" s="212"/>
      <c r="F31" s="234" t="s">
        <v>121</v>
      </c>
      <c r="G31" s="221" t="s">
        <v>73</v>
      </c>
      <c r="H31" s="212" t="s">
        <v>74</v>
      </c>
      <c r="I31" s="47" t="s">
        <v>75</v>
      </c>
      <c r="J31" s="6" t="s">
        <v>76</v>
      </c>
      <c r="K31" s="21" t="s">
        <v>77</v>
      </c>
      <c r="L31" s="212"/>
      <c r="M31" s="212" t="s">
        <v>78</v>
      </c>
      <c r="N31" s="212"/>
      <c r="O31" s="212" t="str">
        <f>IF(M31="o","Plan","Not Test")</f>
        <v>Plan</v>
      </c>
      <c r="P31" s="212"/>
      <c r="Q31" s="212"/>
    </row>
    <row r="32" spans="1:17" ht="15" customHeight="1" x14ac:dyDescent="0.3">
      <c r="A32" s="213"/>
      <c r="B32" s="235"/>
      <c r="C32" s="213"/>
      <c r="D32" s="213"/>
      <c r="E32" s="213"/>
      <c r="F32" s="235"/>
      <c r="G32" s="222"/>
      <c r="H32" s="213"/>
      <c r="I32" s="47" t="s">
        <v>80</v>
      </c>
      <c r="J32" s="6" t="s">
        <v>81</v>
      </c>
      <c r="K32" s="21" t="s">
        <v>82</v>
      </c>
      <c r="L32" s="213"/>
      <c r="M32" s="213"/>
      <c r="N32" s="213"/>
      <c r="O32" s="213"/>
      <c r="P32" s="213"/>
      <c r="Q32" s="213"/>
    </row>
    <row r="33" spans="1:17" ht="15" customHeight="1" x14ac:dyDescent="0.3">
      <c r="A33" s="213"/>
      <c r="B33" s="235"/>
      <c r="C33" s="213"/>
      <c r="D33" s="213"/>
      <c r="E33" s="213"/>
      <c r="F33" s="235"/>
      <c r="G33" s="222"/>
      <c r="H33" s="213"/>
      <c r="I33" s="47" t="s">
        <v>83</v>
      </c>
      <c r="J33" s="6" t="s">
        <v>84</v>
      </c>
      <c r="K33" s="21" t="s">
        <v>85</v>
      </c>
      <c r="L33" s="213"/>
      <c r="M33" s="213"/>
      <c r="N33" s="213"/>
      <c r="O33" s="213"/>
      <c r="P33" s="213"/>
      <c r="Q33" s="213"/>
    </row>
    <row r="34" spans="1:17" ht="15" customHeight="1" x14ac:dyDescent="0.3">
      <c r="A34" s="213"/>
      <c r="B34" s="235"/>
      <c r="C34" s="213"/>
      <c r="D34" s="213"/>
      <c r="E34" s="213"/>
      <c r="F34" s="235"/>
      <c r="G34" s="222"/>
      <c r="H34" s="213"/>
      <c r="I34" s="47" t="s">
        <v>86</v>
      </c>
      <c r="J34" s="6" t="s">
        <v>87</v>
      </c>
      <c r="K34" s="21" t="s">
        <v>122</v>
      </c>
      <c r="L34" s="213"/>
      <c r="M34" s="213"/>
      <c r="N34" s="213"/>
      <c r="O34" s="213"/>
      <c r="P34" s="213"/>
      <c r="Q34" s="213"/>
    </row>
    <row r="35" spans="1:17" ht="15" customHeight="1" x14ac:dyDescent="0.3">
      <c r="A35" s="213"/>
      <c r="B35" s="235"/>
      <c r="C35" s="213"/>
      <c r="D35" s="213"/>
      <c r="E35" s="213"/>
      <c r="F35" s="235"/>
      <c r="G35" s="222"/>
      <c r="H35" s="213"/>
      <c r="I35" s="47" t="s">
        <v>89</v>
      </c>
      <c r="J35" s="6" t="s">
        <v>109</v>
      </c>
      <c r="K35" s="21" t="s">
        <v>114</v>
      </c>
      <c r="L35" s="213"/>
      <c r="M35" s="213"/>
      <c r="N35" s="213"/>
      <c r="O35" s="213"/>
      <c r="P35" s="213"/>
      <c r="Q35" s="213"/>
    </row>
    <row r="36" spans="1:17" ht="15" customHeight="1" x14ac:dyDescent="0.3">
      <c r="A36" s="213"/>
      <c r="B36" s="235"/>
      <c r="C36" s="213"/>
      <c r="D36" s="213"/>
      <c r="E36" s="213"/>
      <c r="F36" s="235"/>
      <c r="G36" s="222"/>
      <c r="H36" s="213"/>
      <c r="I36" s="47" t="s">
        <v>92</v>
      </c>
      <c r="J36" s="6" t="s">
        <v>87</v>
      </c>
      <c r="K36" s="21" t="s">
        <v>123</v>
      </c>
      <c r="L36" s="213"/>
      <c r="M36" s="213"/>
      <c r="N36" s="213"/>
      <c r="O36" s="213"/>
      <c r="P36" s="213"/>
      <c r="Q36" s="213"/>
    </row>
    <row r="37" spans="1:17" ht="15" customHeight="1" x14ac:dyDescent="0.3">
      <c r="A37" s="213"/>
      <c r="B37" s="235"/>
      <c r="C37" s="213"/>
      <c r="D37" s="213"/>
      <c r="E37" s="213"/>
      <c r="F37" s="235"/>
      <c r="G37" s="222"/>
      <c r="H37" s="213"/>
      <c r="I37" s="47" t="s">
        <v>94</v>
      </c>
      <c r="J37" s="6" t="s">
        <v>111</v>
      </c>
      <c r="K37" s="21" t="s">
        <v>88</v>
      </c>
      <c r="L37" s="213"/>
      <c r="M37" s="213"/>
      <c r="N37" s="213"/>
      <c r="O37" s="213"/>
      <c r="P37" s="213"/>
      <c r="Q37" s="213"/>
    </row>
    <row r="38" spans="1:17" ht="15" customHeight="1" x14ac:dyDescent="0.3">
      <c r="A38" s="213"/>
      <c r="B38" s="235"/>
      <c r="C38" s="213"/>
      <c r="D38" s="213"/>
      <c r="E38" s="213"/>
      <c r="F38" s="235"/>
      <c r="G38" s="222"/>
      <c r="H38" s="213"/>
      <c r="I38" s="47" t="s">
        <v>113</v>
      </c>
      <c r="J38" s="6" t="s">
        <v>124</v>
      </c>
      <c r="K38" s="21" t="s">
        <v>114</v>
      </c>
      <c r="L38" s="213"/>
      <c r="M38" s="213"/>
      <c r="N38" s="213"/>
      <c r="O38" s="213"/>
      <c r="P38" s="213"/>
      <c r="Q38" s="213"/>
    </row>
    <row r="39" spans="1:17" ht="15" customHeight="1" x14ac:dyDescent="0.3">
      <c r="A39" s="213"/>
      <c r="B39" s="235"/>
      <c r="C39" s="213"/>
      <c r="D39" s="213"/>
      <c r="E39" s="213"/>
      <c r="F39" s="235"/>
      <c r="G39" s="222"/>
      <c r="H39" s="213"/>
      <c r="I39" s="47" t="s">
        <v>115</v>
      </c>
      <c r="J39" s="6" t="s">
        <v>87</v>
      </c>
      <c r="K39" s="21" t="s">
        <v>123</v>
      </c>
      <c r="L39" s="213"/>
      <c r="M39" s="213"/>
      <c r="N39" s="213"/>
      <c r="O39" s="213"/>
      <c r="P39" s="213"/>
      <c r="Q39" s="213"/>
    </row>
    <row r="40" spans="1:17" ht="15" customHeight="1" x14ac:dyDescent="0.3">
      <c r="A40" s="213"/>
      <c r="B40" s="235"/>
      <c r="C40" s="213"/>
      <c r="D40" s="213"/>
      <c r="E40" s="213"/>
      <c r="F40" s="235"/>
      <c r="G40" s="222"/>
      <c r="H40" s="213"/>
      <c r="I40" s="47" t="s">
        <v>117</v>
      </c>
      <c r="J40" s="6" t="s">
        <v>111</v>
      </c>
      <c r="K40" s="21" t="s">
        <v>88</v>
      </c>
      <c r="L40" s="213"/>
      <c r="M40" s="213"/>
      <c r="N40" s="213"/>
      <c r="O40" s="213"/>
      <c r="P40" s="213"/>
      <c r="Q40" s="213"/>
    </row>
    <row r="41" spans="1:17" ht="15" customHeight="1" x14ac:dyDescent="0.3">
      <c r="A41" s="213"/>
      <c r="B41" s="235"/>
      <c r="C41" s="213"/>
      <c r="D41" s="213"/>
      <c r="E41" s="213"/>
      <c r="F41" s="235"/>
      <c r="G41" s="222"/>
      <c r="H41" s="213"/>
      <c r="I41" s="47" t="s">
        <v>125</v>
      </c>
      <c r="J41" s="6" t="s">
        <v>126</v>
      </c>
      <c r="K41" s="21" t="s">
        <v>114</v>
      </c>
      <c r="L41" s="213"/>
      <c r="M41" s="213"/>
      <c r="N41" s="213"/>
      <c r="O41" s="213"/>
      <c r="P41" s="213"/>
      <c r="Q41" s="213"/>
    </row>
    <row r="42" spans="1:17" ht="15" customHeight="1" x14ac:dyDescent="0.3">
      <c r="A42" s="213"/>
      <c r="B42" s="235"/>
      <c r="C42" s="213"/>
      <c r="D42" s="213"/>
      <c r="E42" s="213"/>
      <c r="F42" s="235"/>
      <c r="G42" s="222"/>
      <c r="H42" s="213"/>
      <c r="I42" s="47" t="s">
        <v>127</v>
      </c>
      <c r="J42" s="6" t="s">
        <v>87</v>
      </c>
      <c r="K42" s="63" t="s">
        <v>118</v>
      </c>
      <c r="L42" s="213"/>
      <c r="M42" s="214"/>
      <c r="N42" s="214"/>
      <c r="O42" s="214"/>
      <c r="P42" s="213"/>
      <c r="Q42" s="213"/>
    </row>
    <row r="43" spans="1:17" ht="15" customHeight="1" x14ac:dyDescent="0.3">
      <c r="A43" s="212" t="s">
        <v>128</v>
      </c>
      <c r="B43" s="234" t="s">
        <v>129</v>
      </c>
      <c r="C43" s="212" t="s">
        <v>70</v>
      </c>
      <c r="D43" s="212"/>
      <c r="E43" s="212"/>
      <c r="F43" s="234" t="s">
        <v>130</v>
      </c>
      <c r="G43" s="221" t="s">
        <v>73</v>
      </c>
      <c r="H43" s="212" t="s">
        <v>74</v>
      </c>
      <c r="I43" s="47" t="s">
        <v>75</v>
      </c>
      <c r="J43" s="6" t="s">
        <v>76</v>
      </c>
      <c r="K43" s="21" t="s">
        <v>77</v>
      </c>
      <c r="L43" s="212"/>
      <c r="M43" s="212" t="s">
        <v>78</v>
      </c>
      <c r="N43" s="212"/>
      <c r="O43" s="212" t="str">
        <f>IF(M43="o","Plan","Not Test")</f>
        <v>Plan</v>
      </c>
      <c r="P43" s="212"/>
      <c r="Q43" s="212"/>
    </row>
    <row r="44" spans="1:17" ht="15" customHeight="1" x14ac:dyDescent="0.3">
      <c r="A44" s="213"/>
      <c r="B44" s="235"/>
      <c r="C44" s="213"/>
      <c r="D44" s="213"/>
      <c r="E44" s="213"/>
      <c r="F44" s="235"/>
      <c r="G44" s="222"/>
      <c r="H44" s="213"/>
      <c r="I44" s="47" t="s">
        <v>80</v>
      </c>
      <c r="J44" s="6" t="s">
        <v>81</v>
      </c>
      <c r="K44" s="21" t="s">
        <v>82</v>
      </c>
      <c r="L44" s="213"/>
      <c r="M44" s="213"/>
      <c r="N44" s="213"/>
      <c r="O44" s="213"/>
      <c r="P44" s="213"/>
      <c r="Q44" s="213"/>
    </row>
    <row r="45" spans="1:17" ht="15" customHeight="1" x14ac:dyDescent="0.3">
      <c r="A45" s="213"/>
      <c r="B45" s="235"/>
      <c r="C45" s="213"/>
      <c r="D45" s="213"/>
      <c r="E45" s="213"/>
      <c r="F45" s="235"/>
      <c r="G45" s="222"/>
      <c r="H45" s="213"/>
      <c r="I45" s="47" t="s">
        <v>83</v>
      </c>
      <c r="J45" s="6" t="s">
        <v>84</v>
      </c>
      <c r="K45" s="21" t="s">
        <v>85</v>
      </c>
      <c r="L45" s="213"/>
      <c r="M45" s="213"/>
      <c r="N45" s="213"/>
      <c r="O45" s="213"/>
      <c r="P45" s="213"/>
      <c r="Q45" s="213"/>
    </row>
    <row r="46" spans="1:17" ht="15" customHeight="1" x14ac:dyDescent="0.3">
      <c r="A46" s="213"/>
      <c r="B46" s="235"/>
      <c r="C46" s="213"/>
      <c r="D46" s="213"/>
      <c r="E46" s="213"/>
      <c r="F46" s="235"/>
      <c r="G46" s="222"/>
      <c r="H46" s="213"/>
      <c r="I46" s="47" t="s">
        <v>86</v>
      </c>
      <c r="J46" s="6" t="s">
        <v>87</v>
      </c>
      <c r="K46" s="21" t="s">
        <v>122</v>
      </c>
      <c r="L46" s="213"/>
      <c r="M46" s="213"/>
      <c r="N46" s="213"/>
      <c r="O46" s="213"/>
      <c r="P46" s="213"/>
      <c r="Q46" s="213"/>
    </row>
    <row r="47" spans="1:17" ht="15" customHeight="1" x14ac:dyDescent="0.3">
      <c r="A47" s="213"/>
      <c r="B47" s="235"/>
      <c r="C47" s="213"/>
      <c r="D47" s="213"/>
      <c r="E47" s="213"/>
      <c r="F47" s="235"/>
      <c r="G47" s="222"/>
      <c r="H47" s="213"/>
      <c r="I47" s="47" t="s">
        <v>89</v>
      </c>
      <c r="J47" s="6" t="s">
        <v>109</v>
      </c>
      <c r="K47" s="21" t="s">
        <v>114</v>
      </c>
      <c r="L47" s="213"/>
      <c r="M47" s="213"/>
      <c r="N47" s="213"/>
      <c r="O47" s="213"/>
      <c r="P47" s="213"/>
      <c r="Q47" s="213"/>
    </row>
    <row r="48" spans="1:17" ht="15" customHeight="1" x14ac:dyDescent="0.3">
      <c r="A48" s="213"/>
      <c r="B48" s="235"/>
      <c r="C48" s="213"/>
      <c r="D48" s="213"/>
      <c r="E48" s="213"/>
      <c r="F48" s="235"/>
      <c r="G48" s="222"/>
      <c r="H48" s="213"/>
      <c r="I48" s="47" t="s">
        <v>92</v>
      </c>
      <c r="J48" s="6" t="s">
        <v>87</v>
      </c>
      <c r="K48" s="21" t="s">
        <v>123</v>
      </c>
      <c r="L48" s="213"/>
      <c r="M48" s="213"/>
      <c r="N48" s="213"/>
      <c r="O48" s="213"/>
      <c r="P48" s="213"/>
      <c r="Q48" s="213"/>
    </row>
    <row r="49" spans="1:17" ht="15" customHeight="1" x14ac:dyDescent="0.3">
      <c r="A49" s="213"/>
      <c r="B49" s="235"/>
      <c r="C49" s="213"/>
      <c r="D49" s="213"/>
      <c r="E49" s="213"/>
      <c r="F49" s="235"/>
      <c r="G49" s="222"/>
      <c r="H49" s="213"/>
      <c r="I49" s="47" t="s">
        <v>94</v>
      </c>
      <c r="J49" s="6" t="s">
        <v>111</v>
      </c>
      <c r="K49" s="21" t="s">
        <v>88</v>
      </c>
      <c r="L49" s="213"/>
      <c r="M49" s="213"/>
      <c r="N49" s="213"/>
      <c r="O49" s="213"/>
      <c r="P49" s="213"/>
      <c r="Q49" s="213"/>
    </row>
    <row r="50" spans="1:17" ht="15" customHeight="1" x14ac:dyDescent="0.3">
      <c r="A50" s="213"/>
      <c r="B50" s="235"/>
      <c r="C50" s="213"/>
      <c r="D50" s="213"/>
      <c r="E50" s="213"/>
      <c r="F50" s="235"/>
      <c r="G50" s="222"/>
      <c r="H50" s="213"/>
      <c r="I50" s="47" t="s">
        <v>113</v>
      </c>
      <c r="J50" s="6" t="s">
        <v>124</v>
      </c>
      <c r="K50" s="21" t="s">
        <v>114</v>
      </c>
      <c r="L50" s="213"/>
      <c r="M50" s="213"/>
      <c r="N50" s="213"/>
      <c r="O50" s="213"/>
      <c r="P50" s="213"/>
      <c r="Q50" s="213"/>
    </row>
    <row r="51" spans="1:17" ht="15" customHeight="1" x14ac:dyDescent="0.3">
      <c r="A51" s="213"/>
      <c r="B51" s="235"/>
      <c r="C51" s="213"/>
      <c r="D51" s="213"/>
      <c r="E51" s="213"/>
      <c r="F51" s="235"/>
      <c r="G51" s="222"/>
      <c r="H51" s="213"/>
      <c r="I51" s="47" t="s">
        <v>115</v>
      </c>
      <c r="J51" s="6" t="s">
        <v>87</v>
      </c>
      <c r="K51" s="21" t="s">
        <v>123</v>
      </c>
      <c r="L51" s="213"/>
      <c r="M51" s="213"/>
      <c r="N51" s="213"/>
      <c r="O51" s="213"/>
      <c r="P51" s="213"/>
      <c r="Q51" s="213"/>
    </row>
    <row r="52" spans="1:17" ht="15" customHeight="1" x14ac:dyDescent="0.3">
      <c r="A52" s="213"/>
      <c r="B52" s="235"/>
      <c r="C52" s="213"/>
      <c r="D52" s="213"/>
      <c r="E52" s="213"/>
      <c r="F52" s="235"/>
      <c r="G52" s="222"/>
      <c r="H52" s="213"/>
      <c r="I52" s="47" t="s">
        <v>117</v>
      </c>
      <c r="J52" s="6" t="s">
        <v>111</v>
      </c>
      <c r="K52" s="21" t="s">
        <v>88</v>
      </c>
      <c r="L52" s="213"/>
      <c r="M52" s="213"/>
      <c r="N52" s="213"/>
      <c r="O52" s="213"/>
      <c r="P52" s="213"/>
      <c r="Q52" s="213"/>
    </row>
    <row r="53" spans="1:17" ht="15" customHeight="1" x14ac:dyDescent="0.3">
      <c r="A53" s="213"/>
      <c r="B53" s="235"/>
      <c r="C53" s="213"/>
      <c r="D53" s="213"/>
      <c r="E53" s="213"/>
      <c r="F53" s="235"/>
      <c r="G53" s="222"/>
      <c r="H53" s="213"/>
      <c r="I53" s="47" t="s">
        <v>125</v>
      </c>
      <c r="J53" s="6" t="s">
        <v>124</v>
      </c>
      <c r="K53" s="21" t="s">
        <v>131</v>
      </c>
      <c r="L53" s="213"/>
      <c r="M53" s="213"/>
      <c r="N53" s="213"/>
      <c r="O53" s="213"/>
      <c r="P53" s="213"/>
      <c r="Q53" s="213"/>
    </row>
    <row r="54" spans="1:17" ht="15" customHeight="1" x14ac:dyDescent="0.3">
      <c r="A54" s="213"/>
      <c r="B54" s="235"/>
      <c r="C54" s="213"/>
      <c r="D54" s="213"/>
      <c r="E54" s="213"/>
      <c r="F54" s="235"/>
      <c r="G54" s="222"/>
      <c r="H54" s="213"/>
      <c r="I54" s="47" t="s">
        <v>127</v>
      </c>
      <c r="J54" s="6" t="s">
        <v>132</v>
      </c>
      <c r="K54" s="63" t="s">
        <v>118</v>
      </c>
      <c r="L54" s="213"/>
      <c r="M54" s="214"/>
      <c r="N54" s="214"/>
      <c r="O54" s="214"/>
      <c r="P54" s="213"/>
      <c r="Q54" s="213"/>
    </row>
    <row r="55" spans="1:17" ht="15" customHeight="1" x14ac:dyDescent="0.3">
      <c r="A55" s="212" t="s">
        <v>133</v>
      </c>
      <c r="B55" s="234" t="s">
        <v>134</v>
      </c>
      <c r="C55" s="212" t="s">
        <v>70</v>
      </c>
      <c r="D55" s="212"/>
      <c r="E55" s="212"/>
      <c r="F55" s="234" t="s">
        <v>135</v>
      </c>
      <c r="G55" s="221" t="s">
        <v>73</v>
      </c>
      <c r="H55" s="212" t="s">
        <v>74</v>
      </c>
      <c r="I55" s="47" t="s">
        <v>75</v>
      </c>
      <c r="J55" s="6" t="s">
        <v>76</v>
      </c>
      <c r="K55" s="21" t="s">
        <v>77</v>
      </c>
      <c r="L55" s="212"/>
      <c r="M55" s="212" t="s">
        <v>78</v>
      </c>
      <c r="N55" s="212">
        <v>5</v>
      </c>
      <c r="O55" s="212" t="str">
        <f>IF(M55="o","Plan","Not Test")</f>
        <v>Plan</v>
      </c>
      <c r="P55" s="212"/>
      <c r="Q55" s="212"/>
    </row>
    <row r="56" spans="1:17" ht="15" customHeight="1" x14ac:dyDescent="0.3">
      <c r="A56" s="213"/>
      <c r="B56" s="235"/>
      <c r="C56" s="213"/>
      <c r="D56" s="213"/>
      <c r="E56" s="213"/>
      <c r="F56" s="235"/>
      <c r="G56" s="222"/>
      <c r="H56" s="213"/>
      <c r="I56" s="47" t="s">
        <v>80</v>
      </c>
      <c r="J56" s="6" t="s">
        <v>81</v>
      </c>
      <c r="K56" s="21" t="s">
        <v>82</v>
      </c>
      <c r="L56" s="213"/>
      <c r="M56" s="213"/>
      <c r="N56" s="213"/>
      <c r="O56" s="213"/>
      <c r="P56" s="213"/>
      <c r="Q56" s="213"/>
    </row>
    <row r="57" spans="1:17" ht="15" customHeight="1" x14ac:dyDescent="0.3">
      <c r="A57" s="213"/>
      <c r="B57" s="235"/>
      <c r="C57" s="213"/>
      <c r="D57" s="213"/>
      <c r="E57" s="213"/>
      <c r="F57" s="235"/>
      <c r="G57" s="222"/>
      <c r="H57" s="213"/>
      <c r="I57" s="47" t="s">
        <v>83</v>
      </c>
      <c r="J57" s="6" t="s">
        <v>84</v>
      </c>
      <c r="K57" s="21" t="s">
        <v>136</v>
      </c>
      <c r="L57" s="213"/>
      <c r="M57" s="213"/>
      <c r="N57" s="213"/>
      <c r="O57" s="213"/>
      <c r="P57" s="213"/>
      <c r="Q57" s="213"/>
    </row>
    <row r="58" spans="1:17" ht="15" customHeight="1" x14ac:dyDescent="0.3">
      <c r="A58" s="213"/>
      <c r="B58" s="235"/>
      <c r="C58" s="213"/>
      <c r="D58" s="213"/>
      <c r="E58" s="213"/>
      <c r="F58" s="235"/>
      <c r="G58" s="222"/>
      <c r="H58" s="213"/>
      <c r="I58" s="47" t="s">
        <v>86</v>
      </c>
      <c r="J58" s="6" t="s">
        <v>87</v>
      </c>
      <c r="K58" s="21" t="s">
        <v>88</v>
      </c>
      <c r="L58" s="213"/>
      <c r="M58" s="213"/>
      <c r="N58" s="213"/>
      <c r="O58" s="213"/>
      <c r="P58" s="213"/>
      <c r="Q58" s="213"/>
    </row>
    <row r="59" spans="1:17" ht="15" customHeight="1" x14ac:dyDescent="0.3">
      <c r="A59" s="213"/>
      <c r="B59" s="235"/>
      <c r="C59" s="213"/>
      <c r="D59" s="213"/>
      <c r="E59" s="213"/>
      <c r="F59" s="235"/>
      <c r="G59" s="222"/>
      <c r="H59" s="213"/>
      <c r="I59" s="47" t="s">
        <v>89</v>
      </c>
      <c r="J59" s="6" t="s">
        <v>109</v>
      </c>
      <c r="K59" s="21" t="s">
        <v>91</v>
      </c>
      <c r="L59" s="213"/>
      <c r="M59" s="213"/>
      <c r="N59" s="213"/>
      <c r="O59" s="213"/>
      <c r="P59" s="213"/>
      <c r="Q59" s="213"/>
    </row>
    <row r="60" spans="1:17" ht="15" customHeight="1" x14ac:dyDescent="0.3">
      <c r="A60" s="213"/>
      <c r="B60" s="235"/>
      <c r="C60" s="213"/>
      <c r="D60" s="213"/>
      <c r="E60" s="213"/>
      <c r="F60" s="235"/>
      <c r="G60" s="222"/>
      <c r="H60" s="213"/>
      <c r="I60" s="47" t="s">
        <v>92</v>
      </c>
      <c r="J60" s="6" t="s">
        <v>87</v>
      </c>
      <c r="K60" s="21" t="s">
        <v>123</v>
      </c>
      <c r="L60" s="213"/>
      <c r="M60" s="213"/>
      <c r="N60" s="213"/>
      <c r="O60" s="213"/>
      <c r="P60" s="213"/>
      <c r="Q60" s="213"/>
    </row>
    <row r="61" spans="1:17" ht="15" customHeight="1" x14ac:dyDescent="0.3">
      <c r="A61" s="213"/>
      <c r="B61" s="235"/>
      <c r="C61" s="213"/>
      <c r="D61" s="213"/>
      <c r="E61" s="213"/>
      <c r="F61" s="235"/>
      <c r="G61" s="222"/>
      <c r="H61" s="213"/>
      <c r="I61" s="47" t="s">
        <v>94</v>
      </c>
      <c r="J61" s="6" t="s">
        <v>111</v>
      </c>
      <c r="K61" s="21" t="s">
        <v>88</v>
      </c>
      <c r="L61" s="213"/>
      <c r="M61" s="213"/>
      <c r="N61" s="213"/>
      <c r="O61" s="213"/>
      <c r="P61" s="213"/>
      <c r="Q61" s="213"/>
    </row>
    <row r="62" spans="1:17" ht="15" customHeight="1" x14ac:dyDescent="0.3">
      <c r="A62" s="213"/>
      <c r="B62" s="235"/>
      <c r="C62" s="213"/>
      <c r="D62" s="213"/>
      <c r="E62" s="213"/>
      <c r="F62" s="235"/>
      <c r="G62" s="222"/>
      <c r="H62" s="213"/>
      <c r="I62" s="47" t="s">
        <v>113</v>
      </c>
      <c r="J62" s="6" t="s">
        <v>100</v>
      </c>
      <c r="K62" s="21" t="s">
        <v>137</v>
      </c>
      <c r="L62" s="213"/>
      <c r="M62" s="213"/>
      <c r="N62" s="213"/>
      <c r="O62" s="213"/>
      <c r="P62" s="213"/>
      <c r="Q62" s="213"/>
    </row>
    <row r="63" spans="1:17" ht="15" customHeight="1" x14ac:dyDescent="0.3">
      <c r="A63" s="214"/>
      <c r="B63" s="236"/>
      <c r="C63" s="214"/>
      <c r="D63" s="214"/>
      <c r="E63" s="214"/>
      <c r="F63" s="236"/>
      <c r="G63" s="223"/>
      <c r="H63" s="214"/>
      <c r="I63" s="47" t="s">
        <v>115</v>
      </c>
      <c r="J63" s="6" t="s">
        <v>100</v>
      </c>
      <c r="K63" s="21" t="s">
        <v>105</v>
      </c>
      <c r="L63" s="214"/>
      <c r="M63" s="214"/>
      <c r="N63" s="214"/>
      <c r="O63" s="214"/>
      <c r="P63" s="214"/>
      <c r="Q63" s="214"/>
    </row>
    <row r="64" spans="1:17" ht="15" customHeight="1" x14ac:dyDescent="0.3">
      <c r="A64" s="212" t="s">
        <v>138</v>
      </c>
      <c r="B64" s="212" t="s">
        <v>139</v>
      </c>
      <c r="C64" s="212" t="s">
        <v>70</v>
      </c>
      <c r="D64" s="212"/>
      <c r="E64" s="212"/>
      <c r="F64" s="212" t="s">
        <v>140</v>
      </c>
      <c r="G64" s="221"/>
      <c r="H64" s="212"/>
      <c r="I64" s="47" t="s">
        <v>75</v>
      </c>
      <c r="J64" s="6" t="s">
        <v>76</v>
      </c>
      <c r="K64" s="21" t="s">
        <v>77</v>
      </c>
      <c r="L64" s="212"/>
      <c r="M64" s="212" t="s">
        <v>78</v>
      </c>
      <c r="N64" s="212"/>
      <c r="O64" s="212" t="str">
        <f>IF(M64="o","Plan","Not Test")</f>
        <v>Plan</v>
      </c>
      <c r="P64" s="212"/>
      <c r="Q64" s="212"/>
    </row>
    <row r="65" spans="1:17" ht="15" customHeight="1" x14ac:dyDescent="0.3">
      <c r="A65" s="213"/>
      <c r="B65" s="213"/>
      <c r="C65" s="213"/>
      <c r="D65" s="213"/>
      <c r="E65" s="213"/>
      <c r="F65" s="213"/>
      <c r="G65" s="222"/>
      <c r="H65" s="213"/>
      <c r="I65" s="47" t="s">
        <v>80</v>
      </c>
      <c r="J65" s="6" t="s">
        <v>81</v>
      </c>
      <c r="K65" s="21" t="s">
        <v>82</v>
      </c>
      <c r="L65" s="213"/>
      <c r="M65" s="213"/>
      <c r="N65" s="213"/>
      <c r="O65" s="213"/>
      <c r="P65" s="213"/>
      <c r="Q65" s="213"/>
    </row>
    <row r="66" spans="1:17" ht="15" customHeight="1" x14ac:dyDescent="0.3">
      <c r="A66" s="214"/>
      <c r="B66" s="214"/>
      <c r="C66" s="214"/>
      <c r="D66" s="214"/>
      <c r="E66" s="214"/>
      <c r="F66" s="214"/>
      <c r="G66" s="223"/>
      <c r="H66" s="214"/>
      <c r="I66" s="47" t="s">
        <v>83</v>
      </c>
      <c r="J66" s="6" t="s">
        <v>141</v>
      </c>
      <c r="K66" s="21" t="s">
        <v>105</v>
      </c>
      <c r="L66" s="214"/>
      <c r="M66" s="214"/>
      <c r="N66" s="214"/>
      <c r="O66" s="214"/>
      <c r="P66" s="214"/>
      <c r="Q66" s="214"/>
    </row>
    <row r="67" spans="1:17" ht="15" customHeight="1" x14ac:dyDescent="0.3">
      <c r="A67" s="212" t="s">
        <v>142</v>
      </c>
      <c r="B67" s="212" t="s">
        <v>143</v>
      </c>
      <c r="C67" s="212" t="s">
        <v>70</v>
      </c>
      <c r="D67" s="212"/>
      <c r="E67" s="212"/>
      <c r="F67" s="212" t="s">
        <v>144</v>
      </c>
      <c r="G67" s="221"/>
      <c r="H67" s="212"/>
      <c r="I67" s="47" t="s">
        <v>75</v>
      </c>
      <c r="J67" s="6" t="s">
        <v>76</v>
      </c>
      <c r="K67" s="21" t="s">
        <v>77</v>
      </c>
      <c r="L67" s="212"/>
      <c r="M67" s="212" t="s">
        <v>78</v>
      </c>
      <c r="N67" s="212"/>
      <c r="O67" s="212" t="str">
        <f>IF(M67="o","Plan","Not Test")</f>
        <v>Plan</v>
      </c>
      <c r="P67" s="212"/>
      <c r="Q67" s="212"/>
    </row>
    <row r="68" spans="1:17" ht="15" customHeight="1" x14ac:dyDescent="0.3">
      <c r="A68" s="213"/>
      <c r="B68" s="213"/>
      <c r="C68" s="213"/>
      <c r="D68" s="213"/>
      <c r="E68" s="213"/>
      <c r="F68" s="213"/>
      <c r="G68" s="222"/>
      <c r="H68" s="213"/>
      <c r="I68" s="47" t="s">
        <v>80</v>
      </c>
      <c r="J68" s="6" t="s">
        <v>81</v>
      </c>
      <c r="K68" s="21" t="s">
        <v>82</v>
      </c>
      <c r="L68" s="213"/>
      <c r="M68" s="213"/>
      <c r="N68" s="213"/>
      <c r="O68" s="213"/>
      <c r="P68" s="213"/>
      <c r="Q68" s="213"/>
    </row>
    <row r="69" spans="1:17" ht="15" customHeight="1" x14ac:dyDescent="0.3">
      <c r="A69" s="213"/>
      <c r="B69" s="213"/>
      <c r="C69" s="213"/>
      <c r="D69" s="213"/>
      <c r="E69" s="213"/>
      <c r="F69" s="213"/>
      <c r="G69" s="222"/>
      <c r="H69" s="213"/>
      <c r="I69" s="47" t="s">
        <v>83</v>
      </c>
      <c r="J69" s="6" t="s">
        <v>84</v>
      </c>
      <c r="K69" s="21" t="s">
        <v>136</v>
      </c>
      <c r="L69" s="213"/>
      <c r="M69" s="213"/>
      <c r="N69" s="213"/>
      <c r="O69" s="213"/>
      <c r="P69" s="213"/>
      <c r="Q69" s="213"/>
    </row>
    <row r="70" spans="1:17" ht="15" customHeight="1" x14ac:dyDescent="0.3">
      <c r="A70" s="213"/>
      <c r="B70" s="213"/>
      <c r="C70" s="213"/>
      <c r="D70" s="213"/>
      <c r="E70" s="213"/>
      <c r="F70" s="213"/>
      <c r="G70" s="222"/>
      <c r="H70" s="213"/>
      <c r="I70" s="47" t="s">
        <v>86</v>
      </c>
      <c r="J70" s="6" t="s">
        <v>87</v>
      </c>
      <c r="K70" s="21" t="s">
        <v>88</v>
      </c>
      <c r="L70" s="213"/>
      <c r="M70" s="213"/>
      <c r="N70" s="213"/>
      <c r="O70" s="213"/>
      <c r="P70" s="213"/>
      <c r="Q70" s="213"/>
    </row>
    <row r="71" spans="1:17" ht="15" customHeight="1" x14ac:dyDescent="0.3">
      <c r="A71" s="214"/>
      <c r="B71" s="214"/>
      <c r="C71" s="214"/>
      <c r="D71" s="214"/>
      <c r="E71" s="214"/>
      <c r="F71" s="214"/>
      <c r="G71" s="223"/>
      <c r="H71" s="214"/>
      <c r="I71" s="47" t="s">
        <v>89</v>
      </c>
      <c r="J71" s="6" t="s">
        <v>141</v>
      </c>
      <c r="K71" s="21" t="s">
        <v>105</v>
      </c>
      <c r="L71" s="214"/>
      <c r="M71" s="214"/>
      <c r="N71" s="214"/>
      <c r="O71" s="214"/>
      <c r="P71" s="214"/>
      <c r="Q71" s="214"/>
    </row>
    <row r="72" spans="1:17" ht="15" customHeight="1" x14ac:dyDescent="0.3">
      <c r="A72" s="212" t="s">
        <v>145</v>
      </c>
      <c r="B72" s="212" t="s">
        <v>146</v>
      </c>
      <c r="C72" s="212" t="s">
        <v>70</v>
      </c>
      <c r="D72" s="212"/>
      <c r="E72" s="212"/>
      <c r="F72" s="212" t="s">
        <v>147</v>
      </c>
      <c r="G72" s="221"/>
      <c r="H72" s="212"/>
      <c r="I72" s="47" t="s">
        <v>75</v>
      </c>
      <c r="J72" s="6" t="s">
        <v>76</v>
      </c>
      <c r="K72" s="21" t="s">
        <v>77</v>
      </c>
      <c r="L72" s="212"/>
      <c r="M72" s="212" t="s">
        <v>78</v>
      </c>
      <c r="N72" s="212"/>
      <c r="O72" s="212" t="str">
        <f>IF(M72="o","Plan","Not Test")</f>
        <v>Plan</v>
      </c>
      <c r="P72" s="212"/>
      <c r="Q72" s="212"/>
    </row>
    <row r="73" spans="1:17" ht="15" customHeight="1" x14ac:dyDescent="0.3">
      <c r="A73" s="213"/>
      <c r="B73" s="213"/>
      <c r="C73" s="213"/>
      <c r="D73" s="213"/>
      <c r="E73" s="213"/>
      <c r="F73" s="213"/>
      <c r="G73" s="222"/>
      <c r="H73" s="213"/>
      <c r="I73" s="47" t="s">
        <v>80</v>
      </c>
      <c r="J73" s="6" t="s">
        <v>81</v>
      </c>
      <c r="K73" s="21" t="s">
        <v>82</v>
      </c>
      <c r="L73" s="213"/>
      <c r="M73" s="213"/>
      <c r="N73" s="213"/>
      <c r="O73" s="213"/>
      <c r="P73" s="213"/>
      <c r="Q73" s="213"/>
    </row>
    <row r="74" spans="1:17" ht="15" customHeight="1" x14ac:dyDescent="0.3">
      <c r="A74" s="213"/>
      <c r="B74" s="213"/>
      <c r="C74" s="213"/>
      <c r="D74" s="213"/>
      <c r="E74" s="213"/>
      <c r="F74" s="213"/>
      <c r="G74" s="222"/>
      <c r="H74" s="213"/>
      <c r="I74" s="47" t="s">
        <v>83</v>
      </c>
      <c r="J74" s="6" t="s">
        <v>84</v>
      </c>
      <c r="K74" s="21" t="s">
        <v>85</v>
      </c>
      <c r="L74" s="213"/>
      <c r="M74" s="213"/>
      <c r="N74" s="213"/>
      <c r="O74" s="213"/>
      <c r="P74" s="213"/>
      <c r="Q74" s="213"/>
    </row>
    <row r="75" spans="1:17" ht="15" customHeight="1" x14ac:dyDescent="0.3">
      <c r="A75" s="213"/>
      <c r="B75" s="213"/>
      <c r="C75" s="213"/>
      <c r="D75" s="213"/>
      <c r="E75" s="213"/>
      <c r="F75" s="213"/>
      <c r="G75" s="222"/>
      <c r="H75" s="213"/>
      <c r="I75" s="47" t="s">
        <v>86</v>
      </c>
      <c r="J75" s="6" t="s">
        <v>87</v>
      </c>
      <c r="K75" s="21" t="s">
        <v>88</v>
      </c>
      <c r="L75" s="213"/>
      <c r="M75" s="213"/>
      <c r="N75" s="213"/>
      <c r="O75" s="213"/>
      <c r="P75" s="213"/>
      <c r="Q75" s="213"/>
    </row>
    <row r="76" spans="1:17" ht="15" customHeight="1" x14ac:dyDescent="0.3">
      <c r="A76" s="213"/>
      <c r="B76" s="213"/>
      <c r="C76" s="213"/>
      <c r="D76" s="213"/>
      <c r="E76" s="213"/>
      <c r="F76" s="213"/>
      <c r="G76" s="222"/>
      <c r="H76" s="213"/>
      <c r="I76" s="47" t="s">
        <v>89</v>
      </c>
      <c r="J76" s="6" t="s">
        <v>90</v>
      </c>
      <c r="K76" s="21" t="s">
        <v>91</v>
      </c>
      <c r="L76" s="213"/>
      <c r="M76" s="213"/>
      <c r="N76" s="213"/>
      <c r="O76" s="213"/>
      <c r="P76" s="213"/>
      <c r="Q76" s="213"/>
    </row>
    <row r="77" spans="1:17" ht="15" customHeight="1" x14ac:dyDescent="0.3">
      <c r="A77" s="213"/>
      <c r="B77" s="213"/>
      <c r="C77" s="213"/>
      <c r="D77" s="213"/>
      <c r="E77" s="213"/>
      <c r="F77" s="213"/>
      <c r="G77" s="222"/>
      <c r="H77" s="213"/>
      <c r="I77" s="47" t="s">
        <v>92</v>
      </c>
      <c r="J77" s="6" t="s">
        <v>87</v>
      </c>
      <c r="K77" s="21" t="s">
        <v>93</v>
      </c>
      <c r="L77" s="213"/>
      <c r="M77" s="213"/>
      <c r="N77" s="213"/>
      <c r="O77" s="213"/>
      <c r="P77" s="213"/>
      <c r="Q77" s="213"/>
    </row>
    <row r="78" spans="1:17" ht="15" customHeight="1" x14ac:dyDescent="0.3">
      <c r="A78" s="213"/>
      <c r="B78" s="214"/>
      <c r="C78" s="214"/>
      <c r="D78" s="214"/>
      <c r="E78" s="214"/>
      <c r="F78" s="214"/>
      <c r="G78" s="223"/>
      <c r="H78" s="214"/>
      <c r="I78" s="47" t="s">
        <v>94</v>
      </c>
      <c r="J78" s="6" t="s">
        <v>141</v>
      </c>
      <c r="K78" s="21" t="s">
        <v>105</v>
      </c>
      <c r="L78" s="214"/>
      <c r="M78" s="214"/>
      <c r="N78" s="214"/>
      <c r="O78" s="214"/>
      <c r="P78" s="214"/>
      <c r="Q78" s="214"/>
    </row>
    <row r="79" spans="1:17" ht="15" customHeight="1" x14ac:dyDescent="0.3">
      <c r="A79" s="212" t="s">
        <v>148</v>
      </c>
      <c r="B79" s="212" t="s">
        <v>149</v>
      </c>
      <c r="C79" s="212" t="s">
        <v>70</v>
      </c>
      <c r="D79" s="212"/>
      <c r="E79" s="212"/>
      <c r="F79" s="212" t="s">
        <v>150</v>
      </c>
      <c r="G79" s="221"/>
      <c r="H79" s="212"/>
      <c r="I79" s="47" t="s">
        <v>75</v>
      </c>
      <c r="J79" s="6" t="s">
        <v>76</v>
      </c>
      <c r="K79" s="21" t="s">
        <v>77</v>
      </c>
      <c r="L79" s="212"/>
      <c r="M79" s="212" t="s">
        <v>78</v>
      </c>
      <c r="N79" s="212"/>
      <c r="O79" s="212" t="str">
        <f>IF(M79="o","Plan","Not Test")</f>
        <v>Plan</v>
      </c>
      <c r="P79" s="212"/>
      <c r="Q79" s="212"/>
    </row>
    <row r="80" spans="1:17" ht="15" customHeight="1" x14ac:dyDescent="0.3">
      <c r="A80" s="213"/>
      <c r="B80" s="213"/>
      <c r="C80" s="213"/>
      <c r="D80" s="213"/>
      <c r="E80" s="213"/>
      <c r="F80" s="213"/>
      <c r="G80" s="222"/>
      <c r="H80" s="213"/>
      <c r="I80" s="47" t="s">
        <v>80</v>
      </c>
      <c r="J80" s="6" t="s">
        <v>81</v>
      </c>
      <c r="K80" s="21" t="s">
        <v>82</v>
      </c>
      <c r="L80" s="213"/>
      <c r="M80" s="213"/>
      <c r="N80" s="213"/>
      <c r="O80" s="213"/>
      <c r="P80" s="213"/>
      <c r="Q80" s="213"/>
    </row>
    <row r="81" spans="1:17" ht="15" customHeight="1" x14ac:dyDescent="0.3">
      <c r="A81" s="213"/>
      <c r="B81" s="213"/>
      <c r="C81" s="213"/>
      <c r="D81" s="213"/>
      <c r="E81" s="213"/>
      <c r="F81" s="213"/>
      <c r="G81" s="222"/>
      <c r="H81" s="213"/>
      <c r="I81" s="47" t="s">
        <v>83</v>
      </c>
      <c r="J81" s="6" t="s">
        <v>84</v>
      </c>
      <c r="K81" s="21" t="s">
        <v>85</v>
      </c>
      <c r="L81" s="213"/>
      <c r="M81" s="213"/>
      <c r="N81" s="213"/>
      <c r="O81" s="213"/>
      <c r="P81" s="213"/>
      <c r="Q81" s="213"/>
    </row>
    <row r="82" spans="1:17" ht="15" customHeight="1" x14ac:dyDescent="0.3">
      <c r="A82" s="213"/>
      <c r="B82" s="213"/>
      <c r="C82" s="213"/>
      <c r="D82" s="213"/>
      <c r="E82" s="213"/>
      <c r="F82" s="213"/>
      <c r="G82" s="222"/>
      <c r="H82" s="213"/>
      <c r="I82" s="47" t="s">
        <v>86</v>
      </c>
      <c r="J82" s="6" t="s">
        <v>87</v>
      </c>
      <c r="K82" s="21" t="s">
        <v>88</v>
      </c>
      <c r="L82" s="213"/>
      <c r="M82" s="213"/>
      <c r="N82" s="213"/>
      <c r="O82" s="213"/>
      <c r="P82" s="213"/>
      <c r="Q82" s="213"/>
    </row>
    <row r="83" spans="1:17" ht="15" customHeight="1" x14ac:dyDescent="0.3">
      <c r="A83" s="213"/>
      <c r="B83" s="213"/>
      <c r="C83" s="213"/>
      <c r="D83" s="213"/>
      <c r="E83" s="213"/>
      <c r="F83" s="213"/>
      <c r="G83" s="222"/>
      <c r="H83" s="213"/>
      <c r="I83" s="47" t="s">
        <v>89</v>
      </c>
      <c r="J83" s="6" t="s">
        <v>109</v>
      </c>
      <c r="K83" s="21" t="s">
        <v>91</v>
      </c>
      <c r="L83" s="213"/>
      <c r="M83" s="213"/>
      <c r="N83" s="213"/>
      <c r="O83" s="213"/>
      <c r="P83" s="213"/>
      <c r="Q83" s="213"/>
    </row>
    <row r="84" spans="1:17" ht="15" customHeight="1" x14ac:dyDescent="0.3">
      <c r="A84" s="213"/>
      <c r="B84" s="213"/>
      <c r="C84" s="213"/>
      <c r="D84" s="213"/>
      <c r="E84" s="213"/>
      <c r="F84" s="213"/>
      <c r="G84" s="222"/>
      <c r="H84" s="213"/>
      <c r="I84" s="47" t="s">
        <v>92</v>
      </c>
      <c r="J84" s="6" t="s">
        <v>87</v>
      </c>
      <c r="K84" s="21" t="s">
        <v>110</v>
      </c>
      <c r="L84" s="213"/>
      <c r="M84" s="213"/>
      <c r="N84" s="213"/>
      <c r="O84" s="213"/>
      <c r="P84" s="213"/>
      <c r="Q84" s="213"/>
    </row>
    <row r="85" spans="1:17" ht="15" customHeight="1" x14ac:dyDescent="0.3">
      <c r="A85" s="214"/>
      <c r="B85" s="214"/>
      <c r="C85" s="214"/>
      <c r="D85" s="214"/>
      <c r="E85" s="214"/>
      <c r="F85" s="214"/>
      <c r="G85" s="223"/>
      <c r="H85" s="214"/>
      <c r="I85" s="47" t="s">
        <v>94</v>
      </c>
      <c r="J85" s="6" t="s">
        <v>141</v>
      </c>
      <c r="K85" s="62" t="s">
        <v>349</v>
      </c>
      <c r="L85" s="214"/>
      <c r="M85" s="214"/>
      <c r="N85" s="214"/>
      <c r="O85" s="214"/>
      <c r="P85" s="214"/>
      <c r="Q85" s="214"/>
    </row>
    <row r="86" spans="1:17" ht="15" customHeight="1" x14ac:dyDescent="0.3">
      <c r="A86" s="212" t="s">
        <v>151</v>
      </c>
      <c r="B86" s="212" t="s">
        <v>152</v>
      </c>
      <c r="C86" s="212" t="s">
        <v>70</v>
      </c>
      <c r="D86" s="212"/>
      <c r="E86" s="212"/>
      <c r="F86" s="212" t="s">
        <v>153</v>
      </c>
      <c r="G86" s="221"/>
      <c r="H86" s="212"/>
      <c r="I86" s="47" t="s">
        <v>75</v>
      </c>
      <c r="J86" s="6" t="s">
        <v>76</v>
      </c>
      <c r="K86" s="21" t="s">
        <v>77</v>
      </c>
      <c r="L86" s="212"/>
      <c r="M86" s="212" t="s">
        <v>78</v>
      </c>
      <c r="N86" s="212"/>
      <c r="O86" s="212" t="str">
        <f>IF(M86="o","Plan","Not Test")</f>
        <v>Plan</v>
      </c>
      <c r="P86" s="212"/>
      <c r="Q86" s="212"/>
    </row>
    <row r="87" spans="1:17" ht="15" customHeight="1" x14ac:dyDescent="0.3">
      <c r="A87" s="213"/>
      <c r="B87" s="213"/>
      <c r="C87" s="213"/>
      <c r="D87" s="213"/>
      <c r="E87" s="213"/>
      <c r="F87" s="213"/>
      <c r="G87" s="222"/>
      <c r="H87" s="213"/>
      <c r="I87" s="47" t="s">
        <v>80</v>
      </c>
      <c r="J87" s="6" t="s">
        <v>81</v>
      </c>
      <c r="K87" s="21" t="s">
        <v>82</v>
      </c>
      <c r="L87" s="213"/>
      <c r="M87" s="213"/>
      <c r="N87" s="213"/>
      <c r="O87" s="213"/>
      <c r="P87" s="213"/>
      <c r="Q87" s="213"/>
    </row>
    <row r="88" spans="1:17" ht="15" customHeight="1" x14ac:dyDescent="0.3">
      <c r="A88" s="213"/>
      <c r="B88" s="213"/>
      <c r="C88" s="213"/>
      <c r="D88" s="213"/>
      <c r="E88" s="213"/>
      <c r="F88" s="213"/>
      <c r="G88" s="222"/>
      <c r="H88" s="213"/>
      <c r="I88" s="47" t="s">
        <v>83</v>
      </c>
      <c r="J88" s="6" t="s">
        <v>84</v>
      </c>
      <c r="K88" s="21" t="s">
        <v>85</v>
      </c>
      <c r="L88" s="213"/>
      <c r="M88" s="213"/>
      <c r="N88" s="213"/>
      <c r="O88" s="213"/>
      <c r="P88" s="213"/>
      <c r="Q88" s="213"/>
    </row>
    <row r="89" spans="1:17" ht="15" customHeight="1" x14ac:dyDescent="0.3">
      <c r="A89" s="213"/>
      <c r="B89" s="213"/>
      <c r="C89" s="213"/>
      <c r="D89" s="213"/>
      <c r="E89" s="213"/>
      <c r="F89" s="213"/>
      <c r="G89" s="222"/>
      <c r="H89" s="213"/>
      <c r="I89" s="47" t="s">
        <v>86</v>
      </c>
      <c r="J89" s="6" t="s">
        <v>87</v>
      </c>
      <c r="K89" s="21" t="s">
        <v>122</v>
      </c>
      <c r="L89" s="213"/>
      <c r="M89" s="213"/>
      <c r="N89" s="213"/>
      <c r="O89" s="213"/>
      <c r="P89" s="213"/>
      <c r="Q89" s="213"/>
    </row>
    <row r="90" spans="1:17" ht="15" customHeight="1" x14ac:dyDescent="0.3">
      <c r="A90" s="213"/>
      <c r="B90" s="213"/>
      <c r="C90" s="213"/>
      <c r="D90" s="213"/>
      <c r="E90" s="213"/>
      <c r="F90" s="213"/>
      <c r="G90" s="222"/>
      <c r="H90" s="213"/>
      <c r="I90" s="47" t="s">
        <v>89</v>
      </c>
      <c r="J90" s="6" t="s">
        <v>109</v>
      </c>
      <c r="K90" s="21" t="s">
        <v>114</v>
      </c>
      <c r="L90" s="213"/>
      <c r="M90" s="213"/>
      <c r="N90" s="213"/>
      <c r="O90" s="213"/>
      <c r="P90" s="213"/>
      <c r="Q90" s="213"/>
    </row>
    <row r="91" spans="1:17" ht="15" customHeight="1" x14ac:dyDescent="0.3">
      <c r="A91" s="213"/>
      <c r="B91" s="213"/>
      <c r="C91" s="213"/>
      <c r="D91" s="213"/>
      <c r="E91" s="213"/>
      <c r="F91" s="213"/>
      <c r="G91" s="222"/>
      <c r="H91" s="213"/>
      <c r="I91" s="47" t="s">
        <v>92</v>
      </c>
      <c r="J91" s="6" t="s">
        <v>87</v>
      </c>
      <c r="K91" s="21" t="s">
        <v>123</v>
      </c>
      <c r="L91" s="213"/>
      <c r="M91" s="213"/>
      <c r="N91" s="213"/>
      <c r="O91" s="213"/>
      <c r="P91" s="213"/>
      <c r="Q91" s="213"/>
    </row>
    <row r="92" spans="1:17" ht="15" customHeight="1" x14ac:dyDescent="0.3">
      <c r="A92" s="213"/>
      <c r="B92" s="213"/>
      <c r="C92" s="213"/>
      <c r="D92" s="213"/>
      <c r="E92" s="213"/>
      <c r="F92" s="213"/>
      <c r="G92" s="222"/>
      <c r="H92" s="213"/>
      <c r="I92" s="47" t="s">
        <v>94</v>
      </c>
      <c r="J92" s="6" t="s">
        <v>111</v>
      </c>
      <c r="K92" s="21" t="s">
        <v>88</v>
      </c>
      <c r="L92" s="213"/>
      <c r="M92" s="213"/>
      <c r="N92" s="213"/>
      <c r="O92" s="213"/>
      <c r="P92" s="213"/>
      <c r="Q92" s="213"/>
    </row>
    <row r="93" spans="1:17" ht="15" customHeight="1" x14ac:dyDescent="0.3">
      <c r="A93" s="213"/>
      <c r="B93" s="213"/>
      <c r="C93" s="213"/>
      <c r="D93" s="213"/>
      <c r="E93" s="213"/>
      <c r="F93" s="213"/>
      <c r="G93" s="222"/>
      <c r="H93" s="213"/>
      <c r="I93" s="47" t="s">
        <v>113</v>
      </c>
      <c r="J93" s="6" t="s">
        <v>124</v>
      </c>
      <c r="K93" s="21" t="s">
        <v>114</v>
      </c>
      <c r="L93" s="213"/>
      <c r="M93" s="213"/>
      <c r="N93" s="213"/>
      <c r="O93" s="213"/>
      <c r="P93" s="213"/>
      <c r="Q93" s="213"/>
    </row>
    <row r="94" spans="1:17" ht="15" customHeight="1" x14ac:dyDescent="0.3">
      <c r="A94" s="213"/>
      <c r="B94" s="213"/>
      <c r="C94" s="213"/>
      <c r="D94" s="213"/>
      <c r="E94" s="213"/>
      <c r="F94" s="213"/>
      <c r="G94" s="222"/>
      <c r="H94" s="213"/>
      <c r="I94" s="47" t="s">
        <v>115</v>
      </c>
      <c r="J94" s="6" t="s">
        <v>87</v>
      </c>
      <c r="K94" s="21" t="s">
        <v>123</v>
      </c>
      <c r="L94" s="213"/>
      <c r="M94" s="213"/>
      <c r="N94" s="213"/>
      <c r="O94" s="213"/>
      <c r="P94" s="213"/>
      <c r="Q94" s="213"/>
    </row>
    <row r="95" spans="1:17" ht="15" customHeight="1" x14ac:dyDescent="0.3">
      <c r="A95" s="213"/>
      <c r="B95" s="213"/>
      <c r="C95" s="213"/>
      <c r="D95" s="213"/>
      <c r="E95" s="213"/>
      <c r="F95" s="213"/>
      <c r="G95" s="222"/>
      <c r="H95" s="213"/>
      <c r="I95" s="47" t="s">
        <v>117</v>
      </c>
      <c r="J95" s="6" t="s">
        <v>111</v>
      </c>
      <c r="K95" s="21" t="s">
        <v>88</v>
      </c>
      <c r="L95" s="213"/>
      <c r="M95" s="213"/>
      <c r="N95" s="213"/>
      <c r="O95" s="213"/>
      <c r="P95" s="213"/>
      <c r="Q95" s="213"/>
    </row>
    <row r="96" spans="1:17" ht="15" customHeight="1" x14ac:dyDescent="0.3">
      <c r="A96" s="213"/>
      <c r="B96" s="213"/>
      <c r="C96" s="213"/>
      <c r="D96" s="213"/>
      <c r="E96" s="213"/>
      <c r="F96" s="213"/>
      <c r="G96" s="222"/>
      <c r="H96" s="213"/>
      <c r="I96" s="47" t="s">
        <v>125</v>
      </c>
      <c r="J96" s="6" t="s">
        <v>124</v>
      </c>
      <c r="K96" s="21" t="s">
        <v>131</v>
      </c>
      <c r="L96" s="213"/>
      <c r="M96" s="213"/>
      <c r="N96" s="213"/>
      <c r="O96" s="213"/>
      <c r="P96" s="213"/>
      <c r="Q96" s="213"/>
    </row>
    <row r="97" spans="1:17" ht="15" customHeight="1" x14ac:dyDescent="0.3">
      <c r="A97" s="213"/>
      <c r="B97" s="214"/>
      <c r="C97" s="214"/>
      <c r="D97" s="214"/>
      <c r="E97" s="214"/>
      <c r="F97" s="214"/>
      <c r="G97" s="223"/>
      <c r="H97" s="214"/>
      <c r="I97" s="47" t="s">
        <v>127</v>
      </c>
      <c r="J97" s="6" t="s">
        <v>141</v>
      </c>
      <c r="K97" s="62" t="s">
        <v>96</v>
      </c>
      <c r="L97" s="214"/>
      <c r="M97" s="214"/>
      <c r="N97" s="214"/>
      <c r="O97" s="214"/>
      <c r="P97" s="214"/>
      <c r="Q97" s="214"/>
    </row>
    <row r="98" spans="1:17" ht="15" customHeight="1" x14ac:dyDescent="0.3">
      <c r="A98" s="237"/>
      <c r="B98" s="238"/>
      <c r="C98" s="238"/>
      <c r="D98" s="238"/>
      <c r="E98" s="238"/>
      <c r="F98" s="238"/>
      <c r="G98" s="238"/>
      <c r="H98" s="238"/>
      <c r="I98" s="238"/>
      <c r="J98" s="238"/>
      <c r="K98" s="238"/>
      <c r="L98" s="238"/>
      <c r="M98" s="238"/>
      <c r="N98" s="238"/>
      <c r="O98" s="238"/>
      <c r="P98" s="238"/>
      <c r="Q98" s="239"/>
    </row>
    <row r="99" spans="1:17" ht="15" customHeight="1" x14ac:dyDescent="0.3">
      <c r="A99" s="230"/>
      <c r="B99" s="231"/>
      <c r="C99" s="231"/>
      <c r="D99" s="231"/>
      <c r="E99" s="231"/>
      <c r="F99" s="231"/>
      <c r="G99" s="231"/>
      <c r="H99" s="231"/>
      <c r="I99" s="231"/>
      <c r="J99" s="231"/>
      <c r="K99" s="231"/>
      <c r="L99" s="231"/>
      <c r="M99" s="231"/>
      <c r="N99" s="231"/>
      <c r="O99" s="231"/>
      <c r="P99" s="231"/>
      <c r="Q99" s="232"/>
    </row>
    <row r="100" spans="1:17" ht="15" customHeight="1" x14ac:dyDescent="0.3">
      <c r="A100" s="212" t="s">
        <v>154</v>
      </c>
      <c r="B100" s="212" t="s">
        <v>155</v>
      </c>
      <c r="C100" s="212" t="s">
        <v>70</v>
      </c>
      <c r="D100" s="212"/>
      <c r="E100" s="212"/>
      <c r="F100" s="212" t="s">
        <v>156</v>
      </c>
      <c r="G100" s="221" t="s">
        <v>73</v>
      </c>
      <c r="H100" s="212" t="s">
        <v>74</v>
      </c>
      <c r="I100" s="47" t="s">
        <v>75</v>
      </c>
      <c r="J100" s="24" t="s">
        <v>157</v>
      </c>
      <c r="K100" s="23" t="s">
        <v>351</v>
      </c>
      <c r="L100" s="212"/>
      <c r="M100" s="212" t="s">
        <v>78</v>
      </c>
      <c r="N100" s="212"/>
      <c r="O100" s="212" t="str">
        <f>IF(M100="o","Plan","Not Test")</f>
        <v>Plan</v>
      </c>
      <c r="P100" s="212"/>
      <c r="Q100" s="212"/>
    </row>
    <row r="101" spans="1:17" ht="15" customHeight="1" x14ac:dyDescent="0.3">
      <c r="A101" s="213"/>
      <c r="B101" s="213"/>
      <c r="C101" s="213"/>
      <c r="D101" s="213"/>
      <c r="E101" s="213"/>
      <c r="F101" s="213"/>
      <c r="G101" s="222"/>
      <c r="H101" s="213"/>
      <c r="I101" s="47" t="s">
        <v>80</v>
      </c>
      <c r="J101" s="24" t="s">
        <v>158</v>
      </c>
      <c r="K101" s="25" t="s">
        <v>159</v>
      </c>
      <c r="L101" s="213"/>
      <c r="M101" s="213"/>
      <c r="N101" s="213"/>
      <c r="O101" s="213"/>
      <c r="P101" s="213"/>
      <c r="Q101" s="213"/>
    </row>
    <row r="102" spans="1:17" ht="15" customHeight="1" x14ac:dyDescent="0.3">
      <c r="A102" s="213"/>
      <c r="B102" s="213"/>
      <c r="C102" s="213"/>
      <c r="D102" s="213"/>
      <c r="E102" s="213"/>
      <c r="F102" s="213"/>
      <c r="G102" s="222"/>
      <c r="H102" s="213"/>
      <c r="I102" s="47" t="s">
        <v>83</v>
      </c>
      <c r="J102" s="24" t="s">
        <v>160</v>
      </c>
      <c r="K102" s="25" t="s">
        <v>88</v>
      </c>
      <c r="L102" s="213"/>
      <c r="M102" s="213"/>
      <c r="N102" s="213"/>
      <c r="O102" s="213"/>
      <c r="P102" s="213"/>
      <c r="Q102" s="213"/>
    </row>
    <row r="103" spans="1:17" ht="15" customHeight="1" x14ac:dyDescent="0.3">
      <c r="A103" s="213"/>
      <c r="B103" s="213"/>
      <c r="C103" s="213"/>
      <c r="D103" s="213"/>
      <c r="E103" s="213"/>
      <c r="F103" s="213"/>
      <c r="G103" s="222"/>
      <c r="H103" s="213"/>
      <c r="I103" s="47" t="s">
        <v>86</v>
      </c>
      <c r="J103" s="24" t="s">
        <v>90</v>
      </c>
      <c r="K103" s="21" t="s">
        <v>91</v>
      </c>
      <c r="L103" s="213"/>
      <c r="M103" s="213"/>
      <c r="N103" s="213"/>
      <c r="O103" s="213"/>
      <c r="P103" s="213"/>
      <c r="Q103" s="213"/>
    </row>
    <row r="104" spans="1:17" ht="15" customHeight="1" x14ac:dyDescent="0.3">
      <c r="A104" s="213"/>
      <c r="B104" s="213"/>
      <c r="C104" s="213"/>
      <c r="D104" s="213"/>
      <c r="E104" s="213"/>
      <c r="F104" s="213"/>
      <c r="G104" s="222"/>
      <c r="H104" s="213"/>
      <c r="I104" s="47" t="s">
        <v>89</v>
      </c>
      <c r="J104" s="24" t="s">
        <v>87</v>
      </c>
      <c r="K104" s="25" t="s">
        <v>161</v>
      </c>
      <c r="L104" s="213"/>
      <c r="M104" s="213"/>
      <c r="N104" s="213"/>
      <c r="O104" s="213"/>
      <c r="P104" s="213"/>
      <c r="Q104" s="213"/>
    </row>
    <row r="105" spans="1:17" ht="15" customHeight="1" x14ac:dyDescent="0.3">
      <c r="A105" s="214"/>
      <c r="B105" s="214"/>
      <c r="C105" s="214"/>
      <c r="D105" s="214"/>
      <c r="E105" s="214"/>
      <c r="F105" s="214"/>
      <c r="G105" s="223"/>
      <c r="H105" s="214"/>
      <c r="I105" s="47" t="s">
        <v>92</v>
      </c>
      <c r="J105" s="6" t="s">
        <v>95</v>
      </c>
      <c r="K105" s="62" t="s">
        <v>118</v>
      </c>
      <c r="L105" s="214"/>
      <c r="M105" s="214"/>
      <c r="N105" s="214"/>
      <c r="O105" s="214"/>
      <c r="P105" s="214"/>
      <c r="Q105" s="214"/>
    </row>
    <row r="106" spans="1:17" ht="15" customHeight="1" x14ac:dyDescent="0.3">
      <c r="A106" s="212" t="s">
        <v>162</v>
      </c>
      <c r="B106" s="234" t="s">
        <v>163</v>
      </c>
      <c r="C106" s="212" t="s">
        <v>70</v>
      </c>
      <c r="D106" s="212"/>
      <c r="E106" s="212"/>
      <c r="F106" s="212" t="s">
        <v>164</v>
      </c>
      <c r="G106" s="221" t="s">
        <v>73</v>
      </c>
      <c r="H106" s="212" t="s">
        <v>74</v>
      </c>
      <c r="I106" s="47" t="s">
        <v>75</v>
      </c>
      <c r="J106" s="24" t="s">
        <v>157</v>
      </c>
      <c r="K106" s="63" t="s">
        <v>351</v>
      </c>
      <c r="L106" s="212"/>
      <c r="M106" s="212" t="s">
        <v>78</v>
      </c>
      <c r="N106" s="212">
        <v>5</v>
      </c>
      <c r="O106" s="212" t="str">
        <f>IF(M106="o","Plan","Not Test")</f>
        <v>Plan</v>
      </c>
      <c r="P106" s="212"/>
      <c r="Q106" s="212"/>
    </row>
    <row r="107" spans="1:17" ht="15" customHeight="1" x14ac:dyDescent="0.3">
      <c r="A107" s="213"/>
      <c r="B107" s="235"/>
      <c r="C107" s="213"/>
      <c r="D107" s="213"/>
      <c r="E107" s="213"/>
      <c r="F107" s="213"/>
      <c r="G107" s="222"/>
      <c r="H107" s="213"/>
      <c r="I107" s="47" t="s">
        <v>80</v>
      </c>
      <c r="J107" s="24" t="s">
        <v>158</v>
      </c>
      <c r="K107" s="25" t="s">
        <v>159</v>
      </c>
      <c r="L107" s="213"/>
      <c r="M107" s="213"/>
      <c r="N107" s="213"/>
      <c r="O107" s="213"/>
      <c r="P107" s="213"/>
      <c r="Q107" s="213"/>
    </row>
    <row r="108" spans="1:17" ht="15" customHeight="1" x14ac:dyDescent="0.3">
      <c r="A108" s="213"/>
      <c r="B108" s="235"/>
      <c r="C108" s="213"/>
      <c r="D108" s="213"/>
      <c r="E108" s="213"/>
      <c r="F108" s="213"/>
      <c r="G108" s="222"/>
      <c r="H108" s="213"/>
      <c r="I108" s="47" t="s">
        <v>83</v>
      </c>
      <c r="J108" s="24" t="s">
        <v>160</v>
      </c>
      <c r="K108" s="25" t="s">
        <v>88</v>
      </c>
      <c r="L108" s="213"/>
      <c r="M108" s="213"/>
      <c r="N108" s="213"/>
      <c r="O108" s="213"/>
      <c r="P108" s="213"/>
      <c r="Q108" s="213"/>
    </row>
    <row r="109" spans="1:17" ht="15" customHeight="1" x14ac:dyDescent="0.3">
      <c r="A109" s="213"/>
      <c r="B109" s="235"/>
      <c r="C109" s="213"/>
      <c r="D109" s="213"/>
      <c r="E109" s="213"/>
      <c r="F109" s="213"/>
      <c r="G109" s="222"/>
      <c r="H109" s="213"/>
      <c r="I109" s="47" t="s">
        <v>86</v>
      </c>
      <c r="J109" s="24" t="s">
        <v>109</v>
      </c>
      <c r="K109" s="21" t="s">
        <v>91</v>
      </c>
      <c r="L109" s="213"/>
      <c r="M109" s="213"/>
      <c r="N109" s="213"/>
      <c r="O109" s="213"/>
      <c r="P109" s="213"/>
      <c r="Q109" s="213"/>
    </row>
    <row r="110" spans="1:17" ht="15" customHeight="1" x14ac:dyDescent="0.3">
      <c r="A110" s="213"/>
      <c r="B110" s="235"/>
      <c r="C110" s="213"/>
      <c r="D110" s="213"/>
      <c r="E110" s="213"/>
      <c r="F110" s="213"/>
      <c r="G110" s="222"/>
      <c r="H110" s="213"/>
      <c r="I110" s="47" t="s">
        <v>89</v>
      </c>
      <c r="J110" s="24" t="s">
        <v>87</v>
      </c>
      <c r="K110" s="25" t="s">
        <v>123</v>
      </c>
      <c r="L110" s="213"/>
      <c r="M110" s="213"/>
      <c r="N110" s="213"/>
      <c r="O110" s="213"/>
      <c r="P110" s="213"/>
      <c r="Q110" s="213"/>
    </row>
    <row r="111" spans="1:17" ht="15" customHeight="1" x14ac:dyDescent="0.3">
      <c r="A111" s="213"/>
      <c r="B111" s="235"/>
      <c r="C111" s="213"/>
      <c r="D111" s="213"/>
      <c r="E111" s="213"/>
      <c r="F111" s="213"/>
      <c r="G111" s="222"/>
      <c r="H111" s="213"/>
      <c r="I111" s="47" t="s">
        <v>92</v>
      </c>
      <c r="J111" s="6" t="s">
        <v>111</v>
      </c>
      <c r="K111" s="25" t="s">
        <v>88</v>
      </c>
      <c r="L111" s="213"/>
      <c r="M111" s="213"/>
      <c r="N111" s="213"/>
      <c r="O111" s="213"/>
      <c r="P111" s="213"/>
      <c r="Q111" s="213"/>
    </row>
    <row r="112" spans="1:17" ht="15" customHeight="1" x14ac:dyDescent="0.3">
      <c r="A112" s="213"/>
      <c r="B112" s="235"/>
      <c r="C112" s="213"/>
      <c r="D112" s="213"/>
      <c r="E112" s="213"/>
      <c r="F112" s="213"/>
      <c r="G112" s="222"/>
      <c r="H112" s="213"/>
      <c r="I112" s="47" t="s">
        <v>94</v>
      </c>
      <c r="J112" s="6" t="s">
        <v>90</v>
      </c>
      <c r="K112" s="21" t="s">
        <v>91</v>
      </c>
      <c r="L112" s="213"/>
      <c r="M112" s="213"/>
      <c r="N112" s="213"/>
      <c r="O112" s="213"/>
      <c r="P112" s="213"/>
      <c r="Q112" s="213"/>
    </row>
    <row r="113" spans="1:17" ht="15" customHeight="1" x14ac:dyDescent="0.3">
      <c r="A113" s="213"/>
      <c r="B113" s="235"/>
      <c r="C113" s="213"/>
      <c r="D113" s="213"/>
      <c r="E113" s="213"/>
      <c r="F113" s="213"/>
      <c r="G113" s="222"/>
      <c r="H113" s="213"/>
      <c r="I113" s="47" t="s">
        <v>113</v>
      </c>
      <c r="J113" s="24" t="s">
        <v>87</v>
      </c>
      <c r="K113" s="25" t="s">
        <v>161</v>
      </c>
      <c r="L113" s="213"/>
      <c r="M113" s="213"/>
      <c r="N113" s="213"/>
      <c r="O113" s="213"/>
      <c r="P113" s="213"/>
      <c r="Q113" s="213"/>
    </row>
    <row r="114" spans="1:17" ht="15" customHeight="1" x14ac:dyDescent="0.3">
      <c r="A114" s="214"/>
      <c r="B114" s="236"/>
      <c r="C114" s="214"/>
      <c r="D114" s="214"/>
      <c r="E114" s="214"/>
      <c r="F114" s="214"/>
      <c r="G114" s="223"/>
      <c r="H114" s="214"/>
      <c r="I114" s="47" t="s">
        <v>115</v>
      </c>
      <c r="J114" s="6" t="s">
        <v>95</v>
      </c>
      <c r="K114" s="62" t="s">
        <v>118</v>
      </c>
      <c r="L114" s="214"/>
      <c r="M114" s="214"/>
      <c r="N114" s="214"/>
      <c r="O114" s="214"/>
      <c r="P114" s="214"/>
      <c r="Q114" s="214"/>
    </row>
    <row r="115" spans="1:17" ht="15" customHeight="1" x14ac:dyDescent="0.3">
      <c r="A115" s="212" t="s">
        <v>165</v>
      </c>
      <c r="B115" s="234" t="s">
        <v>166</v>
      </c>
      <c r="C115" s="212" t="s">
        <v>70</v>
      </c>
      <c r="D115" s="212"/>
      <c r="E115" s="212"/>
      <c r="F115" s="212" t="s">
        <v>167</v>
      </c>
      <c r="G115" s="221" t="s">
        <v>73</v>
      </c>
      <c r="H115" s="212" t="s">
        <v>74</v>
      </c>
      <c r="I115" s="47" t="s">
        <v>75</v>
      </c>
      <c r="J115" s="24" t="s">
        <v>157</v>
      </c>
      <c r="K115" s="23" t="s">
        <v>351</v>
      </c>
      <c r="L115" s="212"/>
      <c r="M115" s="212" t="s">
        <v>78</v>
      </c>
      <c r="N115" s="212"/>
      <c r="O115" s="212" t="str">
        <f>IF(M115="o","Plan","Not Test")</f>
        <v>Plan</v>
      </c>
      <c r="P115" s="212"/>
      <c r="Q115" s="212"/>
    </row>
    <row r="116" spans="1:17" ht="15" customHeight="1" x14ac:dyDescent="0.3">
      <c r="A116" s="213"/>
      <c r="B116" s="235"/>
      <c r="C116" s="213"/>
      <c r="D116" s="213"/>
      <c r="E116" s="213"/>
      <c r="F116" s="213"/>
      <c r="G116" s="222"/>
      <c r="H116" s="213"/>
      <c r="I116" s="47" t="s">
        <v>80</v>
      </c>
      <c r="J116" s="24" t="s">
        <v>158</v>
      </c>
      <c r="K116" s="25" t="s">
        <v>159</v>
      </c>
      <c r="L116" s="213"/>
      <c r="M116" s="213"/>
      <c r="N116" s="213"/>
      <c r="O116" s="213"/>
      <c r="P116" s="213"/>
      <c r="Q116" s="213"/>
    </row>
    <row r="117" spans="1:17" ht="15" customHeight="1" x14ac:dyDescent="0.3">
      <c r="A117" s="213"/>
      <c r="B117" s="235"/>
      <c r="C117" s="213"/>
      <c r="D117" s="213"/>
      <c r="E117" s="213"/>
      <c r="F117" s="213"/>
      <c r="G117" s="222"/>
      <c r="H117" s="213"/>
      <c r="I117" s="47" t="s">
        <v>83</v>
      </c>
      <c r="J117" s="24" t="s">
        <v>160</v>
      </c>
      <c r="K117" s="25" t="s">
        <v>88</v>
      </c>
      <c r="L117" s="213"/>
      <c r="M117" s="213"/>
      <c r="N117" s="213"/>
      <c r="O117" s="213"/>
      <c r="P117" s="213"/>
      <c r="Q117" s="213"/>
    </row>
    <row r="118" spans="1:17" ht="15" customHeight="1" x14ac:dyDescent="0.3">
      <c r="A118" s="213"/>
      <c r="B118" s="235"/>
      <c r="C118" s="213"/>
      <c r="D118" s="213"/>
      <c r="E118" s="213"/>
      <c r="F118" s="213"/>
      <c r="G118" s="222"/>
      <c r="H118" s="213"/>
      <c r="I118" s="47" t="s">
        <v>86</v>
      </c>
      <c r="J118" s="24" t="s">
        <v>109</v>
      </c>
      <c r="K118" s="21" t="s">
        <v>91</v>
      </c>
      <c r="L118" s="213"/>
      <c r="M118" s="213"/>
      <c r="N118" s="213"/>
      <c r="O118" s="213"/>
      <c r="P118" s="213"/>
      <c r="Q118" s="213"/>
    </row>
    <row r="119" spans="1:17" ht="15" customHeight="1" x14ac:dyDescent="0.3">
      <c r="A119" s="213"/>
      <c r="B119" s="235"/>
      <c r="C119" s="213"/>
      <c r="D119" s="213"/>
      <c r="E119" s="213"/>
      <c r="F119" s="213"/>
      <c r="G119" s="222"/>
      <c r="H119" s="213"/>
      <c r="I119" s="47" t="s">
        <v>89</v>
      </c>
      <c r="J119" s="24" t="s">
        <v>87</v>
      </c>
      <c r="K119" s="25" t="s">
        <v>123</v>
      </c>
      <c r="L119" s="213"/>
      <c r="M119" s="213"/>
      <c r="N119" s="213"/>
      <c r="O119" s="213"/>
      <c r="P119" s="213"/>
      <c r="Q119" s="213"/>
    </row>
    <row r="120" spans="1:17" ht="15" customHeight="1" x14ac:dyDescent="0.3">
      <c r="A120" s="213"/>
      <c r="B120" s="235"/>
      <c r="C120" s="213"/>
      <c r="D120" s="213"/>
      <c r="E120" s="213"/>
      <c r="F120" s="213"/>
      <c r="G120" s="222"/>
      <c r="H120" s="213"/>
      <c r="I120" s="47" t="s">
        <v>92</v>
      </c>
      <c r="J120" s="6" t="s">
        <v>111</v>
      </c>
      <c r="K120" s="25" t="s">
        <v>88</v>
      </c>
      <c r="L120" s="213"/>
      <c r="M120" s="213"/>
      <c r="N120" s="213"/>
      <c r="O120" s="213"/>
      <c r="P120" s="213"/>
      <c r="Q120" s="213"/>
    </row>
    <row r="121" spans="1:17" ht="15" customHeight="1" x14ac:dyDescent="0.3">
      <c r="A121" s="213"/>
      <c r="B121" s="235"/>
      <c r="C121" s="213"/>
      <c r="D121" s="213"/>
      <c r="E121" s="213"/>
      <c r="F121" s="213"/>
      <c r="G121" s="222"/>
      <c r="H121" s="213"/>
      <c r="I121" s="47" t="s">
        <v>94</v>
      </c>
      <c r="J121" s="24" t="s">
        <v>109</v>
      </c>
      <c r="K121" s="21" t="s">
        <v>91</v>
      </c>
      <c r="L121" s="213"/>
      <c r="M121" s="213"/>
      <c r="N121" s="213"/>
      <c r="O121" s="213"/>
      <c r="P121" s="213"/>
      <c r="Q121" s="213"/>
    </row>
    <row r="122" spans="1:17" ht="15" customHeight="1" x14ac:dyDescent="0.3">
      <c r="A122" s="213"/>
      <c r="B122" s="235"/>
      <c r="C122" s="213"/>
      <c r="D122" s="213"/>
      <c r="E122" s="213"/>
      <c r="F122" s="213"/>
      <c r="G122" s="222"/>
      <c r="H122" s="213"/>
      <c r="I122" s="47" t="s">
        <v>113</v>
      </c>
      <c r="J122" s="24" t="s">
        <v>87</v>
      </c>
      <c r="K122" s="25" t="s">
        <v>123</v>
      </c>
      <c r="L122" s="213"/>
      <c r="M122" s="213"/>
      <c r="N122" s="213"/>
      <c r="O122" s="213"/>
      <c r="P122" s="213"/>
      <c r="Q122" s="213"/>
    </row>
    <row r="123" spans="1:17" ht="15" customHeight="1" x14ac:dyDescent="0.3">
      <c r="A123" s="213"/>
      <c r="B123" s="235"/>
      <c r="C123" s="213"/>
      <c r="D123" s="213"/>
      <c r="E123" s="213"/>
      <c r="F123" s="213"/>
      <c r="G123" s="222"/>
      <c r="H123" s="213"/>
      <c r="I123" s="47" t="s">
        <v>115</v>
      </c>
      <c r="J123" s="6" t="s">
        <v>111</v>
      </c>
      <c r="K123" s="25" t="s">
        <v>88</v>
      </c>
      <c r="L123" s="213"/>
      <c r="M123" s="213"/>
      <c r="N123" s="213"/>
      <c r="O123" s="213"/>
      <c r="P123" s="213"/>
      <c r="Q123" s="213"/>
    </row>
    <row r="124" spans="1:17" ht="15" customHeight="1" x14ac:dyDescent="0.3">
      <c r="A124" s="213"/>
      <c r="B124" s="235"/>
      <c r="C124" s="213"/>
      <c r="D124" s="213"/>
      <c r="E124" s="213"/>
      <c r="F124" s="213"/>
      <c r="G124" s="222"/>
      <c r="H124" s="213"/>
      <c r="I124" s="47" t="s">
        <v>117</v>
      </c>
      <c r="J124" s="6" t="s">
        <v>90</v>
      </c>
      <c r="K124" s="21" t="s">
        <v>91</v>
      </c>
      <c r="L124" s="213"/>
      <c r="M124" s="213"/>
      <c r="N124" s="213"/>
      <c r="O124" s="213"/>
      <c r="P124" s="213"/>
      <c r="Q124" s="213"/>
    </row>
    <row r="125" spans="1:17" ht="15" customHeight="1" x14ac:dyDescent="0.3">
      <c r="A125" s="213"/>
      <c r="B125" s="235"/>
      <c r="C125" s="213"/>
      <c r="D125" s="213"/>
      <c r="E125" s="213"/>
      <c r="F125" s="213"/>
      <c r="G125" s="222"/>
      <c r="H125" s="213"/>
      <c r="I125" s="47" t="s">
        <v>125</v>
      </c>
      <c r="J125" s="24" t="s">
        <v>87</v>
      </c>
      <c r="K125" s="25" t="s">
        <v>161</v>
      </c>
      <c r="L125" s="213"/>
      <c r="M125" s="213"/>
      <c r="N125" s="213"/>
      <c r="O125" s="213"/>
      <c r="P125" s="213"/>
      <c r="Q125" s="213"/>
    </row>
    <row r="126" spans="1:17" ht="15" customHeight="1" x14ac:dyDescent="0.3">
      <c r="A126" s="213"/>
      <c r="B126" s="235"/>
      <c r="C126" s="213"/>
      <c r="D126" s="213"/>
      <c r="E126" s="213"/>
      <c r="F126" s="213"/>
      <c r="G126" s="222"/>
      <c r="H126" s="213"/>
      <c r="I126" s="47" t="s">
        <v>127</v>
      </c>
      <c r="J126" s="6" t="s">
        <v>95</v>
      </c>
      <c r="K126" s="62" t="s">
        <v>118</v>
      </c>
      <c r="L126" s="214"/>
      <c r="M126" s="214"/>
      <c r="N126" s="214"/>
      <c r="O126" s="214"/>
      <c r="P126" s="214"/>
      <c r="Q126" s="214"/>
    </row>
    <row r="127" spans="1:17" ht="15" customHeight="1" x14ac:dyDescent="0.3">
      <c r="A127" s="212" t="s">
        <v>168</v>
      </c>
      <c r="B127" s="234" t="s">
        <v>169</v>
      </c>
      <c r="C127" s="212" t="s">
        <v>70</v>
      </c>
      <c r="D127" s="212"/>
      <c r="E127" s="212"/>
      <c r="F127" s="212" t="s">
        <v>170</v>
      </c>
      <c r="G127" s="221" t="s">
        <v>73</v>
      </c>
      <c r="H127" s="212" t="s">
        <v>74</v>
      </c>
      <c r="I127" s="47" t="s">
        <v>75</v>
      </c>
      <c r="J127" s="24" t="s">
        <v>157</v>
      </c>
      <c r="K127" s="23" t="s">
        <v>351</v>
      </c>
      <c r="L127" s="212"/>
      <c r="M127" s="212" t="s">
        <v>78</v>
      </c>
      <c r="N127" s="212"/>
      <c r="O127" s="212" t="str">
        <f>IF(M127="o","Plan","Not Test")</f>
        <v>Plan</v>
      </c>
      <c r="P127" s="212"/>
      <c r="Q127" s="212"/>
    </row>
    <row r="128" spans="1:17" ht="15" customHeight="1" x14ac:dyDescent="0.3">
      <c r="A128" s="213"/>
      <c r="B128" s="235"/>
      <c r="C128" s="213"/>
      <c r="D128" s="213"/>
      <c r="E128" s="213"/>
      <c r="F128" s="213"/>
      <c r="G128" s="222"/>
      <c r="H128" s="213"/>
      <c r="I128" s="47" t="s">
        <v>80</v>
      </c>
      <c r="J128" s="24" t="s">
        <v>158</v>
      </c>
      <c r="K128" s="25" t="s">
        <v>159</v>
      </c>
      <c r="L128" s="213"/>
      <c r="M128" s="213"/>
      <c r="N128" s="213"/>
      <c r="O128" s="213"/>
      <c r="P128" s="213"/>
      <c r="Q128" s="213"/>
    </row>
    <row r="129" spans="1:17" ht="15" customHeight="1" x14ac:dyDescent="0.3">
      <c r="A129" s="213"/>
      <c r="B129" s="235"/>
      <c r="C129" s="213"/>
      <c r="D129" s="213"/>
      <c r="E129" s="213"/>
      <c r="F129" s="213"/>
      <c r="G129" s="222"/>
      <c r="H129" s="213"/>
      <c r="I129" s="47" t="s">
        <v>83</v>
      </c>
      <c r="J129" s="24" t="s">
        <v>160</v>
      </c>
      <c r="K129" s="25" t="s">
        <v>88</v>
      </c>
      <c r="L129" s="213"/>
      <c r="M129" s="213"/>
      <c r="N129" s="213"/>
      <c r="O129" s="213"/>
      <c r="P129" s="213"/>
      <c r="Q129" s="213"/>
    </row>
    <row r="130" spans="1:17" ht="15" customHeight="1" x14ac:dyDescent="0.3">
      <c r="A130" s="213"/>
      <c r="B130" s="235"/>
      <c r="C130" s="213"/>
      <c r="D130" s="213"/>
      <c r="E130" s="213"/>
      <c r="F130" s="213"/>
      <c r="G130" s="222"/>
      <c r="H130" s="213"/>
      <c r="I130" s="47" t="s">
        <v>86</v>
      </c>
      <c r="J130" s="24" t="s">
        <v>109</v>
      </c>
      <c r="K130" s="21" t="s">
        <v>91</v>
      </c>
      <c r="L130" s="213"/>
      <c r="M130" s="213"/>
      <c r="N130" s="213"/>
      <c r="O130" s="213"/>
      <c r="P130" s="213"/>
      <c r="Q130" s="213"/>
    </row>
    <row r="131" spans="1:17" ht="15" customHeight="1" x14ac:dyDescent="0.3">
      <c r="A131" s="213"/>
      <c r="B131" s="235"/>
      <c r="C131" s="213"/>
      <c r="D131" s="213"/>
      <c r="E131" s="213"/>
      <c r="F131" s="213"/>
      <c r="G131" s="222"/>
      <c r="H131" s="213"/>
      <c r="I131" s="47" t="s">
        <v>89</v>
      </c>
      <c r="J131" s="24" t="s">
        <v>87</v>
      </c>
      <c r="K131" s="25" t="s">
        <v>123</v>
      </c>
      <c r="L131" s="213"/>
      <c r="M131" s="213"/>
      <c r="N131" s="213"/>
      <c r="O131" s="213"/>
      <c r="P131" s="213"/>
      <c r="Q131" s="213"/>
    </row>
    <row r="132" spans="1:17" ht="15" customHeight="1" x14ac:dyDescent="0.3">
      <c r="A132" s="213"/>
      <c r="B132" s="235"/>
      <c r="C132" s="213"/>
      <c r="D132" s="213"/>
      <c r="E132" s="213"/>
      <c r="F132" s="213"/>
      <c r="G132" s="222"/>
      <c r="H132" s="213"/>
      <c r="I132" s="47" t="s">
        <v>92</v>
      </c>
      <c r="J132" s="6" t="s">
        <v>111</v>
      </c>
      <c r="K132" s="25" t="s">
        <v>88</v>
      </c>
      <c r="L132" s="213"/>
      <c r="M132" s="213"/>
      <c r="N132" s="213"/>
      <c r="O132" s="213"/>
      <c r="P132" s="213"/>
      <c r="Q132" s="213"/>
    </row>
    <row r="133" spans="1:17" ht="15" customHeight="1" x14ac:dyDescent="0.3">
      <c r="A133" s="213"/>
      <c r="B133" s="235"/>
      <c r="C133" s="213"/>
      <c r="D133" s="213"/>
      <c r="E133" s="213"/>
      <c r="F133" s="213"/>
      <c r="G133" s="222"/>
      <c r="H133" s="213"/>
      <c r="I133" s="47" t="s">
        <v>94</v>
      </c>
      <c r="J133" s="24" t="s">
        <v>109</v>
      </c>
      <c r="K133" s="21" t="s">
        <v>91</v>
      </c>
      <c r="L133" s="213"/>
      <c r="M133" s="213"/>
      <c r="N133" s="213"/>
      <c r="O133" s="213"/>
      <c r="P133" s="213"/>
      <c r="Q133" s="213"/>
    </row>
    <row r="134" spans="1:17" ht="15" customHeight="1" x14ac:dyDescent="0.3">
      <c r="A134" s="213"/>
      <c r="B134" s="235"/>
      <c r="C134" s="213"/>
      <c r="D134" s="213"/>
      <c r="E134" s="213"/>
      <c r="F134" s="213"/>
      <c r="G134" s="222"/>
      <c r="H134" s="213"/>
      <c r="I134" s="47" t="s">
        <v>113</v>
      </c>
      <c r="J134" s="24" t="s">
        <v>87</v>
      </c>
      <c r="K134" s="25" t="s">
        <v>123</v>
      </c>
      <c r="L134" s="213"/>
      <c r="M134" s="213"/>
      <c r="N134" s="213"/>
      <c r="O134" s="213"/>
      <c r="P134" s="213"/>
      <c r="Q134" s="213"/>
    </row>
    <row r="135" spans="1:17" ht="15" customHeight="1" x14ac:dyDescent="0.3">
      <c r="A135" s="213"/>
      <c r="B135" s="235"/>
      <c r="C135" s="213"/>
      <c r="D135" s="213"/>
      <c r="E135" s="213"/>
      <c r="F135" s="213"/>
      <c r="G135" s="222"/>
      <c r="H135" s="213"/>
      <c r="I135" s="47" t="s">
        <v>115</v>
      </c>
      <c r="J135" s="6" t="s">
        <v>111</v>
      </c>
      <c r="K135" s="25" t="s">
        <v>88</v>
      </c>
      <c r="L135" s="213"/>
      <c r="M135" s="213"/>
      <c r="N135" s="213"/>
      <c r="O135" s="213"/>
      <c r="P135" s="213"/>
      <c r="Q135" s="213"/>
    </row>
    <row r="136" spans="1:17" ht="15" customHeight="1" x14ac:dyDescent="0.3">
      <c r="A136" s="213"/>
      <c r="B136" s="235"/>
      <c r="C136" s="213"/>
      <c r="D136" s="213"/>
      <c r="E136" s="213"/>
      <c r="F136" s="213"/>
      <c r="G136" s="222"/>
      <c r="H136" s="213"/>
      <c r="I136" s="47" t="s">
        <v>117</v>
      </c>
      <c r="J136" s="24" t="s">
        <v>109</v>
      </c>
      <c r="K136" s="21" t="s">
        <v>91</v>
      </c>
      <c r="L136" s="213"/>
      <c r="M136" s="213"/>
      <c r="N136" s="213"/>
      <c r="O136" s="213"/>
      <c r="P136" s="213"/>
      <c r="Q136" s="213"/>
    </row>
    <row r="137" spans="1:17" ht="15" customHeight="1" x14ac:dyDescent="0.3">
      <c r="A137" s="213"/>
      <c r="B137" s="235"/>
      <c r="C137" s="213"/>
      <c r="D137" s="213"/>
      <c r="E137" s="213"/>
      <c r="F137" s="213"/>
      <c r="G137" s="222"/>
      <c r="H137" s="213"/>
      <c r="I137" s="47" t="s">
        <v>125</v>
      </c>
      <c r="J137" s="24" t="s">
        <v>87</v>
      </c>
      <c r="K137" s="25" t="s">
        <v>123</v>
      </c>
      <c r="L137" s="213"/>
      <c r="M137" s="213"/>
      <c r="N137" s="213"/>
      <c r="O137" s="213"/>
      <c r="P137" s="213"/>
      <c r="Q137" s="213"/>
    </row>
    <row r="138" spans="1:17" ht="15" customHeight="1" x14ac:dyDescent="0.3">
      <c r="A138" s="213"/>
      <c r="B138" s="235"/>
      <c r="C138" s="213"/>
      <c r="D138" s="213"/>
      <c r="E138" s="213"/>
      <c r="F138" s="213"/>
      <c r="G138" s="222"/>
      <c r="H138" s="213"/>
      <c r="I138" s="47" t="s">
        <v>127</v>
      </c>
      <c r="J138" s="6" t="s">
        <v>111</v>
      </c>
      <c r="K138" s="23" t="s">
        <v>131</v>
      </c>
      <c r="L138" s="213"/>
      <c r="M138" s="213"/>
      <c r="N138" s="213"/>
      <c r="O138" s="213"/>
      <c r="P138" s="213"/>
      <c r="Q138" s="213"/>
    </row>
    <row r="139" spans="1:17" ht="15" customHeight="1" x14ac:dyDescent="0.3">
      <c r="A139" s="213"/>
      <c r="B139" s="235"/>
      <c r="C139" s="213"/>
      <c r="D139" s="213"/>
      <c r="E139" s="213"/>
      <c r="F139" s="213"/>
      <c r="G139" s="222"/>
      <c r="H139" s="213"/>
      <c r="I139" s="47" t="s">
        <v>171</v>
      </c>
      <c r="J139" s="6" t="s">
        <v>100</v>
      </c>
      <c r="K139" s="63" t="s">
        <v>118</v>
      </c>
      <c r="L139" s="214"/>
      <c r="M139" s="214"/>
      <c r="N139" s="214"/>
      <c r="O139" s="214"/>
      <c r="P139" s="214"/>
      <c r="Q139" s="214"/>
    </row>
    <row r="140" spans="1:17" ht="15" customHeight="1" x14ac:dyDescent="0.3">
      <c r="A140" s="212" t="s">
        <v>172</v>
      </c>
      <c r="B140" s="234" t="s">
        <v>173</v>
      </c>
      <c r="C140" s="212" t="s">
        <v>70</v>
      </c>
      <c r="D140" s="212"/>
      <c r="E140" s="212"/>
      <c r="F140" s="212" t="s">
        <v>174</v>
      </c>
      <c r="G140" s="221" t="s">
        <v>73</v>
      </c>
      <c r="H140" s="212" t="s">
        <v>74</v>
      </c>
      <c r="I140" s="47" t="s">
        <v>75</v>
      </c>
      <c r="J140" s="24" t="s">
        <v>157</v>
      </c>
      <c r="K140" s="23" t="s">
        <v>351</v>
      </c>
      <c r="L140" s="212"/>
      <c r="M140" s="212" t="s">
        <v>78</v>
      </c>
      <c r="N140" s="212"/>
      <c r="O140" s="212" t="str">
        <f>IF(M140="o","Plan","Not Test")</f>
        <v>Plan</v>
      </c>
      <c r="P140" s="212"/>
      <c r="Q140" s="212"/>
    </row>
    <row r="141" spans="1:17" ht="15" customHeight="1" x14ac:dyDescent="0.3">
      <c r="A141" s="213"/>
      <c r="B141" s="235"/>
      <c r="C141" s="213"/>
      <c r="D141" s="213"/>
      <c r="E141" s="213"/>
      <c r="F141" s="213"/>
      <c r="G141" s="222"/>
      <c r="H141" s="213"/>
      <c r="I141" s="47" t="s">
        <v>80</v>
      </c>
      <c r="J141" s="24" t="s">
        <v>158</v>
      </c>
      <c r="K141" s="25" t="s">
        <v>159</v>
      </c>
      <c r="L141" s="213"/>
      <c r="M141" s="213"/>
      <c r="N141" s="213"/>
      <c r="O141" s="213"/>
      <c r="P141" s="213"/>
      <c r="Q141" s="213"/>
    </row>
    <row r="142" spans="1:17" ht="15" customHeight="1" x14ac:dyDescent="0.3">
      <c r="A142" s="214"/>
      <c r="B142" s="236"/>
      <c r="C142" s="214"/>
      <c r="D142" s="214"/>
      <c r="E142" s="214"/>
      <c r="F142" s="214"/>
      <c r="G142" s="223"/>
      <c r="H142" s="214"/>
      <c r="I142" s="47" t="s">
        <v>83</v>
      </c>
      <c r="J142" s="6" t="s">
        <v>175</v>
      </c>
      <c r="K142" s="21" t="s">
        <v>176</v>
      </c>
      <c r="L142" s="214"/>
      <c r="M142" s="214"/>
      <c r="N142" s="214"/>
      <c r="O142" s="214"/>
      <c r="P142" s="214"/>
      <c r="Q142" s="214"/>
    </row>
    <row r="143" spans="1:17" ht="15" customHeight="1" x14ac:dyDescent="0.3">
      <c r="A143" s="212" t="s">
        <v>177</v>
      </c>
      <c r="B143" s="212" t="s">
        <v>178</v>
      </c>
      <c r="C143" s="212" t="s">
        <v>70</v>
      </c>
      <c r="D143" s="212"/>
      <c r="E143" s="212"/>
      <c r="F143" s="212"/>
      <c r="G143" s="221"/>
      <c r="H143" s="212"/>
      <c r="I143" s="47" t="s">
        <v>75</v>
      </c>
      <c r="J143" s="24" t="s">
        <v>157</v>
      </c>
      <c r="K143" s="23" t="s">
        <v>351</v>
      </c>
      <c r="L143" s="212"/>
      <c r="M143" s="212" t="s">
        <v>78</v>
      </c>
      <c r="N143" s="212"/>
      <c r="O143" s="212" t="str">
        <f>IF(M143="o","Plan","Not Test")</f>
        <v>Plan</v>
      </c>
      <c r="P143" s="212"/>
      <c r="Q143" s="212"/>
    </row>
    <row r="144" spans="1:17" ht="15" customHeight="1" x14ac:dyDescent="0.3">
      <c r="A144" s="213"/>
      <c r="B144" s="213"/>
      <c r="C144" s="213"/>
      <c r="D144" s="213"/>
      <c r="E144" s="213"/>
      <c r="F144" s="213"/>
      <c r="G144" s="222"/>
      <c r="H144" s="213"/>
      <c r="I144" s="47" t="s">
        <v>80</v>
      </c>
      <c r="J144" s="24" t="s">
        <v>158</v>
      </c>
      <c r="K144" s="25" t="s">
        <v>159</v>
      </c>
      <c r="L144" s="213"/>
      <c r="M144" s="213"/>
      <c r="N144" s="213"/>
      <c r="O144" s="213"/>
      <c r="P144" s="213"/>
      <c r="Q144" s="213"/>
    </row>
    <row r="145" spans="1:17" ht="15" customHeight="1" x14ac:dyDescent="0.3">
      <c r="A145" s="213"/>
      <c r="B145" s="213"/>
      <c r="C145" s="213"/>
      <c r="D145" s="213"/>
      <c r="E145" s="213"/>
      <c r="F145" s="213"/>
      <c r="G145" s="222"/>
      <c r="H145" s="213"/>
      <c r="I145" s="47" t="s">
        <v>83</v>
      </c>
      <c r="J145" s="24" t="s">
        <v>160</v>
      </c>
      <c r="K145" s="25" t="s">
        <v>88</v>
      </c>
      <c r="L145" s="213"/>
      <c r="M145" s="213"/>
      <c r="N145" s="213"/>
      <c r="O145" s="213"/>
      <c r="P145" s="213"/>
      <c r="Q145" s="213"/>
    </row>
    <row r="146" spans="1:17" ht="15" customHeight="1" x14ac:dyDescent="0.3">
      <c r="A146" s="213"/>
      <c r="B146" s="213"/>
      <c r="C146" s="213"/>
      <c r="D146" s="213"/>
      <c r="E146" s="213"/>
      <c r="F146" s="213"/>
      <c r="G146" s="222"/>
      <c r="H146" s="213"/>
      <c r="I146" s="47" t="s">
        <v>86</v>
      </c>
      <c r="J146" s="24" t="s">
        <v>179</v>
      </c>
      <c r="K146" s="21" t="s">
        <v>91</v>
      </c>
      <c r="L146" s="213"/>
      <c r="M146" s="213"/>
      <c r="N146" s="213"/>
      <c r="O146" s="213"/>
      <c r="P146" s="213"/>
      <c r="Q146" s="213"/>
    </row>
    <row r="147" spans="1:17" ht="15" customHeight="1" x14ac:dyDescent="0.3">
      <c r="A147" s="213"/>
      <c r="B147" s="213"/>
      <c r="C147" s="213"/>
      <c r="D147" s="213"/>
      <c r="E147" s="213"/>
      <c r="F147" s="213"/>
      <c r="G147" s="222"/>
      <c r="H147" s="213"/>
      <c r="I147" s="47" t="s">
        <v>89</v>
      </c>
      <c r="J147" s="6" t="s">
        <v>100</v>
      </c>
      <c r="K147" s="25" t="s">
        <v>159</v>
      </c>
      <c r="L147" s="213"/>
      <c r="M147" s="213"/>
      <c r="N147" s="213"/>
      <c r="O147" s="213"/>
      <c r="P147" s="213"/>
      <c r="Q147" s="213"/>
    </row>
    <row r="148" spans="1:17" ht="15" customHeight="1" x14ac:dyDescent="0.3">
      <c r="A148" s="214"/>
      <c r="B148" s="214"/>
      <c r="C148" s="214"/>
      <c r="D148" s="214"/>
      <c r="E148" s="214"/>
      <c r="F148" s="214"/>
      <c r="G148" s="223"/>
      <c r="H148" s="214"/>
      <c r="I148" s="47" t="s">
        <v>92</v>
      </c>
      <c r="J148" s="6" t="s">
        <v>100</v>
      </c>
      <c r="K148" s="21" t="s">
        <v>176</v>
      </c>
      <c r="L148" s="214"/>
      <c r="M148" s="214"/>
      <c r="N148" s="214"/>
      <c r="O148" s="214"/>
      <c r="P148" s="214"/>
      <c r="Q148" s="214"/>
    </row>
    <row r="149" spans="1:17" ht="15" customHeight="1" x14ac:dyDescent="0.3">
      <c r="A149" s="212" t="s">
        <v>180</v>
      </c>
      <c r="B149" s="212" t="s">
        <v>181</v>
      </c>
      <c r="C149" s="212" t="s">
        <v>70</v>
      </c>
      <c r="D149" s="212"/>
      <c r="E149" s="212"/>
      <c r="F149" s="212" t="s">
        <v>182</v>
      </c>
      <c r="G149" s="221"/>
      <c r="H149" s="212"/>
      <c r="I149" s="47" t="s">
        <v>75</v>
      </c>
      <c r="J149" s="24" t="s">
        <v>157</v>
      </c>
      <c r="K149" s="23" t="s">
        <v>352</v>
      </c>
      <c r="L149" s="212"/>
      <c r="M149" s="212" t="s">
        <v>78</v>
      </c>
      <c r="N149" s="212"/>
      <c r="O149" s="212" t="str">
        <f>IF(M149="o","Plan","Not Test")</f>
        <v>Plan</v>
      </c>
      <c r="P149" s="212"/>
      <c r="Q149" s="212"/>
    </row>
    <row r="150" spans="1:17" ht="15" customHeight="1" x14ac:dyDescent="0.3">
      <c r="A150" s="213"/>
      <c r="B150" s="213"/>
      <c r="C150" s="213"/>
      <c r="D150" s="213"/>
      <c r="E150" s="213"/>
      <c r="F150" s="213"/>
      <c r="G150" s="222"/>
      <c r="H150" s="213"/>
      <c r="I150" s="47" t="s">
        <v>80</v>
      </c>
      <c r="J150" s="6" t="s">
        <v>183</v>
      </c>
      <c r="K150" s="21" t="s">
        <v>184</v>
      </c>
      <c r="L150" s="213"/>
      <c r="M150" s="213"/>
      <c r="N150" s="213"/>
      <c r="O150" s="213"/>
      <c r="P150" s="213"/>
      <c r="Q150" s="213"/>
    </row>
    <row r="151" spans="1:17" ht="15" customHeight="1" x14ac:dyDescent="0.3">
      <c r="A151" s="214"/>
      <c r="B151" s="214"/>
      <c r="C151" s="214"/>
      <c r="D151" s="214"/>
      <c r="E151" s="214"/>
      <c r="F151" s="214"/>
      <c r="G151" s="223"/>
      <c r="H151" s="214"/>
      <c r="I151" s="47" t="s">
        <v>83</v>
      </c>
      <c r="J151" s="6" t="s">
        <v>95</v>
      </c>
      <c r="K151" s="21" t="s">
        <v>176</v>
      </c>
      <c r="L151" s="214"/>
      <c r="M151" s="214"/>
      <c r="N151" s="214"/>
      <c r="O151" s="214"/>
      <c r="P151" s="214"/>
      <c r="Q151" s="214"/>
    </row>
    <row r="152" spans="1:17" ht="15" customHeight="1" x14ac:dyDescent="0.3">
      <c r="A152" s="233" t="s">
        <v>185</v>
      </c>
      <c r="B152" s="212" t="s">
        <v>186</v>
      </c>
      <c r="C152" s="212" t="s">
        <v>70</v>
      </c>
      <c r="D152" s="212"/>
      <c r="E152" s="212"/>
      <c r="F152" s="212" t="s">
        <v>187</v>
      </c>
      <c r="G152" s="221"/>
      <c r="H152" s="212"/>
      <c r="I152" s="47" t="s">
        <v>75</v>
      </c>
      <c r="J152" s="24" t="s">
        <v>157</v>
      </c>
      <c r="K152" s="23" t="s">
        <v>351</v>
      </c>
      <c r="L152" s="212"/>
      <c r="M152" s="212" t="s">
        <v>78</v>
      </c>
      <c r="N152" s="212"/>
      <c r="O152" s="212" t="str">
        <f>IF(M152="o","Plan","Not Test")</f>
        <v>Plan</v>
      </c>
      <c r="P152" s="212"/>
      <c r="Q152" s="212"/>
    </row>
    <row r="153" spans="1:17" ht="15" customHeight="1" x14ac:dyDescent="0.3">
      <c r="A153" s="233"/>
      <c r="B153" s="213"/>
      <c r="C153" s="213"/>
      <c r="D153" s="213"/>
      <c r="E153" s="213"/>
      <c r="F153" s="213"/>
      <c r="G153" s="222"/>
      <c r="H153" s="213"/>
      <c r="I153" s="47" t="s">
        <v>80</v>
      </c>
      <c r="J153" s="24" t="s">
        <v>158</v>
      </c>
      <c r="K153" s="25" t="s">
        <v>159</v>
      </c>
      <c r="L153" s="213"/>
      <c r="M153" s="213"/>
      <c r="N153" s="213"/>
      <c r="O153" s="213"/>
      <c r="P153" s="213"/>
      <c r="Q153" s="213"/>
    </row>
    <row r="154" spans="1:17" ht="15" customHeight="1" x14ac:dyDescent="0.3">
      <c r="A154" s="233"/>
      <c r="B154" s="214"/>
      <c r="C154" s="214"/>
      <c r="D154" s="214"/>
      <c r="E154" s="214"/>
      <c r="F154" s="214"/>
      <c r="G154" s="223"/>
      <c r="H154" s="214"/>
      <c r="I154" s="47" t="s">
        <v>83</v>
      </c>
      <c r="J154" s="6" t="s">
        <v>141</v>
      </c>
      <c r="K154" s="62" t="s">
        <v>96</v>
      </c>
      <c r="L154" s="214"/>
      <c r="M154" s="214"/>
      <c r="N154" s="214"/>
      <c r="O154" s="214"/>
      <c r="P154" s="214"/>
      <c r="Q154" s="214"/>
    </row>
    <row r="155" spans="1:17" ht="15" customHeight="1" x14ac:dyDescent="0.3">
      <c r="A155" s="212" t="s">
        <v>188</v>
      </c>
      <c r="B155" s="212" t="s">
        <v>189</v>
      </c>
      <c r="C155" s="212" t="s">
        <v>70</v>
      </c>
      <c r="D155" s="212"/>
      <c r="E155" s="212"/>
      <c r="F155" s="212" t="s">
        <v>190</v>
      </c>
      <c r="G155" s="221"/>
      <c r="H155" s="212"/>
      <c r="I155" s="47" t="s">
        <v>75</v>
      </c>
      <c r="J155" s="24" t="s">
        <v>157</v>
      </c>
      <c r="K155" s="23" t="s">
        <v>352</v>
      </c>
      <c r="L155" s="212"/>
      <c r="M155" s="212" t="s">
        <v>78</v>
      </c>
      <c r="N155" s="212"/>
      <c r="O155" s="212" t="str">
        <f>IF(M155="o","Plan","Not Test")</f>
        <v>Plan</v>
      </c>
      <c r="P155" s="212"/>
      <c r="Q155" s="212"/>
    </row>
    <row r="156" spans="1:17" ht="15" customHeight="1" x14ac:dyDescent="0.3">
      <c r="A156" s="213"/>
      <c r="B156" s="213"/>
      <c r="C156" s="213"/>
      <c r="D156" s="213"/>
      <c r="E156" s="213"/>
      <c r="F156" s="213"/>
      <c r="G156" s="222"/>
      <c r="H156" s="213"/>
      <c r="I156" s="47" t="s">
        <v>80</v>
      </c>
      <c r="J156" s="24" t="s">
        <v>158</v>
      </c>
      <c r="K156" s="25" t="s">
        <v>159</v>
      </c>
      <c r="L156" s="213"/>
      <c r="M156" s="213"/>
      <c r="N156" s="213"/>
      <c r="O156" s="213"/>
      <c r="P156" s="213"/>
      <c r="Q156" s="213"/>
    </row>
    <row r="157" spans="1:17" ht="15" customHeight="1" x14ac:dyDescent="0.3">
      <c r="A157" s="213"/>
      <c r="B157" s="213"/>
      <c r="C157" s="213"/>
      <c r="D157" s="213"/>
      <c r="E157" s="213"/>
      <c r="F157" s="213"/>
      <c r="G157" s="222"/>
      <c r="H157" s="213"/>
      <c r="I157" s="47" t="s">
        <v>83</v>
      </c>
      <c r="J157" s="24" t="s">
        <v>160</v>
      </c>
      <c r="K157" s="25" t="s">
        <v>88</v>
      </c>
      <c r="L157" s="213"/>
      <c r="M157" s="213"/>
      <c r="N157" s="213"/>
      <c r="O157" s="213"/>
      <c r="P157" s="213"/>
      <c r="Q157" s="213"/>
    </row>
    <row r="158" spans="1:17" ht="15" customHeight="1" x14ac:dyDescent="0.3">
      <c r="A158" s="213"/>
      <c r="B158" s="214"/>
      <c r="C158" s="214"/>
      <c r="D158" s="214"/>
      <c r="E158" s="214"/>
      <c r="F158" s="214"/>
      <c r="G158" s="223"/>
      <c r="H158" s="214"/>
      <c r="I158" s="47" t="s">
        <v>86</v>
      </c>
      <c r="J158" s="6" t="s">
        <v>141</v>
      </c>
      <c r="K158" s="62" t="s">
        <v>96</v>
      </c>
      <c r="L158" s="214"/>
      <c r="M158" s="214"/>
      <c r="N158" s="214"/>
      <c r="O158" s="214"/>
      <c r="P158" s="214"/>
      <c r="Q158" s="214"/>
    </row>
    <row r="159" spans="1:17" ht="15" customHeight="1" x14ac:dyDescent="0.3">
      <c r="A159" s="233" t="s">
        <v>191</v>
      </c>
      <c r="B159" s="212" t="s">
        <v>192</v>
      </c>
      <c r="C159" s="212" t="s">
        <v>70</v>
      </c>
      <c r="D159" s="212"/>
      <c r="E159" s="212"/>
      <c r="F159" s="212" t="s">
        <v>193</v>
      </c>
      <c r="G159" s="221"/>
      <c r="H159" s="212"/>
      <c r="I159" s="47" t="s">
        <v>75</v>
      </c>
      <c r="J159" s="24" t="s">
        <v>157</v>
      </c>
      <c r="K159" s="23" t="s">
        <v>351</v>
      </c>
      <c r="L159" s="212"/>
      <c r="M159" s="212" t="s">
        <v>78</v>
      </c>
      <c r="N159" s="212"/>
      <c r="O159" s="212" t="str">
        <f>IF(M159="o","Plan","Not Test")</f>
        <v>Plan</v>
      </c>
      <c r="P159" s="212"/>
      <c r="Q159" s="212"/>
    </row>
    <row r="160" spans="1:17" ht="15" customHeight="1" x14ac:dyDescent="0.3">
      <c r="A160" s="233"/>
      <c r="B160" s="213"/>
      <c r="C160" s="213"/>
      <c r="D160" s="213"/>
      <c r="E160" s="213"/>
      <c r="F160" s="213"/>
      <c r="G160" s="222"/>
      <c r="H160" s="213"/>
      <c r="I160" s="47" t="s">
        <v>80</v>
      </c>
      <c r="J160" s="24" t="s">
        <v>158</v>
      </c>
      <c r="K160" s="25" t="s">
        <v>159</v>
      </c>
      <c r="L160" s="213"/>
      <c r="M160" s="213"/>
      <c r="N160" s="213"/>
      <c r="O160" s="213"/>
      <c r="P160" s="213"/>
      <c r="Q160" s="213"/>
    </row>
    <row r="161" spans="1:17" ht="15" customHeight="1" x14ac:dyDescent="0.3">
      <c r="A161" s="233"/>
      <c r="B161" s="213"/>
      <c r="C161" s="213"/>
      <c r="D161" s="213"/>
      <c r="E161" s="213"/>
      <c r="F161" s="213"/>
      <c r="G161" s="222"/>
      <c r="H161" s="213"/>
      <c r="I161" s="47" t="s">
        <v>83</v>
      </c>
      <c r="J161" s="24" t="s">
        <v>160</v>
      </c>
      <c r="K161" s="25" t="s">
        <v>88</v>
      </c>
      <c r="L161" s="213"/>
      <c r="M161" s="213"/>
      <c r="N161" s="213"/>
      <c r="O161" s="213"/>
      <c r="P161" s="213"/>
      <c r="Q161" s="213"/>
    </row>
    <row r="162" spans="1:17" ht="15" customHeight="1" x14ac:dyDescent="0.3">
      <c r="A162" s="233"/>
      <c r="B162" s="213"/>
      <c r="C162" s="213"/>
      <c r="D162" s="213"/>
      <c r="E162" s="213"/>
      <c r="F162" s="213"/>
      <c r="G162" s="222"/>
      <c r="H162" s="213"/>
      <c r="I162" s="47" t="s">
        <v>86</v>
      </c>
      <c r="J162" s="24" t="s">
        <v>90</v>
      </c>
      <c r="K162" s="21" t="s">
        <v>91</v>
      </c>
      <c r="L162" s="213"/>
      <c r="M162" s="213"/>
      <c r="N162" s="213"/>
      <c r="O162" s="213"/>
      <c r="P162" s="213"/>
      <c r="Q162" s="213"/>
    </row>
    <row r="163" spans="1:17" ht="15" customHeight="1" x14ac:dyDescent="0.3">
      <c r="A163" s="233"/>
      <c r="B163" s="213"/>
      <c r="C163" s="213"/>
      <c r="D163" s="213"/>
      <c r="E163" s="213"/>
      <c r="F163" s="213"/>
      <c r="G163" s="222"/>
      <c r="H163" s="213"/>
      <c r="I163" s="47" t="s">
        <v>89</v>
      </c>
      <c r="J163" s="24" t="s">
        <v>87</v>
      </c>
      <c r="K163" s="25" t="s">
        <v>161</v>
      </c>
      <c r="L163" s="213"/>
      <c r="M163" s="213"/>
      <c r="N163" s="213"/>
      <c r="O163" s="213"/>
      <c r="P163" s="213"/>
      <c r="Q163" s="213"/>
    </row>
    <row r="164" spans="1:17" ht="15" customHeight="1" x14ac:dyDescent="0.3">
      <c r="A164" s="233"/>
      <c r="B164" s="214"/>
      <c r="C164" s="214"/>
      <c r="D164" s="214"/>
      <c r="E164" s="214"/>
      <c r="F164" s="214"/>
      <c r="G164" s="223"/>
      <c r="H164" s="214"/>
      <c r="I164" s="47" t="s">
        <v>92</v>
      </c>
      <c r="J164" s="6" t="s">
        <v>141</v>
      </c>
      <c r="K164" s="62" t="s">
        <v>96</v>
      </c>
      <c r="L164" s="214"/>
      <c r="M164" s="214"/>
      <c r="N164" s="214"/>
      <c r="O164" s="214"/>
      <c r="P164" s="214"/>
      <c r="Q164" s="214"/>
    </row>
    <row r="165" spans="1:17" ht="15" customHeight="1" x14ac:dyDescent="0.3">
      <c r="A165" s="233" t="s">
        <v>194</v>
      </c>
      <c r="B165" s="212" t="s">
        <v>195</v>
      </c>
      <c r="C165" s="212" t="s">
        <v>70</v>
      </c>
      <c r="D165" s="212"/>
      <c r="E165" s="212"/>
      <c r="F165" s="212" t="s">
        <v>196</v>
      </c>
      <c r="G165" s="221"/>
      <c r="H165" s="212"/>
      <c r="I165" s="47" t="s">
        <v>75</v>
      </c>
      <c r="J165" s="24" t="s">
        <v>157</v>
      </c>
      <c r="K165" s="23" t="s">
        <v>351</v>
      </c>
      <c r="L165" s="212"/>
      <c r="M165" s="212" t="s">
        <v>78</v>
      </c>
      <c r="N165" s="212"/>
      <c r="O165" s="212" t="str">
        <f>IF(M165="o","Plan","Not Test")</f>
        <v>Plan</v>
      </c>
      <c r="P165" s="212"/>
      <c r="Q165" s="212"/>
    </row>
    <row r="166" spans="1:17" ht="15" customHeight="1" x14ac:dyDescent="0.3">
      <c r="A166" s="233"/>
      <c r="B166" s="213"/>
      <c r="C166" s="213"/>
      <c r="D166" s="213"/>
      <c r="E166" s="213"/>
      <c r="F166" s="213"/>
      <c r="G166" s="222"/>
      <c r="H166" s="213"/>
      <c r="I166" s="47" t="s">
        <v>80</v>
      </c>
      <c r="J166" s="24" t="s">
        <v>158</v>
      </c>
      <c r="K166" s="25" t="s">
        <v>159</v>
      </c>
      <c r="L166" s="213"/>
      <c r="M166" s="213"/>
      <c r="N166" s="213"/>
      <c r="O166" s="213"/>
      <c r="P166" s="213"/>
      <c r="Q166" s="213"/>
    </row>
    <row r="167" spans="1:17" ht="15" customHeight="1" x14ac:dyDescent="0.3">
      <c r="A167" s="233"/>
      <c r="B167" s="213"/>
      <c r="C167" s="213"/>
      <c r="D167" s="213"/>
      <c r="E167" s="213"/>
      <c r="F167" s="213"/>
      <c r="G167" s="222"/>
      <c r="H167" s="213"/>
      <c r="I167" s="47" t="s">
        <v>83</v>
      </c>
      <c r="J167" s="24" t="s">
        <v>160</v>
      </c>
      <c r="K167" s="25" t="s">
        <v>88</v>
      </c>
      <c r="L167" s="213"/>
      <c r="M167" s="213"/>
      <c r="N167" s="213"/>
      <c r="O167" s="213"/>
      <c r="P167" s="213"/>
      <c r="Q167" s="213"/>
    </row>
    <row r="168" spans="1:17" ht="15" customHeight="1" x14ac:dyDescent="0.3">
      <c r="A168" s="233"/>
      <c r="B168" s="213"/>
      <c r="C168" s="213"/>
      <c r="D168" s="213"/>
      <c r="E168" s="213"/>
      <c r="F168" s="213"/>
      <c r="G168" s="222"/>
      <c r="H168" s="213"/>
      <c r="I168" s="47" t="s">
        <v>86</v>
      </c>
      <c r="J168" s="24" t="s">
        <v>109</v>
      </c>
      <c r="K168" s="21" t="s">
        <v>91</v>
      </c>
      <c r="L168" s="213"/>
      <c r="M168" s="213"/>
      <c r="N168" s="213"/>
      <c r="O168" s="213"/>
      <c r="P168" s="213"/>
      <c r="Q168" s="213"/>
    </row>
    <row r="169" spans="1:17" ht="15" customHeight="1" x14ac:dyDescent="0.3">
      <c r="A169" s="233"/>
      <c r="B169" s="213"/>
      <c r="C169" s="213"/>
      <c r="D169" s="213"/>
      <c r="E169" s="213"/>
      <c r="F169" s="213"/>
      <c r="G169" s="222"/>
      <c r="H169" s="213"/>
      <c r="I169" s="47" t="s">
        <v>89</v>
      </c>
      <c r="J169" s="24" t="s">
        <v>87</v>
      </c>
      <c r="K169" s="25" t="s">
        <v>123</v>
      </c>
      <c r="L169" s="213"/>
      <c r="M169" s="213"/>
      <c r="N169" s="213"/>
      <c r="O169" s="213"/>
      <c r="P169" s="213"/>
      <c r="Q169" s="213"/>
    </row>
    <row r="170" spans="1:17" ht="15" customHeight="1" x14ac:dyDescent="0.3">
      <c r="A170" s="233"/>
      <c r="B170" s="214"/>
      <c r="C170" s="214"/>
      <c r="D170" s="214"/>
      <c r="E170" s="214"/>
      <c r="F170" s="214"/>
      <c r="G170" s="223"/>
      <c r="H170" s="214"/>
      <c r="I170" s="47" t="s">
        <v>92</v>
      </c>
      <c r="J170" s="6" t="s">
        <v>141</v>
      </c>
      <c r="K170" s="62" t="s">
        <v>96</v>
      </c>
      <c r="L170" s="214"/>
      <c r="M170" s="214"/>
      <c r="N170" s="214"/>
      <c r="O170" s="214"/>
      <c r="P170" s="214"/>
      <c r="Q170" s="214"/>
    </row>
    <row r="171" spans="1:17" ht="15" customHeight="1" x14ac:dyDescent="0.3">
      <c r="A171" s="233" t="s">
        <v>197</v>
      </c>
      <c r="B171" s="212" t="s">
        <v>198</v>
      </c>
      <c r="C171" s="212" t="s">
        <v>70</v>
      </c>
      <c r="D171" s="212"/>
      <c r="E171" s="212"/>
      <c r="F171" s="212" t="s">
        <v>199</v>
      </c>
      <c r="G171" s="221"/>
      <c r="H171" s="212"/>
      <c r="I171" s="47" t="s">
        <v>75</v>
      </c>
      <c r="J171" s="24" t="s">
        <v>157</v>
      </c>
      <c r="K171" s="23" t="s">
        <v>351</v>
      </c>
      <c r="L171" s="212"/>
      <c r="M171" s="212" t="s">
        <v>78</v>
      </c>
      <c r="N171" s="212"/>
      <c r="O171" s="212" t="str">
        <f>IF(M171="o","Plan","Not Test")</f>
        <v>Plan</v>
      </c>
      <c r="P171" s="212"/>
      <c r="Q171" s="212"/>
    </row>
    <row r="172" spans="1:17" ht="15" customHeight="1" x14ac:dyDescent="0.3">
      <c r="A172" s="233"/>
      <c r="B172" s="213"/>
      <c r="C172" s="213"/>
      <c r="D172" s="213"/>
      <c r="E172" s="213"/>
      <c r="F172" s="213"/>
      <c r="G172" s="222"/>
      <c r="H172" s="213"/>
      <c r="I172" s="47" t="s">
        <v>80</v>
      </c>
      <c r="J172" s="24" t="s">
        <v>158</v>
      </c>
      <c r="K172" s="25" t="s">
        <v>159</v>
      </c>
      <c r="L172" s="213"/>
      <c r="M172" s="213"/>
      <c r="N172" s="213"/>
      <c r="O172" s="213"/>
      <c r="P172" s="213"/>
      <c r="Q172" s="213"/>
    </row>
    <row r="173" spans="1:17" ht="15" customHeight="1" x14ac:dyDescent="0.3">
      <c r="A173" s="233"/>
      <c r="B173" s="213"/>
      <c r="C173" s="213"/>
      <c r="D173" s="213"/>
      <c r="E173" s="213"/>
      <c r="F173" s="213"/>
      <c r="G173" s="222"/>
      <c r="H173" s="213"/>
      <c r="I173" s="47" t="s">
        <v>83</v>
      </c>
      <c r="J173" s="24" t="s">
        <v>160</v>
      </c>
      <c r="K173" s="25" t="s">
        <v>88</v>
      </c>
      <c r="L173" s="213"/>
      <c r="M173" s="213"/>
      <c r="N173" s="213"/>
      <c r="O173" s="213"/>
      <c r="P173" s="213"/>
      <c r="Q173" s="213"/>
    </row>
    <row r="174" spans="1:17" ht="15" customHeight="1" x14ac:dyDescent="0.3">
      <c r="A174" s="233"/>
      <c r="B174" s="213"/>
      <c r="C174" s="213"/>
      <c r="D174" s="213"/>
      <c r="E174" s="213"/>
      <c r="F174" s="213"/>
      <c r="G174" s="222"/>
      <c r="H174" s="213"/>
      <c r="I174" s="47" t="s">
        <v>86</v>
      </c>
      <c r="J174" s="24" t="s">
        <v>109</v>
      </c>
      <c r="K174" s="21" t="s">
        <v>91</v>
      </c>
      <c r="L174" s="213"/>
      <c r="M174" s="213"/>
      <c r="N174" s="213"/>
      <c r="O174" s="213"/>
      <c r="P174" s="213"/>
      <c r="Q174" s="213"/>
    </row>
    <row r="175" spans="1:17" ht="15" customHeight="1" x14ac:dyDescent="0.3">
      <c r="A175" s="233"/>
      <c r="B175" s="213"/>
      <c r="C175" s="213"/>
      <c r="D175" s="213"/>
      <c r="E175" s="213"/>
      <c r="F175" s="213"/>
      <c r="G175" s="222"/>
      <c r="H175" s="213"/>
      <c r="I175" s="47" t="s">
        <v>89</v>
      </c>
      <c r="J175" s="24" t="s">
        <v>87</v>
      </c>
      <c r="K175" s="25" t="s">
        <v>123</v>
      </c>
      <c r="L175" s="213"/>
      <c r="M175" s="213"/>
      <c r="N175" s="213"/>
      <c r="O175" s="213"/>
      <c r="P175" s="213"/>
      <c r="Q175" s="213"/>
    </row>
    <row r="176" spans="1:17" ht="15" customHeight="1" x14ac:dyDescent="0.3">
      <c r="A176" s="233"/>
      <c r="B176" s="213"/>
      <c r="C176" s="213"/>
      <c r="D176" s="213"/>
      <c r="E176" s="213"/>
      <c r="F176" s="213"/>
      <c r="G176" s="222"/>
      <c r="H176" s="213"/>
      <c r="I176" s="47" t="s">
        <v>92</v>
      </c>
      <c r="J176" s="6" t="s">
        <v>111</v>
      </c>
      <c r="K176" s="25" t="s">
        <v>88</v>
      </c>
      <c r="L176" s="213"/>
      <c r="M176" s="213"/>
      <c r="N176" s="213"/>
      <c r="O176" s="213"/>
      <c r="P176" s="213"/>
      <c r="Q176" s="213"/>
    </row>
    <row r="177" spans="1:17" ht="15" customHeight="1" x14ac:dyDescent="0.3">
      <c r="A177" s="233"/>
      <c r="B177" s="213"/>
      <c r="C177" s="213"/>
      <c r="D177" s="213"/>
      <c r="E177" s="213"/>
      <c r="F177" s="213"/>
      <c r="G177" s="222"/>
      <c r="H177" s="213"/>
      <c r="I177" s="47" t="s">
        <v>94</v>
      </c>
      <c r="J177" s="24" t="s">
        <v>109</v>
      </c>
      <c r="K177" s="21" t="s">
        <v>91</v>
      </c>
      <c r="L177" s="213"/>
      <c r="M177" s="213"/>
      <c r="N177" s="213"/>
      <c r="O177" s="213"/>
      <c r="P177" s="213"/>
      <c r="Q177" s="213"/>
    </row>
    <row r="178" spans="1:17" ht="15" customHeight="1" x14ac:dyDescent="0.3">
      <c r="A178" s="233"/>
      <c r="B178" s="213"/>
      <c r="C178" s="213"/>
      <c r="D178" s="213"/>
      <c r="E178" s="213"/>
      <c r="F178" s="213"/>
      <c r="G178" s="222"/>
      <c r="H178" s="213"/>
      <c r="I178" s="47" t="s">
        <v>113</v>
      </c>
      <c r="J178" s="24" t="s">
        <v>87</v>
      </c>
      <c r="K178" s="25" t="s">
        <v>123</v>
      </c>
      <c r="L178" s="213"/>
      <c r="M178" s="213"/>
      <c r="N178" s="213"/>
      <c r="O178" s="213"/>
      <c r="P178" s="213"/>
      <c r="Q178" s="213"/>
    </row>
    <row r="179" spans="1:17" ht="15" customHeight="1" x14ac:dyDescent="0.3">
      <c r="A179" s="233"/>
      <c r="B179" s="213"/>
      <c r="C179" s="213"/>
      <c r="D179" s="213"/>
      <c r="E179" s="213"/>
      <c r="F179" s="213"/>
      <c r="G179" s="222"/>
      <c r="H179" s="213"/>
      <c r="I179" s="47" t="s">
        <v>115</v>
      </c>
      <c r="J179" s="6" t="s">
        <v>111</v>
      </c>
      <c r="K179" s="25" t="s">
        <v>88</v>
      </c>
      <c r="L179" s="213"/>
      <c r="M179" s="213"/>
      <c r="N179" s="213"/>
      <c r="O179" s="213"/>
      <c r="P179" s="213"/>
      <c r="Q179" s="213"/>
    </row>
    <row r="180" spans="1:17" ht="15" customHeight="1" x14ac:dyDescent="0.3">
      <c r="A180" s="233"/>
      <c r="B180" s="213"/>
      <c r="C180" s="213"/>
      <c r="D180" s="213"/>
      <c r="E180" s="213"/>
      <c r="F180" s="213"/>
      <c r="G180" s="222"/>
      <c r="H180" s="213"/>
      <c r="I180" s="47" t="s">
        <v>117</v>
      </c>
      <c r="J180" s="24" t="s">
        <v>109</v>
      </c>
      <c r="K180" s="21" t="s">
        <v>91</v>
      </c>
      <c r="L180" s="213"/>
      <c r="M180" s="213"/>
      <c r="N180" s="213"/>
      <c r="O180" s="213"/>
      <c r="P180" s="213"/>
      <c r="Q180" s="213"/>
    </row>
    <row r="181" spans="1:17" ht="15" customHeight="1" x14ac:dyDescent="0.3">
      <c r="A181" s="233"/>
      <c r="B181" s="213"/>
      <c r="C181" s="213"/>
      <c r="D181" s="213"/>
      <c r="E181" s="213"/>
      <c r="F181" s="213"/>
      <c r="G181" s="222"/>
      <c r="H181" s="213"/>
      <c r="I181" s="47" t="s">
        <v>125</v>
      </c>
      <c r="J181" s="24" t="s">
        <v>87</v>
      </c>
      <c r="K181" s="25" t="s">
        <v>123</v>
      </c>
      <c r="L181" s="213"/>
      <c r="M181" s="213"/>
      <c r="N181" s="213"/>
      <c r="O181" s="213"/>
      <c r="P181" s="213"/>
      <c r="Q181" s="213"/>
    </row>
    <row r="182" spans="1:17" ht="15" customHeight="1" x14ac:dyDescent="0.3">
      <c r="A182" s="233"/>
      <c r="B182" s="213"/>
      <c r="C182" s="213"/>
      <c r="D182" s="213"/>
      <c r="E182" s="213"/>
      <c r="F182" s="213"/>
      <c r="G182" s="222"/>
      <c r="H182" s="213"/>
      <c r="I182" s="47" t="s">
        <v>127</v>
      </c>
      <c r="J182" s="6" t="s">
        <v>111</v>
      </c>
      <c r="K182" s="23" t="s">
        <v>131</v>
      </c>
      <c r="L182" s="213"/>
      <c r="M182" s="213"/>
      <c r="N182" s="213"/>
      <c r="O182" s="213"/>
      <c r="P182" s="213"/>
      <c r="Q182" s="213"/>
    </row>
    <row r="183" spans="1:17" ht="15" customHeight="1" x14ac:dyDescent="0.3">
      <c r="A183" s="233"/>
      <c r="B183" s="214"/>
      <c r="C183" s="214"/>
      <c r="D183" s="214"/>
      <c r="E183" s="214"/>
      <c r="F183" s="214"/>
      <c r="G183" s="223"/>
      <c r="H183" s="214"/>
      <c r="I183" s="47" t="s">
        <v>171</v>
      </c>
      <c r="J183" s="6" t="s">
        <v>141</v>
      </c>
      <c r="K183" s="62" t="s">
        <v>96</v>
      </c>
      <c r="L183" s="214"/>
      <c r="M183" s="214"/>
      <c r="N183" s="214"/>
      <c r="O183" s="214"/>
      <c r="P183" s="214"/>
      <c r="Q183" s="214"/>
    </row>
    <row r="184" spans="1:17" ht="15" customHeight="1" x14ac:dyDescent="0.3">
      <c r="A184" s="233" t="s">
        <v>353</v>
      </c>
      <c r="B184" s="212" t="s">
        <v>200</v>
      </c>
      <c r="C184" s="212" t="s">
        <v>70</v>
      </c>
      <c r="D184" s="212"/>
      <c r="E184" s="212"/>
      <c r="F184" s="212" t="s">
        <v>201</v>
      </c>
      <c r="G184" s="221"/>
      <c r="H184" s="212"/>
      <c r="I184" s="47" t="s">
        <v>75</v>
      </c>
      <c r="J184" s="24" t="s">
        <v>157</v>
      </c>
      <c r="K184" s="23" t="s">
        <v>351</v>
      </c>
      <c r="L184" s="212"/>
      <c r="M184" s="212" t="s">
        <v>78</v>
      </c>
      <c r="N184" s="212"/>
      <c r="O184" s="212" t="str">
        <f>IF(M184="o","Plan","Not Test")</f>
        <v>Plan</v>
      </c>
      <c r="P184" s="212"/>
      <c r="Q184" s="212"/>
    </row>
    <row r="185" spans="1:17" ht="15" customHeight="1" x14ac:dyDescent="0.3">
      <c r="A185" s="233"/>
      <c r="B185" s="213"/>
      <c r="C185" s="213"/>
      <c r="D185" s="213"/>
      <c r="E185" s="213"/>
      <c r="F185" s="213"/>
      <c r="G185" s="222"/>
      <c r="H185" s="213"/>
      <c r="I185" s="47" t="s">
        <v>80</v>
      </c>
      <c r="J185" s="6" t="s">
        <v>183</v>
      </c>
      <c r="K185" s="21" t="s">
        <v>184</v>
      </c>
      <c r="L185" s="213"/>
      <c r="M185" s="213"/>
      <c r="N185" s="213"/>
      <c r="O185" s="213"/>
      <c r="P185" s="213"/>
      <c r="Q185" s="213"/>
    </row>
    <row r="186" spans="1:17" ht="15" customHeight="1" x14ac:dyDescent="0.3">
      <c r="A186" s="233"/>
      <c r="B186" s="214"/>
      <c r="C186" s="214"/>
      <c r="D186" s="214"/>
      <c r="E186" s="214"/>
      <c r="F186" s="214"/>
      <c r="G186" s="223"/>
      <c r="H186" s="214"/>
      <c r="I186" s="47" t="s">
        <v>83</v>
      </c>
      <c r="J186" s="6" t="s">
        <v>141</v>
      </c>
      <c r="K186" s="62" t="s">
        <v>96</v>
      </c>
      <c r="L186" s="214"/>
      <c r="M186" s="214"/>
      <c r="N186" s="214"/>
      <c r="O186" s="214"/>
      <c r="P186" s="214"/>
      <c r="Q186" s="214"/>
    </row>
    <row r="187" spans="1:17" ht="15" customHeight="1" x14ac:dyDescent="0.3">
      <c r="A187" s="227"/>
      <c r="B187" s="228"/>
      <c r="C187" s="228"/>
      <c r="D187" s="228"/>
      <c r="E187" s="228"/>
      <c r="F187" s="228"/>
      <c r="G187" s="228"/>
      <c r="H187" s="228"/>
      <c r="I187" s="228"/>
      <c r="J187" s="228"/>
      <c r="K187" s="228"/>
      <c r="L187" s="228"/>
      <c r="M187" s="228"/>
      <c r="N187" s="228"/>
      <c r="O187" s="228"/>
      <c r="P187" s="228"/>
      <c r="Q187" s="229"/>
    </row>
    <row r="188" spans="1:17" ht="15" customHeight="1" x14ac:dyDescent="0.3">
      <c r="A188" s="230"/>
      <c r="B188" s="231"/>
      <c r="C188" s="231"/>
      <c r="D188" s="231"/>
      <c r="E188" s="231"/>
      <c r="F188" s="231"/>
      <c r="G188" s="231"/>
      <c r="H188" s="231"/>
      <c r="I188" s="231"/>
      <c r="J188" s="231"/>
      <c r="K188" s="231"/>
      <c r="L188" s="231"/>
      <c r="M188" s="231"/>
      <c r="N188" s="231"/>
      <c r="O188" s="231"/>
      <c r="P188" s="231"/>
      <c r="Q188" s="232"/>
    </row>
    <row r="189" spans="1:17" ht="15" customHeight="1" x14ac:dyDescent="0.3">
      <c r="A189" s="212" t="s">
        <v>202</v>
      </c>
      <c r="B189" s="212" t="s">
        <v>203</v>
      </c>
      <c r="C189" s="212" t="s">
        <v>70</v>
      </c>
      <c r="D189" s="212"/>
      <c r="E189" s="212"/>
      <c r="F189" s="212" t="s">
        <v>204</v>
      </c>
      <c r="G189" s="221"/>
      <c r="H189" s="212"/>
      <c r="I189" s="47" t="s">
        <v>75</v>
      </c>
      <c r="J189" s="6" t="s">
        <v>205</v>
      </c>
      <c r="K189" s="21" t="s">
        <v>206</v>
      </c>
      <c r="L189" s="212"/>
      <c r="M189" s="212" t="s">
        <v>78</v>
      </c>
      <c r="N189" s="212">
        <v>5</v>
      </c>
      <c r="O189" s="212" t="str">
        <f>IF(M189="o","Plan","Not Test")</f>
        <v>Plan</v>
      </c>
      <c r="P189" s="212"/>
      <c r="Q189" s="212"/>
    </row>
    <row r="190" spans="1:17" ht="15" customHeight="1" x14ac:dyDescent="0.3">
      <c r="A190" s="213"/>
      <c r="B190" s="213"/>
      <c r="C190" s="213"/>
      <c r="D190" s="213"/>
      <c r="E190" s="213"/>
      <c r="F190" s="213"/>
      <c r="G190" s="222"/>
      <c r="H190" s="213"/>
      <c r="I190" s="47" t="s">
        <v>80</v>
      </c>
      <c r="J190" s="6" t="s">
        <v>207</v>
      </c>
      <c r="K190" s="21" t="s">
        <v>208</v>
      </c>
      <c r="L190" s="213"/>
      <c r="M190" s="213"/>
      <c r="N190" s="213"/>
      <c r="O190" s="213"/>
      <c r="P190" s="213"/>
      <c r="Q190" s="213"/>
    </row>
    <row r="191" spans="1:17" ht="15" customHeight="1" x14ac:dyDescent="0.3">
      <c r="A191" s="213"/>
      <c r="B191" s="213"/>
      <c r="C191" s="213"/>
      <c r="D191" s="213"/>
      <c r="E191" s="213"/>
      <c r="F191" s="213"/>
      <c r="G191" s="222"/>
      <c r="H191" s="213"/>
      <c r="I191" s="47" t="s">
        <v>83</v>
      </c>
      <c r="J191" s="6" t="s">
        <v>209</v>
      </c>
      <c r="K191" s="21" t="s">
        <v>210</v>
      </c>
      <c r="L191" s="213"/>
      <c r="M191" s="213"/>
      <c r="N191" s="213"/>
      <c r="O191" s="213"/>
      <c r="P191" s="213"/>
      <c r="Q191" s="213"/>
    </row>
    <row r="192" spans="1:17" ht="15" customHeight="1" x14ac:dyDescent="0.3">
      <c r="A192" s="213"/>
      <c r="B192" s="213"/>
      <c r="C192" s="213"/>
      <c r="D192" s="213"/>
      <c r="E192" s="213"/>
      <c r="F192" s="213"/>
      <c r="G192" s="222"/>
      <c r="H192" s="213"/>
      <c r="I192" s="47" t="s">
        <v>86</v>
      </c>
      <c r="J192" s="6" t="s">
        <v>183</v>
      </c>
      <c r="K192" s="25" t="s">
        <v>211</v>
      </c>
      <c r="L192" s="213"/>
      <c r="M192" s="213"/>
      <c r="N192" s="213"/>
      <c r="O192" s="213"/>
      <c r="P192" s="213"/>
      <c r="Q192" s="213"/>
    </row>
    <row r="193" spans="1:17" ht="15" customHeight="1" x14ac:dyDescent="0.3">
      <c r="A193" s="213"/>
      <c r="B193" s="213"/>
      <c r="C193" s="213"/>
      <c r="D193" s="213"/>
      <c r="E193" s="213"/>
      <c r="F193" s="213"/>
      <c r="G193" s="222"/>
      <c r="H193" s="213"/>
      <c r="I193" s="47" t="s">
        <v>89</v>
      </c>
      <c r="J193" s="6" t="s">
        <v>212</v>
      </c>
      <c r="K193" s="21" t="s">
        <v>213</v>
      </c>
      <c r="L193" s="213"/>
      <c r="M193" s="213"/>
      <c r="N193" s="213"/>
      <c r="O193" s="213"/>
      <c r="P193" s="213"/>
      <c r="Q193" s="213"/>
    </row>
    <row r="194" spans="1:17" ht="15" customHeight="1" x14ac:dyDescent="0.3">
      <c r="A194" s="213"/>
      <c r="B194" s="213"/>
      <c r="C194" s="213"/>
      <c r="D194" s="213"/>
      <c r="E194" s="213"/>
      <c r="F194" s="213"/>
      <c r="G194" s="222"/>
      <c r="H194" s="213"/>
      <c r="I194" s="47" t="s">
        <v>92</v>
      </c>
      <c r="J194" s="6" t="s">
        <v>214</v>
      </c>
      <c r="K194" s="21" t="s">
        <v>122</v>
      </c>
      <c r="L194" s="213"/>
      <c r="M194" s="213"/>
      <c r="N194" s="213"/>
      <c r="O194" s="213"/>
      <c r="P194" s="213"/>
      <c r="Q194" s="213"/>
    </row>
    <row r="195" spans="1:17" ht="15" customHeight="1" x14ac:dyDescent="0.3">
      <c r="A195" s="213"/>
      <c r="B195" s="213"/>
      <c r="C195" s="213"/>
      <c r="D195" s="213"/>
      <c r="E195" s="213"/>
      <c r="F195" s="213"/>
      <c r="G195" s="222"/>
      <c r="H195" s="213"/>
      <c r="I195" s="47" t="s">
        <v>94</v>
      </c>
      <c r="J195" s="24" t="s">
        <v>90</v>
      </c>
      <c r="K195" s="21" t="s">
        <v>91</v>
      </c>
      <c r="L195" s="213"/>
      <c r="M195" s="213"/>
      <c r="N195" s="213"/>
      <c r="O195" s="213"/>
      <c r="P195" s="213"/>
      <c r="Q195" s="213"/>
    </row>
    <row r="196" spans="1:17" ht="15" customHeight="1" x14ac:dyDescent="0.3">
      <c r="A196" s="213"/>
      <c r="B196" s="213"/>
      <c r="C196" s="213"/>
      <c r="D196" s="213"/>
      <c r="E196" s="213"/>
      <c r="F196" s="213"/>
      <c r="G196" s="222"/>
      <c r="H196" s="213"/>
      <c r="I196" s="47" t="s">
        <v>113</v>
      </c>
      <c r="J196" s="6" t="s">
        <v>87</v>
      </c>
      <c r="K196" s="21" t="s">
        <v>215</v>
      </c>
      <c r="L196" s="213"/>
      <c r="M196" s="213"/>
      <c r="N196" s="213"/>
      <c r="O196" s="213"/>
      <c r="P196" s="213"/>
      <c r="Q196" s="213"/>
    </row>
    <row r="197" spans="1:17" ht="15" customHeight="1" x14ac:dyDescent="0.3">
      <c r="A197" s="214"/>
      <c r="B197" s="214"/>
      <c r="C197" s="214"/>
      <c r="D197" s="214"/>
      <c r="E197" s="214"/>
      <c r="F197" s="214"/>
      <c r="G197" s="223"/>
      <c r="H197" s="214"/>
      <c r="I197" s="47" t="s">
        <v>115</v>
      </c>
      <c r="J197" s="6" t="s">
        <v>95</v>
      </c>
      <c r="K197" s="21" t="s">
        <v>210</v>
      </c>
      <c r="L197" s="214"/>
      <c r="M197" s="214"/>
      <c r="N197" s="214"/>
      <c r="O197" s="214"/>
      <c r="P197" s="214"/>
      <c r="Q197" s="214"/>
    </row>
    <row r="198" spans="1:17" ht="15" customHeight="1" x14ac:dyDescent="0.3">
      <c r="A198" s="212" t="s">
        <v>216</v>
      </c>
      <c r="B198" s="212" t="s">
        <v>217</v>
      </c>
      <c r="C198" s="212" t="s">
        <v>70</v>
      </c>
      <c r="D198" s="212"/>
      <c r="E198" s="212"/>
      <c r="F198" s="212" t="s">
        <v>218</v>
      </c>
      <c r="G198" s="221"/>
      <c r="H198" s="212"/>
      <c r="I198" s="47" t="s">
        <v>75</v>
      </c>
      <c r="J198" s="6" t="s">
        <v>205</v>
      </c>
      <c r="K198" s="21" t="s">
        <v>206</v>
      </c>
      <c r="L198" s="212"/>
      <c r="M198" s="212" t="s">
        <v>78</v>
      </c>
      <c r="N198" s="212">
        <v>5</v>
      </c>
      <c r="O198" s="212" t="str">
        <f>IF(M198="o","Plan","Not Test")</f>
        <v>Plan</v>
      </c>
      <c r="P198" s="212"/>
      <c r="Q198" s="212"/>
    </row>
    <row r="199" spans="1:17" ht="15" customHeight="1" x14ac:dyDescent="0.3">
      <c r="A199" s="213"/>
      <c r="B199" s="213"/>
      <c r="C199" s="213"/>
      <c r="D199" s="213"/>
      <c r="E199" s="213"/>
      <c r="F199" s="213"/>
      <c r="G199" s="222"/>
      <c r="H199" s="213"/>
      <c r="I199" s="47" t="s">
        <v>80</v>
      </c>
      <c r="J199" s="6" t="s">
        <v>207</v>
      </c>
      <c r="K199" s="21" t="s">
        <v>208</v>
      </c>
      <c r="L199" s="213"/>
      <c r="M199" s="213"/>
      <c r="N199" s="213"/>
      <c r="O199" s="213"/>
      <c r="P199" s="213"/>
      <c r="Q199" s="213"/>
    </row>
    <row r="200" spans="1:17" ht="15" customHeight="1" x14ac:dyDescent="0.3">
      <c r="A200" s="213"/>
      <c r="B200" s="213"/>
      <c r="C200" s="213"/>
      <c r="D200" s="213"/>
      <c r="E200" s="213"/>
      <c r="F200" s="213"/>
      <c r="G200" s="222"/>
      <c r="H200" s="213"/>
      <c r="I200" s="47" t="s">
        <v>83</v>
      </c>
      <c r="J200" s="6" t="s">
        <v>209</v>
      </c>
      <c r="K200" s="21" t="s">
        <v>210</v>
      </c>
      <c r="L200" s="213"/>
      <c r="M200" s="213"/>
      <c r="N200" s="213"/>
      <c r="O200" s="213"/>
      <c r="P200" s="213"/>
      <c r="Q200" s="213"/>
    </row>
    <row r="201" spans="1:17" ht="15" customHeight="1" x14ac:dyDescent="0.3">
      <c r="A201" s="213"/>
      <c r="B201" s="213"/>
      <c r="C201" s="213"/>
      <c r="D201" s="213"/>
      <c r="E201" s="213"/>
      <c r="F201" s="213"/>
      <c r="G201" s="222"/>
      <c r="H201" s="213"/>
      <c r="I201" s="47" t="s">
        <v>86</v>
      </c>
      <c r="J201" s="6" t="s">
        <v>219</v>
      </c>
      <c r="K201" s="25" t="s">
        <v>159</v>
      </c>
      <c r="L201" s="213"/>
      <c r="M201" s="213"/>
      <c r="N201" s="213"/>
      <c r="O201" s="213"/>
      <c r="P201" s="213"/>
      <c r="Q201" s="213"/>
    </row>
    <row r="202" spans="1:17" ht="15" customHeight="1" x14ac:dyDescent="0.3">
      <c r="A202" s="213"/>
      <c r="B202" s="213"/>
      <c r="C202" s="213"/>
      <c r="D202" s="213"/>
      <c r="E202" s="213"/>
      <c r="F202" s="213"/>
      <c r="G202" s="222"/>
      <c r="H202" s="213"/>
      <c r="I202" s="47" t="s">
        <v>89</v>
      </c>
      <c r="J202" s="6" t="s">
        <v>160</v>
      </c>
      <c r="K202" s="21" t="s">
        <v>122</v>
      </c>
      <c r="L202" s="213"/>
      <c r="M202" s="213"/>
      <c r="N202" s="213"/>
      <c r="O202" s="213"/>
      <c r="P202" s="213"/>
      <c r="Q202" s="213"/>
    </row>
    <row r="203" spans="1:17" ht="15" customHeight="1" x14ac:dyDescent="0.3">
      <c r="A203" s="213"/>
      <c r="B203" s="213"/>
      <c r="C203" s="213"/>
      <c r="D203" s="213"/>
      <c r="E203" s="213"/>
      <c r="F203" s="213"/>
      <c r="G203" s="222"/>
      <c r="H203" s="213"/>
      <c r="I203" s="47" t="s">
        <v>92</v>
      </c>
      <c r="J203" s="24" t="s">
        <v>90</v>
      </c>
      <c r="K203" s="21" t="s">
        <v>91</v>
      </c>
      <c r="L203" s="213"/>
      <c r="M203" s="213"/>
      <c r="N203" s="213"/>
      <c r="O203" s="213"/>
      <c r="P203" s="213"/>
      <c r="Q203" s="213"/>
    </row>
    <row r="204" spans="1:17" ht="15" customHeight="1" x14ac:dyDescent="0.3">
      <c r="A204" s="213"/>
      <c r="B204" s="213"/>
      <c r="C204" s="213"/>
      <c r="D204" s="213"/>
      <c r="E204" s="213"/>
      <c r="F204" s="213"/>
      <c r="G204" s="222"/>
      <c r="H204" s="213"/>
      <c r="I204" s="47" t="s">
        <v>94</v>
      </c>
      <c r="J204" s="6" t="s">
        <v>87</v>
      </c>
      <c r="K204" s="21" t="s">
        <v>215</v>
      </c>
      <c r="L204" s="213"/>
      <c r="M204" s="213"/>
      <c r="N204" s="213"/>
      <c r="O204" s="213"/>
      <c r="P204" s="213"/>
      <c r="Q204" s="213"/>
    </row>
    <row r="205" spans="1:17" ht="15" customHeight="1" x14ac:dyDescent="0.3">
      <c r="A205" s="214"/>
      <c r="B205" s="214"/>
      <c r="C205" s="214"/>
      <c r="D205" s="214"/>
      <c r="E205" s="214"/>
      <c r="F205" s="214"/>
      <c r="G205" s="223"/>
      <c r="H205" s="214"/>
      <c r="I205" s="47" t="s">
        <v>113</v>
      </c>
      <c r="J205" s="6" t="s">
        <v>95</v>
      </c>
      <c r="K205" s="62" t="s">
        <v>118</v>
      </c>
      <c r="L205" s="214"/>
      <c r="M205" s="214"/>
      <c r="N205" s="214"/>
      <c r="O205" s="214"/>
      <c r="P205" s="214"/>
      <c r="Q205" s="214"/>
    </row>
    <row r="206" spans="1:17" ht="15" customHeight="1" x14ac:dyDescent="0.3">
      <c r="A206" s="212" t="s">
        <v>220</v>
      </c>
      <c r="B206" s="212" t="s">
        <v>221</v>
      </c>
      <c r="C206" s="212" t="s">
        <v>70</v>
      </c>
      <c r="D206" s="212"/>
      <c r="E206" s="212"/>
      <c r="F206" s="212" t="s">
        <v>222</v>
      </c>
      <c r="G206" s="221"/>
      <c r="H206" s="212"/>
      <c r="I206" s="47" t="s">
        <v>75</v>
      </c>
      <c r="J206" s="6" t="s">
        <v>205</v>
      </c>
      <c r="K206" s="21" t="s">
        <v>206</v>
      </c>
      <c r="L206" s="212"/>
      <c r="M206" s="212" t="s">
        <v>78</v>
      </c>
      <c r="N206" s="212">
        <v>5</v>
      </c>
      <c r="O206" s="212" t="str">
        <f>IF(M206="o","Plan","Not Test")</f>
        <v>Plan</v>
      </c>
      <c r="P206" s="212"/>
      <c r="Q206" s="212"/>
    </row>
    <row r="207" spans="1:17" ht="15" customHeight="1" x14ac:dyDescent="0.3">
      <c r="A207" s="213"/>
      <c r="B207" s="213"/>
      <c r="C207" s="213"/>
      <c r="D207" s="213"/>
      <c r="E207" s="213"/>
      <c r="F207" s="213"/>
      <c r="G207" s="222"/>
      <c r="H207" s="213"/>
      <c r="I207" s="47" t="s">
        <v>80</v>
      </c>
      <c r="J207" s="6" t="s">
        <v>207</v>
      </c>
      <c r="K207" s="21" t="s">
        <v>208</v>
      </c>
      <c r="L207" s="213"/>
      <c r="M207" s="213"/>
      <c r="N207" s="213"/>
      <c r="O207" s="213"/>
      <c r="P207" s="213"/>
      <c r="Q207" s="213"/>
    </row>
    <row r="208" spans="1:17" ht="15" customHeight="1" x14ac:dyDescent="0.3">
      <c r="A208" s="213"/>
      <c r="B208" s="213"/>
      <c r="C208" s="213"/>
      <c r="D208" s="213"/>
      <c r="E208" s="213"/>
      <c r="F208" s="213"/>
      <c r="G208" s="222"/>
      <c r="H208" s="213"/>
      <c r="I208" s="47" t="s">
        <v>83</v>
      </c>
      <c r="J208" s="6" t="s">
        <v>223</v>
      </c>
      <c r="K208" s="21" t="s">
        <v>206</v>
      </c>
      <c r="L208" s="213"/>
      <c r="M208" s="213"/>
      <c r="N208" s="213"/>
      <c r="O208" s="213"/>
      <c r="P208" s="213"/>
      <c r="Q208" s="213"/>
    </row>
    <row r="209" spans="1:17" ht="15" customHeight="1" x14ac:dyDescent="0.3">
      <c r="A209" s="213"/>
      <c r="B209" s="213"/>
      <c r="C209" s="213"/>
      <c r="D209" s="213"/>
      <c r="E209" s="213"/>
      <c r="F209" s="213"/>
      <c r="G209" s="222"/>
      <c r="H209" s="213"/>
      <c r="I209" s="47" t="s">
        <v>86</v>
      </c>
      <c r="J209" s="6" t="s">
        <v>209</v>
      </c>
      <c r="K209" s="21" t="s">
        <v>210</v>
      </c>
      <c r="L209" s="213"/>
      <c r="M209" s="213"/>
      <c r="N209" s="213"/>
      <c r="O209" s="213"/>
      <c r="P209" s="213"/>
      <c r="Q209" s="213"/>
    </row>
    <row r="210" spans="1:17" ht="15" customHeight="1" x14ac:dyDescent="0.3">
      <c r="A210" s="213"/>
      <c r="B210" s="213"/>
      <c r="C210" s="213"/>
      <c r="D210" s="213"/>
      <c r="E210" s="213"/>
      <c r="F210" s="213"/>
      <c r="G210" s="222"/>
      <c r="H210" s="213"/>
      <c r="I210" s="47" t="s">
        <v>89</v>
      </c>
      <c r="J210" s="6" t="s">
        <v>183</v>
      </c>
      <c r="K210" s="25" t="s">
        <v>211</v>
      </c>
      <c r="L210" s="213"/>
      <c r="M210" s="213"/>
      <c r="N210" s="213"/>
      <c r="O210" s="213"/>
      <c r="P210" s="213"/>
      <c r="Q210" s="213"/>
    </row>
    <row r="211" spans="1:17" ht="15" customHeight="1" x14ac:dyDescent="0.3">
      <c r="A211" s="213"/>
      <c r="B211" s="213"/>
      <c r="C211" s="213"/>
      <c r="D211" s="213"/>
      <c r="E211" s="213"/>
      <c r="F211" s="213"/>
      <c r="G211" s="222"/>
      <c r="H211" s="213"/>
      <c r="I211" s="47" t="s">
        <v>92</v>
      </c>
      <c r="J211" s="6" t="s">
        <v>212</v>
      </c>
      <c r="K211" s="21" t="s">
        <v>213</v>
      </c>
      <c r="L211" s="213"/>
      <c r="M211" s="213"/>
      <c r="N211" s="213"/>
      <c r="O211" s="213"/>
      <c r="P211" s="213"/>
      <c r="Q211" s="213"/>
    </row>
    <row r="212" spans="1:17" ht="15" customHeight="1" x14ac:dyDescent="0.3">
      <c r="A212" s="213"/>
      <c r="B212" s="213"/>
      <c r="C212" s="213"/>
      <c r="D212" s="213"/>
      <c r="E212" s="213"/>
      <c r="F212" s="213"/>
      <c r="G212" s="222"/>
      <c r="H212" s="213"/>
      <c r="I212" s="47" t="s">
        <v>94</v>
      </c>
      <c r="J212" s="6" t="s">
        <v>214</v>
      </c>
      <c r="K212" s="62" t="s">
        <v>224</v>
      </c>
      <c r="L212" s="213"/>
      <c r="M212" s="213"/>
      <c r="N212" s="213"/>
      <c r="O212" s="213"/>
      <c r="P212" s="213"/>
      <c r="Q212" s="213"/>
    </row>
    <row r="213" spans="1:17" ht="15" customHeight="1" x14ac:dyDescent="0.3">
      <c r="A213" s="213"/>
      <c r="B213" s="213"/>
      <c r="C213" s="213"/>
      <c r="D213" s="213"/>
      <c r="E213" s="213"/>
      <c r="F213" s="213"/>
      <c r="G213" s="222"/>
      <c r="H213" s="213"/>
      <c r="I213" s="47" t="s">
        <v>113</v>
      </c>
      <c r="J213" s="6" t="s">
        <v>100</v>
      </c>
      <c r="K213" s="25" t="s">
        <v>211</v>
      </c>
      <c r="L213" s="213"/>
      <c r="M213" s="213"/>
      <c r="N213" s="213"/>
      <c r="O213" s="213"/>
      <c r="P213" s="213"/>
      <c r="Q213" s="213"/>
    </row>
    <row r="214" spans="1:17" ht="15" customHeight="1" x14ac:dyDescent="0.3">
      <c r="A214" s="214"/>
      <c r="B214" s="214"/>
      <c r="C214" s="214"/>
      <c r="D214" s="214"/>
      <c r="E214" s="214"/>
      <c r="F214" s="214"/>
      <c r="G214" s="223"/>
      <c r="H214" s="214"/>
      <c r="I214" s="47" t="s">
        <v>115</v>
      </c>
      <c r="J214" s="6" t="s">
        <v>100</v>
      </c>
      <c r="K214" s="21" t="s">
        <v>225</v>
      </c>
      <c r="L214" s="214"/>
      <c r="M214" s="214"/>
      <c r="N214" s="214"/>
      <c r="O214" s="214"/>
      <c r="P214" s="214"/>
      <c r="Q214" s="214"/>
    </row>
    <row r="215" spans="1:17" ht="15" customHeight="1" x14ac:dyDescent="0.3">
      <c r="A215" s="212" t="s">
        <v>226</v>
      </c>
      <c r="B215" s="212" t="s">
        <v>227</v>
      </c>
      <c r="C215" s="212" t="s">
        <v>70</v>
      </c>
      <c r="D215" s="212"/>
      <c r="E215" s="212"/>
      <c r="F215" s="212" t="s">
        <v>228</v>
      </c>
      <c r="G215" s="221"/>
      <c r="H215" s="212"/>
      <c r="I215" s="47" t="s">
        <v>75</v>
      </c>
      <c r="J215" s="6" t="s">
        <v>205</v>
      </c>
      <c r="K215" s="21" t="s">
        <v>206</v>
      </c>
      <c r="L215" s="212"/>
      <c r="M215" s="212" t="s">
        <v>78</v>
      </c>
      <c r="N215" s="212"/>
      <c r="O215" s="212" t="str">
        <f>IF(M215="o","Plan","Not Test")</f>
        <v>Plan</v>
      </c>
      <c r="P215" s="212"/>
      <c r="Q215" s="212"/>
    </row>
    <row r="216" spans="1:17" ht="15" customHeight="1" x14ac:dyDescent="0.3">
      <c r="A216" s="213"/>
      <c r="B216" s="213"/>
      <c r="C216" s="213"/>
      <c r="D216" s="213"/>
      <c r="E216" s="213"/>
      <c r="F216" s="213"/>
      <c r="G216" s="222"/>
      <c r="H216" s="213"/>
      <c r="I216" s="47" t="s">
        <v>80</v>
      </c>
      <c r="J216" s="6" t="s">
        <v>207</v>
      </c>
      <c r="K216" s="21" t="s">
        <v>208</v>
      </c>
      <c r="L216" s="213"/>
      <c r="M216" s="213"/>
      <c r="N216" s="213"/>
      <c r="O216" s="213"/>
      <c r="P216" s="213"/>
      <c r="Q216" s="213"/>
    </row>
    <row r="217" spans="1:17" ht="15" customHeight="1" x14ac:dyDescent="0.3">
      <c r="A217" s="213"/>
      <c r="B217" s="213"/>
      <c r="C217" s="213"/>
      <c r="D217" s="213"/>
      <c r="E217" s="213"/>
      <c r="F217" s="213"/>
      <c r="G217" s="222"/>
      <c r="H217" s="213"/>
      <c r="I217" s="47" t="s">
        <v>83</v>
      </c>
      <c r="J217" s="6" t="s">
        <v>209</v>
      </c>
      <c r="K217" s="21" t="s">
        <v>210</v>
      </c>
      <c r="L217" s="213"/>
      <c r="M217" s="213"/>
      <c r="N217" s="213"/>
      <c r="O217" s="213"/>
      <c r="P217" s="213"/>
      <c r="Q217" s="213"/>
    </row>
    <row r="218" spans="1:17" ht="15" customHeight="1" x14ac:dyDescent="0.3">
      <c r="A218" s="213"/>
      <c r="B218" s="213"/>
      <c r="C218" s="213"/>
      <c r="D218" s="213"/>
      <c r="E218" s="213"/>
      <c r="F218" s="213"/>
      <c r="G218" s="222"/>
      <c r="H218" s="213"/>
      <c r="I218" s="47" t="s">
        <v>86</v>
      </c>
      <c r="J218" s="6" t="s">
        <v>183</v>
      </c>
      <c r="K218" s="25" t="s">
        <v>211</v>
      </c>
      <c r="L218" s="213"/>
      <c r="M218" s="213"/>
      <c r="N218" s="213"/>
      <c r="O218" s="213"/>
      <c r="P218" s="213"/>
      <c r="Q218" s="213"/>
    </row>
    <row r="219" spans="1:17" ht="15" customHeight="1" x14ac:dyDescent="0.3">
      <c r="A219" s="213"/>
      <c r="B219" s="213"/>
      <c r="C219" s="213"/>
      <c r="D219" s="213"/>
      <c r="E219" s="213"/>
      <c r="F219" s="213"/>
      <c r="G219" s="222"/>
      <c r="H219" s="213"/>
      <c r="I219" s="47" t="s">
        <v>89</v>
      </c>
      <c r="J219" s="6" t="s">
        <v>212</v>
      </c>
      <c r="K219" s="21" t="s">
        <v>213</v>
      </c>
      <c r="L219" s="213"/>
      <c r="M219" s="213"/>
      <c r="N219" s="213"/>
      <c r="O219" s="213"/>
      <c r="P219" s="213"/>
      <c r="Q219" s="213"/>
    </row>
    <row r="220" spans="1:17" ht="15" customHeight="1" x14ac:dyDescent="0.3">
      <c r="A220" s="213"/>
      <c r="B220" s="213"/>
      <c r="C220" s="213"/>
      <c r="D220" s="213"/>
      <c r="E220" s="213"/>
      <c r="F220" s="213"/>
      <c r="G220" s="222"/>
      <c r="H220" s="213"/>
      <c r="I220" s="47" t="s">
        <v>92</v>
      </c>
      <c r="J220" s="6" t="s">
        <v>214</v>
      </c>
      <c r="K220" s="21" t="s">
        <v>122</v>
      </c>
      <c r="L220" s="213"/>
      <c r="M220" s="213"/>
      <c r="N220" s="213"/>
      <c r="O220" s="213"/>
      <c r="P220" s="213"/>
      <c r="Q220" s="213"/>
    </row>
    <row r="221" spans="1:17" ht="15" customHeight="1" x14ac:dyDescent="0.3">
      <c r="A221" s="213"/>
      <c r="B221" s="213"/>
      <c r="C221" s="213"/>
      <c r="D221" s="213"/>
      <c r="E221" s="213"/>
      <c r="F221" s="213"/>
      <c r="G221" s="222"/>
      <c r="H221" s="213"/>
      <c r="I221" s="47" t="s">
        <v>94</v>
      </c>
      <c r="J221" s="24" t="s">
        <v>109</v>
      </c>
      <c r="K221" s="21" t="s">
        <v>91</v>
      </c>
      <c r="L221" s="213"/>
      <c r="M221" s="213"/>
      <c r="N221" s="213"/>
      <c r="O221" s="213"/>
      <c r="P221" s="213"/>
      <c r="Q221" s="213"/>
    </row>
    <row r="222" spans="1:17" ht="15" customHeight="1" x14ac:dyDescent="0.3">
      <c r="A222" s="213"/>
      <c r="B222" s="213"/>
      <c r="C222" s="213"/>
      <c r="D222" s="213"/>
      <c r="E222" s="213"/>
      <c r="F222" s="213"/>
      <c r="G222" s="222"/>
      <c r="H222" s="213"/>
      <c r="I222" s="47" t="s">
        <v>113</v>
      </c>
      <c r="J222" s="6" t="s">
        <v>87</v>
      </c>
      <c r="K222" s="21" t="s">
        <v>229</v>
      </c>
      <c r="L222" s="213"/>
      <c r="M222" s="213"/>
      <c r="N222" s="213"/>
      <c r="O222" s="213"/>
      <c r="P222" s="213"/>
      <c r="Q222" s="213"/>
    </row>
    <row r="223" spans="1:17" ht="15" customHeight="1" x14ac:dyDescent="0.3">
      <c r="A223" s="213"/>
      <c r="B223" s="213"/>
      <c r="C223" s="213"/>
      <c r="D223" s="213"/>
      <c r="E223" s="213"/>
      <c r="F223" s="213"/>
      <c r="G223" s="222"/>
      <c r="H223" s="213"/>
      <c r="I223" s="47" t="s">
        <v>115</v>
      </c>
      <c r="J223" s="6" t="s">
        <v>111</v>
      </c>
      <c r="K223" s="21" t="s">
        <v>122</v>
      </c>
      <c r="L223" s="213"/>
      <c r="M223" s="213"/>
      <c r="N223" s="213"/>
      <c r="O223" s="213"/>
      <c r="P223" s="213"/>
      <c r="Q223" s="213"/>
    </row>
    <row r="224" spans="1:17" ht="15" customHeight="1" x14ac:dyDescent="0.3">
      <c r="A224" s="213"/>
      <c r="B224" s="213"/>
      <c r="C224" s="213"/>
      <c r="D224" s="213"/>
      <c r="E224" s="213"/>
      <c r="F224" s="213"/>
      <c r="G224" s="222"/>
      <c r="H224" s="213"/>
      <c r="I224" s="47" t="s">
        <v>117</v>
      </c>
      <c r="J224" s="24" t="s">
        <v>90</v>
      </c>
      <c r="K224" s="21" t="s">
        <v>91</v>
      </c>
      <c r="L224" s="213"/>
      <c r="M224" s="213"/>
      <c r="N224" s="213"/>
      <c r="O224" s="213"/>
      <c r="P224" s="213"/>
      <c r="Q224" s="213"/>
    </row>
    <row r="225" spans="1:17" ht="15" customHeight="1" x14ac:dyDescent="0.3">
      <c r="A225" s="213"/>
      <c r="B225" s="213"/>
      <c r="C225" s="213"/>
      <c r="D225" s="213"/>
      <c r="E225" s="213"/>
      <c r="F225" s="213"/>
      <c r="G225" s="222"/>
      <c r="H225" s="213"/>
      <c r="I225" s="47" t="s">
        <v>125</v>
      </c>
      <c r="J225" s="6" t="s">
        <v>87</v>
      </c>
      <c r="K225" s="21" t="s">
        <v>215</v>
      </c>
      <c r="L225" s="213"/>
      <c r="M225" s="213"/>
      <c r="N225" s="213"/>
      <c r="O225" s="213"/>
      <c r="P225" s="213"/>
      <c r="Q225" s="213"/>
    </row>
    <row r="226" spans="1:17" ht="15" customHeight="1" x14ac:dyDescent="0.3">
      <c r="A226" s="214"/>
      <c r="B226" s="214"/>
      <c r="C226" s="214"/>
      <c r="D226" s="214"/>
      <c r="E226" s="214"/>
      <c r="F226" s="214"/>
      <c r="G226" s="223"/>
      <c r="H226" s="214"/>
      <c r="I226" s="47" t="s">
        <v>127</v>
      </c>
      <c r="J226" s="6" t="s">
        <v>95</v>
      </c>
      <c r="K226" s="62" t="s">
        <v>118</v>
      </c>
      <c r="L226" s="214"/>
      <c r="M226" s="214"/>
      <c r="N226" s="214"/>
      <c r="O226" s="214"/>
      <c r="P226" s="214"/>
      <c r="Q226" s="214"/>
    </row>
    <row r="227" spans="1:17" ht="15" customHeight="1" x14ac:dyDescent="0.3">
      <c r="A227" s="212" t="s">
        <v>230</v>
      </c>
      <c r="B227" s="212" t="s">
        <v>231</v>
      </c>
      <c r="C227" s="212" t="s">
        <v>70</v>
      </c>
      <c r="D227" s="212"/>
      <c r="E227" s="212"/>
      <c r="F227" s="212" t="s">
        <v>232</v>
      </c>
      <c r="G227" s="221"/>
      <c r="H227" s="212"/>
      <c r="I227" s="47" t="s">
        <v>75</v>
      </c>
      <c r="J227" s="6" t="s">
        <v>205</v>
      </c>
      <c r="K227" s="21" t="s">
        <v>206</v>
      </c>
      <c r="L227" s="212"/>
      <c r="M227" s="212" t="s">
        <v>78</v>
      </c>
      <c r="N227" s="212"/>
      <c r="O227" s="212" t="str">
        <f>IF(M227="o","Plan","Not Test")</f>
        <v>Plan</v>
      </c>
      <c r="P227" s="212"/>
      <c r="Q227" s="212"/>
    </row>
    <row r="228" spans="1:17" ht="15" customHeight="1" x14ac:dyDescent="0.3">
      <c r="A228" s="213"/>
      <c r="B228" s="213"/>
      <c r="C228" s="213"/>
      <c r="D228" s="213"/>
      <c r="E228" s="213"/>
      <c r="F228" s="213"/>
      <c r="G228" s="222"/>
      <c r="H228" s="213"/>
      <c r="I228" s="47" t="s">
        <v>80</v>
      </c>
      <c r="J228" s="6" t="s">
        <v>207</v>
      </c>
      <c r="K228" s="21" t="s">
        <v>208</v>
      </c>
      <c r="L228" s="213"/>
      <c r="M228" s="213"/>
      <c r="N228" s="213"/>
      <c r="O228" s="213"/>
      <c r="P228" s="213"/>
      <c r="Q228" s="213"/>
    </row>
    <row r="229" spans="1:17" ht="15" customHeight="1" x14ac:dyDescent="0.3">
      <c r="A229" s="213"/>
      <c r="B229" s="213"/>
      <c r="C229" s="213"/>
      <c r="D229" s="213"/>
      <c r="E229" s="213"/>
      <c r="F229" s="213"/>
      <c r="G229" s="222"/>
      <c r="H229" s="213"/>
      <c r="I229" s="47" t="s">
        <v>83</v>
      </c>
      <c r="J229" s="6" t="s">
        <v>209</v>
      </c>
      <c r="K229" s="21" t="s">
        <v>210</v>
      </c>
      <c r="L229" s="213"/>
      <c r="M229" s="213"/>
      <c r="N229" s="213"/>
      <c r="O229" s="213"/>
      <c r="P229" s="213"/>
      <c r="Q229" s="213"/>
    </row>
    <row r="230" spans="1:17" ht="15" customHeight="1" x14ac:dyDescent="0.3">
      <c r="A230" s="213"/>
      <c r="B230" s="213"/>
      <c r="C230" s="213"/>
      <c r="D230" s="213"/>
      <c r="E230" s="213"/>
      <c r="F230" s="213"/>
      <c r="G230" s="222"/>
      <c r="H230" s="213"/>
      <c r="I230" s="47" t="s">
        <v>86</v>
      </c>
      <c r="J230" s="6" t="s">
        <v>183</v>
      </c>
      <c r="K230" s="25" t="s">
        <v>211</v>
      </c>
      <c r="L230" s="213"/>
      <c r="M230" s="213"/>
      <c r="N230" s="213"/>
      <c r="O230" s="213"/>
      <c r="P230" s="213"/>
      <c r="Q230" s="213"/>
    </row>
    <row r="231" spans="1:17" ht="15" customHeight="1" x14ac:dyDescent="0.3">
      <c r="A231" s="213"/>
      <c r="B231" s="213"/>
      <c r="C231" s="213"/>
      <c r="D231" s="213"/>
      <c r="E231" s="213"/>
      <c r="F231" s="213"/>
      <c r="G231" s="222"/>
      <c r="H231" s="213"/>
      <c r="I231" s="47" t="s">
        <v>89</v>
      </c>
      <c r="J231" s="6" t="s">
        <v>212</v>
      </c>
      <c r="K231" s="21" t="s">
        <v>213</v>
      </c>
      <c r="L231" s="213"/>
      <c r="M231" s="213"/>
      <c r="N231" s="213"/>
      <c r="O231" s="213"/>
      <c r="P231" s="213"/>
      <c r="Q231" s="213"/>
    </row>
    <row r="232" spans="1:17" ht="15" customHeight="1" x14ac:dyDescent="0.3">
      <c r="A232" s="213"/>
      <c r="B232" s="213"/>
      <c r="C232" s="213"/>
      <c r="D232" s="213"/>
      <c r="E232" s="213"/>
      <c r="F232" s="213"/>
      <c r="G232" s="222"/>
      <c r="H232" s="213"/>
      <c r="I232" s="47" t="s">
        <v>92</v>
      </c>
      <c r="J232" s="6" t="s">
        <v>214</v>
      </c>
      <c r="K232" s="21" t="s">
        <v>122</v>
      </c>
      <c r="L232" s="213"/>
      <c r="M232" s="213"/>
      <c r="N232" s="213"/>
      <c r="O232" s="213"/>
      <c r="P232" s="213"/>
      <c r="Q232" s="213"/>
    </row>
    <row r="233" spans="1:17" ht="15" customHeight="1" x14ac:dyDescent="0.3">
      <c r="A233" s="213"/>
      <c r="B233" s="213"/>
      <c r="C233" s="213"/>
      <c r="D233" s="213"/>
      <c r="E233" s="213"/>
      <c r="F233" s="213"/>
      <c r="G233" s="222"/>
      <c r="H233" s="213"/>
      <c r="I233" s="47" t="s">
        <v>94</v>
      </c>
      <c r="J233" s="24" t="s">
        <v>109</v>
      </c>
      <c r="K233" s="21" t="s">
        <v>91</v>
      </c>
      <c r="L233" s="213"/>
      <c r="M233" s="213"/>
      <c r="N233" s="213"/>
      <c r="O233" s="213"/>
      <c r="P233" s="213"/>
      <c r="Q233" s="213"/>
    </row>
    <row r="234" spans="1:17" ht="15" customHeight="1" x14ac:dyDescent="0.3">
      <c r="A234" s="213"/>
      <c r="B234" s="213"/>
      <c r="C234" s="213"/>
      <c r="D234" s="213"/>
      <c r="E234" s="213"/>
      <c r="F234" s="213"/>
      <c r="G234" s="222"/>
      <c r="H234" s="213"/>
      <c r="I234" s="47" t="s">
        <v>113</v>
      </c>
      <c r="J234" s="6" t="s">
        <v>87</v>
      </c>
      <c r="K234" s="21" t="s">
        <v>229</v>
      </c>
      <c r="L234" s="213"/>
      <c r="M234" s="213"/>
      <c r="N234" s="213"/>
      <c r="O234" s="213"/>
      <c r="P234" s="213"/>
      <c r="Q234" s="213"/>
    </row>
    <row r="235" spans="1:17" ht="15" customHeight="1" x14ac:dyDescent="0.3">
      <c r="A235" s="213"/>
      <c r="B235" s="213"/>
      <c r="C235" s="213"/>
      <c r="D235" s="213"/>
      <c r="E235" s="213"/>
      <c r="F235" s="213"/>
      <c r="G235" s="222"/>
      <c r="H235" s="213"/>
      <c r="I235" s="47" t="s">
        <v>115</v>
      </c>
      <c r="J235" s="6" t="s">
        <v>111</v>
      </c>
      <c r="K235" s="21" t="s">
        <v>122</v>
      </c>
      <c r="L235" s="213"/>
      <c r="M235" s="213"/>
      <c r="N235" s="213"/>
      <c r="O235" s="213"/>
      <c r="P235" s="213"/>
      <c r="Q235" s="213"/>
    </row>
    <row r="236" spans="1:17" ht="15" customHeight="1" x14ac:dyDescent="0.3">
      <c r="A236" s="213"/>
      <c r="B236" s="213"/>
      <c r="C236" s="213"/>
      <c r="D236" s="213"/>
      <c r="E236" s="213"/>
      <c r="F236" s="213"/>
      <c r="G236" s="222"/>
      <c r="H236" s="213"/>
      <c r="I236" s="47" t="s">
        <v>117</v>
      </c>
      <c r="J236" s="24" t="s">
        <v>109</v>
      </c>
      <c r="K236" s="21" t="s">
        <v>91</v>
      </c>
      <c r="L236" s="213"/>
      <c r="M236" s="213"/>
      <c r="N236" s="213"/>
      <c r="O236" s="213"/>
      <c r="P236" s="213"/>
      <c r="Q236" s="213"/>
    </row>
    <row r="237" spans="1:17" ht="15" customHeight="1" x14ac:dyDescent="0.3">
      <c r="A237" s="213"/>
      <c r="B237" s="213"/>
      <c r="C237" s="213"/>
      <c r="D237" s="213"/>
      <c r="E237" s="213"/>
      <c r="F237" s="213"/>
      <c r="G237" s="222"/>
      <c r="H237" s="213"/>
      <c r="I237" s="47" t="s">
        <v>125</v>
      </c>
      <c r="J237" s="6" t="s">
        <v>87</v>
      </c>
      <c r="K237" s="21" t="s">
        <v>229</v>
      </c>
      <c r="L237" s="213"/>
      <c r="M237" s="213"/>
      <c r="N237" s="213"/>
      <c r="O237" s="213"/>
      <c r="P237" s="213"/>
      <c r="Q237" s="213"/>
    </row>
    <row r="238" spans="1:17" ht="15" customHeight="1" x14ac:dyDescent="0.3">
      <c r="A238" s="213"/>
      <c r="B238" s="213"/>
      <c r="C238" s="213"/>
      <c r="D238" s="213"/>
      <c r="E238" s="213"/>
      <c r="F238" s="213"/>
      <c r="G238" s="222"/>
      <c r="H238" s="213"/>
      <c r="I238" s="47" t="s">
        <v>127</v>
      </c>
      <c r="J238" s="6" t="s">
        <v>111</v>
      </c>
      <c r="K238" s="21" t="s">
        <v>122</v>
      </c>
      <c r="L238" s="213"/>
      <c r="M238" s="213"/>
      <c r="N238" s="213"/>
      <c r="O238" s="213"/>
      <c r="P238" s="213"/>
      <c r="Q238" s="213"/>
    </row>
    <row r="239" spans="1:17" ht="15" customHeight="1" x14ac:dyDescent="0.3">
      <c r="A239" s="213"/>
      <c r="B239" s="213"/>
      <c r="C239" s="213"/>
      <c r="D239" s="213"/>
      <c r="E239" s="213"/>
      <c r="F239" s="213"/>
      <c r="G239" s="222"/>
      <c r="H239" s="213"/>
      <c r="I239" s="47" t="s">
        <v>171</v>
      </c>
      <c r="J239" s="24" t="s">
        <v>90</v>
      </c>
      <c r="K239" s="21" t="s">
        <v>91</v>
      </c>
      <c r="L239" s="213"/>
      <c r="M239" s="213"/>
      <c r="N239" s="213"/>
      <c r="O239" s="213"/>
      <c r="P239" s="213"/>
      <c r="Q239" s="213"/>
    </row>
    <row r="240" spans="1:17" ht="15" customHeight="1" x14ac:dyDescent="0.3">
      <c r="A240" s="213"/>
      <c r="B240" s="213"/>
      <c r="C240" s="213"/>
      <c r="D240" s="213"/>
      <c r="E240" s="213"/>
      <c r="F240" s="213"/>
      <c r="G240" s="222"/>
      <c r="H240" s="213"/>
      <c r="I240" s="47" t="s">
        <v>233</v>
      </c>
      <c r="J240" s="6" t="s">
        <v>87</v>
      </c>
      <c r="K240" s="21" t="s">
        <v>215</v>
      </c>
      <c r="L240" s="213"/>
      <c r="M240" s="213"/>
      <c r="N240" s="213"/>
      <c r="O240" s="213"/>
      <c r="P240" s="213"/>
      <c r="Q240" s="213"/>
    </row>
    <row r="241" spans="1:17" ht="15" customHeight="1" x14ac:dyDescent="0.3">
      <c r="A241" s="214"/>
      <c r="B241" s="214"/>
      <c r="C241" s="214"/>
      <c r="D241" s="214"/>
      <c r="E241" s="214"/>
      <c r="F241" s="214"/>
      <c r="G241" s="223"/>
      <c r="H241" s="214"/>
      <c r="I241" s="47" t="s">
        <v>234</v>
      </c>
      <c r="J241" s="6" t="s">
        <v>95</v>
      </c>
      <c r="K241" s="62" t="s">
        <v>118</v>
      </c>
      <c r="L241" s="214"/>
      <c r="M241" s="214"/>
      <c r="N241" s="214"/>
      <c r="O241" s="214"/>
      <c r="P241" s="214"/>
      <c r="Q241" s="214"/>
    </row>
    <row r="242" spans="1:17" ht="15" customHeight="1" x14ac:dyDescent="0.3">
      <c r="A242" s="212" t="s">
        <v>235</v>
      </c>
      <c r="B242" s="212" t="s">
        <v>236</v>
      </c>
      <c r="C242" s="212" t="s">
        <v>70</v>
      </c>
      <c r="D242" s="212"/>
      <c r="E242" s="212"/>
      <c r="F242" s="212" t="s">
        <v>237</v>
      </c>
      <c r="G242" s="221"/>
      <c r="H242" s="212"/>
      <c r="I242" s="47" t="s">
        <v>75</v>
      </c>
      <c r="J242" s="6" t="s">
        <v>205</v>
      </c>
      <c r="K242" s="21" t="s">
        <v>206</v>
      </c>
      <c r="L242" s="212"/>
      <c r="M242" s="212" t="s">
        <v>78</v>
      </c>
      <c r="N242" s="212"/>
      <c r="O242" s="212" t="str">
        <f>IF(M242="o","Plan","Not Test")</f>
        <v>Plan</v>
      </c>
      <c r="P242" s="212"/>
      <c r="Q242" s="212"/>
    </row>
    <row r="243" spans="1:17" ht="15" customHeight="1" x14ac:dyDescent="0.3">
      <c r="A243" s="213"/>
      <c r="B243" s="213"/>
      <c r="C243" s="213"/>
      <c r="D243" s="213"/>
      <c r="E243" s="213"/>
      <c r="F243" s="213"/>
      <c r="G243" s="222"/>
      <c r="H243" s="213"/>
      <c r="I243" s="47" t="s">
        <v>80</v>
      </c>
      <c r="J243" s="6" t="s">
        <v>207</v>
      </c>
      <c r="K243" s="21" t="s">
        <v>208</v>
      </c>
      <c r="L243" s="213"/>
      <c r="M243" s="213"/>
      <c r="N243" s="213"/>
      <c r="O243" s="213"/>
      <c r="P243" s="213"/>
      <c r="Q243" s="213"/>
    </row>
    <row r="244" spans="1:17" ht="15" customHeight="1" x14ac:dyDescent="0.3">
      <c r="A244" s="213"/>
      <c r="B244" s="213"/>
      <c r="C244" s="213"/>
      <c r="D244" s="213"/>
      <c r="E244" s="213"/>
      <c r="F244" s="213"/>
      <c r="G244" s="222"/>
      <c r="H244" s="213"/>
      <c r="I244" s="47" t="s">
        <v>83</v>
      </c>
      <c r="J244" s="6" t="s">
        <v>209</v>
      </c>
      <c r="K244" s="21" t="s">
        <v>210</v>
      </c>
      <c r="L244" s="213"/>
      <c r="M244" s="213"/>
      <c r="N244" s="213"/>
      <c r="O244" s="213"/>
      <c r="P244" s="213"/>
      <c r="Q244" s="213"/>
    </row>
    <row r="245" spans="1:17" ht="15" customHeight="1" x14ac:dyDescent="0.3">
      <c r="A245" s="213"/>
      <c r="B245" s="213"/>
      <c r="C245" s="213"/>
      <c r="D245" s="213"/>
      <c r="E245" s="213"/>
      <c r="F245" s="213"/>
      <c r="G245" s="222"/>
      <c r="H245" s="213"/>
      <c r="I245" s="47" t="s">
        <v>86</v>
      </c>
      <c r="J245" s="6" t="s">
        <v>183</v>
      </c>
      <c r="K245" s="25" t="s">
        <v>211</v>
      </c>
      <c r="L245" s="213"/>
      <c r="M245" s="213"/>
      <c r="N245" s="213"/>
      <c r="O245" s="213"/>
      <c r="P245" s="213"/>
      <c r="Q245" s="213"/>
    </row>
    <row r="246" spans="1:17" ht="15" customHeight="1" x14ac:dyDescent="0.3">
      <c r="A246" s="213"/>
      <c r="B246" s="213"/>
      <c r="C246" s="213"/>
      <c r="D246" s="213"/>
      <c r="E246" s="213"/>
      <c r="F246" s="213"/>
      <c r="G246" s="222"/>
      <c r="H246" s="213"/>
      <c r="I246" s="47" t="s">
        <v>89</v>
      </c>
      <c r="J246" s="6" t="s">
        <v>212</v>
      </c>
      <c r="K246" s="21" t="s">
        <v>213</v>
      </c>
      <c r="L246" s="213"/>
      <c r="M246" s="213"/>
      <c r="N246" s="213"/>
      <c r="O246" s="213"/>
      <c r="P246" s="213"/>
      <c r="Q246" s="213"/>
    </row>
    <row r="247" spans="1:17" ht="15" customHeight="1" x14ac:dyDescent="0.3">
      <c r="A247" s="213"/>
      <c r="B247" s="213"/>
      <c r="C247" s="213"/>
      <c r="D247" s="213"/>
      <c r="E247" s="213"/>
      <c r="F247" s="213"/>
      <c r="G247" s="222"/>
      <c r="H247" s="213"/>
      <c r="I247" s="47" t="s">
        <v>92</v>
      </c>
      <c r="J247" s="6" t="s">
        <v>214</v>
      </c>
      <c r="K247" s="21" t="s">
        <v>122</v>
      </c>
      <c r="L247" s="213"/>
      <c r="M247" s="213"/>
      <c r="N247" s="213"/>
      <c r="O247" s="213"/>
      <c r="P247" s="213"/>
      <c r="Q247" s="213"/>
    </row>
    <row r="248" spans="1:17" ht="15" customHeight="1" x14ac:dyDescent="0.3">
      <c r="A248" s="213"/>
      <c r="B248" s="213"/>
      <c r="C248" s="213"/>
      <c r="D248" s="213"/>
      <c r="E248" s="213"/>
      <c r="F248" s="213"/>
      <c r="G248" s="222"/>
      <c r="H248" s="213"/>
      <c r="I248" s="47" t="s">
        <v>94</v>
      </c>
      <c r="J248" s="24" t="s">
        <v>109</v>
      </c>
      <c r="K248" s="21" t="s">
        <v>91</v>
      </c>
      <c r="L248" s="213"/>
      <c r="M248" s="213"/>
      <c r="N248" s="213"/>
      <c r="O248" s="213"/>
      <c r="P248" s="213"/>
      <c r="Q248" s="213"/>
    </row>
    <row r="249" spans="1:17" ht="15" customHeight="1" x14ac:dyDescent="0.3">
      <c r="A249" s="213"/>
      <c r="B249" s="213"/>
      <c r="C249" s="213"/>
      <c r="D249" s="213"/>
      <c r="E249" s="213"/>
      <c r="F249" s="213"/>
      <c r="G249" s="222"/>
      <c r="H249" s="213"/>
      <c r="I249" s="47" t="s">
        <v>113</v>
      </c>
      <c r="J249" s="6" t="s">
        <v>87</v>
      </c>
      <c r="K249" s="21" t="s">
        <v>229</v>
      </c>
      <c r="L249" s="213"/>
      <c r="M249" s="213"/>
      <c r="N249" s="213"/>
      <c r="O249" s="213"/>
      <c r="P249" s="213"/>
      <c r="Q249" s="213"/>
    </row>
    <row r="250" spans="1:17" ht="15" customHeight="1" x14ac:dyDescent="0.3">
      <c r="A250" s="213"/>
      <c r="B250" s="213"/>
      <c r="C250" s="213"/>
      <c r="D250" s="213"/>
      <c r="E250" s="213"/>
      <c r="F250" s="213"/>
      <c r="G250" s="222"/>
      <c r="H250" s="213"/>
      <c r="I250" s="47" t="s">
        <v>115</v>
      </c>
      <c r="J250" s="6" t="s">
        <v>111</v>
      </c>
      <c r="K250" s="21" t="s">
        <v>122</v>
      </c>
      <c r="L250" s="213"/>
      <c r="M250" s="213"/>
      <c r="N250" s="213"/>
      <c r="O250" s="213"/>
      <c r="P250" s="213"/>
      <c r="Q250" s="213"/>
    </row>
    <row r="251" spans="1:17" ht="15" customHeight="1" x14ac:dyDescent="0.3">
      <c r="A251" s="213"/>
      <c r="B251" s="213"/>
      <c r="C251" s="213"/>
      <c r="D251" s="213"/>
      <c r="E251" s="213"/>
      <c r="F251" s="213"/>
      <c r="G251" s="222"/>
      <c r="H251" s="213"/>
      <c r="I251" s="47" t="s">
        <v>117</v>
      </c>
      <c r="J251" s="24" t="s">
        <v>109</v>
      </c>
      <c r="K251" s="21" t="s">
        <v>91</v>
      </c>
      <c r="L251" s="213"/>
      <c r="M251" s="213"/>
      <c r="N251" s="213"/>
      <c r="O251" s="213"/>
      <c r="P251" s="213"/>
      <c r="Q251" s="213"/>
    </row>
    <row r="252" spans="1:17" ht="15" customHeight="1" x14ac:dyDescent="0.3">
      <c r="A252" s="213"/>
      <c r="B252" s="213"/>
      <c r="C252" s="213"/>
      <c r="D252" s="213"/>
      <c r="E252" s="213"/>
      <c r="F252" s="213"/>
      <c r="G252" s="222"/>
      <c r="H252" s="213"/>
      <c r="I252" s="47" t="s">
        <v>125</v>
      </c>
      <c r="J252" s="6" t="s">
        <v>87</v>
      </c>
      <c r="K252" s="21" t="s">
        <v>229</v>
      </c>
      <c r="L252" s="213"/>
      <c r="M252" s="213"/>
      <c r="N252" s="213"/>
      <c r="O252" s="213"/>
      <c r="P252" s="213"/>
      <c r="Q252" s="213"/>
    </row>
    <row r="253" spans="1:17" ht="15" customHeight="1" x14ac:dyDescent="0.3">
      <c r="A253" s="213"/>
      <c r="B253" s="213"/>
      <c r="C253" s="213"/>
      <c r="D253" s="213"/>
      <c r="E253" s="213"/>
      <c r="F253" s="213"/>
      <c r="G253" s="222"/>
      <c r="H253" s="213"/>
      <c r="I253" s="47" t="s">
        <v>127</v>
      </c>
      <c r="J253" s="6" t="s">
        <v>111</v>
      </c>
      <c r="K253" s="21" t="s">
        <v>122</v>
      </c>
      <c r="L253" s="213"/>
      <c r="M253" s="213"/>
      <c r="N253" s="213"/>
      <c r="O253" s="213"/>
      <c r="P253" s="213"/>
      <c r="Q253" s="213"/>
    </row>
    <row r="254" spans="1:17" ht="15" customHeight="1" x14ac:dyDescent="0.3">
      <c r="A254" s="213"/>
      <c r="B254" s="213"/>
      <c r="C254" s="213"/>
      <c r="D254" s="213"/>
      <c r="E254" s="213"/>
      <c r="F254" s="213"/>
      <c r="G254" s="222"/>
      <c r="H254" s="213"/>
      <c r="I254" s="47" t="s">
        <v>171</v>
      </c>
      <c r="J254" s="24" t="s">
        <v>109</v>
      </c>
      <c r="K254" s="21" t="s">
        <v>91</v>
      </c>
      <c r="L254" s="213"/>
      <c r="M254" s="213"/>
      <c r="N254" s="213"/>
      <c r="O254" s="213"/>
      <c r="P254" s="213"/>
      <c r="Q254" s="213"/>
    </row>
    <row r="255" spans="1:17" ht="15" customHeight="1" x14ac:dyDescent="0.3">
      <c r="A255" s="213"/>
      <c r="B255" s="213"/>
      <c r="C255" s="213"/>
      <c r="D255" s="213"/>
      <c r="E255" s="213"/>
      <c r="F255" s="213"/>
      <c r="G255" s="222"/>
      <c r="H255" s="213"/>
      <c r="I255" s="47" t="s">
        <v>233</v>
      </c>
      <c r="J255" s="6" t="s">
        <v>87</v>
      </c>
      <c r="K255" s="21" t="s">
        <v>229</v>
      </c>
      <c r="L255" s="213"/>
      <c r="M255" s="213"/>
      <c r="N255" s="213"/>
      <c r="O255" s="213"/>
      <c r="P255" s="213"/>
      <c r="Q255" s="213"/>
    </row>
    <row r="256" spans="1:17" ht="15" customHeight="1" x14ac:dyDescent="0.3">
      <c r="A256" s="213"/>
      <c r="B256" s="213"/>
      <c r="C256" s="213"/>
      <c r="D256" s="213"/>
      <c r="E256" s="213"/>
      <c r="F256" s="213"/>
      <c r="G256" s="222"/>
      <c r="H256" s="213"/>
      <c r="I256" s="47" t="s">
        <v>234</v>
      </c>
      <c r="J256" s="6" t="s">
        <v>111</v>
      </c>
      <c r="K256" s="21" t="s">
        <v>238</v>
      </c>
      <c r="L256" s="213"/>
      <c r="M256" s="213"/>
      <c r="N256" s="213"/>
      <c r="O256" s="213"/>
      <c r="P256" s="213"/>
      <c r="Q256" s="213"/>
    </row>
    <row r="257" spans="1:17" ht="15" customHeight="1" x14ac:dyDescent="0.3">
      <c r="A257" s="214"/>
      <c r="B257" s="214"/>
      <c r="C257" s="214"/>
      <c r="D257" s="214"/>
      <c r="E257" s="214"/>
      <c r="F257" s="214"/>
      <c r="G257" s="223"/>
      <c r="H257" s="214"/>
      <c r="I257" s="47" t="s">
        <v>239</v>
      </c>
      <c r="J257" s="6" t="s">
        <v>100</v>
      </c>
      <c r="K257" s="62" t="s">
        <v>118</v>
      </c>
      <c r="L257" s="214"/>
      <c r="M257" s="214"/>
      <c r="N257" s="214"/>
      <c r="O257" s="214"/>
      <c r="P257" s="214"/>
      <c r="Q257" s="214"/>
    </row>
    <row r="258" spans="1:17" ht="15" customHeight="1" x14ac:dyDescent="0.3">
      <c r="A258" s="212" t="s">
        <v>240</v>
      </c>
      <c r="B258" s="212" t="s">
        <v>241</v>
      </c>
      <c r="C258" s="212" t="s">
        <v>70</v>
      </c>
      <c r="D258" s="212"/>
      <c r="E258" s="212"/>
      <c r="F258" s="212" t="s">
        <v>242</v>
      </c>
      <c r="G258" s="221"/>
      <c r="H258" s="212"/>
      <c r="I258" s="47" t="s">
        <v>75</v>
      </c>
      <c r="J258" s="6" t="s">
        <v>205</v>
      </c>
      <c r="K258" s="21" t="s">
        <v>206</v>
      </c>
      <c r="L258" s="212"/>
      <c r="M258" s="212" t="s">
        <v>78</v>
      </c>
      <c r="N258" s="212"/>
      <c r="O258" s="212" t="str">
        <f>IF(M258="o","Plan","Not Test")</f>
        <v>Plan</v>
      </c>
      <c r="P258" s="212"/>
      <c r="Q258" s="212"/>
    </row>
    <row r="259" spans="1:17" ht="15" customHeight="1" x14ac:dyDescent="0.3">
      <c r="A259" s="213"/>
      <c r="B259" s="213"/>
      <c r="C259" s="213"/>
      <c r="D259" s="213"/>
      <c r="E259" s="213"/>
      <c r="F259" s="213"/>
      <c r="G259" s="222"/>
      <c r="H259" s="213"/>
      <c r="I259" s="47" t="s">
        <v>80</v>
      </c>
      <c r="J259" s="6" t="s">
        <v>207</v>
      </c>
      <c r="K259" s="21" t="s">
        <v>208</v>
      </c>
      <c r="L259" s="213"/>
      <c r="M259" s="213"/>
      <c r="N259" s="213"/>
      <c r="O259" s="213"/>
      <c r="P259" s="213"/>
      <c r="Q259" s="213"/>
    </row>
    <row r="260" spans="1:17" ht="15" customHeight="1" x14ac:dyDescent="0.3">
      <c r="A260" s="213"/>
      <c r="B260" s="213"/>
      <c r="C260" s="213"/>
      <c r="D260" s="213"/>
      <c r="E260" s="213"/>
      <c r="F260" s="213"/>
      <c r="G260" s="222"/>
      <c r="H260" s="213"/>
      <c r="I260" s="47" t="s">
        <v>83</v>
      </c>
      <c r="J260" s="6" t="s">
        <v>209</v>
      </c>
      <c r="K260" s="21" t="s">
        <v>210</v>
      </c>
      <c r="L260" s="213"/>
      <c r="M260" s="213"/>
      <c r="N260" s="213"/>
      <c r="O260" s="213"/>
      <c r="P260" s="213"/>
      <c r="Q260" s="213"/>
    </row>
    <row r="261" spans="1:17" ht="15" customHeight="1" x14ac:dyDescent="0.3">
      <c r="A261" s="213"/>
      <c r="B261" s="213"/>
      <c r="C261" s="213"/>
      <c r="D261" s="213"/>
      <c r="E261" s="213"/>
      <c r="F261" s="213"/>
      <c r="G261" s="222"/>
      <c r="H261" s="213"/>
      <c r="I261" s="47" t="s">
        <v>86</v>
      </c>
      <c r="J261" s="6" t="s">
        <v>219</v>
      </c>
      <c r="K261" s="25" t="s">
        <v>159</v>
      </c>
      <c r="L261" s="213"/>
      <c r="M261" s="213"/>
      <c r="N261" s="213"/>
      <c r="O261" s="213"/>
      <c r="P261" s="213"/>
      <c r="Q261" s="213"/>
    </row>
    <row r="262" spans="1:17" ht="15" customHeight="1" x14ac:dyDescent="0.3">
      <c r="A262" s="213"/>
      <c r="B262" s="213"/>
      <c r="C262" s="213"/>
      <c r="D262" s="213"/>
      <c r="E262" s="213"/>
      <c r="F262" s="213"/>
      <c r="G262" s="222"/>
      <c r="H262" s="213"/>
      <c r="I262" s="47" t="s">
        <v>89</v>
      </c>
      <c r="J262" s="6" t="s">
        <v>160</v>
      </c>
      <c r="K262" s="21" t="s">
        <v>122</v>
      </c>
      <c r="L262" s="213"/>
      <c r="M262" s="213"/>
      <c r="N262" s="213"/>
      <c r="O262" s="213"/>
      <c r="P262" s="213"/>
      <c r="Q262" s="213"/>
    </row>
    <row r="263" spans="1:17" ht="15" customHeight="1" x14ac:dyDescent="0.3">
      <c r="A263" s="213"/>
      <c r="B263" s="213"/>
      <c r="C263" s="213"/>
      <c r="D263" s="213"/>
      <c r="E263" s="213"/>
      <c r="F263" s="213"/>
      <c r="G263" s="222"/>
      <c r="H263" s="213"/>
      <c r="I263" s="47" t="s">
        <v>92</v>
      </c>
      <c r="J263" s="24" t="s">
        <v>109</v>
      </c>
      <c r="K263" s="21" t="s">
        <v>91</v>
      </c>
      <c r="L263" s="213"/>
      <c r="M263" s="213"/>
      <c r="N263" s="213"/>
      <c r="O263" s="213"/>
      <c r="P263" s="213"/>
      <c r="Q263" s="213"/>
    </row>
    <row r="264" spans="1:17" ht="15" customHeight="1" x14ac:dyDescent="0.3">
      <c r="A264" s="213"/>
      <c r="B264" s="213"/>
      <c r="C264" s="213"/>
      <c r="D264" s="213"/>
      <c r="E264" s="213"/>
      <c r="F264" s="213"/>
      <c r="G264" s="222"/>
      <c r="H264" s="213"/>
      <c r="I264" s="47" t="s">
        <v>94</v>
      </c>
      <c r="J264" s="6" t="s">
        <v>87</v>
      </c>
      <c r="K264" s="21" t="s">
        <v>229</v>
      </c>
      <c r="L264" s="213"/>
      <c r="M264" s="213"/>
      <c r="N264" s="213"/>
      <c r="O264" s="213"/>
      <c r="P264" s="213"/>
      <c r="Q264" s="213"/>
    </row>
    <row r="265" spans="1:17" ht="15" customHeight="1" x14ac:dyDescent="0.3">
      <c r="A265" s="213"/>
      <c r="B265" s="213"/>
      <c r="C265" s="213"/>
      <c r="D265" s="213"/>
      <c r="E265" s="213"/>
      <c r="F265" s="213"/>
      <c r="G265" s="222"/>
      <c r="H265" s="213"/>
      <c r="I265" s="47" t="s">
        <v>113</v>
      </c>
      <c r="J265" s="6" t="s">
        <v>111</v>
      </c>
      <c r="K265" s="21" t="s">
        <v>122</v>
      </c>
      <c r="L265" s="213"/>
      <c r="M265" s="213"/>
      <c r="N265" s="213"/>
      <c r="O265" s="213"/>
      <c r="P265" s="213"/>
      <c r="Q265" s="213"/>
    </row>
    <row r="266" spans="1:17" ht="15" customHeight="1" x14ac:dyDescent="0.3">
      <c r="A266" s="213"/>
      <c r="B266" s="213"/>
      <c r="C266" s="213"/>
      <c r="D266" s="213"/>
      <c r="E266" s="213"/>
      <c r="F266" s="213"/>
      <c r="G266" s="222"/>
      <c r="H266" s="213"/>
      <c r="I266" s="47" t="s">
        <v>115</v>
      </c>
      <c r="J266" s="24" t="s">
        <v>90</v>
      </c>
      <c r="K266" s="21" t="s">
        <v>91</v>
      </c>
      <c r="L266" s="213"/>
      <c r="M266" s="213"/>
      <c r="N266" s="213"/>
      <c r="O266" s="213"/>
      <c r="P266" s="213"/>
      <c r="Q266" s="213"/>
    </row>
    <row r="267" spans="1:17" ht="15" customHeight="1" x14ac:dyDescent="0.3">
      <c r="A267" s="213"/>
      <c r="B267" s="213"/>
      <c r="C267" s="213"/>
      <c r="D267" s="213"/>
      <c r="E267" s="213"/>
      <c r="F267" s="213"/>
      <c r="G267" s="222"/>
      <c r="H267" s="213"/>
      <c r="I267" s="47" t="s">
        <v>117</v>
      </c>
      <c r="J267" s="6" t="s">
        <v>87</v>
      </c>
      <c r="K267" s="21" t="s">
        <v>215</v>
      </c>
      <c r="L267" s="213"/>
      <c r="M267" s="213"/>
      <c r="N267" s="213"/>
      <c r="O267" s="213"/>
      <c r="P267" s="213"/>
      <c r="Q267" s="213"/>
    </row>
    <row r="268" spans="1:17" ht="15" customHeight="1" x14ac:dyDescent="0.3">
      <c r="A268" s="214"/>
      <c r="B268" s="214"/>
      <c r="C268" s="214"/>
      <c r="D268" s="214"/>
      <c r="E268" s="214"/>
      <c r="F268" s="214"/>
      <c r="G268" s="223"/>
      <c r="H268" s="214"/>
      <c r="I268" s="47" t="s">
        <v>125</v>
      </c>
      <c r="J268" s="6" t="s">
        <v>95</v>
      </c>
      <c r="K268" s="62" t="s">
        <v>118</v>
      </c>
      <c r="L268" s="214"/>
      <c r="M268" s="214"/>
      <c r="N268" s="214"/>
      <c r="O268" s="214"/>
      <c r="P268" s="214"/>
      <c r="Q268" s="214"/>
    </row>
    <row r="269" spans="1:17" ht="15" customHeight="1" x14ac:dyDescent="0.3">
      <c r="A269" s="212" t="s">
        <v>243</v>
      </c>
      <c r="B269" s="212" t="s">
        <v>244</v>
      </c>
      <c r="C269" s="212" t="s">
        <v>70</v>
      </c>
      <c r="D269" s="212"/>
      <c r="E269" s="212"/>
      <c r="F269" s="212" t="s">
        <v>245</v>
      </c>
      <c r="G269" s="221"/>
      <c r="H269" s="212"/>
      <c r="I269" s="47" t="s">
        <v>75</v>
      </c>
      <c r="J269" s="6" t="s">
        <v>205</v>
      </c>
      <c r="K269" s="21" t="s">
        <v>206</v>
      </c>
      <c r="L269" s="212"/>
      <c r="M269" s="212" t="s">
        <v>78</v>
      </c>
      <c r="N269" s="212"/>
      <c r="O269" s="212" t="str">
        <f>IF(M269="o","Plan","Not Test")</f>
        <v>Plan</v>
      </c>
      <c r="P269" s="212"/>
      <c r="Q269" s="212"/>
    </row>
    <row r="270" spans="1:17" ht="15" customHeight="1" x14ac:dyDescent="0.3">
      <c r="A270" s="213"/>
      <c r="B270" s="213"/>
      <c r="C270" s="213"/>
      <c r="D270" s="213"/>
      <c r="E270" s="213"/>
      <c r="F270" s="213"/>
      <c r="G270" s="222"/>
      <c r="H270" s="213"/>
      <c r="I270" s="47" t="s">
        <v>80</v>
      </c>
      <c r="J270" s="6" t="s">
        <v>207</v>
      </c>
      <c r="K270" s="21" t="s">
        <v>208</v>
      </c>
      <c r="L270" s="213"/>
      <c r="M270" s="213"/>
      <c r="N270" s="213"/>
      <c r="O270" s="213"/>
      <c r="P270" s="213"/>
      <c r="Q270" s="213"/>
    </row>
    <row r="271" spans="1:17" ht="15" customHeight="1" x14ac:dyDescent="0.3">
      <c r="A271" s="213"/>
      <c r="B271" s="213"/>
      <c r="C271" s="213"/>
      <c r="D271" s="213"/>
      <c r="E271" s="213"/>
      <c r="F271" s="213"/>
      <c r="G271" s="222"/>
      <c r="H271" s="213"/>
      <c r="I271" s="47" t="s">
        <v>83</v>
      </c>
      <c r="J271" s="6" t="s">
        <v>209</v>
      </c>
      <c r="K271" s="21" t="s">
        <v>210</v>
      </c>
      <c r="L271" s="213"/>
      <c r="M271" s="213"/>
      <c r="N271" s="213"/>
      <c r="O271" s="213"/>
      <c r="P271" s="213"/>
      <c r="Q271" s="213"/>
    </row>
    <row r="272" spans="1:17" ht="15" customHeight="1" x14ac:dyDescent="0.3">
      <c r="A272" s="213"/>
      <c r="B272" s="213"/>
      <c r="C272" s="213"/>
      <c r="D272" s="213"/>
      <c r="E272" s="213"/>
      <c r="F272" s="213"/>
      <c r="G272" s="222"/>
      <c r="H272" s="213"/>
      <c r="I272" s="47" t="s">
        <v>86</v>
      </c>
      <c r="J272" s="6" t="s">
        <v>219</v>
      </c>
      <c r="K272" s="25" t="s">
        <v>159</v>
      </c>
      <c r="L272" s="213"/>
      <c r="M272" s="213"/>
      <c r="N272" s="213"/>
      <c r="O272" s="213"/>
      <c r="P272" s="213"/>
      <c r="Q272" s="213"/>
    </row>
    <row r="273" spans="1:17" ht="15" customHeight="1" x14ac:dyDescent="0.3">
      <c r="A273" s="213"/>
      <c r="B273" s="213"/>
      <c r="C273" s="213"/>
      <c r="D273" s="213"/>
      <c r="E273" s="213"/>
      <c r="F273" s="213"/>
      <c r="G273" s="222"/>
      <c r="H273" s="213"/>
      <c r="I273" s="47" t="s">
        <v>89</v>
      </c>
      <c r="J273" s="6" t="s">
        <v>160</v>
      </c>
      <c r="K273" s="21" t="s">
        <v>122</v>
      </c>
      <c r="L273" s="213"/>
      <c r="M273" s="213"/>
      <c r="N273" s="213"/>
      <c r="O273" s="213"/>
      <c r="P273" s="213"/>
      <c r="Q273" s="213"/>
    </row>
    <row r="274" spans="1:17" ht="15" customHeight="1" x14ac:dyDescent="0.3">
      <c r="A274" s="213"/>
      <c r="B274" s="213"/>
      <c r="C274" s="213"/>
      <c r="D274" s="213"/>
      <c r="E274" s="213"/>
      <c r="F274" s="213"/>
      <c r="G274" s="222"/>
      <c r="H274" s="213"/>
      <c r="I274" s="47" t="s">
        <v>92</v>
      </c>
      <c r="J274" s="24" t="s">
        <v>109</v>
      </c>
      <c r="K274" s="21" t="s">
        <v>91</v>
      </c>
      <c r="L274" s="213"/>
      <c r="M274" s="213"/>
      <c r="N274" s="213"/>
      <c r="O274" s="213"/>
      <c r="P274" s="213"/>
      <c r="Q274" s="213"/>
    </row>
    <row r="275" spans="1:17" ht="15" customHeight="1" x14ac:dyDescent="0.3">
      <c r="A275" s="213"/>
      <c r="B275" s="213"/>
      <c r="C275" s="213"/>
      <c r="D275" s="213"/>
      <c r="E275" s="213"/>
      <c r="F275" s="213"/>
      <c r="G275" s="222"/>
      <c r="H275" s="213"/>
      <c r="I275" s="47" t="s">
        <v>94</v>
      </c>
      <c r="J275" s="6" t="s">
        <v>87</v>
      </c>
      <c r="K275" s="21" t="s">
        <v>229</v>
      </c>
      <c r="L275" s="213"/>
      <c r="M275" s="213"/>
      <c r="N275" s="213"/>
      <c r="O275" s="213"/>
      <c r="P275" s="213"/>
      <c r="Q275" s="213"/>
    </row>
    <row r="276" spans="1:17" ht="15" customHeight="1" x14ac:dyDescent="0.3">
      <c r="A276" s="213"/>
      <c r="B276" s="213"/>
      <c r="C276" s="213"/>
      <c r="D276" s="213"/>
      <c r="E276" s="213"/>
      <c r="F276" s="213"/>
      <c r="G276" s="222"/>
      <c r="H276" s="213"/>
      <c r="I276" s="47" t="s">
        <v>113</v>
      </c>
      <c r="J276" s="6" t="s">
        <v>111</v>
      </c>
      <c r="K276" s="21" t="s">
        <v>122</v>
      </c>
      <c r="L276" s="213"/>
      <c r="M276" s="213"/>
      <c r="N276" s="213"/>
      <c r="O276" s="213"/>
      <c r="P276" s="213"/>
      <c r="Q276" s="213"/>
    </row>
    <row r="277" spans="1:17" ht="15" customHeight="1" x14ac:dyDescent="0.3">
      <c r="A277" s="213"/>
      <c r="B277" s="213"/>
      <c r="C277" s="213"/>
      <c r="D277" s="213"/>
      <c r="E277" s="213"/>
      <c r="F277" s="213"/>
      <c r="G277" s="222"/>
      <c r="H277" s="213"/>
      <c r="I277" s="47" t="s">
        <v>115</v>
      </c>
      <c r="J277" s="24" t="s">
        <v>109</v>
      </c>
      <c r="K277" s="21" t="s">
        <v>91</v>
      </c>
      <c r="L277" s="213"/>
      <c r="M277" s="213"/>
      <c r="N277" s="213"/>
      <c r="O277" s="213"/>
      <c r="P277" s="213"/>
      <c r="Q277" s="213"/>
    </row>
    <row r="278" spans="1:17" ht="15" customHeight="1" x14ac:dyDescent="0.3">
      <c r="A278" s="213"/>
      <c r="B278" s="213"/>
      <c r="C278" s="213"/>
      <c r="D278" s="213"/>
      <c r="E278" s="213"/>
      <c r="F278" s="213"/>
      <c r="G278" s="222"/>
      <c r="H278" s="213"/>
      <c r="I278" s="47" t="s">
        <v>117</v>
      </c>
      <c r="J278" s="6" t="s">
        <v>87</v>
      </c>
      <c r="K278" s="21" t="s">
        <v>229</v>
      </c>
      <c r="L278" s="213"/>
      <c r="M278" s="213"/>
      <c r="N278" s="213"/>
      <c r="O278" s="213"/>
      <c r="P278" s="213"/>
      <c r="Q278" s="213"/>
    </row>
    <row r="279" spans="1:17" ht="15" customHeight="1" x14ac:dyDescent="0.3">
      <c r="A279" s="213"/>
      <c r="B279" s="213"/>
      <c r="C279" s="213"/>
      <c r="D279" s="213"/>
      <c r="E279" s="213"/>
      <c r="F279" s="213"/>
      <c r="G279" s="222"/>
      <c r="H279" s="213"/>
      <c r="I279" s="47" t="s">
        <v>125</v>
      </c>
      <c r="J279" s="6" t="s">
        <v>111</v>
      </c>
      <c r="K279" s="21" t="s">
        <v>122</v>
      </c>
      <c r="L279" s="213"/>
      <c r="M279" s="213"/>
      <c r="N279" s="213"/>
      <c r="O279" s="213"/>
      <c r="P279" s="213"/>
      <c r="Q279" s="213"/>
    </row>
    <row r="280" spans="1:17" ht="15" customHeight="1" x14ac:dyDescent="0.3">
      <c r="A280" s="213"/>
      <c r="B280" s="213"/>
      <c r="C280" s="213"/>
      <c r="D280" s="213"/>
      <c r="E280" s="213"/>
      <c r="F280" s="213"/>
      <c r="G280" s="222"/>
      <c r="H280" s="213"/>
      <c r="I280" s="47" t="s">
        <v>127</v>
      </c>
      <c r="J280" s="24" t="s">
        <v>90</v>
      </c>
      <c r="K280" s="21" t="s">
        <v>91</v>
      </c>
      <c r="L280" s="213"/>
      <c r="M280" s="213"/>
      <c r="N280" s="213"/>
      <c r="O280" s="213"/>
      <c r="P280" s="213"/>
      <c r="Q280" s="213"/>
    </row>
    <row r="281" spans="1:17" ht="15" customHeight="1" x14ac:dyDescent="0.3">
      <c r="A281" s="213"/>
      <c r="B281" s="213"/>
      <c r="C281" s="213"/>
      <c r="D281" s="213"/>
      <c r="E281" s="213"/>
      <c r="F281" s="213"/>
      <c r="G281" s="222"/>
      <c r="H281" s="213"/>
      <c r="I281" s="47" t="s">
        <v>171</v>
      </c>
      <c r="J281" s="6" t="s">
        <v>87</v>
      </c>
      <c r="K281" s="21" t="s">
        <v>215</v>
      </c>
      <c r="L281" s="213"/>
      <c r="M281" s="213"/>
      <c r="N281" s="213"/>
      <c r="O281" s="213"/>
      <c r="P281" s="213"/>
      <c r="Q281" s="213"/>
    </row>
    <row r="282" spans="1:17" ht="15" customHeight="1" x14ac:dyDescent="0.3">
      <c r="A282" s="214"/>
      <c r="B282" s="214"/>
      <c r="C282" s="214"/>
      <c r="D282" s="214"/>
      <c r="E282" s="214"/>
      <c r="F282" s="214"/>
      <c r="G282" s="223"/>
      <c r="H282" s="214"/>
      <c r="I282" s="47" t="s">
        <v>233</v>
      </c>
      <c r="J282" s="6" t="s">
        <v>95</v>
      </c>
      <c r="K282" s="62" t="s">
        <v>118</v>
      </c>
      <c r="L282" s="214"/>
      <c r="M282" s="214"/>
      <c r="N282" s="214"/>
      <c r="O282" s="214"/>
      <c r="P282" s="214"/>
      <c r="Q282" s="214"/>
    </row>
    <row r="283" spans="1:17" ht="15" customHeight="1" x14ac:dyDescent="0.3">
      <c r="A283" s="212" t="s">
        <v>246</v>
      </c>
      <c r="B283" s="212" t="s">
        <v>247</v>
      </c>
      <c r="C283" s="212" t="s">
        <v>70</v>
      </c>
      <c r="D283" s="212"/>
      <c r="E283" s="212"/>
      <c r="F283" s="212" t="s">
        <v>245</v>
      </c>
      <c r="G283" s="221"/>
      <c r="H283" s="212"/>
      <c r="I283" s="47" t="s">
        <v>75</v>
      </c>
      <c r="J283" s="6" t="s">
        <v>205</v>
      </c>
      <c r="K283" s="21" t="s">
        <v>206</v>
      </c>
      <c r="L283" s="212"/>
      <c r="M283" s="212" t="s">
        <v>78</v>
      </c>
      <c r="N283" s="212"/>
      <c r="O283" s="212" t="str">
        <f>IF(M283="o","Plan","Not Test")</f>
        <v>Plan</v>
      </c>
      <c r="P283" s="212"/>
      <c r="Q283" s="212"/>
    </row>
    <row r="284" spans="1:17" ht="15" customHeight="1" x14ac:dyDescent="0.3">
      <c r="A284" s="213"/>
      <c r="B284" s="213"/>
      <c r="C284" s="213"/>
      <c r="D284" s="213"/>
      <c r="E284" s="213"/>
      <c r="F284" s="213"/>
      <c r="G284" s="222"/>
      <c r="H284" s="213"/>
      <c r="I284" s="47" t="s">
        <v>80</v>
      </c>
      <c r="J284" s="6" t="s">
        <v>207</v>
      </c>
      <c r="K284" s="21" t="s">
        <v>208</v>
      </c>
      <c r="L284" s="213"/>
      <c r="M284" s="213"/>
      <c r="N284" s="213"/>
      <c r="O284" s="213"/>
      <c r="P284" s="213"/>
      <c r="Q284" s="213"/>
    </row>
    <row r="285" spans="1:17" ht="15" customHeight="1" x14ac:dyDescent="0.3">
      <c r="A285" s="213"/>
      <c r="B285" s="213"/>
      <c r="C285" s="213"/>
      <c r="D285" s="213"/>
      <c r="E285" s="213"/>
      <c r="F285" s="213"/>
      <c r="G285" s="222"/>
      <c r="H285" s="213"/>
      <c r="I285" s="47" t="s">
        <v>83</v>
      </c>
      <c r="J285" s="6" t="s">
        <v>209</v>
      </c>
      <c r="K285" s="21" t="s">
        <v>210</v>
      </c>
      <c r="L285" s="213"/>
      <c r="M285" s="213"/>
      <c r="N285" s="213"/>
      <c r="O285" s="213"/>
      <c r="P285" s="213"/>
      <c r="Q285" s="213"/>
    </row>
    <row r="286" spans="1:17" ht="15" customHeight="1" x14ac:dyDescent="0.3">
      <c r="A286" s="213"/>
      <c r="B286" s="213"/>
      <c r="C286" s="213"/>
      <c r="D286" s="213"/>
      <c r="E286" s="213"/>
      <c r="F286" s="213"/>
      <c r="G286" s="222"/>
      <c r="H286" s="213"/>
      <c r="I286" s="47" t="s">
        <v>86</v>
      </c>
      <c r="J286" s="6" t="s">
        <v>219</v>
      </c>
      <c r="K286" s="25" t="s">
        <v>159</v>
      </c>
      <c r="L286" s="213"/>
      <c r="M286" s="213"/>
      <c r="N286" s="213"/>
      <c r="O286" s="213"/>
      <c r="P286" s="213"/>
      <c r="Q286" s="213"/>
    </row>
    <row r="287" spans="1:17" ht="15" customHeight="1" x14ac:dyDescent="0.3">
      <c r="A287" s="213"/>
      <c r="B287" s="213"/>
      <c r="C287" s="213"/>
      <c r="D287" s="213"/>
      <c r="E287" s="213"/>
      <c r="F287" s="213"/>
      <c r="G287" s="222"/>
      <c r="H287" s="213"/>
      <c r="I287" s="47" t="s">
        <v>89</v>
      </c>
      <c r="J287" s="6" t="s">
        <v>160</v>
      </c>
      <c r="K287" s="21" t="s">
        <v>122</v>
      </c>
      <c r="L287" s="213"/>
      <c r="M287" s="213"/>
      <c r="N287" s="213"/>
      <c r="O287" s="213"/>
      <c r="P287" s="213"/>
      <c r="Q287" s="213"/>
    </row>
    <row r="288" spans="1:17" ht="15" customHeight="1" x14ac:dyDescent="0.3">
      <c r="A288" s="213"/>
      <c r="B288" s="213"/>
      <c r="C288" s="213"/>
      <c r="D288" s="213"/>
      <c r="E288" s="213"/>
      <c r="F288" s="213"/>
      <c r="G288" s="222"/>
      <c r="H288" s="213"/>
      <c r="I288" s="47" t="s">
        <v>92</v>
      </c>
      <c r="J288" s="24" t="s">
        <v>109</v>
      </c>
      <c r="K288" s="21" t="s">
        <v>91</v>
      </c>
      <c r="L288" s="213"/>
      <c r="M288" s="213"/>
      <c r="N288" s="213"/>
      <c r="O288" s="213"/>
      <c r="P288" s="213"/>
      <c r="Q288" s="213"/>
    </row>
    <row r="289" spans="1:17" ht="15" customHeight="1" x14ac:dyDescent="0.3">
      <c r="A289" s="213"/>
      <c r="B289" s="213"/>
      <c r="C289" s="213"/>
      <c r="D289" s="213"/>
      <c r="E289" s="213"/>
      <c r="F289" s="213"/>
      <c r="G289" s="222"/>
      <c r="H289" s="213"/>
      <c r="I289" s="47" t="s">
        <v>94</v>
      </c>
      <c r="J289" s="6" t="s">
        <v>87</v>
      </c>
      <c r="K289" s="21" t="s">
        <v>229</v>
      </c>
      <c r="L289" s="213"/>
      <c r="M289" s="213"/>
      <c r="N289" s="213"/>
      <c r="O289" s="213"/>
      <c r="P289" s="213"/>
      <c r="Q289" s="213"/>
    </row>
    <row r="290" spans="1:17" ht="15" customHeight="1" x14ac:dyDescent="0.3">
      <c r="A290" s="213"/>
      <c r="B290" s="213"/>
      <c r="C290" s="213"/>
      <c r="D290" s="213"/>
      <c r="E290" s="213"/>
      <c r="F290" s="213"/>
      <c r="G290" s="222"/>
      <c r="H290" s="213"/>
      <c r="I290" s="47" t="s">
        <v>113</v>
      </c>
      <c r="J290" s="6" t="s">
        <v>111</v>
      </c>
      <c r="K290" s="21" t="s">
        <v>122</v>
      </c>
      <c r="L290" s="213"/>
      <c r="M290" s="213"/>
      <c r="N290" s="213"/>
      <c r="O290" s="213"/>
      <c r="P290" s="213"/>
      <c r="Q290" s="213"/>
    </row>
    <row r="291" spans="1:17" ht="15" customHeight="1" x14ac:dyDescent="0.3">
      <c r="A291" s="213"/>
      <c r="B291" s="213"/>
      <c r="C291" s="213"/>
      <c r="D291" s="213"/>
      <c r="E291" s="213"/>
      <c r="F291" s="213"/>
      <c r="G291" s="222"/>
      <c r="H291" s="213"/>
      <c r="I291" s="47" t="s">
        <v>115</v>
      </c>
      <c r="J291" s="24" t="s">
        <v>109</v>
      </c>
      <c r="K291" s="21" t="s">
        <v>91</v>
      </c>
      <c r="L291" s="213"/>
      <c r="M291" s="213"/>
      <c r="N291" s="213"/>
      <c r="O291" s="213"/>
      <c r="P291" s="213"/>
      <c r="Q291" s="213"/>
    </row>
    <row r="292" spans="1:17" ht="15" customHeight="1" x14ac:dyDescent="0.3">
      <c r="A292" s="213"/>
      <c r="B292" s="213"/>
      <c r="C292" s="213"/>
      <c r="D292" s="213"/>
      <c r="E292" s="213"/>
      <c r="F292" s="213"/>
      <c r="G292" s="222"/>
      <c r="H292" s="213"/>
      <c r="I292" s="47" t="s">
        <v>117</v>
      </c>
      <c r="J292" s="6" t="s">
        <v>87</v>
      </c>
      <c r="K292" s="21" t="s">
        <v>229</v>
      </c>
      <c r="L292" s="213"/>
      <c r="M292" s="213"/>
      <c r="N292" s="213"/>
      <c r="O292" s="213"/>
      <c r="P292" s="213"/>
      <c r="Q292" s="213"/>
    </row>
    <row r="293" spans="1:17" ht="15" customHeight="1" x14ac:dyDescent="0.3">
      <c r="A293" s="213"/>
      <c r="B293" s="213"/>
      <c r="C293" s="213"/>
      <c r="D293" s="213"/>
      <c r="E293" s="213"/>
      <c r="F293" s="213"/>
      <c r="G293" s="222"/>
      <c r="H293" s="213"/>
      <c r="I293" s="47" t="s">
        <v>125</v>
      </c>
      <c r="J293" s="6" t="s">
        <v>111</v>
      </c>
      <c r="K293" s="21" t="s">
        <v>122</v>
      </c>
      <c r="L293" s="213"/>
      <c r="M293" s="213"/>
      <c r="N293" s="213"/>
      <c r="O293" s="213"/>
      <c r="P293" s="213"/>
      <c r="Q293" s="213"/>
    </row>
    <row r="294" spans="1:17" ht="15" customHeight="1" x14ac:dyDescent="0.3">
      <c r="A294" s="213"/>
      <c r="B294" s="213"/>
      <c r="C294" s="213"/>
      <c r="D294" s="213"/>
      <c r="E294" s="213"/>
      <c r="F294" s="213"/>
      <c r="G294" s="222"/>
      <c r="H294" s="213"/>
      <c r="I294" s="47" t="s">
        <v>127</v>
      </c>
      <c r="J294" s="24" t="s">
        <v>109</v>
      </c>
      <c r="K294" s="21" t="s">
        <v>91</v>
      </c>
      <c r="L294" s="213"/>
      <c r="M294" s="213"/>
      <c r="N294" s="213"/>
      <c r="O294" s="213"/>
      <c r="P294" s="213"/>
      <c r="Q294" s="213"/>
    </row>
    <row r="295" spans="1:17" ht="15" customHeight="1" x14ac:dyDescent="0.3">
      <c r="A295" s="213"/>
      <c r="B295" s="213"/>
      <c r="C295" s="213"/>
      <c r="D295" s="213"/>
      <c r="E295" s="213"/>
      <c r="F295" s="213"/>
      <c r="G295" s="222"/>
      <c r="H295" s="213"/>
      <c r="I295" s="47" t="s">
        <v>171</v>
      </c>
      <c r="J295" s="6" t="s">
        <v>87</v>
      </c>
      <c r="K295" s="21" t="s">
        <v>229</v>
      </c>
      <c r="L295" s="213"/>
      <c r="M295" s="213"/>
      <c r="N295" s="213"/>
      <c r="O295" s="213"/>
      <c r="P295" s="213"/>
      <c r="Q295" s="213"/>
    </row>
    <row r="296" spans="1:17" ht="15" customHeight="1" x14ac:dyDescent="0.3">
      <c r="A296" s="213"/>
      <c r="B296" s="213"/>
      <c r="C296" s="213"/>
      <c r="D296" s="213"/>
      <c r="E296" s="213"/>
      <c r="F296" s="213"/>
      <c r="G296" s="222"/>
      <c r="H296" s="213"/>
      <c r="I296" s="47" t="s">
        <v>233</v>
      </c>
      <c r="J296" s="6" t="s">
        <v>111</v>
      </c>
      <c r="K296" s="23" t="s">
        <v>131</v>
      </c>
      <c r="L296" s="213"/>
      <c r="M296" s="213"/>
      <c r="N296" s="213"/>
      <c r="O296" s="213"/>
      <c r="P296" s="213"/>
      <c r="Q296" s="213"/>
    </row>
    <row r="297" spans="1:17" ht="15" customHeight="1" x14ac:dyDescent="0.3">
      <c r="A297" s="214"/>
      <c r="B297" s="214"/>
      <c r="C297" s="214"/>
      <c r="D297" s="214"/>
      <c r="E297" s="214"/>
      <c r="F297" s="214"/>
      <c r="G297" s="223"/>
      <c r="H297" s="214"/>
      <c r="I297" s="47" t="s">
        <v>234</v>
      </c>
      <c r="J297" s="6" t="s">
        <v>100</v>
      </c>
      <c r="K297" s="62" t="s">
        <v>118</v>
      </c>
      <c r="L297" s="214"/>
      <c r="M297" s="214"/>
      <c r="N297" s="214"/>
      <c r="O297" s="214"/>
      <c r="P297" s="214"/>
      <c r="Q297" s="214"/>
    </row>
    <row r="298" spans="1:17" ht="15" customHeight="1" x14ac:dyDescent="0.3">
      <c r="A298" s="212" t="s">
        <v>248</v>
      </c>
      <c r="B298" s="212" t="s">
        <v>249</v>
      </c>
      <c r="C298" s="212" t="s">
        <v>70</v>
      </c>
      <c r="D298" s="212"/>
      <c r="E298" s="212"/>
      <c r="F298" s="212" t="s">
        <v>250</v>
      </c>
      <c r="G298" s="221"/>
      <c r="H298" s="212"/>
      <c r="I298" s="47" t="s">
        <v>75</v>
      </c>
      <c r="J298" s="6" t="s">
        <v>205</v>
      </c>
      <c r="K298" s="21" t="s">
        <v>206</v>
      </c>
      <c r="L298" s="212"/>
      <c r="M298" s="212" t="s">
        <v>78</v>
      </c>
      <c r="N298" s="212"/>
      <c r="O298" s="212" t="str">
        <f>IF(M298="o","Plan","Not Test")</f>
        <v>Plan</v>
      </c>
      <c r="P298" s="212"/>
      <c r="Q298" s="212"/>
    </row>
    <row r="299" spans="1:17" ht="15" customHeight="1" x14ac:dyDescent="0.3">
      <c r="A299" s="213"/>
      <c r="B299" s="213"/>
      <c r="C299" s="213"/>
      <c r="D299" s="213"/>
      <c r="E299" s="213"/>
      <c r="F299" s="213"/>
      <c r="G299" s="222"/>
      <c r="H299" s="213"/>
      <c r="I299" s="47" t="s">
        <v>80</v>
      </c>
      <c r="J299" s="6" t="s">
        <v>207</v>
      </c>
      <c r="K299" s="21" t="s">
        <v>208</v>
      </c>
      <c r="L299" s="213"/>
      <c r="M299" s="213"/>
      <c r="N299" s="213"/>
      <c r="O299" s="213"/>
      <c r="P299" s="213"/>
      <c r="Q299" s="213"/>
    </row>
    <row r="300" spans="1:17" ht="15" customHeight="1" x14ac:dyDescent="0.3">
      <c r="A300" s="213"/>
      <c r="B300" s="213"/>
      <c r="C300" s="213"/>
      <c r="D300" s="213"/>
      <c r="E300" s="213"/>
      <c r="F300" s="213"/>
      <c r="G300" s="222"/>
      <c r="H300" s="213"/>
      <c r="I300" s="47" t="s">
        <v>83</v>
      </c>
      <c r="J300" s="6" t="s">
        <v>209</v>
      </c>
      <c r="K300" s="21" t="s">
        <v>210</v>
      </c>
      <c r="L300" s="213"/>
      <c r="M300" s="213"/>
      <c r="N300" s="213"/>
      <c r="O300" s="213"/>
      <c r="P300" s="213"/>
      <c r="Q300" s="213"/>
    </row>
    <row r="301" spans="1:17" ht="15" customHeight="1" x14ac:dyDescent="0.3">
      <c r="A301" s="213"/>
      <c r="B301" s="213"/>
      <c r="C301" s="213"/>
      <c r="D301" s="213"/>
      <c r="E301" s="213"/>
      <c r="F301" s="213"/>
      <c r="G301" s="222"/>
      <c r="H301" s="213"/>
      <c r="I301" s="47" t="s">
        <v>86</v>
      </c>
      <c r="J301" s="6" t="s">
        <v>219</v>
      </c>
      <c r="K301" s="25" t="s">
        <v>159</v>
      </c>
      <c r="L301" s="213"/>
      <c r="M301" s="213"/>
      <c r="N301" s="213"/>
      <c r="O301" s="213"/>
      <c r="P301" s="213"/>
      <c r="Q301" s="213"/>
    </row>
    <row r="302" spans="1:17" ht="15" customHeight="1" x14ac:dyDescent="0.3">
      <c r="A302" s="214"/>
      <c r="B302" s="214"/>
      <c r="C302" s="214"/>
      <c r="D302" s="214"/>
      <c r="E302" s="214"/>
      <c r="F302" s="214"/>
      <c r="G302" s="223"/>
      <c r="H302" s="214"/>
      <c r="I302" s="47" t="s">
        <v>89</v>
      </c>
      <c r="J302" s="6" t="s">
        <v>100</v>
      </c>
      <c r="K302" s="21" t="s">
        <v>210</v>
      </c>
      <c r="L302" s="214"/>
      <c r="M302" s="214"/>
      <c r="N302" s="214"/>
      <c r="O302" s="214"/>
      <c r="P302" s="214"/>
      <c r="Q302" s="214"/>
    </row>
    <row r="303" spans="1:17" ht="15" customHeight="1" x14ac:dyDescent="0.3">
      <c r="A303" s="212" t="s">
        <v>251</v>
      </c>
      <c r="B303" s="212" t="s">
        <v>252</v>
      </c>
      <c r="C303" s="212" t="s">
        <v>70</v>
      </c>
      <c r="D303" s="212"/>
      <c r="E303" s="212"/>
      <c r="F303" s="212" t="s">
        <v>253</v>
      </c>
      <c r="G303" s="221"/>
      <c r="H303" s="212"/>
      <c r="I303" s="47" t="s">
        <v>75</v>
      </c>
      <c r="J303" s="6" t="s">
        <v>205</v>
      </c>
      <c r="K303" s="21" t="s">
        <v>206</v>
      </c>
      <c r="L303" s="212"/>
      <c r="M303" s="212" t="s">
        <v>78</v>
      </c>
      <c r="N303" s="212">
        <v>5</v>
      </c>
      <c r="O303" s="212" t="str">
        <f>IF(M303="o","Plan","Not Test")</f>
        <v>Plan</v>
      </c>
      <c r="P303" s="212"/>
      <c r="Q303" s="212"/>
    </row>
    <row r="304" spans="1:17" ht="15" customHeight="1" x14ac:dyDescent="0.3">
      <c r="A304" s="213"/>
      <c r="B304" s="213"/>
      <c r="C304" s="213"/>
      <c r="D304" s="213"/>
      <c r="E304" s="213"/>
      <c r="F304" s="213"/>
      <c r="G304" s="222"/>
      <c r="H304" s="213"/>
      <c r="I304" s="47" t="s">
        <v>80</v>
      </c>
      <c r="J304" s="6" t="s">
        <v>207</v>
      </c>
      <c r="K304" s="21" t="s">
        <v>208</v>
      </c>
      <c r="L304" s="213"/>
      <c r="M304" s="213"/>
      <c r="N304" s="213"/>
      <c r="O304" s="213"/>
      <c r="P304" s="213"/>
      <c r="Q304" s="213"/>
    </row>
    <row r="305" spans="1:17" ht="15" customHeight="1" x14ac:dyDescent="0.3">
      <c r="A305" s="213"/>
      <c r="B305" s="213"/>
      <c r="C305" s="213"/>
      <c r="D305" s="213"/>
      <c r="E305" s="213"/>
      <c r="F305" s="213"/>
      <c r="G305" s="222"/>
      <c r="H305" s="213"/>
      <c r="I305" s="47" t="s">
        <v>83</v>
      </c>
      <c r="J305" s="6" t="s">
        <v>209</v>
      </c>
      <c r="K305" s="21" t="s">
        <v>210</v>
      </c>
      <c r="L305" s="213"/>
      <c r="M305" s="213"/>
      <c r="N305" s="213"/>
      <c r="O305" s="213"/>
      <c r="P305" s="213"/>
      <c r="Q305" s="213"/>
    </row>
    <row r="306" spans="1:17" ht="15" customHeight="1" x14ac:dyDescent="0.3">
      <c r="A306" s="213"/>
      <c r="B306" s="213"/>
      <c r="C306" s="213"/>
      <c r="D306" s="213"/>
      <c r="E306" s="213"/>
      <c r="F306" s="213"/>
      <c r="G306" s="222"/>
      <c r="H306" s="213"/>
      <c r="I306" s="47" t="s">
        <v>86</v>
      </c>
      <c r="J306" s="6" t="s">
        <v>219</v>
      </c>
      <c r="K306" s="25" t="s">
        <v>159</v>
      </c>
      <c r="L306" s="213"/>
      <c r="M306" s="213"/>
      <c r="N306" s="213"/>
      <c r="O306" s="213"/>
      <c r="P306" s="213"/>
      <c r="Q306" s="213"/>
    </row>
    <row r="307" spans="1:17" ht="15" customHeight="1" x14ac:dyDescent="0.3">
      <c r="A307" s="213"/>
      <c r="B307" s="213"/>
      <c r="C307" s="213"/>
      <c r="D307" s="213"/>
      <c r="E307" s="213"/>
      <c r="F307" s="213"/>
      <c r="G307" s="222"/>
      <c r="H307" s="213"/>
      <c r="I307" s="47" t="s">
        <v>89</v>
      </c>
      <c r="J307" s="6" t="s">
        <v>160</v>
      </c>
      <c r="K307" s="21" t="s">
        <v>122</v>
      </c>
      <c r="L307" s="213"/>
      <c r="M307" s="213"/>
      <c r="N307" s="213"/>
      <c r="O307" s="213"/>
      <c r="P307" s="213"/>
      <c r="Q307" s="213"/>
    </row>
    <row r="308" spans="1:17" ht="15" customHeight="1" x14ac:dyDescent="0.3">
      <c r="A308" s="213"/>
      <c r="B308" s="213"/>
      <c r="C308" s="213"/>
      <c r="D308" s="213"/>
      <c r="E308" s="213"/>
      <c r="F308" s="213"/>
      <c r="G308" s="222"/>
      <c r="H308" s="213"/>
      <c r="I308" s="47" t="s">
        <v>92</v>
      </c>
      <c r="J308" s="24" t="s">
        <v>179</v>
      </c>
      <c r="K308" s="21" t="s">
        <v>91</v>
      </c>
      <c r="L308" s="213"/>
      <c r="M308" s="213"/>
      <c r="N308" s="213"/>
      <c r="O308" s="213"/>
      <c r="P308" s="213"/>
      <c r="Q308" s="213"/>
    </row>
    <row r="309" spans="1:17" ht="15" customHeight="1" x14ac:dyDescent="0.3">
      <c r="A309" s="213"/>
      <c r="B309" s="213"/>
      <c r="C309" s="213"/>
      <c r="D309" s="213"/>
      <c r="E309" s="213"/>
      <c r="F309" s="213"/>
      <c r="G309" s="222"/>
      <c r="H309" s="213"/>
      <c r="I309" s="47" t="s">
        <v>94</v>
      </c>
      <c r="J309" s="6" t="s">
        <v>100</v>
      </c>
      <c r="K309" s="25" t="s">
        <v>159</v>
      </c>
      <c r="L309" s="213"/>
      <c r="M309" s="213"/>
      <c r="N309" s="213"/>
      <c r="O309" s="213"/>
      <c r="P309" s="213"/>
      <c r="Q309" s="213"/>
    </row>
    <row r="310" spans="1:17" ht="15" customHeight="1" x14ac:dyDescent="0.3">
      <c r="A310" s="214"/>
      <c r="B310" s="214"/>
      <c r="C310" s="214"/>
      <c r="D310" s="214"/>
      <c r="E310" s="214"/>
      <c r="F310" s="214"/>
      <c r="G310" s="223"/>
      <c r="H310" s="214"/>
      <c r="I310" s="47" t="s">
        <v>113</v>
      </c>
      <c r="J310" s="6" t="s">
        <v>100</v>
      </c>
      <c r="K310" s="21" t="s">
        <v>210</v>
      </c>
      <c r="L310" s="214"/>
      <c r="M310" s="214"/>
      <c r="N310" s="214"/>
      <c r="O310" s="214"/>
      <c r="P310" s="214"/>
      <c r="Q310" s="214"/>
    </row>
    <row r="311" spans="1:17" ht="15" customHeight="1" x14ac:dyDescent="0.3">
      <c r="A311" s="212" t="s">
        <v>254</v>
      </c>
      <c r="B311" s="212" t="s">
        <v>255</v>
      </c>
      <c r="C311" s="212" t="s">
        <v>70</v>
      </c>
      <c r="D311" s="212"/>
      <c r="E311" s="212"/>
      <c r="F311" s="212" t="s">
        <v>256</v>
      </c>
      <c r="G311" s="221"/>
      <c r="H311" s="212"/>
      <c r="I311" s="47" t="s">
        <v>75</v>
      </c>
      <c r="J311" s="6" t="s">
        <v>205</v>
      </c>
      <c r="K311" s="21" t="s">
        <v>206</v>
      </c>
      <c r="L311" s="212"/>
      <c r="M311" s="212" t="s">
        <v>78</v>
      </c>
      <c r="N311" s="212"/>
      <c r="O311" s="212" t="str">
        <f>IF(M311="o","Plan","Not Test")</f>
        <v>Plan</v>
      </c>
      <c r="P311" s="212"/>
      <c r="Q311" s="212"/>
    </row>
    <row r="312" spans="1:17" ht="15" customHeight="1" x14ac:dyDescent="0.3">
      <c r="A312" s="213"/>
      <c r="B312" s="213"/>
      <c r="C312" s="213"/>
      <c r="D312" s="213"/>
      <c r="E312" s="213"/>
      <c r="F312" s="213"/>
      <c r="G312" s="222"/>
      <c r="H312" s="213"/>
      <c r="I312" s="47" t="s">
        <v>80</v>
      </c>
      <c r="J312" s="6" t="s">
        <v>207</v>
      </c>
      <c r="K312" s="21" t="s">
        <v>208</v>
      </c>
      <c r="L312" s="213"/>
      <c r="M312" s="213"/>
      <c r="N312" s="213"/>
      <c r="O312" s="213"/>
      <c r="P312" s="213"/>
      <c r="Q312" s="213"/>
    </row>
    <row r="313" spans="1:17" ht="15" customHeight="1" x14ac:dyDescent="0.3">
      <c r="A313" s="213"/>
      <c r="B313" s="213"/>
      <c r="C313" s="213"/>
      <c r="D313" s="213"/>
      <c r="E313" s="213"/>
      <c r="F313" s="213"/>
      <c r="G313" s="222"/>
      <c r="H313" s="213"/>
      <c r="I313" s="47" t="s">
        <v>83</v>
      </c>
      <c r="J313" s="6" t="s">
        <v>209</v>
      </c>
      <c r="K313" s="21" t="s">
        <v>210</v>
      </c>
      <c r="L313" s="213"/>
      <c r="M313" s="213"/>
      <c r="N313" s="213"/>
      <c r="O313" s="213"/>
      <c r="P313" s="213"/>
      <c r="Q313" s="213"/>
    </row>
    <row r="314" spans="1:17" ht="15" customHeight="1" x14ac:dyDescent="0.3">
      <c r="A314" s="213"/>
      <c r="B314" s="213"/>
      <c r="C314" s="213"/>
      <c r="D314" s="213"/>
      <c r="E314" s="213"/>
      <c r="F314" s="213"/>
      <c r="G314" s="222"/>
      <c r="H314" s="213"/>
      <c r="I314" s="47" t="s">
        <v>86</v>
      </c>
      <c r="J314" s="6" t="s">
        <v>183</v>
      </c>
      <c r="K314" s="25" t="s">
        <v>211</v>
      </c>
      <c r="L314" s="213"/>
      <c r="M314" s="213"/>
      <c r="N314" s="213"/>
      <c r="O314" s="213"/>
      <c r="P314" s="213"/>
      <c r="Q314" s="213"/>
    </row>
    <row r="315" spans="1:17" ht="15" customHeight="1" x14ac:dyDescent="0.3">
      <c r="A315" s="214"/>
      <c r="B315" s="214"/>
      <c r="C315" s="214"/>
      <c r="D315" s="214"/>
      <c r="E315" s="214"/>
      <c r="F315" s="214"/>
      <c r="G315" s="223"/>
      <c r="H315" s="214"/>
      <c r="I315" s="47" t="s">
        <v>89</v>
      </c>
      <c r="J315" s="6" t="s">
        <v>100</v>
      </c>
      <c r="K315" s="21" t="s">
        <v>210</v>
      </c>
      <c r="L315" s="214"/>
      <c r="M315" s="214"/>
      <c r="N315" s="214"/>
      <c r="O315" s="214"/>
      <c r="P315" s="214"/>
      <c r="Q315" s="214"/>
    </row>
    <row r="316" spans="1:17" ht="15" customHeight="1" x14ac:dyDescent="0.3">
      <c r="A316" s="212" t="s">
        <v>257</v>
      </c>
      <c r="B316" s="212" t="s">
        <v>255</v>
      </c>
      <c r="C316" s="212" t="s">
        <v>70</v>
      </c>
      <c r="D316" s="212"/>
      <c r="E316" s="212"/>
      <c r="F316" s="212" t="s">
        <v>258</v>
      </c>
      <c r="G316" s="221"/>
      <c r="H316" s="212"/>
      <c r="I316" s="47" t="s">
        <v>75</v>
      </c>
      <c r="J316" s="6" t="s">
        <v>205</v>
      </c>
      <c r="K316" s="21" t="s">
        <v>206</v>
      </c>
      <c r="L316" s="212"/>
      <c r="M316" s="212" t="s">
        <v>78</v>
      </c>
      <c r="N316" s="212">
        <v>5</v>
      </c>
      <c r="O316" s="212" t="str">
        <f>IF(M316="o","Plan","Not Test")</f>
        <v>Plan</v>
      </c>
      <c r="P316" s="212"/>
      <c r="Q316" s="212"/>
    </row>
    <row r="317" spans="1:17" ht="15" customHeight="1" x14ac:dyDescent="0.3">
      <c r="A317" s="213"/>
      <c r="B317" s="213"/>
      <c r="C317" s="213"/>
      <c r="D317" s="213"/>
      <c r="E317" s="213"/>
      <c r="F317" s="213"/>
      <c r="G317" s="222"/>
      <c r="H317" s="213"/>
      <c r="I317" s="47" t="s">
        <v>80</v>
      </c>
      <c r="J317" s="6" t="s">
        <v>207</v>
      </c>
      <c r="K317" s="21" t="s">
        <v>208</v>
      </c>
      <c r="L317" s="213"/>
      <c r="M317" s="213"/>
      <c r="N317" s="213"/>
      <c r="O317" s="213"/>
      <c r="P317" s="213"/>
      <c r="Q317" s="213"/>
    </row>
    <row r="318" spans="1:17" ht="15" customHeight="1" x14ac:dyDescent="0.3">
      <c r="A318" s="213"/>
      <c r="B318" s="213"/>
      <c r="C318" s="213"/>
      <c r="D318" s="213"/>
      <c r="E318" s="213"/>
      <c r="F318" s="213"/>
      <c r="G318" s="222"/>
      <c r="H318" s="213"/>
      <c r="I318" s="47" t="s">
        <v>83</v>
      </c>
      <c r="J318" s="6" t="s">
        <v>209</v>
      </c>
      <c r="K318" s="21" t="s">
        <v>210</v>
      </c>
      <c r="L318" s="213"/>
      <c r="M318" s="213"/>
      <c r="N318" s="213"/>
      <c r="O318" s="213"/>
      <c r="P318" s="213"/>
      <c r="Q318" s="213"/>
    </row>
    <row r="319" spans="1:17" ht="15" customHeight="1" x14ac:dyDescent="0.3">
      <c r="A319" s="213"/>
      <c r="B319" s="213"/>
      <c r="C319" s="213"/>
      <c r="D319" s="213"/>
      <c r="E319" s="213"/>
      <c r="F319" s="213"/>
      <c r="G319" s="222"/>
      <c r="H319" s="213"/>
      <c r="I319" s="47" t="s">
        <v>86</v>
      </c>
      <c r="J319" s="6" t="s">
        <v>183</v>
      </c>
      <c r="K319" s="25" t="s">
        <v>211</v>
      </c>
      <c r="L319" s="213"/>
      <c r="M319" s="213"/>
      <c r="N319" s="213"/>
      <c r="O319" s="213"/>
      <c r="P319" s="213"/>
      <c r="Q319" s="213"/>
    </row>
    <row r="320" spans="1:17" ht="15" customHeight="1" x14ac:dyDescent="0.3">
      <c r="A320" s="213"/>
      <c r="B320" s="213"/>
      <c r="C320" s="213"/>
      <c r="D320" s="213"/>
      <c r="E320" s="213"/>
      <c r="F320" s="213"/>
      <c r="G320" s="222"/>
      <c r="H320" s="213"/>
      <c r="I320" s="47" t="s">
        <v>89</v>
      </c>
      <c r="J320" s="6" t="s">
        <v>212</v>
      </c>
      <c r="K320" s="21" t="s">
        <v>213</v>
      </c>
      <c r="L320" s="213"/>
      <c r="M320" s="213"/>
      <c r="N320" s="213"/>
      <c r="O320" s="213"/>
      <c r="P320" s="213"/>
      <c r="Q320" s="213"/>
    </row>
    <row r="321" spans="1:17" ht="15" customHeight="1" x14ac:dyDescent="0.3">
      <c r="A321" s="213"/>
      <c r="B321" s="213"/>
      <c r="C321" s="213"/>
      <c r="D321" s="213"/>
      <c r="E321" s="213"/>
      <c r="F321" s="213"/>
      <c r="G321" s="222"/>
      <c r="H321" s="213"/>
      <c r="I321" s="47" t="s">
        <v>92</v>
      </c>
      <c r="J321" s="6" t="s">
        <v>214</v>
      </c>
      <c r="K321" s="21" t="s">
        <v>122</v>
      </c>
      <c r="L321" s="213"/>
      <c r="M321" s="213"/>
      <c r="N321" s="213"/>
      <c r="O321" s="213"/>
      <c r="P321" s="213"/>
      <c r="Q321" s="213"/>
    </row>
    <row r="322" spans="1:17" ht="15" customHeight="1" x14ac:dyDescent="0.3">
      <c r="A322" s="213"/>
      <c r="B322" s="213"/>
      <c r="C322" s="213"/>
      <c r="D322" s="213"/>
      <c r="E322" s="213"/>
      <c r="F322" s="213"/>
      <c r="G322" s="222"/>
      <c r="H322" s="213"/>
      <c r="I322" s="47" t="s">
        <v>94</v>
      </c>
      <c r="J322" s="24" t="s">
        <v>179</v>
      </c>
      <c r="K322" s="21" t="s">
        <v>91</v>
      </c>
      <c r="L322" s="213"/>
      <c r="M322" s="213"/>
      <c r="N322" s="213"/>
      <c r="O322" s="213"/>
      <c r="P322" s="213"/>
      <c r="Q322" s="213"/>
    </row>
    <row r="323" spans="1:17" ht="15" customHeight="1" x14ac:dyDescent="0.3">
      <c r="A323" s="213"/>
      <c r="B323" s="213"/>
      <c r="C323" s="213"/>
      <c r="D323" s="213"/>
      <c r="E323" s="213"/>
      <c r="F323" s="213"/>
      <c r="G323" s="222"/>
      <c r="H323" s="213"/>
      <c r="I323" s="47" t="s">
        <v>113</v>
      </c>
      <c r="J323" s="6" t="s">
        <v>100</v>
      </c>
      <c r="K323" s="25" t="s">
        <v>211</v>
      </c>
      <c r="L323" s="213"/>
      <c r="M323" s="213"/>
      <c r="N323" s="213"/>
      <c r="O323" s="213"/>
      <c r="P323" s="213"/>
      <c r="Q323" s="213"/>
    </row>
    <row r="324" spans="1:17" ht="15" customHeight="1" x14ac:dyDescent="0.3">
      <c r="A324" s="214"/>
      <c r="B324" s="214"/>
      <c r="C324" s="214"/>
      <c r="D324" s="214"/>
      <c r="E324" s="214"/>
      <c r="F324" s="214"/>
      <c r="G324" s="223"/>
      <c r="H324" s="214"/>
      <c r="I324" s="47" t="s">
        <v>115</v>
      </c>
      <c r="J324" s="6" t="s">
        <v>100</v>
      </c>
      <c r="K324" s="21" t="s">
        <v>210</v>
      </c>
      <c r="L324" s="214"/>
      <c r="M324" s="214"/>
      <c r="N324" s="214"/>
      <c r="O324" s="214"/>
      <c r="P324" s="214"/>
      <c r="Q324" s="214"/>
    </row>
    <row r="325" spans="1:17" ht="15" customHeight="1" x14ac:dyDescent="0.3">
      <c r="A325" s="218" t="s">
        <v>259</v>
      </c>
      <c r="B325" s="218" t="s">
        <v>260</v>
      </c>
      <c r="C325" s="212" t="s">
        <v>70</v>
      </c>
      <c r="D325" s="218"/>
      <c r="E325" s="218"/>
      <c r="F325" s="218" t="s">
        <v>261</v>
      </c>
      <c r="G325" s="224"/>
      <c r="H325" s="218"/>
      <c r="I325" s="47" t="s">
        <v>75</v>
      </c>
      <c r="J325" s="6" t="s">
        <v>205</v>
      </c>
      <c r="K325" s="21" t="s">
        <v>206</v>
      </c>
      <c r="L325" s="212"/>
      <c r="M325" s="212" t="s">
        <v>78</v>
      </c>
      <c r="N325" s="212"/>
      <c r="O325" s="212" t="str">
        <f>IF(M325="o","Plan","Not Test")</f>
        <v>Plan</v>
      </c>
      <c r="P325" s="212"/>
      <c r="Q325" s="212"/>
    </row>
    <row r="326" spans="1:17" ht="15" customHeight="1" x14ac:dyDescent="0.3">
      <c r="A326" s="219"/>
      <c r="B326" s="219"/>
      <c r="C326" s="213"/>
      <c r="D326" s="219"/>
      <c r="E326" s="219"/>
      <c r="F326" s="219"/>
      <c r="G326" s="225"/>
      <c r="H326" s="219"/>
      <c r="I326" s="47" t="s">
        <v>80</v>
      </c>
      <c r="J326" s="6" t="s">
        <v>207</v>
      </c>
      <c r="K326" s="21" t="s">
        <v>208</v>
      </c>
      <c r="L326" s="213"/>
      <c r="M326" s="213"/>
      <c r="N326" s="213"/>
      <c r="O326" s="213"/>
      <c r="P326" s="213"/>
      <c r="Q326" s="213"/>
    </row>
    <row r="327" spans="1:17" ht="15" customHeight="1" x14ac:dyDescent="0.3">
      <c r="A327" s="219"/>
      <c r="B327" s="219"/>
      <c r="C327" s="213"/>
      <c r="D327" s="219"/>
      <c r="E327" s="219"/>
      <c r="F327" s="219"/>
      <c r="G327" s="225"/>
      <c r="H327" s="219"/>
      <c r="I327" s="47" t="s">
        <v>83</v>
      </c>
      <c r="J327" s="6" t="s">
        <v>209</v>
      </c>
      <c r="K327" s="21" t="s">
        <v>210</v>
      </c>
      <c r="L327" s="213"/>
      <c r="M327" s="213"/>
      <c r="N327" s="213"/>
      <c r="O327" s="213"/>
      <c r="P327" s="213"/>
      <c r="Q327" s="213"/>
    </row>
    <row r="328" spans="1:17" ht="15" customHeight="1" x14ac:dyDescent="0.3">
      <c r="A328" s="219"/>
      <c r="B328" s="219"/>
      <c r="C328" s="213"/>
      <c r="D328" s="219"/>
      <c r="E328" s="219"/>
      <c r="F328" s="219"/>
      <c r="G328" s="225"/>
      <c r="H328" s="219"/>
      <c r="I328" s="47" t="s">
        <v>86</v>
      </c>
      <c r="J328" s="6" t="s">
        <v>183</v>
      </c>
      <c r="K328" s="25" t="s">
        <v>211</v>
      </c>
      <c r="L328" s="213"/>
      <c r="M328" s="213"/>
      <c r="N328" s="213"/>
      <c r="O328" s="213"/>
      <c r="P328" s="213"/>
      <c r="Q328" s="213"/>
    </row>
    <row r="329" spans="1:17" ht="15" customHeight="1" x14ac:dyDescent="0.3">
      <c r="A329" s="220"/>
      <c r="B329" s="220"/>
      <c r="C329" s="214"/>
      <c r="D329" s="220"/>
      <c r="E329" s="220"/>
      <c r="F329" s="220"/>
      <c r="G329" s="226"/>
      <c r="H329" s="220"/>
      <c r="I329" s="47" t="s">
        <v>89</v>
      </c>
      <c r="J329" s="6" t="s">
        <v>141</v>
      </c>
      <c r="K329" s="62" t="s">
        <v>96</v>
      </c>
      <c r="L329" s="214"/>
      <c r="M329" s="214"/>
      <c r="N329" s="214"/>
      <c r="O329" s="214"/>
      <c r="P329" s="214"/>
      <c r="Q329" s="214"/>
    </row>
    <row r="330" spans="1:17" ht="15" customHeight="1" x14ac:dyDescent="0.3">
      <c r="A330" s="218" t="s">
        <v>262</v>
      </c>
      <c r="B330" s="218" t="s">
        <v>263</v>
      </c>
      <c r="C330" s="212" t="s">
        <v>70</v>
      </c>
      <c r="D330" s="26"/>
      <c r="E330" s="26"/>
      <c r="F330" s="218" t="s">
        <v>264</v>
      </c>
      <c r="G330" s="27"/>
      <c r="H330" s="26"/>
      <c r="I330" s="47" t="s">
        <v>75</v>
      </c>
      <c r="J330" s="6" t="s">
        <v>205</v>
      </c>
      <c r="K330" s="21" t="s">
        <v>206</v>
      </c>
      <c r="L330" s="212"/>
      <c r="M330" s="212" t="s">
        <v>78</v>
      </c>
      <c r="N330" s="212">
        <v>5</v>
      </c>
      <c r="O330" s="212" t="str">
        <f>IF(M330="o","Plan","Not Test")</f>
        <v>Plan</v>
      </c>
      <c r="P330" s="212"/>
      <c r="Q330" s="212"/>
    </row>
    <row r="331" spans="1:17" ht="15" customHeight="1" x14ac:dyDescent="0.3">
      <c r="A331" s="219"/>
      <c r="B331" s="219"/>
      <c r="C331" s="213"/>
      <c r="D331" s="26"/>
      <c r="E331" s="26"/>
      <c r="F331" s="219"/>
      <c r="G331" s="27" t="s">
        <v>265</v>
      </c>
      <c r="H331" s="26"/>
      <c r="I331" s="47" t="s">
        <v>80</v>
      </c>
      <c r="J331" s="6" t="s">
        <v>207</v>
      </c>
      <c r="K331" s="21" t="s">
        <v>208</v>
      </c>
      <c r="L331" s="213"/>
      <c r="M331" s="213"/>
      <c r="N331" s="213"/>
      <c r="O331" s="213"/>
      <c r="P331" s="213"/>
      <c r="Q331" s="213"/>
    </row>
    <row r="332" spans="1:17" ht="15" customHeight="1" x14ac:dyDescent="0.3">
      <c r="A332" s="219"/>
      <c r="B332" s="219"/>
      <c r="C332" s="213"/>
      <c r="D332" s="26"/>
      <c r="E332" s="26"/>
      <c r="F332" s="219"/>
      <c r="G332" s="27"/>
      <c r="H332" s="26"/>
      <c r="I332" s="47" t="s">
        <v>83</v>
      </c>
      <c r="J332" s="6" t="s">
        <v>209</v>
      </c>
      <c r="K332" s="21" t="s">
        <v>210</v>
      </c>
      <c r="L332" s="213"/>
      <c r="M332" s="213"/>
      <c r="N332" s="213"/>
      <c r="O332" s="213"/>
      <c r="P332" s="213"/>
      <c r="Q332" s="213"/>
    </row>
    <row r="333" spans="1:17" ht="15" customHeight="1" x14ac:dyDescent="0.3">
      <c r="A333" s="219"/>
      <c r="B333" s="219"/>
      <c r="C333" s="213"/>
      <c r="D333" s="26"/>
      <c r="E333" s="26"/>
      <c r="F333" s="219"/>
      <c r="G333" s="27"/>
      <c r="H333" s="26"/>
      <c r="I333" s="47" t="s">
        <v>86</v>
      </c>
      <c r="J333" s="6" t="s">
        <v>183</v>
      </c>
      <c r="K333" s="25" t="s">
        <v>211</v>
      </c>
      <c r="L333" s="213"/>
      <c r="M333" s="213"/>
      <c r="N333" s="213"/>
      <c r="O333" s="213"/>
      <c r="P333" s="213"/>
      <c r="Q333" s="213"/>
    </row>
    <row r="334" spans="1:17" ht="15" customHeight="1" x14ac:dyDescent="0.3">
      <c r="A334" s="219"/>
      <c r="B334" s="219"/>
      <c r="C334" s="213"/>
      <c r="D334" s="26"/>
      <c r="E334" s="26"/>
      <c r="F334" s="219"/>
      <c r="G334" s="27"/>
      <c r="H334" s="26"/>
      <c r="I334" s="47" t="s">
        <v>89</v>
      </c>
      <c r="J334" s="6" t="s">
        <v>212</v>
      </c>
      <c r="K334" s="21" t="s">
        <v>213</v>
      </c>
      <c r="L334" s="213"/>
      <c r="M334" s="213"/>
      <c r="N334" s="213"/>
      <c r="O334" s="213"/>
      <c r="P334" s="213"/>
      <c r="Q334" s="213"/>
    </row>
    <row r="335" spans="1:17" ht="15" customHeight="1" x14ac:dyDescent="0.3">
      <c r="A335" s="219"/>
      <c r="B335" s="219"/>
      <c r="C335" s="213"/>
      <c r="D335" s="26"/>
      <c r="E335" s="26"/>
      <c r="F335" s="219"/>
      <c r="G335" s="27"/>
      <c r="H335" s="26"/>
      <c r="I335" s="47" t="s">
        <v>92</v>
      </c>
      <c r="J335" s="6" t="s">
        <v>214</v>
      </c>
      <c r="K335" s="21" t="s">
        <v>122</v>
      </c>
      <c r="L335" s="213"/>
      <c r="M335" s="213"/>
      <c r="N335" s="213"/>
      <c r="O335" s="213"/>
      <c r="P335" s="213"/>
      <c r="Q335" s="213"/>
    </row>
    <row r="336" spans="1:17" ht="15" customHeight="1" x14ac:dyDescent="0.3">
      <c r="A336" s="219"/>
      <c r="B336" s="219"/>
      <c r="C336" s="213"/>
      <c r="D336" s="26"/>
      <c r="E336" s="26"/>
      <c r="F336" s="219"/>
      <c r="G336" s="27"/>
      <c r="H336" s="26"/>
      <c r="I336" s="47" t="s">
        <v>94</v>
      </c>
      <c r="J336" s="28" t="s">
        <v>141</v>
      </c>
      <c r="K336" s="64" t="s">
        <v>96</v>
      </c>
      <c r="L336" s="214"/>
      <c r="M336" s="214"/>
      <c r="N336" s="214"/>
      <c r="O336" s="214"/>
      <c r="P336" s="214"/>
      <c r="Q336" s="214"/>
    </row>
    <row r="337" spans="1:17" ht="15" customHeight="1" x14ac:dyDescent="0.3">
      <c r="A337" s="218" t="s">
        <v>266</v>
      </c>
      <c r="B337" s="218" t="s">
        <v>267</v>
      </c>
      <c r="C337" s="212" t="s">
        <v>70</v>
      </c>
      <c r="D337" s="218"/>
      <c r="E337" s="218"/>
      <c r="F337" s="218" t="s">
        <v>268</v>
      </c>
      <c r="G337" s="224"/>
      <c r="H337" s="218"/>
      <c r="I337" s="47" t="s">
        <v>75</v>
      </c>
      <c r="J337" s="6" t="s">
        <v>205</v>
      </c>
      <c r="K337" s="21" t="s">
        <v>206</v>
      </c>
      <c r="L337" s="212"/>
      <c r="M337" s="212" t="s">
        <v>78</v>
      </c>
      <c r="N337" s="212">
        <v>5</v>
      </c>
      <c r="O337" s="212" t="str">
        <f>IF(M337="o","Plan","Not Test")</f>
        <v>Plan</v>
      </c>
      <c r="P337" s="212"/>
      <c r="Q337" s="212"/>
    </row>
    <row r="338" spans="1:17" ht="15" customHeight="1" x14ac:dyDescent="0.3">
      <c r="A338" s="219"/>
      <c r="B338" s="219"/>
      <c r="C338" s="213"/>
      <c r="D338" s="219"/>
      <c r="E338" s="219"/>
      <c r="F338" s="219"/>
      <c r="G338" s="225"/>
      <c r="H338" s="219"/>
      <c r="I338" s="47" t="s">
        <v>80</v>
      </c>
      <c r="J338" s="6" t="s">
        <v>207</v>
      </c>
      <c r="K338" s="21" t="s">
        <v>208</v>
      </c>
      <c r="L338" s="213"/>
      <c r="M338" s="213"/>
      <c r="N338" s="213"/>
      <c r="O338" s="213"/>
      <c r="P338" s="213"/>
      <c r="Q338" s="213"/>
    </row>
    <row r="339" spans="1:17" ht="15" customHeight="1" x14ac:dyDescent="0.3">
      <c r="A339" s="219"/>
      <c r="B339" s="219"/>
      <c r="C339" s="213"/>
      <c r="D339" s="219"/>
      <c r="E339" s="219"/>
      <c r="F339" s="219"/>
      <c r="G339" s="225"/>
      <c r="H339" s="219"/>
      <c r="I339" s="47" t="s">
        <v>83</v>
      </c>
      <c r="J339" s="6" t="s">
        <v>209</v>
      </c>
      <c r="K339" s="21" t="s">
        <v>210</v>
      </c>
      <c r="L339" s="213"/>
      <c r="M339" s="213"/>
      <c r="N339" s="213"/>
      <c r="O339" s="213"/>
      <c r="P339" s="213"/>
      <c r="Q339" s="213"/>
    </row>
    <row r="340" spans="1:17" ht="15" customHeight="1" x14ac:dyDescent="0.3">
      <c r="A340" s="219"/>
      <c r="B340" s="219"/>
      <c r="C340" s="213"/>
      <c r="D340" s="219"/>
      <c r="E340" s="219"/>
      <c r="F340" s="219"/>
      <c r="G340" s="225"/>
      <c r="H340" s="219"/>
      <c r="I340" s="47" t="s">
        <v>86</v>
      </c>
      <c r="J340" s="6" t="s">
        <v>183</v>
      </c>
      <c r="K340" s="25" t="s">
        <v>211</v>
      </c>
      <c r="L340" s="213"/>
      <c r="M340" s="213"/>
      <c r="N340" s="213"/>
      <c r="O340" s="213"/>
      <c r="P340" s="213"/>
      <c r="Q340" s="213"/>
    </row>
    <row r="341" spans="1:17" ht="15" customHeight="1" x14ac:dyDescent="0.3">
      <c r="A341" s="219"/>
      <c r="B341" s="219"/>
      <c r="C341" s="213"/>
      <c r="D341" s="219"/>
      <c r="E341" s="219"/>
      <c r="F341" s="219"/>
      <c r="G341" s="225"/>
      <c r="H341" s="219"/>
      <c r="I341" s="47" t="s">
        <v>89</v>
      </c>
      <c r="J341" s="6" t="s">
        <v>212</v>
      </c>
      <c r="K341" s="21" t="s">
        <v>213</v>
      </c>
      <c r="L341" s="213"/>
      <c r="M341" s="213"/>
      <c r="N341" s="213"/>
      <c r="O341" s="213"/>
      <c r="P341" s="213"/>
      <c r="Q341" s="213"/>
    </row>
    <row r="342" spans="1:17" ht="15" customHeight="1" x14ac:dyDescent="0.3">
      <c r="A342" s="219"/>
      <c r="B342" s="219"/>
      <c r="C342" s="213"/>
      <c r="D342" s="219"/>
      <c r="E342" s="219"/>
      <c r="F342" s="219"/>
      <c r="G342" s="225"/>
      <c r="H342" s="219"/>
      <c r="I342" s="47" t="s">
        <v>92</v>
      </c>
      <c r="J342" s="6" t="s">
        <v>214</v>
      </c>
      <c r="K342" s="21" t="s">
        <v>122</v>
      </c>
      <c r="L342" s="213"/>
      <c r="M342" s="213"/>
      <c r="N342" s="213"/>
      <c r="O342" s="213"/>
      <c r="P342" s="213"/>
      <c r="Q342" s="213"/>
    </row>
    <row r="343" spans="1:17" ht="15" customHeight="1" x14ac:dyDescent="0.3">
      <c r="A343" s="219"/>
      <c r="B343" s="219"/>
      <c r="C343" s="213"/>
      <c r="D343" s="219"/>
      <c r="E343" s="219"/>
      <c r="F343" s="219"/>
      <c r="G343" s="225"/>
      <c r="H343" s="219"/>
      <c r="I343" s="47" t="s">
        <v>94</v>
      </c>
      <c r="J343" s="6" t="s">
        <v>90</v>
      </c>
      <c r="K343" s="21" t="s">
        <v>91</v>
      </c>
      <c r="L343" s="213"/>
      <c r="M343" s="213"/>
      <c r="N343" s="213"/>
      <c r="O343" s="213"/>
      <c r="P343" s="213"/>
      <c r="Q343" s="213"/>
    </row>
    <row r="344" spans="1:17" ht="15" customHeight="1" x14ac:dyDescent="0.3">
      <c r="A344" s="219"/>
      <c r="B344" s="219"/>
      <c r="C344" s="213"/>
      <c r="D344" s="219"/>
      <c r="E344" s="219"/>
      <c r="F344" s="219"/>
      <c r="G344" s="225"/>
      <c r="H344" s="219"/>
      <c r="I344" s="47" t="s">
        <v>113</v>
      </c>
      <c r="J344" s="29" t="s">
        <v>87</v>
      </c>
      <c r="K344" s="30" t="s">
        <v>215</v>
      </c>
      <c r="L344" s="213"/>
      <c r="M344" s="213"/>
      <c r="N344" s="213"/>
      <c r="O344" s="213"/>
      <c r="P344" s="213"/>
      <c r="Q344" s="213"/>
    </row>
    <row r="345" spans="1:17" ht="15" customHeight="1" x14ac:dyDescent="0.3">
      <c r="A345" s="219"/>
      <c r="B345" s="219"/>
      <c r="C345" s="213"/>
      <c r="D345" s="219"/>
      <c r="E345" s="219"/>
      <c r="F345" s="219"/>
      <c r="G345" s="225"/>
      <c r="H345" s="219"/>
      <c r="I345" s="47" t="s">
        <v>115</v>
      </c>
      <c r="J345" s="28" t="s">
        <v>141</v>
      </c>
      <c r="K345" s="64" t="s">
        <v>96</v>
      </c>
      <c r="L345" s="214"/>
      <c r="M345" s="214"/>
      <c r="N345" s="214"/>
      <c r="O345" s="214"/>
      <c r="P345" s="214"/>
      <c r="Q345" s="214"/>
    </row>
    <row r="346" spans="1:17" ht="15" customHeight="1" x14ac:dyDescent="0.3">
      <c r="A346" s="218" t="s">
        <v>269</v>
      </c>
      <c r="B346" s="218" t="s">
        <v>270</v>
      </c>
      <c r="C346" s="212" t="s">
        <v>70</v>
      </c>
      <c r="D346" s="218"/>
      <c r="E346" s="218"/>
      <c r="F346" s="218" t="s">
        <v>271</v>
      </c>
      <c r="G346" s="224"/>
      <c r="H346" s="218"/>
      <c r="I346" s="47" t="s">
        <v>75</v>
      </c>
      <c r="J346" s="6" t="s">
        <v>205</v>
      </c>
      <c r="K346" s="21" t="s">
        <v>206</v>
      </c>
      <c r="L346" s="212"/>
      <c r="M346" s="212" t="s">
        <v>78</v>
      </c>
      <c r="N346" s="212">
        <v>5</v>
      </c>
      <c r="O346" s="212" t="str">
        <f>IF(M346="o","Plan","Not Test")</f>
        <v>Plan</v>
      </c>
      <c r="P346" s="212"/>
      <c r="Q346" s="212"/>
    </row>
    <row r="347" spans="1:17" ht="15" customHeight="1" x14ac:dyDescent="0.3">
      <c r="A347" s="219"/>
      <c r="B347" s="219"/>
      <c r="C347" s="213"/>
      <c r="D347" s="219"/>
      <c r="E347" s="219"/>
      <c r="F347" s="219"/>
      <c r="G347" s="225"/>
      <c r="H347" s="219"/>
      <c r="I347" s="47" t="s">
        <v>80</v>
      </c>
      <c r="J347" s="6" t="s">
        <v>207</v>
      </c>
      <c r="K347" s="21" t="s">
        <v>208</v>
      </c>
      <c r="L347" s="213"/>
      <c r="M347" s="213"/>
      <c r="N347" s="213"/>
      <c r="O347" s="213"/>
      <c r="P347" s="213"/>
      <c r="Q347" s="213"/>
    </row>
    <row r="348" spans="1:17" ht="15" customHeight="1" x14ac:dyDescent="0.3">
      <c r="A348" s="219"/>
      <c r="B348" s="219"/>
      <c r="C348" s="213"/>
      <c r="D348" s="219"/>
      <c r="E348" s="219"/>
      <c r="F348" s="219"/>
      <c r="G348" s="225"/>
      <c r="H348" s="219"/>
      <c r="I348" s="47" t="s">
        <v>83</v>
      </c>
      <c r="J348" s="6" t="s">
        <v>223</v>
      </c>
      <c r="K348" s="21" t="s">
        <v>206</v>
      </c>
      <c r="L348" s="213"/>
      <c r="M348" s="213"/>
      <c r="N348" s="213"/>
      <c r="O348" s="213"/>
      <c r="P348" s="213"/>
      <c r="Q348" s="213"/>
    </row>
    <row r="349" spans="1:17" ht="15" customHeight="1" x14ac:dyDescent="0.3">
      <c r="A349" s="219"/>
      <c r="B349" s="219"/>
      <c r="C349" s="213"/>
      <c r="D349" s="219"/>
      <c r="E349" s="219"/>
      <c r="F349" s="219"/>
      <c r="G349" s="225"/>
      <c r="H349" s="219"/>
      <c r="I349" s="47" t="s">
        <v>86</v>
      </c>
      <c r="J349" s="6" t="s">
        <v>209</v>
      </c>
      <c r="K349" s="21" t="s">
        <v>210</v>
      </c>
      <c r="L349" s="213"/>
      <c r="M349" s="213"/>
      <c r="N349" s="213"/>
      <c r="O349" s="213"/>
      <c r="P349" s="213"/>
      <c r="Q349" s="213"/>
    </row>
    <row r="350" spans="1:17" ht="15" customHeight="1" x14ac:dyDescent="0.3">
      <c r="A350" s="219"/>
      <c r="B350" s="219"/>
      <c r="C350" s="213"/>
      <c r="D350" s="219"/>
      <c r="E350" s="219"/>
      <c r="F350" s="219"/>
      <c r="G350" s="225"/>
      <c r="H350" s="219"/>
      <c r="I350" s="47" t="s">
        <v>89</v>
      </c>
      <c r="J350" s="6" t="s">
        <v>183</v>
      </c>
      <c r="K350" s="25" t="s">
        <v>211</v>
      </c>
      <c r="L350" s="213"/>
      <c r="M350" s="213"/>
      <c r="N350" s="213"/>
      <c r="O350" s="213"/>
      <c r="P350" s="213"/>
      <c r="Q350" s="213"/>
    </row>
    <row r="351" spans="1:17" ht="15" customHeight="1" x14ac:dyDescent="0.3">
      <c r="A351" s="219"/>
      <c r="B351" s="219"/>
      <c r="C351" s="213"/>
      <c r="D351" s="219"/>
      <c r="E351" s="219"/>
      <c r="F351" s="219"/>
      <c r="G351" s="225"/>
      <c r="H351" s="219"/>
      <c r="I351" s="47" t="s">
        <v>92</v>
      </c>
      <c r="J351" s="6" t="s">
        <v>212</v>
      </c>
      <c r="K351" s="21" t="s">
        <v>213</v>
      </c>
      <c r="L351" s="213"/>
      <c r="M351" s="213"/>
      <c r="N351" s="213"/>
      <c r="O351" s="213"/>
      <c r="P351" s="213"/>
      <c r="Q351" s="213"/>
    </row>
    <row r="352" spans="1:17" ht="15" customHeight="1" x14ac:dyDescent="0.3">
      <c r="A352" s="219"/>
      <c r="B352" s="219"/>
      <c r="C352" s="213"/>
      <c r="D352" s="219"/>
      <c r="E352" s="219"/>
      <c r="F352" s="219"/>
      <c r="G352" s="225"/>
      <c r="H352" s="219"/>
      <c r="I352" s="47" t="s">
        <v>94</v>
      </c>
      <c r="J352" s="6" t="s">
        <v>214</v>
      </c>
      <c r="K352" s="62" t="s">
        <v>224</v>
      </c>
      <c r="L352" s="213"/>
      <c r="M352" s="213"/>
      <c r="N352" s="213"/>
      <c r="O352" s="213"/>
      <c r="P352" s="213"/>
      <c r="Q352" s="213"/>
    </row>
    <row r="353" spans="1:17" ht="15" customHeight="1" x14ac:dyDescent="0.3">
      <c r="A353" s="220"/>
      <c r="B353" s="220"/>
      <c r="C353" s="214"/>
      <c r="D353" s="220"/>
      <c r="E353" s="220"/>
      <c r="F353" s="220"/>
      <c r="G353" s="226"/>
      <c r="H353" s="220"/>
      <c r="I353" s="47" t="s">
        <v>113</v>
      </c>
      <c r="J353" s="28" t="s">
        <v>141</v>
      </c>
      <c r="K353" s="64" t="s">
        <v>96</v>
      </c>
      <c r="L353" s="214"/>
      <c r="M353" s="214"/>
      <c r="N353" s="214"/>
      <c r="O353" s="214"/>
      <c r="P353" s="214"/>
      <c r="Q353" s="214"/>
    </row>
    <row r="354" spans="1:17" ht="15" customHeight="1" x14ac:dyDescent="0.3">
      <c r="A354" s="218" t="s">
        <v>272</v>
      </c>
      <c r="B354" s="218" t="s">
        <v>273</v>
      </c>
      <c r="C354" s="212" t="s">
        <v>70</v>
      </c>
      <c r="D354" s="218"/>
      <c r="E354" s="218"/>
      <c r="F354" s="218" t="s">
        <v>274</v>
      </c>
      <c r="G354" s="224"/>
      <c r="H354" s="218"/>
      <c r="I354" s="47" t="s">
        <v>75</v>
      </c>
      <c r="J354" s="6" t="s">
        <v>205</v>
      </c>
      <c r="K354" s="21" t="s">
        <v>206</v>
      </c>
      <c r="L354" s="212"/>
      <c r="M354" s="212" t="s">
        <v>78</v>
      </c>
      <c r="N354" s="212">
        <v>5</v>
      </c>
      <c r="O354" s="212" t="str">
        <f>IF(M354="o","Plan","Not Test")</f>
        <v>Plan</v>
      </c>
      <c r="P354" s="212"/>
      <c r="Q354" s="212"/>
    </row>
    <row r="355" spans="1:17" ht="15" customHeight="1" x14ac:dyDescent="0.3">
      <c r="A355" s="219"/>
      <c r="B355" s="219"/>
      <c r="C355" s="213"/>
      <c r="D355" s="219"/>
      <c r="E355" s="219"/>
      <c r="F355" s="219"/>
      <c r="G355" s="225"/>
      <c r="H355" s="219"/>
      <c r="I355" s="47" t="s">
        <v>80</v>
      </c>
      <c r="J355" s="6" t="s">
        <v>207</v>
      </c>
      <c r="K355" s="21" t="s">
        <v>208</v>
      </c>
      <c r="L355" s="213"/>
      <c r="M355" s="213"/>
      <c r="N355" s="213"/>
      <c r="O355" s="213"/>
      <c r="P355" s="213"/>
      <c r="Q355" s="213"/>
    </row>
    <row r="356" spans="1:17" ht="15" customHeight="1" x14ac:dyDescent="0.3">
      <c r="A356" s="219"/>
      <c r="B356" s="219"/>
      <c r="C356" s="213"/>
      <c r="D356" s="219"/>
      <c r="E356" s="219"/>
      <c r="F356" s="219"/>
      <c r="G356" s="225"/>
      <c r="H356" s="219"/>
      <c r="I356" s="47" t="s">
        <v>83</v>
      </c>
      <c r="J356" s="6" t="s">
        <v>209</v>
      </c>
      <c r="K356" s="21" t="s">
        <v>210</v>
      </c>
      <c r="L356" s="213"/>
      <c r="M356" s="213"/>
      <c r="N356" s="213"/>
      <c r="O356" s="213"/>
      <c r="P356" s="213"/>
      <c r="Q356" s="213"/>
    </row>
    <row r="357" spans="1:17" ht="15" customHeight="1" x14ac:dyDescent="0.3">
      <c r="A357" s="219"/>
      <c r="B357" s="219"/>
      <c r="C357" s="213"/>
      <c r="D357" s="219"/>
      <c r="E357" s="219"/>
      <c r="F357" s="219"/>
      <c r="G357" s="225"/>
      <c r="H357" s="219"/>
      <c r="I357" s="47" t="s">
        <v>86</v>
      </c>
      <c r="J357" s="6" t="s">
        <v>183</v>
      </c>
      <c r="K357" s="25" t="s">
        <v>211</v>
      </c>
      <c r="L357" s="213"/>
      <c r="M357" s="213"/>
      <c r="N357" s="213"/>
      <c r="O357" s="213"/>
      <c r="P357" s="213"/>
      <c r="Q357" s="213"/>
    </row>
    <row r="358" spans="1:17" ht="15" customHeight="1" x14ac:dyDescent="0.3">
      <c r="A358" s="219"/>
      <c r="B358" s="219"/>
      <c r="C358" s="213"/>
      <c r="D358" s="219"/>
      <c r="E358" s="219"/>
      <c r="F358" s="219"/>
      <c r="G358" s="225"/>
      <c r="H358" s="219"/>
      <c r="I358" s="47" t="s">
        <v>89</v>
      </c>
      <c r="J358" s="6" t="s">
        <v>212</v>
      </c>
      <c r="K358" s="21" t="s">
        <v>213</v>
      </c>
      <c r="L358" s="213"/>
      <c r="M358" s="213"/>
      <c r="N358" s="213"/>
      <c r="O358" s="213"/>
      <c r="P358" s="213"/>
      <c r="Q358" s="213"/>
    </row>
    <row r="359" spans="1:17" ht="15" customHeight="1" x14ac:dyDescent="0.3">
      <c r="A359" s="219"/>
      <c r="B359" s="219"/>
      <c r="C359" s="213"/>
      <c r="D359" s="219"/>
      <c r="E359" s="219"/>
      <c r="F359" s="219"/>
      <c r="G359" s="225"/>
      <c r="H359" s="219"/>
      <c r="I359" s="47" t="s">
        <v>92</v>
      </c>
      <c r="J359" s="6" t="s">
        <v>214</v>
      </c>
      <c r="K359" s="21" t="s">
        <v>122</v>
      </c>
      <c r="L359" s="213"/>
      <c r="M359" s="213"/>
      <c r="N359" s="213"/>
      <c r="O359" s="213"/>
      <c r="P359" s="213"/>
      <c r="Q359" s="213"/>
    </row>
    <row r="360" spans="1:17" ht="15" customHeight="1" x14ac:dyDescent="0.3">
      <c r="A360" s="219"/>
      <c r="B360" s="219"/>
      <c r="C360" s="213"/>
      <c r="D360" s="219"/>
      <c r="E360" s="219"/>
      <c r="F360" s="219"/>
      <c r="G360" s="225"/>
      <c r="H360" s="219"/>
      <c r="I360" s="47" t="s">
        <v>94</v>
      </c>
      <c r="J360" s="24" t="s">
        <v>109</v>
      </c>
      <c r="K360" s="21" t="s">
        <v>91</v>
      </c>
      <c r="L360" s="213"/>
      <c r="M360" s="213"/>
      <c r="N360" s="213"/>
      <c r="O360" s="213"/>
      <c r="P360" s="213"/>
      <c r="Q360" s="213"/>
    </row>
    <row r="361" spans="1:17" ht="15" customHeight="1" x14ac:dyDescent="0.3">
      <c r="A361" s="219"/>
      <c r="B361" s="219"/>
      <c r="C361" s="213"/>
      <c r="D361" s="219"/>
      <c r="E361" s="219"/>
      <c r="F361" s="219"/>
      <c r="G361" s="225"/>
      <c r="H361" s="219"/>
      <c r="I361" s="47" t="s">
        <v>113</v>
      </c>
      <c r="J361" s="6" t="s">
        <v>87</v>
      </c>
      <c r="K361" s="21" t="s">
        <v>229</v>
      </c>
      <c r="L361" s="213"/>
      <c r="M361" s="213"/>
      <c r="N361" s="213"/>
      <c r="O361" s="213"/>
      <c r="P361" s="213"/>
      <c r="Q361" s="213"/>
    </row>
    <row r="362" spans="1:17" ht="15" customHeight="1" x14ac:dyDescent="0.3">
      <c r="A362" s="220"/>
      <c r="B362" s="220"/>
      <c r="C362" s="214"/>
      <c r="D362" s="220"/>
      <c r="E362" s="220"/>
      <c r="F362" s="220"/>
      <c r="G362" s="226"/>
      <c r="H362" s="220"/>
      <c r="I362" s="47" t="s">
        <v>115</v>
      </c>
      <c r="J362" s="28" t="s">
        <v>141</v>
      </c>
      <c r="K362" s="64" t="s">
        <v>96</v>
      </c>
      <c r="L362" s="214"/>
      <c r="M362" s="214"/>
      <c r="N362" s="214"/>
      <c r="O362" s="214"/>
      <c r="P362" s="214"/>
      <c r="Q362" s="214"/>
    </row>
    <row r="363" spans="1:17" ht="15" customHeight="1" x14ac:dyDescent="0.3">
      <c r="A363" s="212" t="s">
        <v>275</v>
      </c>
      <c r="B363" s="212" t="s">
        <v>273</v>
      </c>
      <c r="C363" s="212" t="s">
        <v>70</v>
      </c>
      <c r="D363" s="212"/>
      <c r="E363" s="212"/>
      <c r="F363" s="212" t="s">
        <v>153</v>
      </c>
      <c r="G363" s="221"/>
      <c r="H363" s="212"/>
      <c r="I363" s="47" t="s">
        <v>75</v>
      </c>
      <c r="J363" s="6" t="s">
        <v>205</v>
      </c>
      <c r="K363" s="21" t="s">
        <v>206</v>
      </c>
      <c r="L363" s="212"/>
      <c r="M363" s="212" t="s">
        <v>78</v>
      </c>
      <c r="N363" s="212"/>
      <c r="O363" s="212" t="str">
        <f>IF(M363="o","Plan","Not Test")</f>
        <v>Plan</v>
      </c>
      <c r="P363" s="212"/>
      <c r="Q363" s="212"/>
    </row>
    <row r="364" spans="1:17" ht="15" customHeight="1" x14ac:dyDescent="0.3">
      <c r="A364" s="213"/>
      <c r="B364" s="213"/>
      <c r="C364" s="213"/>
      <c r="D364" s="213"/>
      <c r="E364" s="213"/>
      <c r="F364" s="213"/>
      <c r="G364" s="222"/>
      <c r="H364" s="213"/>
      <c r="I364" s="47" t="s">
        <v>80</v>
      </c>
      <c r="J364" s="6" t="s">
        <v>207</v>
      </c>
      <c r="K364" s="21" t="s">
        <v>208</v>
      </c>
      <c r="L364" s="213"/>
      <c r="M364" s="213"/>
      <c r="N364" s="213"/>
      <c r="O364" s="213"/>
      <c r="P364" s="213"/>
      <c r="Q364" s="213"/>
    </row>
    <row r="365" spans="1:17" ht="15" customHeight="1" x14ac:dyDescent="0.3">
      <c r="A365" s="213"/>
      <c r="B365" s="213"/>
      <c r="C365" s="213"/>
      <c r="D365" s="213"/>
      <c r="E365" s="213"/>
      <c r="F365" s="213"/>
      <c r="G365" s="222"/>
      <c r="H365" s="213"/>
      <c r="I365" s="47" t="s">
        <v>83</v>
      </c>
      <c r="J365" s="6" t="s">
        <v>209</v>
      </c>
      <c r="K365" s="21" t="s">
        <v>210</v>
      </c>
      <c r="L365" s="213"/>
      <c r="M365" s="213"/>
      <c r="N365" s="213"/>
      <c r="O365" s="213"/>
      <c r="P365" s="213"/>
      <c r="Q365" s="213"/>
    </row>
    <row r="366" spans="1:17" ht="15" customHeight="1" x14ac:dyDescent="0.3">
      <c r="A366" s="213"/>
      <c r="B366" s="213"/>
      <c r="C366" s="213"/>
      <c r="D366" s="213"/>
      <c r="E366" s="213"/>
      <c r="F366" s="213"/>
      <c r="G366" s="222"/>
      <c r="H366" s="213"/>
      <c r="I366" s="47" t="s">
        <v>86</v>
      </c>
      <c r="J366" s="6" t="s">
        <v>183</v>
      </c>
      <c r="K366" s="25" t="s">
        <v>211</v>
      </c>
      <c r="L366" s="213"/>
      <c r="M366" s="213"/>
      <c r="N366" s="213"/>
      <c r="O366" s="213"/>
      <c r="P366" s="213"/>
      <c r="Q366" s="213"/>
    </row>
    <row r="367" spans="1:17" ht="15" customHeight="1" x14ac:dyDescent="0.3">
      <c r="A367" s="213"/>
      <c r="B367" s="213"/>
      <c r="C367" s="213"/>
      <c r="D367" s="213"/>
      <c r="E367" s="213"/>
      <c r="F367" s="213"/>
      <c r="G367" s="222"/>
      <c r="H367" s="213"/>
      <c r="I367" s="47" t="s">
        <v>89</v>
      </c>
      <c r="J367" s="6" t="s">
        <v>212</v>
      </c>
      <c r="K367" s="21" t="s">
        <v>213</v>
      </c>
      <c r="L367" s="213"/>
      <c r="M367" s="213"/>
      <c r="N367" s="213"/>
      <c r="O367" s="213"/>
      <c r="P367" s="213"/>
      <c r="Q367" s="213"/>
    </row>
    <row r="368" spans="1:17" ht="15" customHeight="1" x14ac:dyDescent="0.3">
      <c r="A368" s="213"/>
      <c r="B368" s="213"/>
      <c r="C368" s="213"/>
      <c r="D368" s="213"/>
      <c r="E368" s="213"/>
      <c r="F368" s="213"/>
      <c r="G368" s="222"/>
      <c r="H368" s="213"/>
      <c r="I368" s="47" t="s">
        <v>92</v>
      </c>
      <c r="J368" s="6" t="s">
        <v>214</v>
      </c>
      <c r="K368" s="21" t="s">
        <v>122</v>
      </c>
      <c r="L368" s="213"/>
      <c r="M368" s="213"/>
      <c r="N368" s="213"/>
      <c r="O368" s="213"/>
      <c r="P368" s="213"/>
      <c r="Q368" s="213"/>
    </row>
    <row r="369" spans="1:17" ht="15" customHeight="1" x14ac:dyDescent="0.3">
      <c r="A369" s="213"/>
      <c r="B369" s="213"/>
      <c r="C369" s="213"/>
      <c r="D369" s="213"/>
      <c r="E369" s="213"/>
      <c r="F369" s="213"/>
      <c r="G369" s="222"/>
      <c r="H369" s="213"/>
      <c r="I369" s="47" t="s">
        <v>94</v>
      </c>
      <c r="J369" s="24" t="s">
        <v>109</v>
      </c>
      <c r="K369" s="21" t="s">
        <v>91</v>
      </c>
      <c r="L369" s="213"/>
      <c r="M369" s="213"/>
      <c r="N369" s="213"/>
      <c r="O369" s="213"/>
      <c r="P369" s="213"/>
      <c r="Q369" s="213"/>
    </row>
    <row r="370" spans="1:17" ht="15" customHeight="1" x14ac:dyDescent="0.3">
      <c r="A370" s="213"/>
      <c r="B370" s="213"/>
      <c r="C370" s="213"/>
      <c r="D370" s="213"/>
      <c r="E370" s="213"/>
      <c r="F370" s="213"/>
      <c r="G370" s="222"/>
      <c r="H370" s="213"/>
      <c r="I370" s="47" t="s">
        <v>113</v>
      </c>
      <c r="J370" s="6" t="s">
        <v>87</v>
      </c>
      <c r="K370" s="21" t="s">
        <v>229</v>
      </c>
      <c r="L370" s="213"/>
      <c r="M370" s="213"/>
      <c r="N370" s="213"/>
      <c r="O370" s="213"/>
      <c r="P370" s="213"/>
      <c r="Q370" s="213"/>
    </row>
    <row r="371" spans="1:17" ht="15" customHeight="1" x14ac:dyDescent="0.3">
      <c r="A371" s="213"/>
      <c r="B371" s="213"/>
      <c r="C371" s="213"/>
      <c r="D371" s="213"/>
      <c r="E371" s="213"/>
      <c r="F371" s="213"/>
      <c r="G371" s="222"/>
      <c r="H371" s="213"/>
      <c r="I371" s="47" t="s">
        <v>115</v>
      </c>
      <c r="J371" s="6" t="s">
        <v>111</v>
      </c>
      <c r="K371" s="21" t="s">
        <v>122</v>
      </c>
      <c r="L371" s="213"/>
      <c r="M371" s="213"/>
      <c r="N371" s="213"/>
      <c r="O371" s="213"/>
      <c r="P371" s="213"/>
      <c r="Q371" s="213"/>
    </row>
    <row r="372" spans="1:17" ht="15" customHeight="1" x14ac:dyDescent="0.3">
      <c r="A372" s="213"/>
      <c r="B372" s="213"/>
      <c r="C372" s="213"/>
      <c r="D372" s="213"/>
      <c r="E372" s="213"/>
      <c r="F372" s="213"/>
      <c r="G372" s="222"/>
      <c r="H372" s="213"/>
      <c r="I372" s="47" t="s">
        <v>117</v>
      </c>
      <c r="J372" s="24" t="s">
        <v>109</v>
      </c>
      <c r="K372" s="21" t="s">
        <v>91</v>
      </c>
      <c r="L372" s="213"/>
      <c r="M372" s="213"/>
      <c r="N372" s="213"/>
      <c r="O372" s="213"/>
      <c r="P372" s="213"/>
      <c r="Q372" s="213"/>
    </row>
    <row r="373" spans="1:17" ht="15" customHeight="1" x14ac:dyDescent="0.3">
      <c r="A373" s="213"/>
      <c r="B373" s="213"/>
      <c r="C373" s="213"/>
      <c r="D373" s="213"/>
      <c r="E373" s="213"/>
      <c r="F373" s="213"/>
      <c r="G373" s="222"/>
      <c r="H373" s="213"/>
      <c r="I373" s="47" t="s">
        <v>125</v>
      </c>
      <c r="J373" s="6" t="s">
        <v>87</v>
      </c>
      <c r="K373" s="21" t="s">
        <v>229</v>
      </c>
      <c r="L373" s="213"/>
      <c r="M373" s="213"/>
      <c r="N373" s="213"/>
      <c r="O373" s="213"/>
      <c r="P373" s="213"/>
      <c r="Q373" s="213"/>
    </row>
    <row r="374" spans="1:17" ht="15" customHeight="1" x14ac:dyDescent="0.3">
      <c r="A374" s="213"/>
      <c r="B374" s="213"/>
      <c r="C374" s="213"/>
      <c r="D374" s="213"/>
      <c r="E374" s="213"/>
      <c r="F374" s="213"/>
      <c r="G374" s="222"/>
      <c r="H374" s="213"/>
      <c r="I374" s="47" t="s">
        <v>127</v>
      </c>
      <c r="J374" s="6" t="s">
        <v>111</v>
      </c>
      <c r="K374" s="21" t="s">
        <v>122</v>
      </c>
      <c r="L374" s="213"/>
      <c r="M374" s="213"/>
      <c r="N374" s="213"/>
      <c r="O374" s="213"/>
      <c r="P374" s="213"/>
      <c r="Q374" s="213"/>
    </row>
    <row r="375" spans="1:17" ht="15" customHeight="1" x14ac:dyDescent="0.3">
      <c r="A375" s="213"/>
      <c r="B375" s="213"/>
      <c r="C375" s="213"/>
      <c r="D375" s="213"/>
      <c r="E375" s="213"/>
      <c r="F375" s="213"/>
      <c r="G375" s="222"/>
      <c r="H375" s="213"/>
      <c r="I375" s="47" t="s">
        <v>171</v>
      </c>
      <c r="J375" s="24" t="s">
        <v>109</v>
      </c>
      <c r="K375" s="21" t="s">
        <v>91</v>
      </c>
      <c r="L375" s="213"/>
      <c r="M375" s="213"/>
      <c r="N375" s="213"/>
      <c r="O375" s="213"/>
      <c r="P375" s="213"/>
      <c r="Q375" s="213"/>
    </row>
    <row r="376" spans="1:17" ht="15" customHeight="1" x14ac:dyDescent="0.3">
      <c r="A376" s="213"/>
      <c r="B376" s="213"/>
      <c r="C376" s="213"/>
      <c r="D376" s="213"/>
      <c r="E376" s="213"/>
      <c r="F376" s="213"/>
      <c r="G376" s="222"/>
      <c r="H376" s="213"/>
      <c r="I376" s="47" t="s">
        <v>233</v>
      </c>
      <c r="J376" s="6" t="s">
        <v>87</v>
      </c>
      <c r="K376" s="21" t="s">
        <v>229</v>
      </c>
      <c r="L376" s="213"/>
      <c r="M376" s="213"/>
      <c r="N376" s="213"/>
      <c r="O376" s="213"/>
      <c r="P376" s="213"/>
      <c r="Q376" s="213"/>
    </row>
    <row r="377" spans="1:17" ht="15" customHeight="1" x14ac:dyDescent="0.3">
      <c r="A377" s="213"/>
      <c r="B377" s="213"/>
      <c r="C377" s="213"/>
      <c r="D377" s="213"/>
      <c r="E377" s="213"/>
      <c r="F377" s="213"/>
      <c r="G377" s="222"/>
      <c r="H377" s="213"/>
      <c r="I377" s="47" t="s">
        <v>234</v>
      </c>
      <c r="J377" s="6" t="s">
        <v>111</v>
      </c>
      <c r="K377" s="21" t="s">
        <v>238</v>
      </c>
      <c r="L377" s="213"/>
      <c r="M377" s="213"/>
      <c r="N377" s="213"/>
      <c r="O377" s="213"/>
      <c r="P377" s="213"/>
      <c r="Q377" s="213"/>
    </row>
    <row r="378" spans="1:17" ht="15" customHeight="1" x14ac:dyDescent="0.3">
      <c r="A378" s="214"/>
      <c r="B378" s="214"/>
      <c r="C378" s="214"/>
      <c r="D378" s="214"/>
      <c r="E378" s="214"/>
      <c r="F378" s="214"/>
      <c r="G378" s="223"/>
      <c r="H378" s="214"/>
      <c r="I378" s="47" t="s">
        <v>239</v>
      </c>
      <c r="J378" s="28" t="s">
        <v>141</v>
      </c>
      <c r="K378" s="64" t="s">
        <v>96</v>
      </c>
      <c r="L378" s="214"/>
      <c r="M378" s="214"/>
      <c r="N378" s="214"/>
      <c r="O378" s="214"/>
      <c r="P378" s="214"/>
      <c r="Q378" s="214"/>
    </row>
    <row r="379" spans="1:17" ht="15" customHeight="1" x14ac:dyDescent="0.3">
      <c r="A379" s="212" t="s">
        <v>279</v>
      </c>
      <c r="B379" s="212" t="s">
        <v>276</v>
      </c>
      <c r="C379" s="212" t="s">
        <v>70</v>
      </c>
      <c r="D379" s="212"/>
      <c r="E379" s="212"/>
      <c r="F379" s="212" t="s">
        <v>277</v>
      </c>
      <c r="G379" s="221"/>
      <c r="H379" s="212"/>
      <c r="I379" s="47" t="s">
        <v>75</v>
      </c>
      <c r="J379" s="6" t="s">
        <v>205</v>
      </c>
      <c r="K379" s="21" t="s">
        <v>206</v>
      </c>
      <c r="L379" s="212"/>
      <c r="M379" s="212" t="s">
        <v>78</v>
      </c>
      <c r="N379" s="212"/>
      <c r="O379" s="212" t="str">
        <f>IF(M379="o","Plan","Not Test")</f>
        <v>Plan</v>
      </c>
      <c r="P379" s="212"/>
      <c r="Q379" s="212"/>
    </row>
    <row r="380" spans="1:17" ht="15" customHeight="1" x14ac:dyDescent="0.3">
      <c r="A380" s="213"/>
      <c r="B380" s="213"/>
      <c r="C380" s="213"/>
      <c r="D380" s="213"/>
      <c r="E380" s="213"/>
      <c r="F380" s="213"/>
      <c r="G380" s="222"/>
      <c r="H380" s="213"/>
      <c r="I380" s="47" t="s">
        <v>80</v>
      </c>
      <c r="J380" s="6" t="s">
        <v>207</v>
      </c>
      <c r="K380" s="21" t="s">
        <v>208</v>
      </c>
      <c r="L380" s="213"/>
      <c r="M380" s="213"/>
      <c r="N380" s="213"/>
      <c r="O380" s="213"/>
      <c r="P380" s="213"/>
      <c r="Q380" s="213"/>
    </row>
    <row r="381" spans="1:17" ht="15" customHeight="1" x14ac:dyDescent="0.3">
      <c r="A381" s="213"/>
      <c r="B381" s="213"/>
      <c r="C381" s="213"/>
      <c r="D381" s="213"/>
      <c r="E381" s="213"/>
      <c r="F381" s="213"/>
      <c r="G381" s="222"/>
      <c r="H381" s="213"/>
      <c r="I381" s="47" t="s">
        <v>83</v>
      </c>
      <c r="J381" s="6" t="s">
        <v>209</v>
      </c>
      <c r="K381" s="21" t="s">
        <v>210</v>
      </c>
      <c r="L381" s="213"/>
      <c r="M381" s="213"/>
      <c r="N381" s="213"/>
      <c r="O381" s="213"/>
      <c r="P381" s="213"/>
      <c r="Q381" s="213"/>
    </row>
    <row r="382" spans="1:17" ht="15" customHeight="1" x14ac:dyDescent="0.3">
      <c r="A382" s="213"/>
      <c r="B382" s="213"/>
      <c r="C382" s="213"/>
      <c r="D382" s="213"/>
      <c r="E382" s="213"/>
      <c r="F382" s="213"/>
      <c r="G382" s="222"/>
      <c r="H382" s="213"/>
      <c r="I382" s="47" t="s">
        <v>86</v>
      </c>
      <c r="J382" s="6" t="s">
        <v>219</v>
      </c>
      <c r="K382" s="65" t="s">
        <v>278</v>
      </c>
      <c r="L382" s="213"/>
      <c r="M382" s="213"/>
      <c r="N382" s="213"/>
      <c r="O382" s="213"/>
      <c r="P382" s="213"/>
      <c r="Q382" s="213"/>
    </row>
    <row r="383" spans="1:17" ht="15" customHeight="1" x14ac:dyDescent="0.3">
      <c r="A383" s="214"/>
      <c r="B383" s="214"/>
      <c r="C383" s="214"/>
      <c r="D383" s="214"/>
      <c r="E383" s="214"/>
      <c r="F383" s="214"/>
      <c r="G383" s="223"/>
      <c r="H383" s="214"/>
      <c r="I383" s="47" t="s">
        <v>89</v>
      </c>
      <c r="J383" s="28" t="s">
        <v>141</v>
      </c>
      <c r="K383" s="64" t="s">
        <v>96</v>
      </c>
      <c r="L383" s="214"/>
      <c r="M383" s="214"/>
      <c r="N383" s="214"/>
      <c r="O383" s="214"/>
      <c r="P383" s="214"/>
      <c r="Q383" s="214"/>
    </row>
    <row r="384" spans="1:17" ht="15" customHeight="1" x14ac:dyDescent="0.3">
      <c r="A384" s="212" t="s">
        <v>354</v>
      </c>
      <c r="B384" s="212" t="s">
        <v>280</v>
      </c>
      <c r="C384" s="212" t="s">
        <v>70</v>
      </c>
      <c r="D384" s="212"/>
      <c r="E384" s="212"/>
      <c r="F384" s="212" t="s">
        <v>281</v>
      </c>
      <c r="G384" s="221"/>
      <c r="H384" s="212"/>
      <c r="I384" s="47" t="s">
        <v>75</v>
      </c>
      <c r="J384" s="6" t="s">
        <v>205</v>
      </c>
      <c r="K384" s="21" t="s">
        <v>206</v>
      </c>
      <c r="L384" s="212"/>
      <c r="M384" s="212" t="s">
        <v>78</v>
      </c>
      <c r="N384" s="212"/>
      <c r="O384" s="212" t="str">
        <f>IF(M384="o","Plan","Not Test")</f>
        <v>Plan</v>
      </c>
      <c r="P384" s="212"/>
      <c r="Q384" s="212"/>
    </row>
    <row r="385" spans="1:17" ht="15" customHeight="1" x14ac:dyDescent="0.3">
      <c r="A385" s="213"/>
      <c r="B385" s="213"/>
      <c r="C385" s="213"/>
      <c r="D385" s="213"/>
      <c r="E385" s="213"/>
      <c r="F385" s="213"/>
      <c r="G385" s="222"/>
      <c r="H385" s="213"/>
      <c r="I385" s="47" t="s">
        <v>80</v>
      </c>
      <c r="J385" s="6" t="s">
        <v>207</v>
      </c>
      <c r="K385" s="21" t="s">
        <v>208</v>
      </c>
      <c r="L385" s="213"/>
      <c r="M385" s="213"/>
      <c r="N385" s="213"/>
      <c r="O385" s="213"/>
      <c r="P385" s="213"/>
      <c r="Q385" s="213"/>
    </row>
    <row r="386" spans="1:17" ht="15" customHeight="1" x14ac:dyDescent="0.3">
      <c r="A386" s="213"/>
      <c r="B386" s="213"/>
      <c r="C386" s="213"/>
      <c r="D386" s="213"/>
      <c r="E386" s="213"/>
      <c r="F386" s="213"/>
      <c r="G386" s="222"/>
      <c r="H386" s="213"/>
      <c r="I386" s="47" t="s">
        <v>83</v>
      </c>
      <c r="J386" s="6" t="s">
        <v>209</v>
      </c>
      <c r="K386" s="21" t="s">
        <v>210</v>
      </c>
      <c r="L386" s="213"/>
      <c r="M386" s="213"/>
      <c r="N386" s="213"/>
      <c r="O386" s="213"/>
      <c r="P386" s="213"/>
      <c r="Q386" s="213"/>
    </row>
    <row r="387" spans="1:17" ht="15" customHeight="1" x14ac:dyDescent="0.3">
      <c r="A387" s="213"/>
      <c r="B387" s="213"/>
      <c r="C387" s="213"/>
      <c r="D387" s="213"/>
      <c r="E387" s="213"/>
      <c r="F387" s="213"/>
      <c r="G387" s="222"/>
      <c r="H387" s="213"/>
      <c r="I387" s="47" t="s">
        <v>86</v>
      </c>
      <c r="J387" s="6" t="s">
        <v>219</v>
      </c>
      <c r="K387" s="25" t="s">
        <v>159</v>
      </c>
      <c r="L387" s="213"/>
      <c r="M387" s="213"/>
      <c r="N387" s="213"/>
      <c r="O387" s="213"/>
      <c r="P387" s="213"/>
      <c r="Q387" s="213"/>
    </row>
    <row r="388" spans="1:17" ht="15" customHeight="1" x14ac:dyDescent="0.3">
      <c r="A388" s="213"/>
      <c r="B388" s="213"/>
      <c r="C388" s="213"/>
      <c r="D388" s="213"/>
      <c r="E388" s="213"/>
      <c r="F388" s="213"/>
      <c r="G388" s="222"/>
      <c r="H388" s="213"/>
      <c r="I388" s="47" t="s">
        <v>89</v>
      </c>
      <c r="J388" s="6" t="s">
        <v>160</v>
      </c>
      <c r="K388" s="21" t="s">
        <v>122</v>
      </c>
      <c r="L388" s="213"/>
      <c r="M388" s="213"/>
      <c r="N388" s="213"/>
      <c r="O388" s="213"/>
      <c r="P388" s="213"/>
      <c r="Q388" s="213"/>
    </row>
    <row r="389" spans="1:17" ht="15" customHeight="1" x14ac:dyDescent="0.3">
      <c r="A389" s="214"/>
      <c r="B389" s="214"/>
      <c r="C389" s="214"/>
      <c r="D389" s="214"/>
      <c r="E389" s="214"/>
      <c r="F389" s="214"/>
      <c r="G389" s="223"/>
      <c r="H389" s="214"/>
      <c r="I389" s="47" t="s">
        <v>92</v>
      </c>
      <c r="J389" s="28" t="s">
        <v>141</v>
      </c>
      <c r="K389" s="64" t="s">
        <v>96</v>
      </c>
      <c r="L389" s="214"/>
      <c r="M389" s="214"/>
      <c r="N389" s="214"/>
      <c r="O389" s="214"/>
      <c r="P389" s="214"/>
      <c r="Q389" s="214"/>
    </row>
    <row r="390" spans="1:17" ht="15" customHeight="1" x14ac:dyDescent="0.3">
      <c r="A390" s="212" t="s">
        <v>284</v>
      </c>
      <c r="B390" s="212" t="s">
        <v>282</v>
      </c>
      <c r="C390" s="212" t="s">
        <v>70</v>
      </c>
      <c r="D390" s="212"/>
      <c r="E390" s="212"/>
      <c r="F390" s="212" t="s">
        <v>283</v>
      </c>
      <c r="G390" s="221"/>
      <c r="H390" s="212"/>
      <c r="I390" s="47" t="s">
        <v>75</v>
      </c>
      <c r="J390" s="6" t="s">
        <v>205</v>
      </c>
      <c r="K390" s="21" t="s">
        <v>206</v>
      </c>
      <c r="L390" s="212"/>
      <c r="M390" s="212" t="s">
        <v>78</v>
      </c>
      <c r="N390" s="212">
        <v>5</v>
      </c>
      <c r="O390" s="212" t="str">
        <f>IF(M390="o","Plan","Not Test")</f>
        <v>Plan</v>
      </c>
      <c r="P390" s="212"/>
      <c r="Q390" s="212"/>
    </row>
    <row r="391" spans="1:17" ht="15" customHeight="1" x14ac:dyDescent="0.3">
      <c r="A391" s="213"/>
      <c r="B391" s="213"/>
      <c r="C391" s="213"/>
      <c r="D391" s="213"/>
      <c r="E391" s="213"/>
      <c r="F391" s="213"/>
      <c r="G391" s="222"/>
      <c r="H391" s="213"/>
      <c r="I391" s="47" t="s">
        <v>80</v>
      </c>
      <c r="J391" s="6" t="s">
        <v>207</v>
      </c>
      <c r="K391" s="21" t="s">
        <v>208</v>
      </c>
      <c r="L391" s="213"/>
      <c r="M391" s="213"/>
      <c r="N391" s="213"/>
      <c r="O391" s="213"/>
      <c r="P391" s="213"/>
      <c r="Q391" s="213"/>
    </row>
    <row r="392" spans="1:17" ht="15" customHeight="1" x14ac:dyDescent="0.3">
      <c r="A392" s="213"/>
      <c r="B392" s="213"/>
      <c r="C392" s="213"/>
      <c r="D392" s="213"/>
      <c r="E392" s="213"/>
      <c r="F392" s="213"/>
      <c r="G392" s="222"/>
      <c r="H392" s="213"/>
      <c r="I392" s="47" t="s">
        <v>83</v>
      </c>
      <c r="J392" s="6" t="s">
        <v>209</v>
      </c>
      <c r="K392" s="21" t="s">
        <v>210</v>
      </c>
      <c r="L392" s="213"/>
      <c r="M392" s="213"/>
      <c r="N392" s="213"/>
      <c r="O392" s="213"/>
      <c r="P392" s="213"/>
      <c r="Q392" s="213"/>
    </row>
    <row r="393" spans="1:17" ht="15" customHeight="1" x14ac:dyDescent="0.3">
      <c r="A393" s="213"/>
      <c r="B393" s="213"/>
      <c r="C393" s="213"/>
      <c r="D393" s="213"/>
      <c r="E393" s="213"/>
      <c r="F393" s="213"/>
      <c r="G393" s="222"/>
      <c r="H393" s="213"/>
      <c r="I393" s="47" t="s">
        <v>86</v>
      </c>
      <c r="J393" s="6" t="s">
        <v>219</v>
      </c>
      <c r="K393" s="25" t="s">
        <v>159</v>
      </c>
      <c r="L393" s="213"/>
      <c r="M393" s="213"/>
      <c r="N393" s="213"/>
      <c r="O393" s="213"/>
      <c r="P393" s="213"/>
      <c r="Q393" s="213"/>
    </row>
    <row r="394" spans="1:17" ht="15" customHeight="1" x14ac:dyDescent="0.3">
      <c r="A394" s="213"/>
      <c r="B394" s="213"/>
      <c r="C394" s="213"/>
      <c r="D394" s="213"/>
      <c r="E394" s="213"/>
      <c r="F394" s="213"/>
      <c r="G394" s="222"/>
      <c r="H394" s="213"/>
      <c r="I394" s="47" t="s">
        <v>89</v>
      </c>
      <c r="J394" s="6" t="s">
        <v>160</v>
      </c>
      <c r="K394" s="21" t="s">
        <v>122</v>
      </c>
      <c r="L394" s="213"/>
      <c r="M394" s="213"/>
      <c r="N394" s="213"/>
      <c r="O394" s="213"/>
      <c r="P394" s="213"/>
      <c r="Q394" s="213"/>
    </row>
    <row r="395" spans="1:17" ht="15" customHeight="1" x14ac:dyDescent="0.3">
      <c r="A395" s="213"/>
      <c r="B395" s="213"/>
      <c r="C395" s="213"/>
      <c r="D395" s="213"/>
      <c r="E395" s="213"/>
      <c r="F395" s="213"/>
      <c r="G395" s="222"/>
      <c r="H395" s="213"/>
      <c r="I395" s="47" t="s">
        <v>92</v>
      </c>
      <c r="J395" s="24" t="s">
        <v>90</v>
      </c>
      <c r="K395" s="21" t="s">
        <v>91</v>
      </c>
      <c r="L395" s="213"/>
      <c r="M395" s="213"/>
      <c r="N395" s="213"/>
      <c r="O395" s="213"/>
      <c r="P395" s="213"/>
      <c r="Q395" s="213"/>
    </row>
    <row r="396" spans="1:17" ht="15" customHeight="1" x14ac:dyDescent="0.3">
      <c r="A396" s="213"/>
      <c r="B396" s="213"/>
      <c r="C396" s="213"/>
      <c r="D396" s="213"/>
      <c r="E396" s="213"/>
      <c r="F396" s="213"/>
      <c r="G396" s="222"/>
      <c r="H396" s="213"/>
      <c r="I396" s="47" t="s">
        <v>94</v>
      </c>
      <c r="J396" s="6" t="s">
        <v>87</v>
      </c>
      <c r="K396" s="21" t="s">
        <v>215</v>
      </c>
      <c r="L396" s="213"/>
      <c r="M396" s="213"/>
      <c r="N396" s="213"/>
      <c r="O396" s="213"/>
      <c r="P396" s="213"/>
      <c r="Q396" s="213"/>
    </row>
    <row r="397" spans="1:17" ht="15" customHeight="1" x14ac:dyDescent="0.3">
      <c r="A397" s="214"/>
      <c r="B397" s="214"/>
      <c r="C397" s="214"/>
      <c r="D397" s="214"/>
      <c r="E397" s="214"/>
      <c r="F397" s="214"/>
      <c r="G397" s="223"/>
      <c r="H397" s="214"/>
      <c r="I397" s="47" t="s">
        <v>113</v>
      </c>
      <c r="J397" s="28" t="s">
        <v>141</v>
      </c>
      <c r="K397" s="64" t="s">
        <v>96</v>
      </c>
      <c r="L397" s="214"/>
      <c r="M397" s="214"/>
      <c r="N397" s="214"/>
      <c r="O397" s="214"/>
      <c r="P397" s="214"/>
      <c r="Q397" s="214"/>
    </row>
    <row r="398" spans="1:17" ht="15" customHeight="1" x14ac:dyDescent="0.3">
      <c r="A398" s="212" t="s">
        <v>287</v>
      </c>
      <c r="B398" s="212" t="s">
        <v>285</v>
      </c>
      <c r="C398" s="212" t="s">
        <v>70</v>
      </c>
      <c r="D398" s="212"/>
      <c r="E398" s="212"/>
      <c r="F398" s="212" t="s">
        <v>286</v>
      </c>
      <c r="G398" s="221"/>
      <c r="H398" s="212"/>
      <c r="I398" s="47" t="s">
        <v>75</v>
      </c>
      <c r="J398" s="6" t="s">
        <v>205</v>
      </c>
      <c r="K398" s="21" t="s">
        <v>206</v>
      </c>
      <c r="L398" s="212"/>
      <c r="M398" s="212" t="s">
        <v>78</v>
      </c>
      <c r="N398" s="212">
        <v>5</v>
      </c>
      <c r="O398" s="212" t="str">
        <f>IF(M398="o","Plan","Not Test")</f>
        <v>Plan</v>
      </c>
      <c r="P398" s="212"/>
      <c r="Q398" s="212"/>
    </row>
    <row r="399" spans="1:17" ht="15" customHeight="1" x14ac:dyDescent="0.3">
      <c r="A399" s="213"/>
      <c r="B399" s="213"/>
      <c r="C399" s="213"/>
      <c r="D399" s="213"/>
      <c r="E399" s="213"/>
      <c r="F399" s="213"/>
      <c r="G399" s="222"/>
      <c r="H399" s="213"/>
      <c r="I399" s="47" t="s">
        <v>80</v>
      </c>
      <c r="J399" s="6" t="s">
        <v>207</v>
      </c>
      <c r="K399" s="21" t="s">
        <v>208</v>
      </c>
      <c r="L399" s="213"/>
      <c r="M399" s="213"/>
      <c r="N399" s="213"/>
      <c r="O399" s="213"/>
      <c r="P399" s="213"/>
      <c r="Q399" s="213"/>
    </row>
    <row r="400" spans="1:17" ht="15" customHeight="1" x14ac:dyDescent="0.3">
      <c r="A400" s="213"/>
      <c r="B400" s="213"/>
      <c r="C400" s="213"/>
      <c r="D400" s="213"/>
      <c r="E400" s="213"/>
      <c r="F400" s="213"/>
      <c r="G400" s="222"/>
      <c r="H400" s="213"/>
      <c r="I400" s="47" t="s">
        <v>83</v>
      </c>
      <c r="J400" s="6" t="s">
        <v>209</v>
      </c>
      <c r="K400" s="21" t="s">
        <v>210</v>
      </c>
      <c r="L400" s="213"/>
      <c r="M400" s="213"/>
      <c r="N400" s="213"/>
      <c r="O400" s="213"/>
      <c r="P400" s="213"/>
      <c r="Q400" s="213"/>
    </row>
    <row r="401" spans="1:17" ht="15" customHeight="1" x14ac:dyDescent="0.3">
      <c r="A401" s="213"/>
      <c r="B401" s="213"/>
      <c r="C401" s="213"/>
      <c r="D401" s="213"/>
      <c r="E401" s="213"/>
      <c r="F401" s="213"/>
      <c r="G401" s="222"/>
      <c r="H401" s="213"/>
      <c r="I401" s="47" t="s">
        <v>86</v>
      </c>
      <c r="J401" s="6" t="s">
        <v>219</v>
      </c>
      <c r="K401" s="25" t="s">
        <v>159</v>
      </c>
      <c r="L401" s="213"/>
      <c r="M401" s="213"/>
      <c r="N401" s="213"/>
      <c r="O401" s="213"/>
      <c r="P401" s="213"/>
      <c r="Q401" s="213"/>
    </row>
    <row r="402" spans="1:17" ht="15" customHeight="1" x14ac:dyDescent="0.3">
      <c r="A402" s="213"/>
      <c r="B402" s="213"/>
      <c r="C402" s="213"/>
      <c r="D402" s="213"/>
      <c r="E402" s="213"/>
      <c r="F402" s="213"/>
      <c r="G402" s="222"/>
      <c r="H402" s="213"/>
      <c r="I402" s="47" t="s">
        <v>89</v>
      </c>
      <c r="J402" s="6" t="s">
        <v>160</v>
      </c>
      <c r="K402" s="21" t="s">
        <v>122</v>
      </c>
      <c r="L402" s="213"/>
      <c r="M402" s="213"/>
      <c r="N402" s="213"/>
      <c r="O402" s="213"/>
      <c r="P402" s="213"/>
      <c r="Q402" s="213"/>
    </row>
    <row r="403" spans="1:17" ht="15" customHeight="1" x14ac:dyDescent="0.3">
      <c r="A403" s="213"/>
      <c r="B403" s="213"/>
      <c r="C403" s="213"/>
      <c r="D403" s="213"/>
      <c r="E403" s="213"/>
      <c r="F403" s="213"/>
      <c r="G403" s="222"/>
      <c r="H403" s="213"/>
      <c r="I403" s="47" t="s">
        <v>92</v>
      </c>
      <c r="J403" s="24" t="s">
        <v>109</v>
      </c>
      <c r="K403" s="21" t="s">
        <v>91</v>
      </c>
      <c r="L403" s="213"/>
      <c r="M403" s="213"/>
      <c r="N403" s="213"/>
      <c r="O403" s="213"/>
      <c r="P403" s="213"/>
      <c r="Q403" s="213"/>
    </row>
    <row r="404" spans="1:17" ht="15" customHeight="1" x14ac:dyDescent="0.3">
      <c r="A404" s="213"/>
      <c r="B404" s="213"/>
      <c r="C404" s="213"/>
      <c r="D404" s="213"/>
      <c r="E404" s="213"/>
      <c r="F404" s="213"/>
      <c r="G404" s="222"/>
      <c r="H404" s="213"/>
      <c r="I404" s="47" t="s">
        <v>94</v>
      </c>
      <c r="J404" s="6" t="s">
        <v>87</v>
      </c>
      <c r="K404" s="21" t="s">
        <v>229</v>
      </c>
      <c r="L404" s="213"/>
      <c r="M404" s="213"/>
      <c r="N404" s="213"/>
      <c r="O404" s="213"/>
      <c r="P404" s="213"/>
      <c r="Q404" s="213"/>
    </row>
    <row r="405" spans="1:17" ht="15" customHeight="1" x14ac:dyDescent="0.3">
      <c r="A405" s="214"/>
      <c r="B405" s="214"/>
      <c r="C405" s="214"/>
      <c r="D405" s="214"/>
      <c r="E405" s="214"/>
      <c r="F405" s="214"/>
      <c r="G405" s="223"/>
      <c r="H405" s="214"/>
      <c r="I405" s="47" t="s">
        <v>113</v>
      </c>
      <c r="J405" s="28" t="s">
        <v>141</v>
      </c>
      <c r="K405" s="64" t="s">
        <v>96</v>
      </c>
      <c r="L405" s="214"/>
      <c r="M405" s="214"/>
      <c r="N405" s="214"/>
      <c r="O405" s="214"/>
      <c r="P405" s="214"/>
      <c r="Q405" s="214"/>
    </row>
    <row r="406" spans="1:17" ht="15" customHeight="1" x14ac:dyDescent="0.3">
      <c r="A406" s="212" t="s">
        <v>355</v>
      </c>
      <c r="B406" s="212" t="s">
        <v>288</v>
      </c>
      <c r="C406" s="212" t="s">
        <v>70</v>
      </c>
      <c r="D406" s="212"/>
      <c r="E406" s="212"/>
      <c r="F406" s="212" t="s">
        <v>199</v>
      </c>
      <c r="G406" s="221"/>
      <c r="H406" s="212"/>
      <c r="I406" s="47" t="s">
        <v>75</v>
      </c>
      <c r="J406" s="46" t="s">
        <v>205</v>
      </c>
      <c r="K406" s="21" t="s">
        <v>206</v>
      </c>
      <c r="L406" s="212"/>
      <c r="M406" s="212" t="s">
        <v>78</v>
      </c>
      <c r="N406" s="212"/>
      <c r="O406" s="212" t="str">
        <f>IF(M406="o","Plan","Not Test")</f>
        <v>Plan</v>
      </c>
      <c r="P406" s="212"/>
      <c r="Q406" s="212"/>
    </row>
    <row r="407" spans="1:17" ht="15" customHeight="1" x14ac:dyDescent="0.3">
      <c r="A407" s="213"/>
      <c r="B407" s="213"/>
      <c r="C407" s="213"/>
      <c r="D407" s="213"/>
      <c r="E407" s="213"/>
      <c r="F407" s="213"/>
      <c r="G407" s="222"/>
      <c r="H407" s="213"/>
      <c r="I407" s="47" t="s">
        <v>80</v>
      </c>
      <c r="J407" s="46" t="s">
        <v>207</v>
      </c>
      <c r="K407" s="21" t="s">
        <v>208</v>
      </c>
      <c r="L407" s="213"/>
      <c r="M407" s="213"/>
      <c r="N407" s="213"/>
      <c r="O407" s="213"/>
      <c r="P407" s="213"/>
      <c r="Q407" s="213"/>
    </row>
    <row r="408" spans="1:17" ht="15" customHeight="1" x14ac:dyDescent="0.3">
      <c r="A408" s="213"/>
      <c r="B408" s="213"/>
      <c r="C408" s="213"/>
      <c r="D408" s="213"/>
      <c r="E408" s="213"/>
      <c r="F408" s="213"/>
      <c r="G408" s="222"/>
      <c r="H408" s="213"/>
      <c r="I408" s="47" t="s">
        <v>83</v>
      </c>
      <c r="J408" s="46" t="s">
        <v>209</v>
      </c>
      <c r="K408" s="21" t="s">
        <v>210</v>
      </c>
      <c r="L408" s="213"/>
      <c r="M408" s="213"/>
      <c r="N408" s="213"/>
      <c r="O408" s="213"/>
      <c r="P408" s="213"/>
      <c r="Q408" s="213"/>
    </row>
    <row r="409" spans="1:17" ht="15" customHeight="1" x14ac:dyDescent="0.3">
      <c r="A409" s="213"/>
      <c r="B409" s="213"/>
      <c r="C409" s="213"/>
      <c r="D409" s="213"/>
      <c r="E409" s="213"/>
      <c r="F409" s="213"/>
      <c r="G409" s="222"/>
      <c r="H409" s="213"/>
      <c r="I409" s="47" t="s">
        <v>86</v>
      </c>
      <c r="J409" s="46" t="s">
        <v>219</v>
      </c>
      <c r="K409" s="25" t="s">
        <v>159</v>
      </c>
      <c r="L409" s="213"/>
      <c r="M409" s="213"/>
      <c r="N409" s="213"/>
      <c r="O409" s="213"/>
      <c r="P409" s="213"/>
      <c r="Q409" s="213"/>
    </row>
    <row r="410" spans="1:17" ht="15" customHeight="1" x14ac:dyDescent="0.3">
      <c r="A410" s="213"/>
      <c r="B410" s="213"/>
      <c r="C410" s="213"/>
      <c r="D410" s="213"/>
      <c r="E410" s="213"/>
      <c r="F410" s="213"/>
      <c r="G410" s="222"/>
      <c r="H410" s="213"/>
      <c r="I410" s="47" t="s">
        <v>89</v>
      </c>
      <c r="J410" s="46" t="s">
        <v>160</v>
      </c>
      <c r="K410" s="21" t="s">
        <v>122</v>
      </c>
      <c r="L410" s="213"/>
      <c r="M410" s="213"/>
      <c r="N410" s="213"/>
      <c r="O410" s="213"/>
      <c r="P410" s="213"/>
      <c r="Q410" s="213"/>
    </row>
    <row r="411" spans="1:17" ht="15" customHeight="1" x14ac:dyDescent="0.3">
      <c r="A411" s="213"/>
      <c r="B411" s="213"/>
      <c r="C411" s="213"/>
      <c r="D411" s="213"/>
      <c r="E411" s="213"/>
      <c r="F411" s="213"/>
      <c r="G411" s="222"/>
      <c r="H411" s="213"/>
      <c r="I411" s="47" t="s">
        <v>92</v>
      </c>
      <c r="J411" s="24" t="s">
        <v>109</v>
      </c>
      <c r="K411" s="21" t="s">
        <v>91</v>
      </c>
      <c r="L411" s="213"/>
      <c r="M411" s="213"/>
      <c r="N411" s="213"/>
      <c r="O411" s="213"/>
      <c r="P411" s="213"/>
      <c r="Q411" s="213"/>
    </row>
    <row r="412" spans="1:17" ht="15" customHeight="1" x14ac:dyDescent="0.3">
      <c r="A412" s="213"/>
      <c r="B412" s="213"/>
      <c r="C412" s="213"/>
      <c r="D412" s="213"/>
      <c r="E412" s="213"/>
      <c r="F412" s="213"/>
      <c r="G412" s="222"/>
      <c r="H412" s="213"/>
      <c r="I412" s="47" t="s">
        <v>94</v>
      </c>
      <c r="J412" s="46" t="s">
        <v>87</v>
      </c>
      <c r="K412" s="21" t="s">
        <v>229</v>
      </c>
      <c r="L412" s="213"/>
      <c r="M412" s="213"/>
      <c r="N412" s="213"/>
      <c r="O412" s="213"/>
      <c r="P412" s="213"/>
      <c r="Q412" s="213"/>
    </row>
    <row r="413" spans="1:17" ht="15" customHeight="1" x14ac:dyDescent="0.3">
      <c r="A413" s="213"/>
      <c r="B413" s="213"/>
      <c r="C413" s="213"/>
      <c r="D413" s="213"/>
      <c r="E413" s="213"/>
      <c r="F413" s="213"/>
      <c r="G413" s="222"/>
      <c r="H413" s="213"/>
      <c r="I413" s="47" t="s">
        <v>113</v>
      </c>
      <c r="J413" s="46" t="s">
        <v>111</v>
      </c>
      <c r="K413" s="21" t="s">
        <v>122</v>
      </c>
      <c r="L413" s="213"/>
      <c r="M413" s="213"/>
      <c r="N413" s="213"/>
      <c r="O413" s="213"/>
      <c r="P413" s="213"/>
      <c r="Q413" s="213"/>
    </row>
    <row r="414" spans="1:17" ht="15" customHeight="1" x14ac:dyDescent="0.3">
      <c r="A414" s="213"/>
      <c r="B414" s="213"/>
      <c r="C414" s="213"/>
      <c r="D414" s="213"/>
      <c r="E414" s="213"/>
      <c r="F414" s="213"/>
      <c r="G414" s="222"/>
      <c r="H414" s="213"/>
      <c r="I414" s="47" t="s">
        <v>115</v>
      </c>
      <c r="J414" s="24" t="s">
        <v>109</v>
      </c>
      <c r="K414" s="21" t="s">
        <v>91</v>
      </c>
      <c r="L414" s="213"/>
      <c r="M414" s="213"/>
      <c r="N414" s="213"/>
      <c r="O414" s="213"/>
      <c r="P414" s="213"/>
      <c r="Q414" s="213"/>
    </row>
    <row r="415" spans="1:17" ht="15" customHeight="1" x14ac:dyDescent="0.3">
      <c r="A415" s="213"/>
      <c r="B415" s="213"/>
      <c r="C415" s="213"/>
      <c r="D415" s="213"/>
      <c r="E415" s="213"/>
      <c r="F415" s="213"/>
      <c r="G415" s="222"/>
      <c r="H415" s="213"/>
      <c r="I415" s="47" t="s">
        <v>117</v>
      </c>
      <c r="J415" s="46" t="s">
        <v>87</v>
      </c>
      <c r="K415" s="21" t="s">
        <v>229</v>
      </c>
      <c r="L415" s="213"/>
      <c r="M415" s="213"/>
      <c r="N415" s="213"/>
      <c r="O415" s="213"/>
      <c r="P415" s="213"/>
      <c r="Q415" s="213"/>
    </row>
    <row r="416" spans="1:17" ht="15" customHeight="1" x14ac:dyDescent="0.3">
      <c r="A416" s="213"/>
      <c r="B416" s="213"/>
      <c r="C416" s="213"/>
      <c r="D416" s="213"/>
      <c r="E416" s="213"/>
      <c r="F416" s="213"/>
      <c r="G416" s="222"/>
      <c r="H416" s="213"/>
      <c r="I416" s="47" t="s">
        <v>125</v>
      </c>
      <c r="J416" s="46" t="s">
        <v>111</v>
      </c>
      <c r="K416" s="21" t="s">
        <v>122</v>
      </c>
      <c r="L416" s="213"/>
      <c r="M416" s="213"/>
      <c r="N416" s="213"/>
      <c r="O416" s="213"/>
      <c r="P416" s="213"/>
      <c r="Q416" s="213"/>
    </row>
    <row r="417" spans="1:17" ht="15" customHeight="1" x14ac:dyDescent="0.3">
      <c r="A417" s="213"/>
      <c r="B417" s="213"/>
      <c r="C417" s="213"/>
      <c r="D417" s="213"/>
      <c r="E417" s="213"/>
      <c r="F417" s="213"/>
      <c r="G417" s="222"/>
      <c r="H417" s="213"/>
      <c r="I417" s="47" t="s">
        <v>127</v>
      </c>
      <c r="J417" s="24" t="s">
        <v>109</v>
      </c>
      <c r="K417" s="21" t="s">
        <v>91</v>
      </c>
      <c r="L417" s="213"/>
      <c r="M417" s="213"/>
      <c r="N417" s="213"/>
      <c r="O417" s="213"/>
      <c r="P417" s="213"/>
      <c r="Q417" s="213"/>
    </row>
    <row r="418" spans="1:17" ht="15" customHeight="1" x14ac:dyDescent="0.3">
      <c r="A418" s="213"/>
      <c r="B418" s="213"/>
      <c r="C418" s="213"/>
      <c r="D418" s="213"/>
      <c r="E418" s="213"/>
      <c r="F418" s="213"/>
      <c r="G418" s="222"/>
      <c r="H418" s="213"/>
      <c r="I418" s="47" t="s">
        <v>171</v>
      </c>
      <c r="J418" s="46" t="s">
        <v>87</v>
      </c>
      <c r="K418" s="21" t="s">
        <v>229</v>
      </c>
      <c r="L418" s="213"/>
      <c r="M418" s="213"/>
      <c r="N418" s="213"/>
      <c r="O418" s="213"/>
      <c r="P418" s="213"/>
      <c r="Q418" s="213"/>
    </row>
    <row r="419" spans="1:17" ht="15" customHeight="1" x14ac:dyDescent="0.3">
      <c r="A419" s="213"/>
      <c r="B419" s="213"/>
      <c r="C419" s="213"/>
      <c r="D419" s="213"/>
      <c r="E419" s="213"/>
      <c r="F419" s="213"/>
      <c r="G419" s="222"/>
      <c r="H419" s="213"/>
      <c r="I419" s="47" t="s">
        <v>233</v>
      </c>
      <c r="J419" s="46" t="s">
        <v>111</v>
      </c>
      <c r="K419" s="23" t="s">
        <v>131</v>
      </c>
      <c r="L419" s="213"/>
      <c r="M419" s="213"/>
      <c r="N419" s="213"/>
      <c r="O419" s="213"/>
      <c r="P419" s="213"/>
      <c r="Q419" s="213"/>
    </row>
    <row r="420" spans="1:17" ht="15" customHeight="1" x14ac:dyDescent="0.3">
      <c r="A420" s="214"/>
      <c r="B420" s="214"/>
      <c r="C420" s="214"/>
      <c r="D420" s="214"/>
      <c r="E420" s="214"/>
      <c r="F420" s="214"/>
      <c r="G420" s="223"/>
      <c r="H420" s="214"/>
      <c r="I420" s="47" t="s">
        <v>234</v>
      </c>
      <c r="J420" s="46" t="s">
        <v>141</v>
      </c>
      <c r="K420" s="62" t="s">
        <v>96</v>
      </c>
      <c r="L420" s="214"/>
      <c r="M420" s="214"/>
      <c r="N420" s="214"/>
      <c r="O420" s="214"/>
      <c r="P420" s="214"/>
      <c r="Q420" s="214"/>
    </row>
    <row r="421" spans="1:17" ht="15" customHeight="1" x14ac:dyDescent="0.3">
      <c r="B421" s="31"/>
    </row>
  </sheetData>
  <mergeCells count="686">
    <mergeCell ref="A21:A30"/>
    <mergeCell ref="B21:B30"/>
    <mergeCell ref="C21:C30"/>
    <mergeCell ref="D21:D30"/>
    <mergeCell ref="E21:E30"/>
    <mergeCell ref="F21:F30"/>
    <mergeCell ref="G21:G30"/>
    <mergeCell ref="O1:Q1"/>
    <mergeCell ref="A3:A9"/>
    <mergeCell ref="B3:B9"/>
    <mergeCell ref="C3:C9"/>
    <mergeCell ref="D3:D9"/>
    <mergeCell ref="E3:E9"/>
    <mergeCell ref="F3:F9"/>
    <mergeCell ref="G3:G9"/>
    <mergeCell ref="H3:H9"/>
    <mergeCell ref="M3:M9"/>
    <mergeCell ref="O3:O9"/>
    <mergeCell ref="P3:P9"/>
    <mergeCell ref="A1:N1"/>
    <mergeCell ref="N3:N9"/>
    <mergeCell ref="Q3:Q9"/>
    <mergeCell ref="H10:H13"/>
    <mergeCell ref="M10:M13"/>
    <mergeCell ref="O10:O13"/>
    <mergeCell ref="P10:P13"/>
    <mergeCell ref="A14:A20"/>
    <mergeCell ref="B14:B20"/>
    <mergeCell ref="C14:C20"/>
    <mergeCell ref="D14:D20"/>
    <mergeCell ref="E14:E20"/>
    <mergeCell ref="F14:F20"/>
    <mergeCell ref="N10:N13"/>
    <mergeCell ref="A10:A13"/>
    <mergeCell ref="B10:B13"/>
    <mergeCell ref="C10:C13"/>
    <mergeCell ref="D10:D13"/>
    <mergeCell ref="E10:E13"/>
    <mergeCell ref="F10:F13"/>
    <mergeCell ref="G10:G13"/>
    <mergeCell ref="H21:H30"/>
    <mergeCell ref="M21:M30"/>
    <mergeCell ref="O21:O30"/>
    <mergeCell ref="P21:P30"/>
    <mergeCell ref="G14:G20"/>
    <mergeCell ref="H14:H20"/>
    <mergeCell ref="M14:M20"/>
    <mergeCell ref="O14:O20"/>
    <mergeCell ref="P14:P20"/>
    <mergeCell ref="N14:N20"/>
    <mergeCell ref="N21:N30"/>
    <mergeCell ref="A43:A54"/>
    <mergeCell ref="B43:B54"/>
    <mergeCell ref="C43:C54"/>
    <mergeCell ref="D43:D54"/>
    <mergeCell ref="E43:E54"/>
    <mergeCell ref="A31:A42"/>
    <mergeCell ref="B31:B42"/>
    <mergeCell ref="C31:C42"/>
    <mergeCell ref="D31:D42"/>
    <mergeCell ref="E31:E42"/>
    <mergeCell ref="F43:F54"/>
    <mergeCell ref="G43:G54"/>
    <mergeCell ref="H43:H54"/>
    <mergeCell ref="M43:M54"/>
    <mergeCell ref="O43:O54"/>
    <mergeCell ref="P43:P54"/>
    <mergeCell ref="G31:G42"/>
    <mergeCell ref="H31:H42"/>
    <mergeCell ref="M31:M42"/>
    <mergeCell ref="O31:O42"/>
    <mergeCell ref="P31:P42"/>
    <mergeCell ref="F31:F42"/>
    <mergeCell ref="N31:N42"/>
    <mergeCell ref="N43:N54"/>
    <mergeCell ref="A64:A66"/>
    <mergeCell ref="B64:B66"/>
    <mergeCell ref="C64:C66"/>
    <mergeCell ref="D64:D66"/>
    <mergeCell ref="E64:E66"/>
    <mergeCell ref="A55:A63"/>
    <mergeCell ref="B55:B63"/>
    <mergeCell ref="C55:C63"/>
    <mergeCell ref="D55:D63"/>
    <mergeCell ref="E55:E63"/>
    <mergeCell ref="F64:F66"/>
    <mergeCell ref="G64:G66"/>
    <mergeCell ref="H64:H66"/>
    <mergeCell ref="M64:M66"/>
    <mergeCell ref="O64:O66"/>
    <mergeCell ref="P64:P66"/>
    <mergeCell ref="G55:G63"/>
    <mergeCell ref="H55:H63"/>
    <mergeCell ref="M55:M63"/>
    <mergeCell ref="O55:O63"/>
    <mergeCell ref="P55:P63"/>
    <mergeCell ref="F55:F63"/>
    <mergeCell ref="N55:N63"/>
    <mergeCell ref="N64:N66"/>
    <mergeCell ref="A72:A78"/>
    <mergeCell ref="B72:B78"/>
    <mergeCell ref="C72:C78"/>
    <mergeCell ref="D72:D78"/>
    <mergeCell ref="E72:E78"/>
    <mergeCell ref="A67:A71"/>
    <mergeCell ref="B67:B71"/>
    <mergeCell ref="C67:C71"/>
    <mergeCell ref="D67:D71"/>
    <mergeCell ref="E67:E71"/>
    <mergeCell ref="F72:F78"/>
    <mergeCell ref="G72:G78"/>
    <mergeCell ref="H72:H78"/>
    <mergeCell ref="M72:M78"/>
    <mergeCell ref="O72:O78"/>
    <mergeCell ref="P72:P78"/>
    <mergeCell ref="G67:G71"/>
    <mergeCell ref="H67:H71"/>
    <mergeCell ref="M67:M71"/>
    <mergeCell ref="O67:O71"/>
    <mergeCell ref="P67:P71"/>
    <mergeCell ref="F67:F71"/>
    <mergeCell ref="N67:N71"/>
    <mergeCell ref="N72:N78"/>
    <mergeCell ref="F79:F85"/>
    <mergeCell ref="F86:F97"/>
    <mergeCell ref="G86:G97"/>
    <mergeCell ref="H86:H97"/>
    <mergeCell ref="M86:M97"/>
    <mergeCell ref="O86:O97"/>
    <mergeCell ref="N86:N97"/>
    <mergeCell ref="N79:N85"/>
    <mergeCell ref="P86:P97"/>
    <mergeCell ref="A115:A126"/>
    <mergeCell ref="B115:B126"/>
    <mergeCell ref="C115:C126"/>
    <mergeCell ref="D115:D126"/>
    <mergeCell ref="E115:E126"/>
    <mergeCell ref="F115:F126"/>
    <mergeCell ref="G115:G126"/>
    <mergeCell ref="G79:G85"/>
    <mergeCell ref="H79:H85"/>
    <mergeCell ref="H100:H105"/>
    <mergeCell ref="H115:H126"/>
    <mergeCell ref="A98:Q99"/>
    <mergeCell ref="O79:O85"/>
    <mergeCell ref="P79:P85"/>
    <mergeCell ref="A86:A97"/>
    <mergeCell ref="B86:B97"/>
    <mergeCell ref="C86:C97"/>
    <mergeCell ref="D86:D97"/>
    <mergeCell ref="E86:E97"/>
    <mergeCell ref="A79:A85"/>
    <mergeCell ref="B79:B85"/>
    <mergeCell ref="C79:C85"/>
    <mergeCell ref="D79:D85"/>
    <mergeCell ref="E79:E85"/>
    <mergeCell ref="A106:A114"/>
    <mergeCell ref="B106:B114"/>
    <mergeCell ref="C106:C114"/>
    <mergeCell ref="D106:D114"/>
    <mergeCell ref="E106:E114"/>
    <mergeCell ref="F106:F114"/>
    <mergeCell ref="N100:N105"/>
    <mergeCell ref="L100:L105"/>
    <mergeCell ref="A100:A105"/>
    <mergeCell ref="B100:B105"/>
    <mergeCell ref="C100:C105"/>
    <mergeCell ref="D100:D105"/>
    <mergeCell ref="E100:E105"/>
    <mergeCell ref="F100:F105"/>
    <mergeCell ref="G100:G105"/>
    <mergeCell ref="G106:G114"/>
    <mergeCell ref="H106:H114"/>
    <mergeCell ref="M106:M114"/>
    <mergeCell ref="A140:A142"/>
    <mergeCell ref="B140:B142"/>
    <mergeCell ref="C140:C142"/>
    <mergeCell ref="D140:D142"/>
    <mergeCell ref="E140:E142"/>
    <mergeCell ref="A127:A139"/>
    <mergeCell ref="B127:B139"/>
    <mergeCell ref="C127:C139"/>
    <mergeCell ref="D127:D139"/>
    <mergeCell ref="E127:E139"/>
    <mergeCell ref="G149:G151"/>
    <mergeCell ref="H149:H151"/>
    <mergeCell ref="L149:L151"/>
    <mergeCell ref="G127:G139"/>
    <mergeCell ref="H127:H139"/>
    <mergeCell ref="M127:M139"/>
    <mergeCell ref="O127:O139"/>
    <mergeCell ref="P127:P139"/>
    <mergeCell ref="F127:F139"/>
    <mergeCell ref="L140:L142"/>
    <mergeCell ref="N140:N142"/>
    <mergeCell ref="G143:G148"/>
    <mergeCell ref="H143:H148"/>
    <mergeCell ref="L143:L148"/>
    <mergeCell ref="M143:M148"/>
    <mergeCell ref="O143:O148"/>
    <mergeCell ref="P143:P148"/>
    <mergeCell ref="F140:F142"/>
    <mergeCell ref="G140:G142"/>
    <mergeCell ref="H140:H142"/>
    <mergeCell ref="M140:M142"/>
    <mergeCell ref="O140:O142"/>
    <mergeCell ref="P140:P142"/>
    <mergeCell ref="A149:A151"/>
    <mergeCell ref="B149:B151"/>
    <mergeCell ref="C149:C151"/>
    <mergeCell ref="D149:D151"/>
    <mergeCell ref="E149:E151"/>
    <mergeCell ref="F149:F151"/>
    <mergeCell ref="A143:A148"/>
    <mergeCell ref="B143:B148"/>
    <mergeCell ref="C143:C148"/>
    <mergeCell ref="D143:D148"/>
    <mergeCell ref="E143:E148"/>
    <mergeCell ref="F143:F148"/>
    <mergeCell ref="G152:G154"/>
    <mergeCell ref="H152:H154"/>
    <mergeCell ref="L152:L154"/>
    <mergeCell ref="M152:M154"/>
    <mergeCell ref="O152:O154"/>
    <mergeCell ref="P152:P154"/>
    <mergeCell ref="A152:A154"/>
    <mergeCell ref="B152:B154"/>
    <mergeCell ref="C152:C154"/>
    <mergeCell ref="D152:D154"/>
    <mergeCell ref="E152:E154"/>
    <mergeCell ref="F152:F154"/>
    <mergeCell ref="A159:A164"/>
    <mergeCell ref="B159:B164"/>
    <mergeCell ref="C159:C164"/>
    <mergeCell ref="D159:D164"/>
    <mergeCell ref="E159:E164"/>
    <mergeCell ref="A155:A158"/>
    <mergeCell ref="B155:B158"/>
    <mergeCell ref="C155:C158"/>
    <mergeCell ref="D155:D158"/>
    <mergeCell ref="E155:E158"/>
    <mergeCell ref="F159:F164"/>
    <mergeCell ref="G159:G164"/>
    <mergeCell ref="H159:H164"/>
    <mergeCell ref="M159:M164"/>
    <mergeCell ref="O159:O164"/>
    <mergeCell ref="P159:P164"/>
    <mergeCell ref="G155:G158"/>
    <mergeCell ref="H155:H158"/>
    <mergeCell ref="M155:M158"/>
    <mergeCell ref="O155:O158"/>
    <mergeCell ref="P155:P158"/>
    <mergeCell ref="F155:F158"/>
    <mergeCell ref="L159:L164"/>
    <mergeCell ref="N159:N164"/>
    <mergeCell ref="A171:A183"/>
    <mergeCell ref="B171:B183"/>
    <mergeCell ref="C171:C183"/>
    <mergeCell ref="D171:D183"/>
    <mergeCell ref="E171:E183"/>
    <mergeCell ref="A165:A170"/>
    <mergeCell ref="B165:B170"/>
    <mergeCell ref="C165:C170"/>
    <mergeCell ref="D165:D170"/>
    <mergeCell ref="E165:E170"/>
    <mergeCell ref="E184:E186"/>
    <mergeCell ref="F171:F183"/>
    <mergeCell ref="G171:G183"/>
    <mergeCell ref="H171:H183"/>
    <mergeCell ref="M171:M183"/>
    <mergeCell ref="O171:O183"/>
    <mergeCell ref="P171:P183"/>
    <mergeCell ref="G165:G170"/>
    <mergeCell ref="H165:H170"/>
    <mergeCell ref="M165:M170"/>
    <mergeCell ref="O165:O170"/>
    <mergeCell ref="P165:P170"/>
    <mergeCell ref="F165:F170"/>
    <mergeCell ref="F189:F197"/>
    <mergeCell ref="G189:G197"/>
    <mergeCell ref="H189:H197"/>
    <mergeCell ref="M189:M197"/>
    <mergeCell ref="O189:O197"/>
    <mergeCell ref="P189:P197"/>
    <mergeCell ref="G184:G186"/>
    <mergeCell ref="H184:H186"/>
    <mergeCell ref="M184:M186"/>
    <mergeCell ref="O184:O186"/>
    <mergeCell ref="P184:P186"/>
    <mergeCell ref="F184:F186"/>
    <mergeCell ref="L189:L197"/>
    <mergeCell ref="N189:N197"/>
    <mergeCell ref="A187:Q188"/>
    <mergeCell ref="A189:A197"/>
    <mergeCell ref="B189:B197"/>
    <mergeCell ref="C189:C197"/>
    <mergeCell ref="D189:D197"/>
    <mergeCell ref="E189:E197"/>
    <mergeCell ref="A184:A186"/>
    <mergeCell ref="B184:B186"/>
    <mergeCell ref="C184:C186"/>
    <mergeCell ref="D184:D186"/>
    <mergeCell ref="A206:A214"/>
    <mergeCell ref="B206:B214"/>
    <mergeCell ref="C206:C214"/>
    <mergeCell ref="D206:D214"/>
    <mergeCell ref="E206:E214"/>
    <mergeCell ref="A198:A205"/>
    <mergeCell ref="B198:B205"/>
    <mergeCell ref="C198:C205"/>
    <mergeCell ref="D198:D205"/>
    <mergeCell ref="E198:E205"/>
    <mergeCell ref="F206:F214"/>
    <mergeCell ref="G206:G214"/>
    <mergeCell ref="H206:H214"/>
    <mergeCell ref="M206:M214"/>
    <mergeCell ref="O206:O214"/>
    <mergeCell ref="P206:P214"/>
    <mergeCell ref="G198:G205"/>
    <mergeCell ref="H198:H205"/>
    <mergeCell ref="M198:M205"/>
    <mergeCell ref="O198:O205"/>
    <mergeCell ref="P198:P205"/>
    <mergeCell ref="F198:F205"/>
    <mergeCell ref="A227:A241"/>
    <mergeCell ref="B227:B241"/>
    <mergeCell ref="C227:C241"/>
    <mergeCell ref="D227:D241"/>
    <mergeCell ref="E227:E241"/>
    <mergeCell ref="A215:A226"/>
    <mergeCell ref="B215:B226"/>
    <mergeCell ref="C215:C226"/>
    <mergeCell ref="D215:D226"/>
    <mergeCell ref="E215:E226"/>
    <mergeCell ref="F227:F241"/>
    <mergeCell ref="G227:G241"/>
    <mergeCell ref="H227:H241"/>
    <mergeCell ref="M227:M241"/>
    <mergeCell ref="O227:O241"/>
    <mergeCell ref="P227:P241"/>
    <mergeCell ref="G215:G226"/>
    <mergeCell ref="H215:H226"/>
    <mergeCell ref="M215:M226"/>
    <mergeCell ref="O215:O226"/>
    <mergeCell ref="P215:P226"/>
    <mergeCell ref="F215:F226"/>
    <mergeCell ref="L227:L241"/>
    <mergeCell ref="N227:N241"/>
    <mergeCell ref="A258:A268"/>
    <mergeCell ref="B258:B268"/>
    <mergeCell ref="C258:C268"/>
    <mergeCell ref="D258:D268"/>
    <mergeCell ref="E258:E268"/>
    <mergeCell ref="A242:A257"/>
    <mergeCell ref="B242:B257"/>
    <mergeCell ref="C242:C257"/>
    <mergeCell ref="D242:D257"/>
    <mergeCell ref="E242:E257"/>
    <mergeCell ref="F258:F268"/>
    <mergeCell ref="G258:G268"/>
    <mergeCell ref="H258:H268"/>
    <mergeCell ref="M258:M268"/>
    <mergeCell ref="O258:O268"/>
    <mergeCell ref="P258:P268"/>
    <mergeCell ref="G242:G257"/>
    <mergeCell ref="H242:H257"/>
    <mergeCell ref="M242:M257"/>
    <mergeCell ref="O242:O257"/>
    <mergeCell ref="P242:P257"/>
    <mergeCell ref="F242:F257"/>
    <mergeCell ref="A283:A297"/>
    <mergeCell ref="B283:B297"/>
    <mergeCell ref="C283:C297"/>
    <mergeCell ref="D283:D297"/>
    <mergeCell ref="E283:E297"/>
    <mergeCell ref="A269:A282"/>
    <mergeCell ref="B269:B282"/>
    <mergeCell ref="C269:C282"/>
    <mergeCell ref="D269:D282"/>
    <mergeCell ref="E269:E282"/>
    <mergeCell ref="F283:F297"/>
    <mergeCell ref="G283:G297"/>
    <mergeCell ref="H283:H297"/>
    <mergeCell ref="M283:M297"/>
    <mergeCell ref="O283:O297"/>
    <mergeCell ref="P283:P297"/>
    <mergeCell ref="G269:G282"/>
    <mergeCell ref="H269:H282"/>
    <mergeCell ref="M269:M282"/>
    <mergeCell ref="O269:O282"/>
    <mergeCell ref="P269:P282"/>
    <mergeCell ref="F269:F282"/>
    <mergeCell ref="L283:L297"/>
    <mergeCell ref="N283:N297"/>
    <mergeCell ref="A303:A310"/>
    <mergeCell ref="B303:B310"/>
    <mergeCell ref="C303:C310"/>
    <mergeCell ref="D303:D310"/>
    <mergeCell ref="E303:E310"/>
    <mergeCell ref="A298:A302"/>
    <mergeCell ref="B298:B302"/>
    <mergeCell ref="C298:C302"/>
    <mergeCell ref="D298:D302"/>
    <mergeCell ref="E298:E302"/>
    <mergeCell ref="F303:F310"/>
    <mergeCell ref="G303:G310"/>
    <mergeCell ref="H303:H310"/>
    <mergeCell ref="M303:M310"/>
    <mergeCell ref="O303:O310"/>
    <mergeCell ref="P303:P310"/>
    <mergeCell ref="G298:G302"/>
    <mergeCell ref="H298:H302"/>
    <mergeCell ref="M298:M302"/>
    <mergeCell ref="O298:O302"/>
    <mergeCell ref="P298:P302"/>
    <mergeCell ref="F298:F302"/>
    <mergeCell ref="L303:L310"/>
    <mergeCell ref="N303:N310"/>
    <mergeCell ref="G311:G315"/>
    <mergeCell ref="H311:H315"/>
    <mergeCell ref="M311:M315"/>
    <mergeCell ref="O311:O315"/>
    <mergeCell ref="P311:P315"/>
    <mergeCell ref="A316:A324"/>
    <mergeCell ref="B316:B324"/>
    <mergeCell ref="D316:D324"/>
    <mergeCell ref="E316:E324"/>
    <mergeCell ref="F316:F324"/>
    <mergeCell ref="A311:A315"/>
    <mergeCell ref="B311:B315"/>
    <mergeCell ref="C311:C315"/>
    <mergeCell ref="D311:D315"/>
    <mergeCell ref="E311:E315"/>
    <mergeCell ref="F311:F315"/>
    <mergeCell ref="A330:A336"/>
    <mergeCell ref="B330:B336"/>
    <mergeCell ref="C330:C336"/>
    <mergeCell ref="F330:F336"/>
    <mergeCell ref="M330:M336"/>
    <mergeCell ref="O330:O336"/>
    <mergeCell ref="G316:G324"/>
    <mergeCell ref="H316:H324"/>
    <mergeCell ref="P316:P324"/>
    <mergeCell ref="A325:A329"/>
    <mergeCell ref="B325:B329"/>
    <mergeCell ref="C325:C329"/>
    <mergeCell ref="D325:D329"/>
    <mergeCell ref="E325:E329"/>
    <mergeCell ref="F325:F329"/>
    <mergeCell ref="G325:G329"/>
    <mergeCell ref="P330:P336"/>
    <mergeCell ref="M316:M324"/>
    <mergeCell ref="L316:L324"/>
    <mergeCell ref="N316:N324"/>
    <mergeCell ref="O316:O324"/>
    <mergeCell ref="C316:C324"/>
    <mergeCell ref="A337:A345"/>
    <mergeCell ref="B337:B345"/>
    <mergeCell ref="C337:C345"/>
    <mergeCell ref="D337:D345"/>
    <mergeCell ref="E337:E345"/>
    <mergeCell ref="F337:F345"/>
    <mergeCell ref="G337:G345"/>
    <mergeCell ref="H337:H345"/>
    <mergeCell ref="M337:M345"/>
    <mergeCell ref="A354:A362"/>
    <mergeCell ref="B354:B362"/>
    <mergeCell ref="C354:C362"/>
    <mergeCell ref="D354:D362"/>
    <mergeCell ref="E354:E362"/>
    <mergeCell ref="F354:F362"/>
    <mergeCell ref="G354:G362"/>
    <mergeCell ref="H354:H362"/>
    <mergeCell ref="A346:A353"/>
    <mergeCell ref="B346:B353"/>
    <mergeCell ref="C346:C353"/>
    <mergeCell ref="D346:D353"/>
    <mergeCell ref="E346:E353"/>
    <mergeCell ref="F346:F353"/>
    <mergeCell ref="G346:G353"/>
    <mergeCell ref="H346:H353"/>
    <mergeCell ref="A379:A383"/>
    <mergeCell ref="B379:B383"/>
    <mergeCell ref="C379:C383"/>
    <mergeCell ref="D379:D383"/>
    <mergeCell ref="E379:E383"/>
    <mergeCell ref="F379:F383"/>
    <mergeCell ref="G379:G383"/>
    <mergeCell ref="A363:A378"/>
    <mergeCell ref="B363:B378"/>
    <mergeCell ref="C363:C378"/>
    <mergeCell ref="D363:D378"/>
    <mergeCell ref="E363:E378"/>
    <mergeCell ref="F363:F378"/>
    <mergeCell ref="G363:G378"/>
    <mergeCell ref="G384:G389"/>
    <mergeCell ref="H384:H389"/>
    <mergeCell ref="M384:M389"/>
    <mergeCell ref="O384:O389"/>
    <mergeCell ref="P384:P389"/>
    <mergeCell ref="A390:A397"/>
    <mergeCell ref="B390:B397"/>
    <mergeCell ref="C390:C397"/>
    <mergeCell ref="D390:D397"/>
    <mergeCell ref="E390:E397"/>
    <mergeCell ref="F390:F397"/>
    <mergeCell ref="G390:G397"/>
    <mergeCell ref="H390:H397"/>
    <mergeCell ref="M390:M397"/>
    <mergeCell ref="O390:O397"/>
    <mergeCell ref="L384:L389"/>
    <mergeCell ref="N384:N389"/>
    <mergeCell ref="A384:A389"/>
    <mergeCell ref="B384:B389"/>
    <mergeCell ref="C384:C389"/>
    <mergeCell ref="D384:D389"/>
    <mergeCell ref="E384:E389"/>
    <mergeCell ref="F384:F389"/>
    <mergeCell ref="G398:G405"/>
    <mergeCell ref="H398:H405"/>
    <mergeCell ref="M398:M405"/>
    <mergeCell ref="O398:O405"/>
    <mergeCell ref="P398:P405"/>
    <mergeCell ref="A406:A420"/>
    <mergeCell ref="B406:B420"/>
    <mergeCell ref="C406:C420"/>
    <mergeCell ref="D406:D420"/>
    <mergeCell ref="E406:E420"/>
    <mergeCell ref="A398:A405"/>
    <mergeCell ref="B398:B405"/>
    <mergeCell ref="C398:C405"/>
    <mergeCell ref="D398:D405"/>
    <mergeCell ref="E398:E405"/>
    <mergeCell ref="F398:F405"/>
    <mergeCell ref="F406:F420"/>
    <mergeCell ref="G406:G420"/>
    <mergeCell ref="H406:H420"/>
    <mergeCell ref="M406:M420"/>
    <mergeCell ref="O406:O420"/>
    <mergeCell ref="L406:L420"/>
    <mergeCell ref="N406:N420"/>
    <mergeCell ref="H379:H383"/>
    <mergeCell ref="M379:M383"/>
    <mergeCell ref="O379:O383"/>
    <mergeCell ref="M354:M362"/>
    <mergeCell ref="O354:O362"/>
    <mergeCell ref="H363:H378"/>
    <mergeCell ref="O346:O353"/>
    <mergeCell ref="O337:O345"/>
    <mergeCell ref="H325:H329"/>
    <mergeCell ref="M325:M329"/>
    <mergeCell ref="L346:L353"/>
    <mergeCell ref="N346:N353"/>
    <mergeCell ref="M363:M378"/>
    <mergeCell ref="O363:O378"/>
    <mergeCell ref="M346:M353"/>
    <mergeCell ref="O325:O329"/>
    <mergeCell ref="Q79:Q85"/>
    <mergeCell ref="Q86:Q97"/>
    <mergeCell ref="L3:L9"/>
    <mergeCell ref="L10:L13"/>
    <mergeCell ref="L14:L20"/>
    <mergeCell ref="L21:L30"/>
    <mergeCell ref="L31:L42"/>
    <mergeCell ref="L43:L54"/>
    <mergeCell ref="L55:L63"/>
    <mergeCell ref="L64:L66"/>
    <mergeCell ref="L67:L71"/>
    <mergeCell ref="L72:L78"/>
    <mergeCell ref="L79:L85"/>
    <mergeCell ref="L86:L97"/>
    <mergeCell ref="Q10:Q13"/>
    <mergeCell ref="Q14:Q20"/>
    <mergeCell ref="Q21:Q30"/>
    <mergeCell ref="Q31:Q42"/>
    <mergeCell ref="Q43:Q54"/>
    <mergeCell ref="Q55:Q63"/>
    <mergeCell ref="Q64:Q66"/>
    <mergeCell ref="Q67:Q71"/>
    <mergeCell ref="Q72:Q78"/>
    <mergeCell ref="M79:M85"/>
    <mergeCell ref="Q100:Q105"/>
    <mergeCell ref="L106:L114"/>
    <mergeCell ref="N106:N114"/>
    <mergeCell ref="Q106:Q114"/>
    <mergeCell ref="L115:L126"/>
    <mergeCell ref="N115:N126"/>
    <mergeCell ref="Q115:Q126"/>
    <mergeCell ref="L127:L139"/>
    <mergeCell ref="N127:N139"/>
    <mergeCell ref="Q127:Q139"/>
    <mergeCell ref="M115:M126"/>
    <mergeCell ref="O115:O126"/>
    <mergeCell ref="P115:P126"/>
    <mergeCell ref="M100:M105"/>
    <mergeCell ref="O100:O105"/>
    <mergeCell ref="P100:P105"/>
    <mergeCell ref="O106:O114"/>
    <mergeCell ref="P106:P114"/>
    <mergeCell ref="Q140:Q142"/>
    <mergeCell ref="N143:N148"/>
    <mergeCell ref="Q143:Q148"/>
    <mergeCell ref="N149:N151"/>
    <mergeCell ref="Q149:Q151"/>
    <mergeCell ref="N152:N154"/>
    <mergeCell ref="Q152:Q154"/>
    <mergeCell ref="L155:L158"/>
    <mergeCell ref="N155:N158"/>
    <mergeCell ref="Q155:Q158"/>
    <mergeCell ref="M149:M151"/>
    <mergeCell ref="O149:O151"/>
    <mergeCell ref="P149:P151"/>
    <mergeCell ref="Q159:Q164"/>
    <mergeCell ref="L165:L170"/>
    <mergeCell ref="N165:N170"/>
    <mergeCell ref="Q165:Q170"/>
    <mergeCell ref="L171:L183"/>
    <mergeCell ref="N171:N183"/>
    <mergeCell ref="Q171:Q183"/>
    <mergeCell ref="L184:L186"/>
    <mergeCell ref="N184:N186"/>
    <mergeCell ref="Q184:Q186"/>
    <mergeCell ref="Q189:Q197"/>
    <mergeCell ref="L198:L205"/>
    <mergeCell ref="N198:N205"/>
    <mergeCell ref="Q198:Q205"/>
    <mergeCell ref="L206:L214"/>
    <mergeCell ref="N206:N214"/>
    <mergeCell ref="Q206:Q214"/>
    <mergeCell ref="L215:L226"/>
    <mergeCell ref="N215:N226"/>
    <mergeCell ref="Q215:Q226"/>
    <mergeCell ref="Q303:Q310"/>
    <mergeCell ref="L311:L315"/>
    <mergeCell ref="N311:N315"/>
    <mergeCell ref="Q311:Q315"/>
    <mergeCell ref="Q227:Q241"/>
    <mergeCell ref="L242:L257"/>
    <mergeCell ref="N242:N257"/>
    <mergeCell ref="Q242:Q257"/>
    <mergeCell ref="L258:L268"/>
    <mergeCell ref="N258:N268"/>
    <mergeCell ref="Q258:Q268"/>
    <mergeCell ref="L269:L282"/>
    <mergeCell ref="N269:N282"/>
    <mergeCell ref="Q269:Q282"/>
    <mergeCell ref="Q283:Q297"/>
    <mergeCell ref="L298:L302"/>
    <mergeCell ref="N298:N302"/>
    <mergeCell ref="Q298:Q302"/>
    <mergeCell ref="Q406:Q420"/>
    <mergeCell ref="Q346:Q353"/>
    <mergeCell ref="L354:L362"/>
    <mergeCell ref="N354:N362"/>
    <mergeCell ref="P354:P362"/>
    <mergeCell ref="Q354:Q362"/>
    <mergeCell ref="L363:L378"/>
    <mergeCell ref="N363:N378"/>
    <mergeCell ref="Q363:Q378"/>
    <mergeCell ref="L379:L383"/>
    <mergeCell ref="N379:N383"/>
    <mergeCell ref="Q379:Q383"/>
    <mergeCell ref="P406:P420"/>
    <mergeCell ref="P390:P397"/>
    <mergeCell ref="P379:P383"/>
    <mergeCell ref="P363:P378"/>
    <mergeCell ref="P346:P353"/>
    <mergeCell ref="Q384:Q389"/>
    <mergeCell ref="L390:L397"/>
    <mergeCell ref="N390:N397"/>
    <mergeCell ref="Q390:Q397"/>
    <mergeCell ref="L398:L405"/>
    <mergeCell ref="N398:N405"/>
    <mergeCell ref="Q398:Q405"/>
    <mergeCell ref="Q316:Q324"/>
    <mergeCell ref="L325:L329"/>
    <mergeCell ref="N325:N329"/>
    <mergeCell ref="Q325:Q329"/>
    <mergeCell ref="L330:L336"/>
    <mergeCell ref="N330:N336"/>
    <mergeCell ref="Q330:Q336"/>
    <mergeCell ref="L337:L345"/>
    <mergeCell ref="N337:N345"/>
    <mergeCell ref="P337:P345"/>
    <mergeCell ref="Q337:Q345"/>
    <mergeCell ref="P325:P329"/>
  </mergeCells>
  <conditionalFormatting sqref="O421:O1048576 O1:O2">
    <cfRule type="cellIs" dxfId="1138" priority="840" operator="equal">
      <formula>"Other"</formula>
    </cfRule>
    <cfRule type="cellIs" dxfId="1137" priority="841" operator="equal">
      <formula>"Pending"</formula>
    </cfRule>
    <cfRule type="cellIs" dxfId="1136" priority="842" operator="equal">
      <formula>"Not Test"</formula>
    </cfRule>
    <cfRule type="cellIs" dxfId="1135" priority="843" operator="equal">
      <formula>"Failed"</formula>
    </cfRule>
    <cfRule type="cellIs" dxfId="1134" priority="844" operator="equal">
      <formula>"Passed"</formula>
    </cfRule>
    <cfRule type="cellIs" dxfId="1133" priority="845" operator="equal">
      <formula>"Plan"</formula>
    </cfRule>
  </conditionalFormatting>
  <conditionalFormatting sqref="C2 C421:C1048576">
    <cfRule type="cellIs" dxfId="1132" priority="836" operator="equal">
      <formula>"Boundary"</formula>
    </cfRule>
    <cfRule type="cellIs" dxfId="1131" priority="837" operator="equal">
      <formula>"Abnormal"</formula>
    </cfRule>
    <cfRule type="cellIs" dxfId="1130" priority="838" operator="equal">
      <formula>"Abnormal"</formula>
    </cfRule>
    <cfRule type="cellIs" dxfId="1129" priority="839" operator="equal">
      <formula>"Normal"</formula>
    </cfRule>
  </conditionalFormatting>
  <conditionalFormatting sqref="A421:Q421">
    <cfRule type="expression" dxfId="1128" priority="835">
      <formula>MOD(VALUE(RIGHT($A$3, 3)),2)=0</formula>
    </cfRule>
  </conditionalFormatting>
  <dataValidations count="1">
    <dataValidation type="list" allowBlank="1" showInputMessage="1" showErrorMessage="1" sqref="E21 E10:E11 E14:E15 E3 E31:E32 E100 E143 E149 E127 E106 E115 E406 E43:E44 E140 E189 E198 E206 E215 E227 E242 E258 E269 E283 E298 E303 E311 E316 E325 E330 E337 E346 E354 E379 E363 E384 E398 E39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[1]data!#REF!</xm:f>
          </x14:formula1>
          <xm:sqref>C140</xm:sqref>
        </x14:dataValidation>
        <x14:dataValidation type="list" allowBlank="1" showInputMessage="1" showErrorMessage="1">
          <x14:formula1>
            <xm:f>[1]TestScenario!#REF!</xm:f>
          </x14:formula1>
          <xm:sqref>D140</xm:sqref>
        </x14:dataValidation>
        <x14:dataValidation type="list" allowBlank="1" showInputMessage="1" showErrorMessage="1">
          <x14:formula1>
            <xm:f>[2]data!#REF!</xm:f>
          </x14:formula1>
          <xm:sqref>C106 C115 C316 C325 C127 M14:M15 C21 C10:C11 C14:C15 C3 C43:C44 C100 C31:C32 C143 C149 C406 C55 C64 C67 C72 C79 C86 C152 C155 C159 C165 C171 C184 C189 C198 C206 C215 C227 C242 C258 C269 C283 C298 C303 C311 C330 C337 C346 C354 C363 C379 C384 C390 C398</xm:sqref>
        </x14:dataValidation>
        <x14:dataValidation type="list" allowBlank="1" showInputMessage="1" showErrorMessage="1">
          <x14:formula1>
            <xm:f>[2]TestScenario!#REF!</xm:f>
          </x14:formula1>
          <xm:sqref>D106 D115 D127 D21 D10:D11 D14:D15 D3 D31:D32 D100 D143 D149 D406 D43:D44 D189 D198 D206 D215 D227 D242 D258 D269 D283 D298 D303 D311 D316 D325 D330 D337 D346 D354 D379 D363 D384 D398 D390</xm:sqref>
        </x14:dataValidation>
        <x14:dataValidation type="list" allowBlank="1" showInputMessage="1" showErrorMessage="1">
          <x14:formula1>
            <xm:f>data!$I$3:$I$4</xm:f>
          </x14:formula1>
          <xm:sqref>M3:M13 M21:M97 M100:M186 M189:M420</xm:sqref>
        </x14:dataValidation>
        <x14:dataValidation type="list" allowBlank="1" showInputMessage="1" showErrorMessage="1">
          <x14:formula1>
            <xm:f>data!$A$3:$A$8</xm:f>
          </x14:formula1>
          <xm:sqref>O3:O97 O100:O186 O189:O420</xm:sqref>
        </x14:dataValidation>
        <x14:dataValidation type="list" allowBlank="1" showInputMessage="1" showErrorMessage="1">
          <x14:formula1>
            <xm:f>data!$T$3:$T$28</xm:f>
          </x14:formula1>
          <xm:sqref>I3:I97 I100:I186 I189:I420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02"/>
  <sheetViews>
    <sheetView topLeftCell="A85" zoomScaleNormal="100" workbookViewId="0">
      <selection activeCell="E92" sqref="E92"/>
    </sheetView>
  </sheetViews>
  <sheetFormatPr defaultColWidth="9.109375" defaultRowHeight="15" customHeight="1" x14ac:dyDescent="0.3"/>
  <cols>
    <col min="1" max="5" width="9.109375" style="8"/>
    <col min="6" max="6" width="0" style="8" hidden="1" customWidth="1"/>
    <col min="7" max="33" width="9.109375" style="8"/>
    <col min="34" max="35" width="0" style="8" hidden="1" customWidth="1"/>
    <col min="36" max="38" width="9.109375" style="8"/>
    <col min="39" max="39" width="11.33203125" style="8" bestFit="1" customWidth="1"/>
    <col min="40" max="40" width="15.109375" style="8" hidden="1" customWidth="1"/>
    <col min="41" max="42" width="9.109375" style="8"/>
    <col min="43" max="43" width="18.21875" style="8" bestFit="1" customWidth="1"/>
    <col min="44" max="44" width="12.33203125" style="8" bestFit="1" customWidth="1"/>
    <col min="45" max="16384" width="9.109375" style="8"/>
  </cols>
  <sheetData>
    <row r="1" spans="1:50" ht="15" customHeight="1" x14ac:dyDescent="0.3">
      <c r="A1" s="192" t="s">
        <v>53</v>
      </c>
      <c r="B1" s="193"/>
      <c r="C1" s="193"/>
      <c r="D1" s="193"/>
      <c r="E1" s="193"/>
      <c r="F1" s="193"/>
      <c r="G1" s="193"/>
      <c r="H1" s="193"/>
      <c r="I1" s="193"/>
      <c r="J1" s="193"/>
      <c r="K1" s="193"/>
      <c r="L1" s="193"/>
      <c r="M1" s="193"/>
      <c r="N1" s="193"/>
      <c r="O1" s="193"/>
      <c r="P1" s="193"/>
      <c r="Q1" s="193"/>
      <c r="R1" s="193"/>
      <c r="S1" s="193"/>
      <c r="T1" s="193"/>
      <c r="U1" s="193"/>
      <c r="V1" s="193"/>
      <c r="W1" s="193"/>
      <c r="X1" s="193"/>
      <c r="Y1" s="193"/>
      <c r="Z1" s="193"/>
      <c r="AA1" s="193"/>
      <c r="AB1" s="193"/>
      <c r="AC1" s="193"/>
      <c r="AD1" s="193"/>
      <c r="AE1" s="193"/>
      <c r="AF1" s="193"/>
      <c r="AG1" s="193"/>
      <c r="AH1" s="193"/>
      <c r="AI1" s="193"/>
      <c r="AJ1" s="193"/>
      <c r="AK1" s="193"/>
      <c r="AL1" s="193"/>
      <c r="AM1" s="193"/>
      <c r="AN1" s="193"/>
      <c r="AO1" s="193"/>
      <c r="AP1" s="193"/>
      <c r="AQ1" s="193"/>
      <c r="AR1" s="194"/>
      <c r="AS1" s="285" t="s">
        <v>54</v>
      </c>
      <c r="AT1" s="286"/>
      <c r="AU1" s="286"/>
      <c r="AV1" s="286"/>
      <c r="AW1" s="286"/>
      <c r="AX1" s="287"/>
    </row>
    <row r="2" spans="1:50" ht="15" customHeight="1" x14ac:dyDescent="0.3">
      <c r="A2" s="86" t="s">
        <v>55</v>
      </c>
      <c r="B2" s="284" t="s">
        <v>56</v>
      </c>
      <c r="C2" s="284"/>
      <c r="D2" s="284"/>
      <c r="E2" s="86" t="s">
        <v>57</v>
      </c>
      <c r="F2" s="86" t="s">
        <v>23</v>
      </c>
      <c r="G2" s="283" t="s">
        <v>58</v>
      </c>
      <c r="H2" s="283"/>
      <c r="I2" s="283" t="s">
        <v>59</v>
      </c>
      <c r="J2" s="283"/>
      <c r="K2" s="283"/>
      <c r="L2" s="283"/>
      <c r="M2" s="283" t="s">
        <v>60</v>
      </c>
      <c r="N2" s="283"/>
      <c r="O2" s="283"/>
      <c r="P2" s="283"/>
      <c r="Q2" s="283"/>
      <c r="R2" s="283"/>
      <c r="S2" s="284" t="s">
        <v>61</v>
      </c>
      <c r="T2" s="284"/>
      <c r="U2" s="86" t="s">
        <v>62</v>
      </c>
      <c r="V2" s="283" t="s">
        <v>63</v>
      </c>
      <c r="W2" s="283"/>
      <c r="X2" s="283"/>
      <c r="Y2" s="283"/>
      <c r="Z2" s="283"/>
      <c r="AA2" s="283"/>
      <c r="AB2" s="283"/>
      <c r="AC2" s="283" t="s">
        <v>64</v>
      </c>
      <c r="AD2" s="283"/>
      <c r="AE2" s="283"/>
      <c r="AF2" s="283"/>
      <c r="AG2" s="283"/>
      <c r="AH2" s="86" t="s">
        <v>321</v>
      </c>
      <c r="AI2" s="86" t="s">
        <v>323</v>
      </c>
      <c r="AJ2" s="114" t="s">
        <v>65</v>
      </c>
      <c r="AK2" s="114"/>
      <c r="AL2" s="114"/>
      <c r="AM2" s="93" t="s">
        <v>66</v>
      </c>
      <c r="AN2" s="86" t="s">
        <v>697</v>
      </c>
      <c r="AO2" s="252" t="s">
        <v>322</v>
      </c>
      <c r="AP2" s="254"/>
      <c r="AQ2" s="86" t="s">
        <v>698</v>
      </c>
      <c r="AR2" s="86" t="s">
        <v>702</v>
      </c>
      <c r="AS2" s="83" t="s">
        <v>54</v>
      </c>
      <c r="AT2" s="83" t="s">
        <v>67</v>
      </c>
      <c r="AU2" s="205" t="s">
        <v>68</v>
      </c>
      <c r="AV2" s="205"/>
      <c r="AW2" s="205"/>
      <c r="AX2" s="205"/>
    </row>
    <row r="3" spans="1:50" ht="15" customHeight="1" x14ac:dyDescent="0.3">
      <c r="A3" s="280" t="s">
        <v>955</v>
      </c>
      <c r="B3" s="281"/>
      <c r="C3" s="281"/>
      <c r="D3" s="281"/>
      <c r="E3" s="281"/>
      <c r="F3" s="281"/>
      <c r="G3" s="281"/>
      <c r="H3" s="281"/>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1"/>
      <c r="AK3" s="281"/>
      <c r="AL3" s="281"/>
      <c r="AM3" s="281"/>
      <c r="AN3" s="281"/>
      <c r="AO3" s="281"/>
      <c r="AP3" s="281"/>
      <c r="AQ3" s="281"/>
      <c r="AR3" s="281"/>
      <c r="AS3" s="281"/>
      <c r="AT3" s="281"/>
      <c r="AU3" s="281"/>
      <c r="AV3" s="281"/>
      <c r="AW3" s="281"/>
      <c r="AX3" s="282"/>
    </row>
    <row r="4" spans="1:50" ht="15" customHeight="1" x14ac:dyDescent="0.3">
      <c r="A4" s="87" t="s">
        <v>357</v>
      </c>
      <c r="B4" s="269" t="s">
        <v>738</v>
      </c>
      <c r="C4" s="270"/>
      <c r="D4" s="271"/>
      <c r="E4" s="87" t="s">
        <v>70</v>
      </c>
      <c r="F4" s="87"/>
      <c r="G4" s="258" t="s">
        <v>327</v>
      </c>
      <c r="H4" s="260"/>
      <c r="I4" s="264" t="s">
        <v>701</v>
      </c>
      <c r="J4" s="265"/>
      <c r="K4" s="265"/>
      <c r="L4" s="266"/>
      <c r="M4" s="264" t="s">
        <v>820</v>
      </c>
      <c r="N4" s="265"/>
      <c r="O4" s="265"/>
      <c r="P4" s="265"/>
      <c r="Q4" s="265"/>
      <c r="R4" s="266"/>
      <c r="S4" s="158" t="s">
        <v>358</v>
      </c>
      <c r="T4" s="160"/>
      <c r="U4" s="87" t="s">
        <v>75</v>
      </c>
      <c r="V4" s="264" t="s">
        <v>712</v>
      </c>
      <c r="W4" s="265"/>
      <c r="X4" s="265"/>
      <c r="Y4" s="265"/>
      <c r="Z4" s="265"/>
      <c r="AA4" s="265"/>
      <c r="AB4" s="266"/>
      <c r="AC4" s="261" t="s">
        <v>715</v>
      </c>
      <c r="AD4" s="262"/>
      <c r="AE4" s="262"/>
      <c r="AF4" s="262"/>
      <c r="AG4" s="263"/>
      <c r="AH4" s="87"/>
      <c r="AI4" s="87"/>
      <c r="AJ4" s="264" t="s">
        <v>726</v>
      </c>
      <c r="AK4" s="262"/>
      <c r="AL4" s="263"/>
      <c r="AM4" s="87" t="s">
        <v>78</v>
      </c>
      <c r="AN4" s="88" t="s">
        <v>331</v>
      </c>
      <c r="AO4" s="267" t="s">
        <v>699</v>
      </c>
      <c r="AP4" s="268"/>
      <c r="AQ4" s="87">
        <v>30</v>
      </c>
      <c r="AR4" s="84" t="s">
        <v>704</v>
      </c>
      <c r="AS4" s="87" t="str">
        <f t="shared" ref="AS4:AS9" si="0">IF(AM4="o","Plan","Not Test")</f>
        <v>Plan</v>
      </c>
      <c r="AT4" s="87"/>
      <c r="AU4" s="258" t="s">
        <v>1021</v>
      </c>
      <c r="AV4" s="259"/>
      <c r="AW4" s="259"/>
      <c r="AX4" s="260"/>
    </row>
    <row r="5" spans="1:50" ht="15" customHeight="1" x14ac:dyDescent="0.3">
      <c r="A5" s="87" t="s">
        <v>360</v>
      </c>
      <c r="B5" s="269" t="s">
        <v>739</v>
      </c>
      <c r="C5" s="270"/>
      <c r="D5" s="271"/>
      <c r="E5" s="92" t="s">
        <v>70</v>
      </c>
      <c r="F5" s="87"/>
      <c r="G5" s="258" t="s">
        <v>327</v>
      </c>
      <c r="H5" s="260"/>
      <c r="I5" s="264" t="s">
        <v>701</v>
      </c>
      <c r="J5" s="265"/>
      <c r="K5" s="265"/>
      <c r="L5" s="266"/>
      <c r="M5" s="264" t="s">
        <v>820</v>
      </c>
      <c r="N5" s="265"/>
      <c r="O5" s="265"/>
      <c r="P5" s="265"/>
      <c r="Q5" s="265"/>
      <c r="R5" s="266"/>
      <c r="S5" s="158" t="s">
        <v>358</v>
      </c>
      <c r="T5" s="160"/>
      <c r="U5" s="87" t="s">
        <v>75</v>
      </c>
      <c r="V5" s="264" t="s">
        <v>713</v>
      </c>
      <c r="W5" s="265"/>
      <c r="X5" s="265"/>
      <c r="Y5" s="265"/>
      <c r="Z5" s="265"/>
      <c r="AA5" s="265"/>
      <c r="AB5" s="266"/>
      <c r="AC5" s="261" t="s">
        <v>714</v>
      </c>
      <c r="AD5" s="262"/>
      <c r="AE5" s="262"/>
      <c r="AF5" s="262"/>
      <c r="AG5" s="263"/>
      <c r="AH5" s="87"/>
      <c r="AI5" s="87"/>
      <c r="AJ5" s="264" t="s">
        <v>726</v>
      </c>
      <c r="AK5" s="262"/>
      <c r="AL5" s="263"/>
      <c r="AM5" s="87" t="s">
        <v>78</v>
      </c>
      <c r="AN5" s="88" t="s">
        <v>331</v>
      </c>
      <c r="AO5" s="267" t="s">
        <v>699</v>
      </c>
      <c r="AP5" s="268"/>
      <c r="AQ5" s="92">
        <v>30</v>
      </c>
      <c r="AR5" s="84" t="s">
        <v>704</v>
      </c>
      <c r="AS5" s="87" t="str">
        <f t="shared" si="0"/>
        <v>Plan</v>
      </c>
      <c r="AT5" s="87"/>
      <c r="AU5" s="258" t="s">
        <v>1021</v>
      </c>
      <c r="AV5" s="259"/>
      <c r="AW5" s="259"/>
      <c r="AX5" s="260"/>
    </row>
    <row r="6" spans="1:50" ht="15" customHeight="1" x14ac:dyDescent="0.3">
      <c r="A6" s="87" t="s">
        <v>366</v>
      </c>
      <c r="B6" s="269" t="s">
        <v>740</v>
      </c>
      <c r="C6" s="270"/>
      <c r="D6" s="271"/>
      <c r="E6" s="92" t="s">
        <v>70</v>
      </c>
      <c r="F6" s="87"/>
      <c r="G6" s="258" t="s">
        <v>327</v>
      </c>
      <c r="H6" s="260"/>
      <c r="I6" s="264" t="s">
        <v>701</v>
      </c>
      <c r="J6" s="265"/>
      <c r="K6" s="265"/>
      <c r="L6" s="266"/>
      <c r="M6" s="264" t="s">
        <v>820</v>
      </c>
      <c r="N6" s="265"/>
      <c r="O6" s="265"/>
      <c r="P6" s="265"/>
      <c r="Q6" s="265"/>
      <c r="R6" s="266"/>
      <c r="S6" s="158" t="s">
        <v>358</v>
      </c>
      <c r="T6" s="160"/>
      <c r="U6" s="87" t="s">
        <v>75</v>
      </c>
      <c r="V6" s="264" t="s">
        <v>717</v>
      </c>
      <c r="W6" s="265"/>
      <c r="X6" s="265"/>
      <c r="Y6" s="265"/>
      <c r="Z6" s="265"/>
      <c r="AA6" s="265"/>
      <c r="AB6" s="266"/>
      <c r="AC6" s="261" t="s">
        <v>716</v>
      </c>
      <c r="AD6" s="262"/>
      <c r="AE6" s="262"/>
      <c r="AF6" s="262"/>
      <c r="AG6" s="263"/>
      <c r="AH6" s="87"/>
      <c r="AI6" s="87"/>
      <c r="AJ6" s="264" t="s">
        <v>726</v>
      </c>
      <c r="AK6" s="262"/>
      <c r="AL6" s="263"/>
      <c r="AM6" s="87" t="s">
        <v>78</v>
      </c>
      <c r="AN6" s="88" t="s">
        <v>331</v>
      </c>
      <c r="AO6" s="267" t="s">
        <v>699</v>
      </c>
      <c r="AP6" s="268"/>
      <c r="AQ6" s="92">
        <v>30</v>
      </c>
      <c r="AR6" s="84" t="s">
        <v>704</v>
      </c>
      <c r="AS6" s="87" t="str">
        <f t="shared" si="0"/>
        <v>Plan</v>
      </c>
      <c r="AT6" s="87"/>
      <c r="AU6" s="258"/>
      <c r="AV6" s="259"/>
      <c r="AW6" s="259"/>
      <c r="AX6" s="260"/>
    </row>
    <row r="7" spans="1:50" ht="15" customHeight="1" x14ac:dyDescent="0.3">
      <c r="A7" s="87" t="s">
        <v>370</v>
      </c>
      <c r="B7" s="269" t="s">
        <v>741</v>
      </c>
      <c r="C7" s="270"/>
      <c r="D7" s="271"/>
      <c r="E7" s="92" t="s">
        <v>70</v>
      </c>
      <c r="F7" s="87"/>
      <c r="G7" s="258" t="s">
        <v>327</v>
      </c>
      <c r="H7" s="260"/>
      <c r="I7" s="264" t="s">
        <v>701</v>
      </c>
      <c r="J7" s="265"/>
      <c r="K7" s="265"/>
      <c r="L7" s="266"/>
      <c r="M7" s="264" t="s">
        <v>820</v>
      </c>
      <c r="N7" s="265"/>
      <c r="O7" s="265"/>
      <c r="P7" s="265"/>
      <c r="Q7" s="265"/>
      <c r="R7" s="266"/>
      <c r="S7" s="158" t="s">
        <v>358</v>
      </c>
      <c r="T7" s="160"/>
      <c r="U7" s="87" t="s">
        <v>75</v>
      </c>
      <c r="V7" s="264" t="s">
        <v>718</v>
      </c>
      <c r="W7" s="265"/>
      <c r="X7" s="265"/>
      <c r="Y7" s="265"/>
      <c r="Z7" s="265"/>
      <c r="AA7" s="265"/>
      <c r="AB7" s="266"/>
      <c r="AC7" s="261" t="s">
        <v>719</v>
      </c>
      <c r="AD7" s="262"/>
      <c r="AE7" s="262"/>
      <c r="AF7" s="262"/>
      <c r="AG7" s="263"/>
      <c r="AH7" s="87"/>
      <c r="AI7" s="87"/>
      <c r="AJ7" s="264" t="s">
        <v>726</v>
      </c>
      <c r="AK7" s="262"/>
      <c r="AL7" s="263"/>
      <c r="AM7" s="87" t="s">
        <v>78</v>
      </c>
      <c r="AN7" s="88" t="s">
        <v>331</v>
      </c>
      <c r="AO7" s="267" t="s">
        <v>699</v>
      </c>
      <c r="AP7" s="268"/>
      <c r="AQ7" s="92">
        <v>30</v>
      </c>
      <c r="AR7" s="84" t="s">
        <v>704</v>
      </c>
      <c r="AS7" s="87" t="str">
        <f t="shared" si="0"/>
        <v>Plan</v>
      </c>
      <c r="AT7" s="87"/>
      <c r="AU7" s="258"/>
      <c r="AV7" s="259"/>
      <c r="AW7" s="259"/>
      <c r="AX7" s="260"/>
    </row>
    <row r="8" spans="1:50" ht="15" customHeight="1" x14ac:dyDescent="0.3">
      <c r="A8" s="87" t="s">
        <v>374</v>
      </c>
      <c r="B8" s="269" t="s">
        <v>742</v>
      </c>
      <c r="C8" s="270"/>
      <c r="D8" s="271"/>
      <c r="E8" s="92" t="s">
        <v>70</v>
      </c>
      <c r="F8" s="87"/>
      <c r="G8" s="258" t="s">
        <v>327</v>
      </c>
      <c r="H8" s="260"/>
      <c r="I8" s="264" t="s">
        <v>701</v>
      </c>
      <c r="J8" s="265"/>
      <c r="K8" s="265"/>
      <c r="L8" s="266"/>
      <c r="M8" s="264" t="s">
        <v>820</v>
      </c>
      <c r="N8" s="265"/>
      <c r="O8" s="265"/>
      <c r="P8" s="265"/>
      <c r="Q8" s="265"/>
      <c r="R8" s="266"/>
      <c r="S8" s="158" t="s">
        <v>358</v>
      </c>
      <c r="T8" s="160"/>
      <c r="U8" s="87" t="s">
        <v>75</v>
      </c>
      <c r="V8" s="264" t="s">
        <v>720</v>
      </c>
      <c r="W8" s="265"/>
      <c r="X8" s="265"/>
      <c r="Y8" s="265"/>
      <c r="Z8" s="265"/>
      <c r="AA8" s="265"/>
      <c r="AB8" s="266"/>
      <c r="AC8" s="261" t="s">
        <v>721</v>
      </c>
      <c r="AD8" s="262"/>
      <c r="AE8" s="262"/>
      <c r="AF8" s="262"/>
      <c r="AG8" s="263"/>
      <c r="AH8" s="87"/>
      <c r="AI8" s="87"/>
      <c r="AJ8" s="264" t="s">
        <v>726</v>
      </c>
      <c r="AK8" s="262"/>
      <c r="AL8" s="263"/>
      <c r="AM8" s="87" t="s">
        <v>78</v>
      </c>
      <c r="AN8" s="88" t="s">
        <v>331</v>
      </c>
      <c r="AO8" s="267" t="s">
        <v>699</v>
      </c>
      <c r="AP8" s="268"/>
      <c r="AQ8" s="92">
        <v>30</v>
      </c>
      <c r="AR8" s="84" t="s">
        <v>704</v>
      </c>
      <c r="AS8" s="87" t="str">
        <f t="shared" si="0"/>
        <v>Plan</v>
      </c>
      <c r="AT8" s="85"/>
      <c r="AU8" s="258"/>
      <c r="AV8" s="259"/>
      <c r="AW8" s="259"/>
      <c r="AX8" s="260"/>
    </row>
    <row r="9" spans="1:50" ht="15" customHeight="1" x14ac:dyDescent="0.3">
      <c r="A9" s="87" t="s">
        <v>377</v>
      </c>
      <c r="B9" s="269" t="s">
        <v>743</v>
      </c>
      <c r="C9" s="270"/>
      <c r="D9" s="271"/>
      <c r="E9" s="92" t="s">
        <v>70</v>
      </c>
      <c r="F9" s="87"/>
      <c r="G9" s="258" t="s">
        <v>327</v>
      </c>
      <c r="H9" s="260"/>
      <c r="I9" s="264" t="s">
        <v>701</v>
      </c>
      <c r="J9" s="265"/>
      <c r="K9" s="265"/>
      <c r="L9" s="266"/>
      <c r="M9" s="264" t="s">
        <v>820</v>
      </c>
      <c r="N9" s="265"/>
      <c r="O9" s="265"/>
      <c r="P9" s="265"/>
      <c r="Q9" s="265"/>
      <c r="R9" s="266"/>
      <c r="S9" s="158" t="s">
        <v>358</v>
      </c>
      <c r="T9" s="160"/>
      <c r="U9" s="87" t="s">
        <v>75</v>
      </c>
      <c r="V9" s="264" t="s">
        <v>722</v>
      </c>
      <c r="W9" s="265"/>
      <c r="X9" s="265"/>
      <c r="Y9" s="265"/>
      <c r="Z9" s="265"/>
      <c r="AA9" s="265"/>
      <c r="AB9" s="266"/>
      <c r="AC9" s="261" t="s">
        <v>723</v>
      </c>
      <c r="AD9" s="262"/>
      <c r="AE9" s="262"/>
      <c r="AF9" s="262"/>
      <c r="AG9" s="263"/>
      <c r="AH9" s="87"/>
      <c r="AI9" s="87"/>
      <c r="AJ9" s="264" t="s">
        <v>726</v>
      </c>
      <c r="AK9" s="262"/>
      <c r="AL9" s="263"/>
      <c r="AM9" s="87" t="s">
        <v>78</v>
      </c>
      <c r="AN9" s="88" t="s">
        <v>331</v>
      </c>
      <c r="AO9" s="267" t="s">
        <v>699</v>
      </c>
      <c r="AP9" s="268"/>
      <c r="AQ9" s="92">
        <v>30</v>
      </c>
      <c r="AR9" s="84" t="s">
        <v>704</v>
      </c>
      <c r="AS9" s="87" t="str">
        <f t="shared" si="0"/>
        <v>Plan</v>
      </c>
      <c r="AT9" s="95"/>
      <c r="AU9" s="258"/>
      <c r="AV9" s="259"/>
      <c r="AW9" s="259"/>
      <c r="AX9" s="260"/>
    </row>
    <row r="10" spans="1:50" ht="15" customHeight="1" x14ac:dyDescent="0.3">
      <c r="A10" s="87" t="s">
        <v>381</v>
      </c>
      <c r="B10" s="269" t="s">
        <v>744</v>
      </c>
      <c r="C10" s="270"/>
      <c r="D10" s="271"/>
      <c r="E10" s="92" t="s">
        <v>70</v>
      </c>
      <c r="F10" s="87"/>
      <c r="G10" s="258" t="s">
        <v>327</v>
      </c>
      <c r="H10" s="260"/>
      <c r="I10" s="264" t="s">
        <v>727</v>
      </c>
      <c r="J10" s="265"/>
      <c r="K10" s="265"/>
      <c r="L10" s="266"/>
      <c r="M10" s="264" t="s">
        <v>820</v>
      </c>
      <c r="N10" s="265"/>
      <c r="O10" s="265"/>
      <c r="P10" s="265"/>
      <c r="Q10" s="265"/>
      <c r="R10" s="266"/>
      <c r="S10" s="158" t="s">
        <v>358</v>
      </c>
      <c r="T10" s="160"/>
      <c r="U10" s="87" t="s">
        <v>75</v>
      </c>
      <c r="V10" s="264" t="s">
        <v>728</v>
      </c>
      <c r="W10" s="265"/>
      <c r="X10" s="265"/>
      <c r="Y10" s="265"/>
      <c r="Z10" s="265"/>
      <c r="AA10" s="265"/>
      <c r="AB10" s="266"/>
      <c r="AC10" s="261" t="s">
        <v>729</v>
      </c>
      <c r="AD10" s="262"/>
      <c r="AE10" s="262"/>
      <c r="AF10" s="262"/>
      <c r="AG10" s="263"/>
      <c r="AH10" s="87"/>
      <c r="AI10" s="87"/>
      <c r="AJ10" s="264" t="s">
        <v>726</v>
      </c>
      <c r="AK10" s="262"/>
      <c r="AL10" s="263"/>
      <c r="AM10" s="87" t="s">
        <v>78</v>
      </c>
      <c r="AN10" s="88" t="s">
        <v>331</v>
      </c>
      <c r="AO10" s="267" t="s">
        <v>699</v>
      </c>
      <c r="AP10" s="268"/>
      <c r="AQ10" s="92">
        <v>30</v>
      </c>
      <c r="AR10" s="84" t="s">
        <v>704</v>
      </c>
      <c r="AS10" s="87" t="str">
        <f t="shared" ref="AS10" si="1">IF(AM10="o","Plan","Not Test")</f>
        <v>Plan</v>
      </c>
      <c r="AT10" s="95"/>
      <c r="AU10" s="258"/>
      <c r="AV10" s="259"/>
      <c r="AW10" s="259"/>
      <c r="AX10" s="260"/>
    </row>
    <row r="11" spans="1:50" ht="15" customHeight="1" x14ac:dyDescent="0.3">
      <c r="A11" s="87" t="s">
        <v>383</v>
      </c>
      <c r="B11" s="269" t="s">
        <v>745</v>
      </c>
      <c r="C11" s="270"/>
      <c r="D11" s="271"/>
      <c r="E11" s="92" t="s">
        <v>70</v>
      </c>
      <c r="F11" s="87"/>
      <c r="G11" s="258" t="s">
        <v>327</v>
      </c>
      <c r="H11" s="260"/>
      <c r="I11" s="264" t="s">
        <v>727</v>
      </c>
      <c r="J11" s="265"/>
      <c r="K11" s="265"/>
      <c r="L11" s="266"/>
      <c r="M11" s="264" t="s">
        <v>820</v>
      </c>
      <c r="N11" s="265"/>
      <c r="O11" s="265"/>
      <c r="P11" s="265"/>
      <c r="Q11" s="265"/>
      <c r="R11" s="266"/>
      <c r="S11" s="158" t="s">
        <v>358</v>
      </c>
      <c r="T11" s="160"/>
      <c r="U11" s="87" t="s">
        <v>75</v>
      </c>
      <c r="V11" s="264" t="s">
        <v>732</v>
      </c>
      <c r="W11" s="265"/>
      <c r="X11" s="265"/>
      <c r="Y11" s="265"/>
      <c r="Z11" s="265"/>
      <c r="AA11" s="265"/>
      <c r="AB11" s="266"/>
      <c r="AC11" s="261" t="s">
        <v>730</v>
      </c>
      <c r="AD11" s="262"/>
      <c r="AE11" s="262"/>
      <c r="AF11" s="262"/>
      <c r="AG11" s="263"/>
      <c r="AH11" s="87"/>
      <c r="AI11" s="87"/>
      <c r="AJ11" s="264" t="s">
        <v>726</v>
      </c>
      <c r="AK11" s="262"/>
      <c r="AL11" s="263"/>
      <c r="AM11" s="87" t="s">
        <v>78</v>
      </c>
      <c r="AN11" s="88" t="s">
        <v>331</v>
      </c>
      <c r="AO11" s="267" t="s">
        <v>699</v>
      </c>
      <c r="AP11" s="268"/>
      <c r="AQ11" s="92">
        <v>30</v>
      </c>
      <c r="AR11" s="84" t="s">
        <v>704</v>
      </c>
      <c r="AS11" s="87" t="str">
        <f t="shared" ref="AS11" si="2">IF(AM11="o","Plan","Not Test")</f>
        <v>Plan</v>
      </c>
      <c r="AT11" s="95"/>
      <c r="AU11" s="258"/>
      <c r="AV11" s="259"/>
      <c r="AW11" s="259"/>
      <c r="AX11" s="260"/>
    </row>
    <row r="12" spans="1:50" ht="15" customHeight="1" x14ac:dyDescent="0.3">
      <c r="A12" s="87" t="s">
        <v>387</v>
      </c>
      <c r="B12" s="269" t="s">
        <v>746</v>
      </c>
      <c r="C12" s="270"/>
      <c r="D12" s="271"/>
      <c r="E12" s="92" t="s">
        <v>70</v>
      </c>
      <c r="F12" s="87"/>
      <c r="G12" s="258" t="s">
        <v>327</v>
      </c>
      <c r="H12" s="260"/>
      <c r="I12" s="264" t="s">
        <v>731</v>
      </c>
      <c r="J12" s="265"/>
      <c r="K12" s="265"/>
      <c r="L12" s="266"/>
      <c r="M12" s="264" t="s">
        <v>820</v>
      </c>
      <c r="N12" s="265"/>
      <c r="O12" s="265"/>
      <c r="P12" s="265"/>
      <c r="Q12" s="265"/>
      <c r="R12" s="266"/>
      <c r="S12" s="158" t="s">
        <v>358</v>
      </c>
      <c r="T12" s="160"/>
      <c r="U12" s="87" t="s">
        <v>75</v>
      </c>
      <c r="V12" s="264" t="s">
        <v>733</v>
      </c>
      <c r="W12" s="265"/>
      <c r="X12" s="265"/>
      <c r="Y12" s="265"/>
      <c r="Z12" s="265"/>
      <c r="AA12" s="265"/>
      <c r="AB12" s="266"/>
      <c r="AC12" s="261" t="s">
        <v>734</v>
      </c>
      <c r="AD12" s="262"/>
      <c r="AE12" s="262"/>
      <c r="AF12" s="262"/>
      <c r="AG12" s="263"/>
      <c r="AH12" s="87"/>
      <c r="AI12" s="87"/>
      <c r="AJ12" s="264" t="s">
        <v>726</v>
      </c>
      <c r="AK12" s="262"/>
      <c r="AL12" s="263"/>
      <c r="AM12" s="87" t="s">
        <v>78</v>
      </c>
      <c r="AN12" s="88" t="s">
        <v>331</v>
      </c>
      <c r="AO12" s="267" t="s">
        <v>699</v>
      </c>
      <c r="AP12" s="268"/>
      <c r="AQ12" s="92">
        <v>30</v>
      </c>
      <c r="AR12" s="84" t="s">
        <v>704</v>
      </c>
      <c r="AS12" s="87" t="str">
        <f t="shared" ref="AS12" si="3">IF(AM12="o","Plan","Not Test")</f>
        <v>Plan</v>
      </c>
      <c r="AT12" s="95"/>
      <c r="AU12" s="258"/>
      <c r="AV12" s="259"/>
      <c r="AW12" s="259"/>
      <c r="AX12" s="260"/>
    </row>
    <row r="13" spans="1:50" ht="15" customHeight="1" x14ac:dyDescent="0.3">
      <c r="A13" s="87" t="s">
        <v>391</v>
      </c>
      <c r="B13" s="269" t="s">
        <v>747</v>
      </c>
      <c r="C13" s="270"/>
      <c r="D13" s="271"/>
      <c r="E13" s="92" t="s">
        <v>70</v>
      </c>
      <c r="F13" s="87"/>
      <c r="G13" s="258" t="s">
        <v>327</v>
      </c>
      <c r="H13" s="260"/>
      <c r="I13" s="264" t="s">
        <v>735</v>
      </c>
      <c r="J13" s="265"/>
      <c r="K13" s="265"/>
      <c r="L13" s="266"/>
      <c r="M13" s="264" t="s">
        <v>820</v>
      </c>
      <c r="N13" s="265"/>
      <c r="O13" s="265"/>
      <c r="P13" s="265"/>
      <c r="Q13" s="265"/>
      <c r="R13" s="266"/>
      <c r="S13" s="158" t="s">
        <v>358</v>
      </c>
      <c r="T13" s="160"/>
      <c r="U13" s="87" t="s">
        <v>75</v>
      </c>
      <c r="V13" s="264" t="s">
        <v>736</v>
      </c>
      <c r="W13" s="265"/>
      <c r="X13" s="265"/>
      <c r="Y13" s="265"/>
      <c r="Z13" s="265"/>
      <c r="AA13" s="265"/>
      <c r="AB13" s="266"/>
      <c r="AC13" s="261" t="s">
        <v>734</v>
      </c>
      <c r="AD13" s="262"/>
      <c r="AE13" s="262"/>
      <c r="AF13" s="262"/>
      <c r="AG13" s="263"/>
      <c r="AH13" s="87"/>
      <c r="AI13" s="87"/>
      <c r="AJ13" s="264" t="s">
        <v>726</v>
      </c>
      <c r="AK13" s="262"/>
      <c r="AL13" s="263"/>
      <c r="AM13" s="87" t="s">
        <v>78</v>
      </c>
      <c r="AN13" s="88" t="s">
        <v>331</v>
      </c>
      <c r="AO13" s="267" t="s">
        <v>699</v>
      </c>
      <c r="AP13" s="268"/>
      <c r="AQ13" s="92">
        <v>30</v>
      </c>
      <c r="AR13" s="84" t="s">
        <v>704</v>
      </c>
      <c r="AS13" s="87" t="str">
        <f t="shared" ref="AS13" si="4">IF(AM13="o","Plan","Not Test")</f>
        <v>Plan</v>
      </c>
      <c r="AT13" s="95"/>
      <c r="AU13" s="258"/>
      <c r="AV13" s="259"/>
      <c r="AW13" s="259"/>
      <c r="AX13" s="260"/>
    </row>
    <row r="14" spans="1:50" ht="15" customHeight="1" x14ac:dyDescent="0.3">
      <c r="A14" s="92" t="s">
        <v>396</v>
      </c>
      <c r="B14" s="269" t="s">
        <v>768</v>
      </c>
      <c r="C14" s="270"/>
      <c r="D14" s="271"/>
      <c r="E14" s="92" t="s">
        <v>70</v>
      </c>
      <c r="F14" s="92"/>
      <c r="G14" s="258" t="s">
        <v>737</v>
      </c>
      <c r="H14" s="260"/>
      <c r="I14" s="264" t="s">
        <v>748</v>
      </c>
      <c r="J14" s="265"/>
      <c r="K14" s="265"/>
      <c r="L14" s="266"/>
      <c r="M14" s="264" t="s">
        <v>763</v>
      </c>
      <c r="N14" s="265"/>
      <c r="O14" s="265"/>
      <c r="P14" s="265"/>
      <c r="Q14" s="265"/>
      <c r="R14" s="266"/>
      <c r="S14" s="158" t="s">
        <v>749</v>
      </c>
      <c r="T14" s="160"/>
      <c r="U14" s="92" t="s">
        <v>75</v>
      </c>
      <c r="V14" s="264" t="s">
        <v>751</v>
      </c>
      <c r="W14" s="265"/>
      <c r="X14" s="265"/>
      <c r="Y14" s="265"/>
      <c r="Z14" s="265"/>
      <c r="AA14" s="265"/>
      <c r="AB14" s="266"/>
      <c r="AC14" s="261" t="s">
        <v>758</v>
      </c>
      <c r="AD14" s="262"/>
      <c r="AE14" s="262"/>
      <c r="AF14" s="262"/>
      <c r="AG14" s="263"/>
      <c r="AH14" s="92"/>
      <c r="AI14" s="92"/>
      <c r="AJ14" s="264" t="s">
        <v>726</v>
      </c>
      <c r="AK14" s="262"/>
      <c r="AL14" s="263"/>
      <c r="AM14" s="92" t="s">
        <v>78</v>
      </c>
      <c r="AN14" s="90" t="s">
        <v>331</v>
      </c>
      <c r="AO14" s="267" t="s">
        <v>699</v>
      </c>
      <c r="AP14" s="268"/>
      <c r="AQ14" s="92">
        <v>30</v>
      </c>
      <c r="AR14" s="89" t="s">
        <v>704</v>
      </c>
      <c r="AS14" s="92" t="str">
        <f t="shared" ref="AS14" si="5">IF(AM14="o","Plan","Not Test")</f>
        <v>Plan</v>
      </c>
      <c r="AT14" s="95"/>
      <c r="AU14" s="258"/>
      <c r="AV14" s="259"/>
      <c r="AW14" s="259"/>
      <c r="AX14" s="260"/>
    </row>
    <row r="15" spans="1:50" ht="15" customHeight="1" x14ac:dyDescent="0.3">
      <c r="A15" s="92" t="s">
        <v>403</v>
      </c>
      <c r="B15" s="269" t="s">
        <v>755</v>
      </c>
      <c r="C15" s="270"/>
      <c r="D15" s="271"/>
      <c r="E15" s="92" t="s">
        <v>70</v>
      </c>
      <c r="F15" s="92"/>
      <c r="G15" s="258" t="s">
        <v>737</v>
      </c>
      <c r="H15" s="260"/>
      <c r="I15" s="264" t="s">
        <v>750</v>
      </c>
      <c r="J15" s="265"/>
      <c r="K15" s="265"/>
      <c r="L15" s="266"/>
      <c r="M15" s="264" t="s">
        <v>762</v>
      </c>
      <c r="N15" s="265"/>
      <c r="O15" s="265"/>
      <c r="P15" s="265"/>
      <c r="Q15" s="265"/>
      <c r="R15" s="266"/>
      <c r="S15" s="158" t="s">
        <v>749</v>
      </c>
      <c r="T15" s="160"/>
      <c r="U15" s="92" t="s">
        <v>75</v>
      </c>
      <c r="V15" s="264" t="s">
        <v>752</v>
      </c>
      <c r="W15" s="265"/>
      <c r="X15" s="265"/>
      <c r="Y15" s="265"/>
      <c r="Z15" s="265"/>
      <c r="AA15" s="265"/>
      <c r="AB15" s="266"/>
      <c r="AC15" s="261" t="s">
        <v>757</v>
      </c>
      <c r="AD15" s="262"/>
      <c r="AE15" s="262"/>
      <c r="AF15" s="262"/>
      <c r="AG15" s="263"/>
      <c r="AH15" s="92"/>
      <c r="AI15" s="92"/>
      <c r="AJ15" s="264" t="s">
        <v>753</v>
      </c>
      <c r="AK15" s="262"/>
      <c r="AL15" s="263"/>
      <c r="AM15" s="92" t="s">
        <v>78</v>
      </c>
      <c r="AN15" s="90" t="s">
        <v>331</v>
      </c>
      <c r="AO15" s="267" t="s">
        <v>699</v>
      </c>
      <c r="AP15" s="268"/>
      <c r="AQ15" s="92">
        <v>30</v>
      </c>
      <c r="AR15" s="89" t="s">
        <v>704</v>
      </c>
      <c r="AS15" s="92" t="str">
        <f t="shared" ref="AS15" si="6">IF(AM15="o","Plan","Not Test")</f>
        <v>Plan</v>
      </c>
      <c r="AT15" s="95"/>
      <c r="AU15" s="258"/>
      <c r="AV15" s="259"/>
      <c r="AW15" s="259"/>
      <c r="AX15" s="260"/>
    </row>
    <row r="16" spans="1:50" ht="15" customHeight="1" x14ac:dyDescent="0.3">
      <c r="A16" s="92" t="s">
        <v>411</v>
      </c>
      <c r="B16" s="269" t="s">
        <v>756</v>
      </c>
      <c r="C16" s="270"/>
      <c r="D16" s="271"/>
      <c r="E16" s="92" t="s">
        <v>70</v>
      </c>
      <c r="F16" s="92"/>
      <c r="G16" s="258" t="s">
        <v>737</v>
      </c>
      <c r="H16" s="260"/>
      <c r="I16" s="264" t="s">
        <v>754</v>
      </c>
      <c r="J16" s="265"/>
      <c r="K16" s="265"/>
      <c r="L16" s="266"/>
      <c r="M16" s="264" t="s">
        <v>761</v>
      </c>
      <c r="N16" s="265"/>
      <c r="O16" s="265"/>
      <c r="P16" s="265"/>
      <c r="Q16" s="265"/>
      <c r="R16" s="266"/>
      <c r="S16" s="158" t="s">
        <v>749</v>
      </c>
      <c r="T16" s="160"/>
      <c r="U16" s="92" t="s">
        <v>75</v>
      </c>
      <c r="V16" s="264" t="s">
        <v>760</v>
      </c>
      <c r="W16" s="265"/>
      <c r="X16" s="265"/>
      <c r="Y16" s="265"/>
      <c r="Z16" s="265"/>
      <c r="AA16" s="265"/>
      <c r="AB16" s="266"/>
      <c r="AC16" s="261" t="s">
        <v>764</v>
      </c>
      <c r="AD16" s="262"/>
      <c r="AE16" s="262"/>
      <c r="AF16" s="262"/>
      <c r="AG16" s="263"/>
      <c r="AH16" s="92"/>
      <c r="AI16" s="92"/>
      <c r="AJ16" s="264" t="s">
        <v>759</v>
      </c>
      <c r="AK16" s="262"/>
      <c r="AL16" s="263"/>
      <c r="AM16" s="92" t="s">
        <v>78</v>
      </c>
      <c r="AN16" s="90" t="s">
        <v>331</v>
      </c>
      <c r="AO16" s="267" t="s">
        <v>699</v>
      </c>
      <c r="AP16" s="268"/>
      <c r="AQ16" s="92">
        <v>5</v>
      </c>
      <c r="AR16" s="89" t="s">
        <v>704</v>
      </c>
      <c r="AS16" s="92" t="str">
        <f t="shared" ref="AS16:AS17" si="7">IF(AM16="o","Plan","Not Test")</f>
        <v>Plan</v>
      </c>
      <c r="AT16" s="95"/>
      <c r="AU16" s="258"/>
      <c r="AV16" s="259"/>
      <c r="AW16" s="259"/>
      <c r="AX16" s="260"/>
    </row>
    <row r="17" spans="1:50" ht="15" customHeight="1" x14ac:dyDescent="0.3">
      <c r="A17" s="255" t="s">
        <v>416</v>
      </c>
      <c r="B17" s="113" t="s">
        <v>774</v>
      </c>
      <c r="C17" s="113"/>
      <c r="D17" s="113"/>
      <c r="E17" s="255" t="s">
        <v>70</v>
      </c>
      <c r="F17" s="91"/>
      <c r="G17" s="255" t="s">
        <v>737</v>
      </c>
      <c r="H17" s="255"/>
      <c r="I17" s="188" t="s">
        <v>773</v>
      </c>
      <c r="J17" s="188"/>
      <c r="K17" s="188"/>
      <c r="L17" s="188"/>
      <c r="M17" s="188" t="s">
        <v>765</v>
      </c>
      <c r="N17" s="188"/>
      <c r="O17" s="188"/>
      <c r="P17" s="188"/>
      <c r="Q17" s="188"/>
      <c r="R17" s="188"/>
      <c r="S17" s="188" t="s">
        <v>749</v>
      </c>
      <c r="T17" s="188"/>
      <c r="U17" s="91" t="s">
        <v>75</v>
      </c>
      <c r="V17" s="115" t="s">
        <v>769</v>
      </c>
      <c r="W17" s="115"/>
      <c r="X17" s="115"/>
      <c r="Y17" s="115"/>
      <c r="Z17" s="115"/>
      <c r="AA17" s="115"/>
      <c r="AB17" s="115"/>
      <c r="AC17" s="206" t="s">
        <v>770</v>
      </c>
      <c r="AD17" s="206"/>
      <c r="AE17" s="206"/>
      <c r="AF17" s="206"/>
      <c r="AG17" s="206"/>
      <c r="AH17" s="91"/>
      <c r="AI17" s="91"/>
      <c r="AJ17" s="115" t="s">
        <v>726</v>
      </c>
      <c r="AK17" s="115"/>
      <c r="AL17" s="115"/>
      <c r="AM17" s="255" t="s">
        <v>78</v>
      </c>
      <c r="AN17" s="91" t="s">
        <v>331</v>
      </c>
      <c r="AO17" s="233" t="s">
        <v>699</v>
      </c>
      <c r="AP17" s="233"/>
      <c r="AQ17" s="255">
        <v>5</v>
      </c>
      <c r="AR17" s="233" t="s">
        <v>704</v>
      </c>
      <c r="AS17" s="255" t="str">
        <f t="shared" si="7"/>
        <v>Plan</v>
      </c>
      <c r="AT17" s="256"/>
      <c r="AU17" s="255"/>
      <c r="AV17" s="255"/>
      <c r="AW17" s="255"/>
      <c r="AX17" s="255"/>
    </row>
    <row r="18" spans="1:50" ht="15" customHeight="1" x14ac:dyDescent="0.3">
      <c r="A18" s="255"/>
      <c r="B18" s="113"/>
      <c r="C18" s="113"/>
      <c r="D18" s="113"/>
      <c r="E18" s="255"/>
      <c r="F18" s="91"/>
      <c r="G18" s="255"/>
      <c r="H18" s="255"/>
      <c r="I18" s="188"/>
      <c r="J18" s="188"/>
      <c r="K18" s="188"/>
      <c r="L18" s="188"/>
      <c r="M18" s="188"/>
      <c r="N18" s="188"/>
      <c r="O18" s="188"/>
      <c r="P18" s="188"/>
      <c r="Q18" s="188"/>
      <c r="R18" s="188"/>
      <c r="S18" s="188"/>
      <c r="T18" s="188"/>
      <c r="U18" s="91" t="s">
        <v>80</v>
      </c>
      <c r="V18" s="115" t="s">
        <v>766</v>
      </c>
      <c r="W18" s="115"/>
      <c r="X18" s="115"/>
      <c r="Y18" s="115"/>
      <c r="Z18" s="115"/>
      <c r="AA18" s="115"/>
      <c r="AB18" s="115"/>
      <c r="AC18" s="206" t="s">
        <v>767</v>
      </c>
      <c r="AD18" s="206"/>
      <c r="AE18" s="206"/>
      <c r="AF18" s="206"/>
      <c r="AG18" s="206"/>
      <c r="AH18" s="91"/>
      <c r="AI18" s="91"/>
      <c r="AJ18" s="115"/>
      <c r="AK18" s="115"/>
      <c r="AL18" s="115"/>
      <c r="AM18" s="255"/>
      <c r="AN18" s="91"/>
      <c r="AO18" s="233"/>
      <c r="AP18" s="233"/>
      <c r="AQ18" s="255"/>
      <c r="AR18" s="233"/>
      <c r="AS18" s="255"/>
      <c r="AT18" s="256"/>
      <c r="AU18" s="255"/>
      <c r="AV18" s="255"/>
      <c r="AW18" s="255"/>
      <c r="AX18" s="255"/>
    </row>
    <row r="19" spans="1:50" ht="15" customHeight="1" x14ac:dyDescent="0.3">
      <c r="A19" s="255" t="s">
        <v>425</v>
      </c>
      <c r="B19" s="113" t="s">
        <v>775</v>
      </c>
      <c r="C19" s="113"/>
      <c r="D19" s="113"/>
      <c r="E19" s="255" t="s">
        <v>70</v>
      </c>
      <c r="F19" s="91"/>
      <c r="G19" s="255" t="s">
        <v>737</v>
      </c>
      <c r="H19" s="255"/>
      <c r="I19" s="188" t="s">
        <v>786</v>
      </c>
      <c r="J19" s="188"/>
      <c r="K19" s="188"/>
      <c r="L19" s="188"/>
      <c r="M19" s="188" t="s">
        <v>776</v>
      </c>
      <c r="N19" s="188"/>
      <c r="O19" s="188"/>
      <c r="P19" s="188"/>
      <c r="Q19" s="188"/>
      <c r="R19" s="188"/>
      <c r="S19" s="188" t="s">
        <v>749</v>
      </c>
      <c r="T19" s="188"/>
      <c r="U19" s="91" t="s">
        <v>75</v>
      </c>
      <c r="V19" s="115" t="s">
        <v>771</v>
      </c>
      <c r="W19" s="115"/>
      <c r="X19" s="115"/>
      <c r="Y19" s="115"/>
      <c r="Z19" s="115"/>
      <c r="AA19" s="115"/>
      <c r="AB19" s="115"/>
      <c r="AC19" s="206" t="s">
        <v>772</v>
      </c>
      <c r="AD19" s="206"/>
      <c r="AE19" s="206"/>
      <c r="AF19" s="206"/>
      <c r="AG19" s="206"/>
      <c r="AH19" s="91"/>
      <c r="AI19" s="91"/>
      <c r="AJ19" s="115" t="s">
        <v>726</v>
      </c>
      <c r="AK19" s="115"/>
      <c r="AL19" s="115"/>
      <c r="AM19" s="255" t="s">
        <v>78</v>
      </c>
      <c r="AN19" s="91" t="s">
        <v>331</v>
      </c>
      <c r="AO19" s="233" t="s">
        <v>699</v>
      </c>
      <c r="AP19" s="233"/>
      <c r="AQ19" s="255">
        <v>15</v>
      </c>
      <c r="AR19" s="233" t="s">
        <v>704</v>
      </c>
      <c r="AS19" s="255" t="str">
        <f t="shared" ref="AS19" si="8">IF(AM19="o","Plan","Not Test")</f>
        <v>Plan</v>
      </c>
      <c r="AT19" s="256"/>
      <c r="AU19" s="255"/>
      <c r="AV19" s="255"/>
      <c r="AW19" s="255"/>
      <c r="AX19" s="255"/>
    </row>
    <row r="20" spans="1:50" ht="15" customHeight="1" x14ac:dyDescent="0.3">
      <c r="A20" s="255"/>
      <c r="B20" s="113"/>
      <c r="C20" s="113"/>
      <c r="D20" s="113"/>
      <c r="E20" s="255"/>
      <c r="F20" s="91"/>
      <c r="G20" s="255"/>
      <c r="H20" s="255"/>
      <c r="I20" s="188"/>
      <c r="J20" s="188"/>
      <c r="K20" s="188"/>
      <c r="L20" s="188"/>
      <c r="M20" s="188"/>
      <c r="N20" s="188"/>
      <c r="O20" s="188"/>
      <c r="P20" s="188"/>
      <c r="Q20" s="188"/>
      <c r="R20" s="188"/>
      <c r="S20" s="188"/>
      <c r="T20" s="188"/>
      <c r="U20" s="91" t="s">
        <v>80</v>
      </c>
      <c r="V20" s="115" t="s">
        <v>777</v>
      </c>
      <c r="W20" s="115"/>
      <c r="X20" s="115"/>
      <c r="Y20" s="115"/>
      <c r="Z20" s="115"/>
      <c r="AA20" s="115"/>
      <c r="AB20" s="115"/>
      <c r="AC20" s="206" t="s">
        <v>778</v>
      </c>
      <c r="AD20" s="206"/>
      <c r="AE20" s="206"/>
      <c r="AF20" s="206"/>
      <c r="AG20" s="206"/>
      <c r="AH20" s="91"/>
      <c r="AI20" s="91"/>
      <c r="AJ20" s="115"/>
      <c r="AK20" s="115"/>
      <c r="AL20" s="115"/>
      <c r="AM20" s="255"/>
      <c r="AN20" s="91"/>
      <c r="AO20" s="233"/>
      <c r="AP20" s="233"/>
      <c r="AQ20" s="255"/>
      <c r="AR20" s="233"/>
      <c r="AS20" s="255"/>
      <c r="AT20" s="256"/>
      <c r="AU20" s="255"/>
      <c r="AV20" s="255"/>
      <c r="AW20" s="255"/>
      <c r="AX20" s="255"/>
    </row>
    <row r="21" spans="1:50" ht="15" customHeight="1" x14ac:dyDescent="0.3">
      <c r="A21" s="255" t="s">
        <v>434</v>
      </c>
      <c r="B21" s="113" t="s">
        <v>792</v>
      </c>
      <c r="C21" s="113"/>
      <c r="D21" s="113"/>
      <c r="E21" s="255" t="s">
        <v>70</v>
      </c>
      <c r="F21" s="91"/>
      <c r="G21" s="255" t="s">
        <v>737</v>
      </c>
      <c r="H21" s="255"/>
      <c r="I21" s="188" t="s">
        <v>785</v>
      </c>
      <c r="J21" s="188"/>
      <c r="K21" s="188"/>
      <c r="L21" s="188"/>
      <c r="M21" s="188" t="s">
        <v>782</v>
      </c>
      <c r="N21" s="188"/>
      <c r="O21" s="188"/>
      <c r="P21" s="188"/>
      <c r="Q21" s="188"/>
      <c r="R21" s="188"/>
      <c r="S21" s="188" t="s">
        <v>749</v>
      </c>
      <c r="T21" s="188"/>
      <c r="U21" s="91" t="s">
        <v>75</v>
      </c>
      <c r="V21" s="115" t="s">
        <v>779</v>
      </c>
      <c r="W21" s="115"/>
      <c r="X21" s="115"/>
      <c r="Y21" s="115"/>
      <c r="Z21" s="115"/>
      <c r="AA21" s="115"/>
      <c r="AB21" s="115"/>
      <c r="AC21" s="206" t="s">
        <v>780</v>
      </c>
      <c r="AD21" s="206"/>
      <c r="AE21" s="206"/>
      <c r="AF21" s="206"/>
      <c r="AG21" s="206"/>
      <c r="AH21" s="91"/>
      <c r="AI21" s="91"/>
      <c r="AJ21" s="115" t="s">
        <v>726</v>
      </c>
      <c r="AK21" s="115"/>
      <c r="AL21" s="115"/>
      <c r="AM21" s="255" t="s">
        <v>78</v>
      </c>
      <c r="AN21" s="91" t="s">
        <v>331</v>
      </c>
      <c r="AO21" s="233" t="s">
        <v>699</v>
      </c>
      <c r="AP21" s="233"/>
      <c r="AQ21" s="255">
        <v>15</v>
      </c>
      <c r="AR21" s="233" t="s">
        <v>704</v>
      </c>
      <c r="AS21" s="255" t="str">
        <f t="shared" ref="AS21" si="9">IF(AM21="o","Plan","Not Test")</f>
        <v>Plan</v>
      </c>
      <c r="AT21" s="256"/>
      <c r="AU21" s="255"/>
      <c r="AV21" s="255"/>
      <c r="AW21" s="255"/>
      <c r="AX21" s="255"/>
    </row>
    <row r="22" spans="1:50" ht="15" customHeight="1" x14ac:dyDescent="0.3">
      <c r="A22" s="255"/>
      <c r="B22" s="113"/>
      <c r="C22" s="113"/>
      <c r="D22" s="113"/>
      <c r="E22" s="255"/>
      <c r="F22" s="91"/>
      <c r="G22" s="255"/>
      <c r="H22" s="255"/>
      <c r="I22" s="188"/>
      <c r="J22" s="188"/>
      <c r="K22" s="188"/>
      <c r="L22" s="188"/>
      <c r="M22" s="188"/>
      <c r="N22" s="188"/>
      <c r="O22" s="188"/>
      <c r="P22" s="188"/>
      <c r="Q22" s="188"/>
      <c r="R22" s="188"/>
      <c r="S22" s="188"/>
      <c r="T22" s="188"/>
      <c r="U22" s="91" t="s">
        <v>80</v>
      </c>
      <c r="V22" s="115" t="s">
        <v>781</v>
      </c>
      <c r="W22" s="115"/>
      <c r="X22" s="115"/>
      <c r="Y22" s="115"/>
      <c r="Z22" s="115"/>
      <c r="AA22" s="115"/>
      <c r="AB22" s="115"/>
      <c r="AC22" s="206" t="s">
        <v>783</v>
      </c>
      <c r="AD22" s="206"/>
      <c r="AE22" s="206"/>
      <c r="AF22" s="206"/>
      <c r="AG22" s="206"/>
      <c r="AH22" s="91"/>
      <c r="AI22" s="91"/>
      <c r="AJ22" s="115"/>
      <c r="AK22" s="115"/>
      <c r="AL22" s="115"/>
      <c r="AM22" s="255"/>
      <c r="AN22" s="91"/>
      <c r="AO22" s="233"/>
      <c r="AP22" s="233"/>
      <c r="AQ22" s="255"/>
      <c r="AR22" s="233"/>
      <c r="AS22" s="255"/>
      <c r="AT22" s="256"/>
      <c r="AU22" s="255"/>
      <c r="AV22" s="255"/>
      <c r="AW22" s="255"/>
      <c r="AX22" s="255"/>
    </row>
    <row r="23" spans="1:50" ht="15" customHeight="1" x14ac:dyDescent="0.3">
      <c r="A23" s="255" t="s">
        <v>442</v>
      </c>
      <c r="B23" s="113" t="s">
        <v>793</v>
      </c>
      <c r="C23" s="113"/>
      <c r="D23" s="113"/>
      <c r="E23" s="255" t="s">
        <v>70</v>
      </c>
      <c r="F23" s="91"/>
      <c r="G23" s="255" t="s">
        <v>737</v>
      </c>
      <c r="H23" s="255"/>
      <c r="I23" s="188" t="s">
        <v>784</v>
      </c>
      <c r="J23" s="188"/>
      <c r="K23" s="188"/>
      <c r="L23" s="188"/>
      <c r="M23" s="188" t="s">
        <v>787</v>
      </c>
      <c r="N23" s="188"/>
      <c r="O23" s="188"/>
      <c r="P23" s="188"/>
      <c r="Q23" s="188"/>
      <c r="R23" s="188"/>
      <c r="S23" s="188" t="s">
        <v>749</v>
      </c>
      <c r="T23" s="188"/>
      <c r="U23" s="91" t="s">
        <v>75</v>
      </c>
      <c r="V23" s="115" t="s">
        <v>789</v>
      </c>
      <c r="W23" s="115"/>
      <c r="X23" s="115"/>
      <c r="Y23" s="115"/>
      <c r="Z23" s="115"/>
      <c r="AA23" s="115"/>
      <c r="AB23" s="115"/>
      <c r="AC23" s="206" t="s">
        <v>790</v>
      </c>
      <c r="AD23" s="206"/>
      <c r="AE23" s="206"/>
      <c r="AF23" s="206"/>
      <c r="AG23" s="206"/>
      <c r="AH23" s="91"/>
      <c r="AI23" s="91"/>
      <c r="AJ23" s="115" t="s">
        <v>726</v>
      </c>
      <c r="AK23" s="115"/>
      <c r="AL23" s="115"/>
      <c r="AM23" s="255" t="s">
        <v>78</v>
      </c>
      <c r="AN23" s="91" t="s">
        <v>331</v>
      </c>
      <c r="AO23" s="233" t="s">
        <v>699</v>
      </c>
      <c r="AP23" s="233"/>
      <c r="AQ23" s="255">
        <v>15</v>
      </c>
      <c r="AR23" s="233" t="s">
        <v>704</v>
      </c>
      <c r="AS23" s="255" t="str">
        <f t="shared" ref="AS23" si="10">IF(AM23="o","Plan","Not Test")</f>
        <v>Plan</v>
      </c>
      <c r="AT23" s="256"/>
      <c r="AU23" s="255"/>
      <c r="AV23" s="255"/>
      <c r="AW23" s="255"/>
      <c r="AX23" s="255"/>
    </row>
    <row r="24" spans="1:50" ht="15" customHeight="1" x14ac:dyDescent="0.3">
      <c r="A24" s="255"/>
      <c r="B24" s="113"/>
      <c r="C24" s="113"/>
      <c r="D24" s="113"/>
      <c r="E24" s="255"/>
      <c r="F24" s="91"/>
      <c r="G24" s="255"/>
      <c r="H24" s="255"/>
      <c r="I24" s="188"/>
      <c r="J24" s="188"/>
      <c r="K24" s="188"/>
      <c r="L24" s="188"/>
      <c r="M24" s="188"/>
      <c r="N24" s="188"/>
      <c r="O24" s="188"/>
      <c r="P24" s="188"/>
      <c r="Q24" s="188"/>
      <c r="R24" s="188"/>
      <c r="S24" s="188"/>
      <c r="T24" s="188"/>
      <c r="U24" s="91" t="s">
        <v>80</v>
      </c>
      <c r="V24" s="115" t="s">
        <v>788</v>
      </c>
      <c r="W24" s="115"/>
      <c r="X24" s="115"/>
      <c r="Y24" s="115"/>
      <c r="Z24" s="115"/>
      <c r="AA24" s="115"/>
      <c r="AB24" s="115"/>
      <c r="AC24" s="206" t="s">
        <v>791</v>
      </c>
      <c r="AD24" s="206"/>
      <c r="AE24" s="206"/>
      <c r="AF24" s="206"/>
      <c r="AG24" s="206"/>
      <c r="AH24" s="91"/>
      <c r="AI24" s="91"/>
      <c r="AJ24" s="115"/>
      <c r="AK24" s="115"/>
      <c r="AL24" s="115"/>
      <c r="AM24" s="255"/>
      <c r="AN24" s="91"/>
      <c r="AO24" s="233"/>
      <c r="AP24" s="233"/>
      <c r="AQ24" s="255"/>
      <c r="AR24" s="233"/>
      <c r="AS24" s="255"/>
      <c r="AT24" s="256"/>
      <c r="AU24" s="255"/>
      <c r="AV24" s="255"/>
      <c r="AW24" s="255"/>
      <c r="AX24" s="255"/>
    </row>
    <row r="25" spans="1:50" ht="15" customHeight="1" x14ac:dyDescent="0.3">
      <c r="A25" s="99" t="s">
        <v>450</v>
      </c>
      <c r="B25" s="269" t="s">
        <v>794</v>
      </c>
      <c r="C25" s="270"/>
      <c r="D25" s="271"/>
      <c r="E25" s="99" t="s">
        <v>70</v>
      </c>
      <c r="F25" s="99"/>
      <c r="G25" s="258" t="s">
        <v>327</v>
      </c>
      <c r="H25" s="260"/>
      <c r="I25" s="264" t="s">
        <v>795</v>
      </c>
      <c r="J25" s="265"/>
      <c r="K25" s="265"/>
      <c r="L25" s="266"/>
      <c r="M25" s="264" t="s">
        <v>796</v>
      </c>
      <c r="N25" s="265"/>
      <c r="O25" s="265"/>
      <c r="P25" s="265"/>
      <c r="Q25" s="265"/>
      <c r="R25" s="266"/>
      <c r="S25" s="158" t="s">
        <v>749</v>
      </c>
      <c r="T25" s="160"/>
      <c r="U25" s="99" t="s">
        <v>75</v>
      </c>
      <c r="V25" s="264" t="s">
        <v>797</v>
      </c>
      <c r="W25" s="265"/>
      <c r="X25" s="265"/>
      <c r="Y25" s="265"/>
      <c r="Z25" s="265"/>
      <c r="AA25" s="265"/>
      <c r="AB25" s="266"/>
      <c r="AC25" s="261" t="s">
        <v>798</v>
      </c>
      <c r="AD25" s="262"/>
      <c r="AE25" s="262"/>
      <c r="AF25" s="262"/>
      <c r="AG25" s="263"/>
      <c r="AH25" s="99"/>
      <c r="AI25" s="99"/>
      <c r="AJ25" s="264" t="s">
        <v>799</v>
      </c>
      <c r="AK25" s="262"/>
      <c r="AL25" s="263"/>
      <c r="AM25" s="99" t="s">
        <v>78</v>
      </c>
      <c r="AN25" s="97" t="s">
        <v>331</v>
      </c>
      <c r="AO25" s="267" t="s">
        <v>699</v>
      </c>
      <c r="AP25" s="268"/>
      <c r="AQ25" s="99">
        <v>30</v>
      </c>
      <c r="AR25" s="96" t="s">
        <v>704</v>
      </c>
      <c r="AS25" s="99" t="str">
        <f t="shared" ref="AS25" si="11">IF(AM25="o","Plan","Not Test")</f>
        <v>Plan</v>
      </c>
      <c r="AT25" s="95"/>
      <c r="AU25" s="258"/>
      <c r="AV25" s="259"/>
      <c r="AW25" s="259"/>
      <c r="AX25" s="260"/>
    </row>
    <row r="26" spans="1:50" ht="15" customHeight="1" x14ac:dyDescent="0.3">
      <c r="A26" s="99" t="s">
        <v>457</v>
      </c>
      <c r="B26" s="269" t="s">
        <v>800</v>
      </c>
      <c r="C26" s="270"/>
      <c r="D26" s="271"/>
      <c r="E26" s="99" t="s">
        <v>70</v>
      </c>
      <c r="F26" s="99"/>
      <c r="G26" s="258" t="s">
        <v>327</v>
      </c>
      <c r="H26" s="260"/>
      <c r="I26" s="264" t="s">
        <v>801</v>
      </c>
      <c r="J26" s="265"/>
      <c r="K26" s="265"/>
      <c r="L26" s="266"/>
      <c r="M26" s="264" t="s">
        <v>802</v>
      </c>
      <c r="N26" s="265"/>
      <c r="O26" s="265"/>
      <c r="P26" s="265"/>
      <c r="Q26" s="265"/>
      <c r="R26" s="266"/>
      <c r="S26" s="158" t="s">
        <v>749</v>
      </c>
      <c r="T26" s="160"/>
      <c r="U26" s="99" t="s">
        <v>75</v>
      </c>
      <c r="V26" s="264" t="s">
        <v>803</v>
      </c>
      <c r="W26" s="265"/>
      <c r="X26" s="265"/>
      <c r="Y26" s="265"/>
      <c r="Z26" s="265"/>
      <c r="AA26" s="265"/>
      <c r="AB26" s="266"/>
      <c r="AC26" s="261" t="s">
        <v>804</v>
      </c>
      <c r="AD26" s="262"/>
      <c r="AE26" s="262"/>
      <c r="AF26" s="262"/>
      <c r="AG26" s="263"/>
      <c r="AH26" s="99"/>
      <c r="AI26" s="99"/>
      <c r="AJ26" s="264" t="s">
        <v>805</v>
      </c>
      <c r="AK26" s="262"/>
      <c r="AL26" s="263"/>
      <c r="AM26" s="99" t="s">
        <v>78</v>
      </c>
      <c r="AN26" s="97" t="s">
        <v>331</v>
      </c>
      <c r="AO26" s="267" t="s">
        <v>699</v>
      </c>
      <c r="AP26" s="268"/>
      <c r="AQ26" s="99">
        <v>30</v>
      </c>
      <c r="AR26" s="96" t="s">
        <v>704</v>
      </c>
      <c r="AS26" s="99" t="str">
        <f t="shared" ref="AS26" si="12">IF(AM26="o","Plan","Not Test")</f>
        <v>Plan</v>
      </c>
      <c r="AT26" s="95"/>
      <c r="AU26" s="258"/>
      <c r="AV26" s="259"/>
      <c r="AW26" s="259"/>
      <c r="AX26" s="260"/>
    </row>
    <row r="27" spans="1:50" ht="15" customHeight="1" x14ac:dyDescent="0.3">
      <c r="A27" s="99" t="s">
        <v>459</v>
      </c>
      <c r="B27" s="269" t="s">
        <v>806</v>
      </c>
      <c r="C27" s="270"/>
      <c r="D27" s="271"/>
      <c r="E27" s="99" t="s">
        <v>70</v>
      </c>
      <c r="F27" s="99"/>
      <c r="G27" s="258" t="s">
        <v>327</v>
      </c>
      <c r="H27" s="260"/>
      <c r="I27" s="264" t="s">
        <v>807</v>
      </c>
      <c r="J27" s="265"/>
      <c r="K27" s="265"/>
      <c r="L27" s="266"/>
      <c r="M27" s="264" t="s">
        <v>802</v>
      </c>
      <c r="N27" s="265"/>
      <c r="O27" s="265"/>
      <c r="P27" s="265"/>
      <c r="Q27" s="265"/>
      <c r="R27" s="266"/>
      <c r="S27" s="158" t="s">
        <v>749</v>
      </c>
      <c r="T27" s="160"/>
      <c r="U27" s="99" t="s">
        <v>75</v>
      </c>
      <c r="V27" s="264" t="s">
        <v>808</v>
      </c>
      <c r="W27" s="265"/>
      <c r="X27" s="265"/>
      <c r="Y27" s="265"/>
      <c r="Z27" s="265"/>
      <c r="AA27" s="265"/>
      <c r="AB27" s="266"/>
      <c r="AC27" s="261" t="s">
        <v>809</v>
      </c>
      <c r="AD27" s="262"/>
      <c r="AE27" s="262"/>
      <c r="AF27" s="262"/>
      <c r="AG27" s="263"/>
      <c r="AH27" s="99"/>
      <c r="AI27" s="99"/>
      <c r="AJ27" s="264" t="s">
        <v>805</v>
      </c>
      <c r="AK27" s="262"/>
      <c r="AL27" s="263"/>
      <c r="AM27" s="99" t="s">
        <v>78</v>
      </c>
      <c r="AN27" s="97" t="s">
        <v>331</v>
      </c>
      <c r="AO27" s="267" t="s">
        <v>699</v>
      </c>
      <c r="AP27" s="277"/>
      <c r="AQ27" s="99">
        <v>30</v>
      </c>
      <c r="AR27" s="96" t="s">
        <v>704</v>
      </c>
      <c r="AS27" s="99" t="str">
        <f t="shared" ref="AS27:AS28" si="13">IF(AM27="o","Plan","Not Test")</f>
        <v>Plan</v>
      </c>
      <c r="AT27" s="95"/>
      <c r="AU27" s="258"/>
      <c r="AV27" s="259"/>
      <c r="AW27" s="259"/>
      <c r="AX27" s="260"/>
    </row>
    <row r="28" spans="1:50" ht="15" customHeight="1" x14ac:dyDescent="0.3">
      <c r="A28" s="255" t="s">
        <v>467</v>
      </c>
      <c r="B28" s="206" t="s">
        <v>810</v>
      </c>
      <c r="C28" s="206"/>
      <c r="D28" s="206"/>
      <c r="E28" s="255" t="s">
        <v>70</v>
      </c>
      <c r="F28" s="100"/>
      <c r="G28" s="255" t="s">
        <v>327</v>
      </c>
      <c r="H28" s="255"/>
      <c r="I28" s="188" t="s">
        <v>807</v>
      </c>
      <c r="J28" s="188"/>
      <c r="K28" s="188"/>
      <c r="L28" s="188"/>
      <c r="M28" s="188" t="s">
        <v>811</v>
      </c>
      <c r="N28" s="188"/>
      <c r="O28" s="188"/>
      <c r="P28" s="188"/>
      <c r="Q28" s="188"/>
      <c r="R28" s="188"/>
      <c r="S28" s="171" t="s">
        <v>749</v>
      </c>
      <c r="T28" s="172"/>
      <c r="U28" s="99" t="s">
        <v>75</v>
      </c>
      <c r="V28" s="264" t="s">
        <v>812</v>
      </c>
      <c r="W28" s="265"/>
      <c r="X28" s="265"/>
      <c r="Y28" s="265"/>
      <c r="Z28" s="265"/>
      <c r="AA28" s="265"/>
      <c r="AB28" s="266"/>
      <c r="AC28" s="261" t="s">
        <v>813</v>
      </c>
      <c r="AD28" s="262"/>
      <c r="AE28" s="262"/>
      <c r="AF28" s="262"/>
      <c r="AG28" s="263"/>
      <c r="AH28" s="99"/>
      <c r="AI28" s="99"/>
      <c r="AJ28" s="115" t="s">
        <v>816</v>
      </c>
      <c r="AK28" s="115"/>
      <c r="AL28" s="115"/>
      <c r="AM28" s="255" t="s">
        <v>78</v>
      </c>
      <c r="AN28" s="100" t="s">
        <v>331</v>
      </c>
      <c r="AO28" s="233" t="s">
        <v>699</v>
      </c>
      <c r="AP28" s="233"/>
      <c r="AQ28" s="255">
        <v>30</v>
      </c>
      <c r="AR28" s="233" t="s">
        <v>704</v>
      </c>
      <c r="AS28" s="255" t="str">
        <f t="shared" si="13"/>
        <v>Plan</v>
      </c>
      <c r="AT28" s="256"/>
      <c r="AU28" s="255"/>
      <c r="AV28" s="255"/>
      <c r="AW28" s="255"/>
      <c r="AX28" s="255"/>
    </row>
    <row r="29" spans="1:50" ht="15" customHeight="1" x14ac:dyDescent="0.3">
      <c r="A29" s="255"/>
      <c r="B29" s="206"/>
      <c r="C29" s="206"/>
      <c r="D29" s="206"/>
      <c r="E29" s="255"/>
      <c r="F29" s="100"/>
      <c r="G29" s="255"/>
      <c r="H29" s="255"/>
      <c r="I29" s="188"/>
      <c r="J29" s="188"/>
      <c r="K29" s="188"/>
      <c r="L29" s="188"/>
      <c r="M29" s="188"/>
      <c r="N29" s="188"/>
      <c r="O29" s="188"/>
      <c r="P29" s="188"/>
      <c r="Q29" s="188"/>
      <c r="R29" s="188"/>
      <c r="S29" s="177"/>
      <c r="T29" s="178"/>
      <c r="U29" s="99" t="s">
        <v>80</v>
      </c>
      <c r="V29" s="264" t="s">
        <v>814</v>
      </c>
      <c r="W29" s="265"/>
      <c r="X29" s="265"/>
      <c r="Y29" s="265"/>
      <c r="Z29" s="265"/>
      <c r="AA29" s="265"/>
      <c r="AB29" s="266"/>
      <c r="AC29" s="275" t="s">
        <v>815</v>
      </c>
      <c r="AD29" s="276"/>
      <c r="AE29" s="276"/>
      <c r="AF29" s="276"/>
      <c r="AG29" s="276"/>
      <c r="AH29" s="98"/>
      <c r="AI29" s="98"/>
      <c r="AJ29" s="115"/>
      <c r="AK29" s="115"/>
      <c r="AL29" s="115"/>
      <c r="AM29" s="255"/>
      <c r="AN29" s="100"/>
      <c r="AO29" s="233"/>
      <c r="AP29" s="233"/>
      <c r="AQ29" s="255"/>
      <c r="AR29" s="233"/>
      <c r="AS29" s="255"/>
      <c r="AT29" s="256"/>
      <c r="AU29" s="255"/>
      <c r="AV29" s="255"/>
      <c r="AW29" s="255"/>
      <c r="AX29" s="255"/>
    </row>
    <row r="30" spans="1:50" ht="15" customHeight="1" x14ac:dyDescent="0.3">
      <c r="A30" s="280" t="s">
        <v>954</v>
      </c>
      <c r="B30" s="281"/>
      <c r="C30" s="281"/>
      <c r="D30" s="281"/>
      <c r="E30" s="281"/>
      <c r="F30" s="281"/>
      <c r="G30" s="281"/>
      <c r="H30" s="281"/>
      <c r="I30" s="281"/>
      <c r="J30" s="281"/>
      <c r="K30" s="281"/>
      <c r="L30" s="281"/>
      <c r="M30" s="281"/>
      <c r="N30" s="281"/>
      <c r="O30" s="281"/>
      <c r="P30" s="281"/>
      <c r="Q30" s="281"/>
      <c r="R30" s="281"/>
      <c r="S30" s="281"/>
      <c r="T30" s="281"/>
      <c r="U30" s="281"/>
      <c r="V30" s="281"/>
      <c r="W30" s="281"/>
      <c r="X30" s="281"/>
      <c r="Y30" s="281"/>
      <c r="Z30" s="281"/>
      <c r="AA30" s="281"/>
      <c r="AB30" s="281"/>
      <c r="AC30" s="281"/>
      <c r="AD30" s="281"/>
      <c r="AE30" s="281"/>
      <c r="AF30" s="281"/>
      <c r="AG30" s="281"/>
      <c r="AH30" s="281"/>
      <c r="AI30" s="281"/>
      <c r="AJ30" s="281"/>
      <c r="AK30" s="281"/>
      <c r="AL30" s="281"/>
      <c r="AM30" s="281"/>
      <c r="AN30" s="281"/>
      <c r="AO30" s="281"/>
      <c r="AP30" s="281"/>
      <c r="AQ30" s="281"/>
      <c r="AR30" s="281"/>
      <c r="AS30" s="281"/>
      <c r="AT30" s="281"/>
      <c r="AU30" s="281"/>
      <c r="AV30" s="281"/>
      <c r="AW30" s="281"/>
      <c r="AX30" s="282"/>
    </row>
    <row r="31" spans="1:50" ht="15" customHeight="1" x14ac:dyDescent="0.3">
      <c r="A31" s="99" t="s">
        <v>357</v>
      </c>
      <c r="B31" s="269" t="s">
        <v>738</v>
      </c>
      <c r="C31" s="270"/>
      <c r="D31" s="271"/>
      <c r="E31" s="99" t="s">
        <v>70</v>
      </c>
      <c r="F31" s="99"/>
      <c r="G31" s="258" t="s">
        <v>327</v>
      </c>
      <c r="H31" s="260"/>
      <c r="I31" s="264" t="s">
        <v>824</v>
      </c>
      <c r="J31" s="265"/>
      <c r="K31" s="265"/>
      <c r="L31" s="266"/>
      <c r="M31" s="264" t="s">
        <v>819</v>
      </c>
      <c r="N31" s="265"/>
      <c r="O31" s="265"/>
      <c r="P31" s="265"/>
      <c r="Q31" s="265"/>
      <c r="R31" s="266"/>
      <c r="S31" s="158" t="s">
        <v>358</v>
      </c>
      <c r="T31" s="160"/>
      <c r="U31" s="99" t="s">
        <v>75</v>
      </c>
      <c r="V31" s="264" t="s">
        <v>817</v>
      </c>
      <c r="W31" s="265"/>
      <c r="X31" s="265"/>
      <c r="Y31" s="265"/>
      <c r="Z31" s="265"/>
      <c r="AA31" s="265"/>
      <c r="AB31" s="266"/>
      <c r="AC31" s="261" t="s">
        <v>818</v>
      </c>
      <c r="AD31" s="262"/>
      <c r="AE31" s="262"/>
      <c r="AF31" s="262"/>
      <c r="AG31" s="263"/>
      <c r="AH31" s="99"/>
      <c r="AI31" s="99"/>
      <c r="AJ31" s="264" t="s">
        <v>726</v>
      </c>
      <c r="AK31" s="262"/>
      <c r="AL31" s="263"/>
      <c r="AM31" s="99" t="s">
        <v>78</v>
      </c>
      <c r="AN31" s="97" t="s">
        <v>331</v>
      </c>
      <c r="AO31" s="267" t="s">
        <v>699</v>
      </c>
      <c r="AP31" s="268"/>
      <c r="AQ31" s="99">
        <v>30</v>
      </c>
      <c r="AR31" s="96" t="s">
        <v>704</v>
      </c>
      <c r="AS31" s="99" t="str">
        <f t="shared" ref="AS31:AS40" si="14">IF(AM31="o","Plan","Not Test")</f>
        <v>Plan</v>
      </c>
      <c r="AT31" s="99"/>
      <c r="AU31" s="258"/>
      <c r="AV31" s="259"/>
      <c r="AW31" s="259"/>
      <c r="AX31" s="260"/>
    </row>
    <row r="32" spans="1:50" ht="15" customHeight="1" x14ac:dyDescent="0.3">
      <c r="A32" s="99" t="s">
        <v>360</v>
      </c>
      <c r="B32" s="269" t="s">
        <v>739</v>
      </c>
      <c r="C32" s="270"/>
      <c r="D32" s="271"/>
      <c r="E32" s="99" t="s">
        <v>70</v>
      </c>
      <c r="F32" s="99"/>
      <c r="G32" s="258" t="s">
        <v>327</v>
      </c>
      <c r="H32" s="260"/>
      <c r="I32" s="264" t="s">
        <v>824</v>
      </c>
      <c r="J32" s="265"/>
      <c r="K32" s="265"/>
      <c r="L32" s="266"/>
      <c r="M32" s="264" t="s">
        <v>819</v>
      </c>
      <c r="N32" s="265"/>
      <c r="O32" s="265"/>
      <c r="P32" s="265"/>
      <c r="Q32" s="265"/>
      <c r="R32" s="266"/>
      <c r="S32" s="158" t="s">
        <v>358</v>
      </c>
      <c r="T32" s="160"/>
      <c r="U32" s="99" t="s">
        <v>75</v>
      </c>
      <c r="V32" s="264" t="s">
        <v>821</v>
      </c>
      <c r="W32" s="265"/>
      <c r="X32" s="265"/>
      <c r="Y32" s="265"/>
      <c r="Z32" s="265"/>
      <c r="AA32" s="265"/>
      <c r="AB32" s="266"/>
      <c r="AC32" s="261" t="s">
        <v>714</v>
      </c>
      <c r="AD32" s="262"/>
      <c r="AE32" s="262"/>
      <c r="AF32" s="262"/>
      <c r="AG32" s="263"/>
      <c r="AH32" s="99"/>
      <c r="AI32" s="99"/>
      <c r="AJ32" s="264" t="s">
        <v>726</v>
      </c>
      <c r="AK32" s="262"/>
      <c r="AL32" s="263"/>
      <c r="AM32" s="99" t="s">
        <v>78</v>
      </c>
      <c r="AN32" s="97" t="s">
        <v>331</v>
      </c>
      <c r="AO32" s="267" t="s">
        <v>699</v>
      </c>
      <c r="AP32" s="268"/>
      <c r="AQ32" s="99">
        <v>30</v>
      </c>
      <c r="AR32" s="96" t="s">
        <v>704</v>
      </c>
      <c r="AS32" s="99" t="str">
        <f t="shared" si="14"/>
        <v>Plan</v>
      </c>
      <c r="AT32" s="99"/>
      <c r="AU32" s="258"/>
      <c r="AV32" s="259"/>
      <c r="AW32" s="259"/>
      <c r="AX32" s="260"/>
    </row>
    <row r="33" spans="1:50" ht="15" customHeight="1" x14ac:dyDescent="0.3">
      <c r="A33" s="99" t="s">
        <v>366</v>
      </c>
      <c r="B33" s="269" t="s">
        <v>740</v>
      </c>
      <c r="C33" s="270"/>
      <c r="D33" s="271"/>
      <c r="E33" s="99" t="s">
        <v>70</v>
      </c>
      <c r="F33" s="99"/>
      <c r="G33" s="258" t="s">
        <v>327</v>
      </c>
      <c r="H33" s="260"/>
      <c r="I33" s="264" t="s">
        <v>826</v>
      </c>
      <c r="J33" s="265"/>
      <c r="K33" s="265"/>
      <c r="L33" s="266"/>
      <c r="M33" s="264" t="s">
        <v>819</v>
      </c>
      <c r="N33" s="265"/>
      <c r="O33" s="265"/>
      <c r="P33" s="265"/>
      <c r="Q33" s="265"/>
      <c r="R33" s="266"/>
      <c r="S33" s="158" t="s">
        <v>358</v>
      </c>
      <c r="T33" s="160"/>
      <c r="U33" s="99" t="s">
        <v>75</v>
      </c>
      <c r="V33" s="264" t="s">
        <v>822</v>
      </c>
      <c r="W33" s="265"/>
      <c r="X33" s="265"/>
      <c r="Y33" s="265"/>
      <c r="Z33" s="265"/>
      <c r="AA33" s="265"/>
      <c r="AB33" s="266"/>
      <c r="AC33" s="261" t="s">
        <v>823</v>
      </c>
      <c r="AD33" s="262"/>
      <c r="AE33" s="262"/>
      <c r="AF33" s="262"/>
      <c r="AG33" s="263"/>
      <c r="AH33" s="99"/>
      <c r="AI33" s="99"/>
      <c r="AJ33" s="264" t="s">
        <v>726</v>
      </c>
      <c r="AK33" s="262"/>
      <c r="AL33" s="263"/>
      <c r="AM33" s="99" t="s">
        <v>78</v>
      </c>
      <c r="AN33" s="97" t="s">
        <v>331</v>
      </c>
      <c r="AO33" s="267" t="s">
        <v>699</v>
      </c>
      <c r="AP33" s="268"/>
      <c r="AQ33" s="99">
        <v>30</v>
      </c>
      <c r="AR33" s="96" t="s">
        <v>704</v>
      </c>
      <c r="AS33" s="99" t="str">
        <f t="shared" si="14"/>
        <v>Plan</v>
      </c>
      <c r="AT33" s="99"/>
      <c r="AU33" s="258"/>
      <c r="AV33" s="259"/>
      <c r="AW33" s="259"/>
      <c r="AX33" s="260"/>
    </row>
    <row r="34" spans="1:50" ht="15" customHeight="1" x14ac:dyDescent="0.3">
      <c r="A34" s="99" t="s">
        <v>370</v>
      </c>
      <c r="B34" s="269" t="s">
        <v>741</v>
      </c>
      <c r="C34" s="270"/>
      <c r="D34" s="271"/>
      <c r="E34" s="99" t="s">
        <v>70</v>
      </c>
      <c r="F34" s="99"/>
      <c r="G34" s="258" t="s">
        <v>327</v>
      </c>
      <c r="H34" s="260"/>
      <c r="I34" s="264" t="s">
        <v>825</v>
      </c>
      <c r="J34" s="265"/>
      <c r="K34" s="265"/>
      <c r="L34" s="266"/>
      <c r="M34" s="264" t="s">
        <v>819</v>
      </c>
      <c r="N34" s="265"/>
      <c r="O34" s="265"/>
      <c r="P34" s="265"/>
      <c r="Q34" s="265"/>
      <c r="R34" s="266"/>
      <c r="S34" s="158" t="s">
        <v>358</v>
      </c>
      <c r="T34" s="160"/>
      <c r="U34" s="99" t="s">
        <v>75</v>
      </c>
      <c r="V34" s="264" t="s">
        <v>827</v>
      </c>
      <c r="W34" s="265"/>
      <c r="X34" s="265"/>
      <c r="Y34" s="265"/>
      <c r="Z34" s="265"/>
      <c r="AA34" s="265"/>
      <c r="AB34" s="266"/>
      <c r="AC34" s="261" t="s">
        <v>828</v>
      </c>
      <c r="AD34" s="262"/>
      <c r="AE34" s="262"/>
      <c r="AF34" s="262"/>
      <c r="AG34" s="263"/>
      <c r="AH34" s="99"/>
      <c r="AI34" s="99"/>
      <c r="AJ34" s="264" t="s">
        <v>726</v>
      </c>
      <c r="AK34" s="262"/>
      <c r="AL34" s="263"/>
      <c r="AM34" s="99" t="s">
        <v>78</v>
      </c>
      <c r="AN34" s="97" t="s">
        <v>331</v>
      </c>
      <c r="AO34" s="267" t="s">
        <v>699</v>
      </c>
      <c r="AP34" s="268"/>
      <c r="AQ34" s="99">
        <v>30</v>
      </c>
      <c r="AR34" s="96" t="s">
        <v>704</v>
      </c>
      <c r="AS34" s="99" t="str">
        <f t="shared" si="14"/>
        <v>Plan</v>
      </c>
      <c r="AT34" s="99"/>
      <c r="AU34" s="258"/>
      <c r="AV34" s="259"/>
      <c r="AW34" s="259"/>
      <c r="AX34" s="260"/>
    </row>
    <row r="35" spans="1:50" ht="15" customHeight="1" x14ac:dyDescent="0.3">
      <c r="A35" s="99" t="s">
        <v>374</v>
      </c>
      <c r="B35" s="269" t="s">
        <v>742</v>
      </c>
      <c r="C35" s="270"/>
      <c r="D35" s="271"/>
      <c r="E35" s="99" t="s">
        <v>70</v>
      </c>
      <c r="F35" s="99"/>
      <c r="G35" s="258" t="s">
        <v>327</v>
      </c>
      <c r="H35" s="260"/>
      <c r="I35" s="264" t="s">
        <v>727</v>
      </c>
      <c r="J35" s="265"/>
      <c r="K35" s="265"/>
      <c r="L35" s="266"/>
      <c r="M35" s="264" t="s">
        <v>819</v>
      </c>
      <c r="N35" s="265"/>
      <c r="O35" s="265"/>
      <c r="P35" s="265"/>
      <c r="Q35" s="265"/>
      <c r="R35" s="266"/>
      <c r="S35" s="158" t="s">
        <v>358</v>
      </c>
      <c r="T35" s="160"/>
      <c r="U35" s="99" t="s">
        <v>75</v>
      </c>
      <c r="V35" s="264" t="s">
        <v>829</v>
      </c>
      <c r="W35" s="265"/>
      <c r="X35" s="265"/>
      <c r="Y35" s="265"/>
      <c r="Z35" s="265"/>
      <c r="AA35" s="265"/>
      <c r="AB35" s="266"/>
      <c r="AC35" s="261" t="s">
        <v>830</v>
      </c>
      <c r="AD35" s="262"/>
      <c r="AE35" s="262"/>
      <c r="AF35" s="262"/>
      <c r="AG35" s="263"/>
      <c r="AH35" s="99"/>
      <c r="AI35" s="99"/>
      <c r="AJ35" s="264" t="s">
        <v>726</v>
      </c>
      <c r="AK35" s="262"/>
      <c r="AL35" s="263"/>
      <c r="AM35" s="99" t="s">
        <v>78</v>
      </c>
      <c r="AN35" s="97" t="s">
        <v>331</v>
      </c>
      <c r="AO35" s="267" t="s">
        <v>699</v>
      </c>
      <c r="AP35" s="268"/>
      <c r="AQ35" s="99">
        <v>30</v>
      </c>
      <c r="AR35" s="96" t="s">
        <v>704</v>
      </c>
      <c r="AS35" s="99" t="str">
        <f t="shared" si="14"/>
        <v>Plan</v>
      </c>
      <c r="AT35" s="95"/>
      <c r="AU35" s="258"/>
      <c r="AV35" s="259"/>
      <c r="AW35" s="259"/>
      <c r="AX35" s="260"/>
    </row>
    <row r="36" spans="1:50" ht="15" customHeight="1" x14ac:dyDescent="0.3">
      <c r="A36" s="107" t="s">
        <v>377</v>
      </c>
      <c r="B36" s="269" t="s">
        <v>743</v>
      </c>
      <c r="C36" s="270"/>
      <c r="D36" s="271"/>
      <c r="E36" s="99" t="s">
        <v>70</v>
      </c>
      <c r="F36" s="99"/>
      <c r="G36" s="258" t="s">
        <v>327</v>
      </c>
      <c r="H36" s="260"/>
      <c r="I36" s="264" t="s">
        <v>831</v>
      </c>
      <c r="J36" s="265"/>
      <c r="K36" s="265"/>
      <c r="L36" s="266"/>
      <c r="M36" s="264" t="s">
        <v>819</v>
      </c>
      <c r="N36" s="265"/>
      <c r="O36" s="265"/>
      <c r="P36" s="265"/>
      <c r="Q36" s="265"/>
      <c r="R36" s="266"/>
      <c r="S36" s="158" t="s">
        <v>358</v>
      </c>
      <c r="T36" s="160"/>
      <c r="U36" s="99" t="s">
        <v>75</v>
      </c>
      <c r="V36" s="264" t="s">
        <v>832</v>
      </c>
      <c r="W36" s="265"/>
      <c r="X36" s="265"/>
      <c r="Y36" s="265"/>
      <c r="Z36" s="265"/>
      <c r="AA36" s="265"/>
      <c r="AB36" s="266"/>
      <c r="AC36" s="261" t="s">
        <v>833</v>
      </c>
      <c r="AD36" s="262"/>
      <c r="AE36" s="262"/>
      <c r="AF36" s="262"/>
      <c r="AG36" s="263"/>
      <c r="AH36" s="99"/>
      <c r="AI36" s="99"/>
      <c r="AJ36" s="264" t="s">
        <v>726</v>
      </c>
      <c r="AK36" s="262"/>
      <c r="AL36" s="263"/>
      <c r="AM36" s="99" t="s">
        <v>78</v>
      </c>
      <c r="AN36" s="97" t="s">
        <v>331</v>
      </c>
      <c r="AO36" s="267" t="s">
        <v>699</v>
      </c>
      <c r="AP36" s="268"/>
      <c r="AQ36" s="99">
        <v>30</v>
      </c>
      <c r="AR36" s="96" t="s">
        <v>704</v>
      </c>
      <c r="AS36" s="99" t="str">
        <f t="shared" si="14"/>
        <v>Plan</v>
      </c>
      <c r="AT36" s="95"/>
      <c r="AU36" s="258"/>
      <c r="AV36" s="259"/>
      <c r="AW36" s="259"/>
      <c r="AX36" s="260"/>
    </row>
    <row r="37" spans="1:50" ht="15" customHeight="1" x14ac:dyDescent="0.3">
      <c r="A37" s="107" t="s">
        <v>381</v>
      </c>
      <c r="B37" s="269" t="s">
        <v>768</v>
      </c>
      <c r="C37" s="270"/>
      <c r="D37" s="271"/>
      <c r="E37" s="99" t="s">
        <v>70</v>
      </c>
      <c r="F37" s="99"/>
      <c r="G37" s="258" t="s">
        <v>737</v>
      </c>
      <c r="H37" s="260"/>
      <c r="I37" s="264" t="s">
        <v>748</v>
      </c>
      <c r="J37" s="265"/>
      <c r="K37" s="265"/>
      <c r="L37" s="266"/>
      <c r="M37" s="264" t="s">
        <v>835</v>
      </c>
      <c r="N37" s="265"/>
      <c r="O37" s="265"/>
      <c r="P37" s="265"/>
      <c r="Q37" s="265"/>
      <c r="R37" s="266"/>
      <c r="S37" s="158" t="s">
        <v>749</v>
      </c>
      <c r="T37" s="160"/>
      <c r="U37" s="99" t="s">
        <v>75</v>
      </c>
      <c r="V37" s="264" t="s">
        <v>834</v>
      </c>
      <c r="W37" s="265"/>
      <c r="X37" s="265"/>
      <c r="Y37" s="265"/>
      <c r="Z37" s="265"/>
      <c r="AA37" s="265"/>
      <c r="AB37" s="266"/>
      <c r="AC37" s="261" t="s">
        <v>836</v>
      </c>
      <c r="AD37" s="262"/>
      <c r="AE37" s="262"/>
      <c r="AF37" s="262"/>
      <c r="AG37" s="263"/>
      <c r="AH37" s="99"/>
      <c r="AI37" s="99"/>
      <c r="AJ37" s="264" t="s">
        <v>726</v>
      </c>
      <c r="AK37" s="262"/>
      <c r="AL37" s="263"/>
      <c r="AM37" s="99" t="s">
        <v>78</v>
      </c>
      <c r="AN37" s="97" t="s">
        <v>331</v>
      </c>
      <c r="AO37" s="267" t="s">
        <v>699</v>
      </c>
      <c r="AP37" s="268"/>
      <c r="AQ37" s="99">
        <v>30</v>
      </c>
      <c r="AR37" s="96" t="s">
        <v>704</v>
      </c>
      <c r="AS37" s="99" t="str">
        <f t="shared" si="14"/>
        <v>Plan</v>
      </c>
      <c r="AT37" s="95"/>
      <c r="AU37" s="258"/>
      <c r="AV37" s="259"/>
      <c r="AW37" s="259"/>
      <c r="AX37" s="260"/>
    </row>
    <row r="38" spans="1:50" ht="15" customHeight="1" x14ac:dyDescent="0.3">
      <c r="A38" s="107" t="s">
        <v>383</v>
      </c>
      <c r="B38" s="269" t="s">
        <v>755</v>
      </c>
      <c r="C38" s="270"/>
      <c r="D38" s="271"/>
      <c r="E38" s="99" t="s">
        <v>70</v>
      </c>
      <c r="F38" s="99"/>
      <c r="G38" s="258" t="s">
        <v>737</v>
      </c>
      <c r="H38" s="260"/>
      <c r="I38" s="264" t="s">
        <v>750</v>
      </c>
      <c r="J38" s="265"/>
      <c r="K38" s="265"/>
      <c r="L38" s="266"/>
      <c r="M38" s="264" t="s">
        <v>762</v>
      </c>
      <c r="N38" s="265"/>
      <c r="O38" s="265"/>
      <c r="P38" s="265"/>
      <c r="Q38" s="265"/>
      <c r="R38" s="266"/>
      <c r="S38" s="158" t="s">
        <v>749</v>
      </c>
      <c r="T38" s="160"/>
      <c r="U38" s="99" t="s">
        <v>75</v>
      </c>
      <c r="V38" s="264" t="s">
        <v>838</v>
      </c>
      <c r="W38" s="265"/>
      <c r="X38" s="265"/>
      <c r="Y38" s="265"/>
      <c r="Z38" s="265"/>
      <c r="AA38" s="265"/>
      <c r="AB38" s="266"/>
      <c r="AC38" s="261" t="s">
        <v>837</v>
      </c>
      <c r="AD38" s="262"/>
      <c r="AE38" s="262"/>
      <c r="AF38" s="262"/>
      <c r="AG38" s="263"/>
      <c r="AH38" s="99"/>
      <c r="AI38" s="99"/>
      <c r="AJ38" s="264" t="s">
        <v>753</v>
      </c>
      <c r="AK38" s="262"/>
      <c r="AL38" s="263"/>
      <c r="AM38" s="99" t="s">
        <v>78</v>
      </c>
      <c r="AN38" s="97" t="s">
        <v>331</v>
      </c>
      <c r="AO38" s="267" t="s">
        <v>699</v>
      </c>
      <c r="AP38" s="268"/>
      <c r="AQ38" s="99">
        <v>30</v>
      </c>
      <c r="AR38" s="96" t="s">
        <v>704</v>
      </c>
      <c r="AS38" s="99" t="str">
        <f t="shared" si="14"/>
        <v>Plan</v>
      </c>
      <c r="AT38" s="95"/>
      <c r="AU38" s="258"/>
      <c r="AV38" s="259"/>
      <c r="AW38" s="259"/>
      <c r="AX38" s="260"/>
    </row>
    <row r="39" spans="1:50" ht="15" customHeight="1" x14ac:dyDescent="0.3">
      <c r="A39" s="107" t="s">
        <v>387</v>
      </c>
      <c r="B39" s="269" t="s">
        <v>756</v>
      </c>
      <c r="C39" s="270"/>
      <c r="D39" s="271"/>
      <c r="E39" s="99" t="s">
        <v>70</v>
      </c>
      <c r="F39" s="99"/>
      <c r="G39" s="258" t="s">
        <v>737</v>
      </c>
      <c r="H39" s="260"/>
      <c r="I39" s="264" t="s">
        <v>754</v>
      </c>
      <c r="J39" s="265"/>
      <c r="K39" s="265"/>
      <c r="L39" s="266"/>
      <c r="M39" s="264" t="s">
        <v>761</v>
      </c>
      <c r="N39" s="265"/>
      <c r="O39" s="265"/>
      <c r="P39" s="265"/>
      <c r="Q39" s="265"/>
      <c r="R39" s="266"/>
      <c r="S39" s="158" t="s">
        <v>749</v>
      </c>
      <c r="T39" s="160"/>
      <c r="U39" s="99" t="s">
        <v>75</v>
      </c>
      <c r="V39" s="264" t="s">
        <v>840</v>
      </c>
      <c r="W39" s="265"/>
      <c r="X39" s="265"/>
      <c r="Y39" s="265"/>
      <c r="Z39" s="265"/>
      <c r="AA39" s="265"/>
      <c r="AB39" s="266"/>
      <c r="AC39" s="261" t="s">
        <v>839</v>
      </c>
      <c r="AD39" s="262"/>
      <c r="AE39" s="262"/>
      <c r="AF39" s="262"/>
      <c r="AG39" s="263"/>
      <c r="AH39" s="99"/>
      <c r="AI39" s="99"/>
      <c r="AJ39" s="264" t="s">
        <v>759</v>
      </c>
      <c r="AK39" s="262"/>
      <c r="AL39" s="263"/>
      <c r="AM39" s="99" t="s">
        <v>78</v>
      </c>
      <c r="AN39" s="97" t="s">
        <v>331</v>
      </c>
      <c r="AO39" s="267" t="s">
        <v>699</v>
      </c>
      <c r="AP39" s="268"/>
      <c r="AQ39" s="99">
        <v>5</v>
      </c>
      <c r="AR39" s="96" t="s">
        <v>704</v>
      </c>
      <c r="AS39" s="99" t="str">
        <f t="shared" si="14"/>
        <v>Plan</v>
      </c>
      <c r="AT39" s="95"/>
      <c r="AU39" s="258"/>
      <c r="AV39" s="259"/>
      <c r="AW39" s="259"/>
      <c r="AX39" s="260"/>
    </row>
    <row r="40" spans="1:50" ht="15" customHeight="1" x14ac:dyDescent="0.3">
      <c r="A40" s="278" t="s">
        <v>391</v>
      </c>
      <c r="B40" s="113" t="s">
        <v>774</v>
      </c>
      <c r="C40" s="113"/>
      <c r="D40" s="113"/>
      <c r="E40" s="255" t="s">
        <v>70</v>
      </c>
      <c r="F40" s="100"/>
      <c r="G40" s="255" t="s">
        <v>737</v>
      </c>
      <c r="H40" s="255"/>
      <c r="I40" s="188" t="s">
        <v>773</v>
      </c>
      <c r="J40" s="188"/>
      <c r="K40" s="188"/>
      <c r="L40" s="188"/>
      <c r="M40" s="188" t="s">
        <v>841</v>
      </c>
      <c r="N40" s="188"/>
      <c r="O40" s="188"/>
      <c r="P40" s="188"/>
      <c r="Q40" s="188"/>
      <c r="R40" s="188"/>
      <c r="S40" s="188" t="s">
        <v>749</v>
      </c>
      <c r="T40" s="188"/>
      <c r="U40" s="100" t="s">
        <v>75</v>
      </c>
      <c r="V40" s="115" t="s">
        <v>842</v>
      </c>
      <c r="W40" s="115"/>
      <c r="X40" s="115"/>
      <c r="Y40" s="115"/>
      <c r="Z40" s="115"/>
      <c r="AA40" s="115"/>
      <c r="AB40" s="115"/>
      <c r="AC40" s="206" t="s">
        <v>770</v>
      </c>
      <c r="AD40" s="206"/>
      <c r="AE40" s="206"/>
      <c r="AF40" s="206"/>
      <c r="AG40" s="206"/>
      <c r="AH40" s="100"/>
      <c r="AI40" s="100"/>
      <c r="AJ40" s="115" t="s">
        <v>726</v>
      </c>
      <c r="AK40" s="115"/>
      <c r="AL40" s="115"/>
      <c r="AM40" s="255" t="s">
        <v>78</v>
      </c>
      <c r="AN40" s="100" t="s">
        <v>331</v>
      </c>
      <c r="AO40" s="233" t="s">
        <v>699</v>
      </c>
      <c r="AP40" s="233"/>
      <c r="AQ40" s="255">
        <v>5</v>
      </c>
      <c r="AR40" s="233" t="s">
        <v>704</v>
      </c>
      <c r="AS40" s="255" t="str">
        <f t="shared" si="14"/>
        <v>Plan</v>
      </c>
      <c r="AT40" s="256"/>
      <c r="AU40" s="255"/>
      <c r="AV40" s="255"/>
      <c r="AW40" s="255"/>
      <c r="AX40" s="255"/>
    </row>
    <row r="41" spans="1:50" ht="15" customHeight="1" x14ac:dyDescent="0.3">
      <c r="A41" s="279"/>
      <c r="B41" s="113"/>
      <c r="C41" s="113"/>
      <c r="D41" s="113"/>
      <c r="E41" s="255"/>
      <c r="F41" s="100"/>
      <c r="G41" s="255"/>
      <c r="H41" s="255"/>
      <c r="I41" s="188"/>
      <c r="J41" s="188"/>
      <c r="K41" s="188"/>
      <c r="L41" s="188"/>
      <c r="M41" s="188"/>
      <c r="N41" s="188"/>
      <c r="O41" s="188"/>
      <c r="P41" s="188"/>
      <c r="Q41" s="188"/>
      <c r="R41" s="188"/>
      <c r="S41" s="188"/>
      <c r="T41" s="188"/>
      <c r="U41" s="100" t="s">
        <v>80</v>
      </c>
      <c r="V41" s="115" t="s">
        <v>766</v>
      </c>
      <c r="W41" s="115"/>
      <c r="X41" s="115"/>
      <c r="Y41" s="115"/>
      <c r="Z41" s="115"/>
      <c r="AA41" s="115"/>
      <c r="AB41" s="115"/>
      <c r="AC41" s="206" t="s">
        <v>767</v>
      </c>
      <c r="AD41" s="206"/>
      <c r="AE41" s="206"/>
      <c r="AF41" s="206"/>
      <c r="AG41" s="206"/>
      <c r="AH41" s="100"/>
      <c r="AI41" s="100"/>
      <c r="AJ41" s="115"/>
      <c r="AK41" s="115"/>
      <c r="AL41" s="115"/>
      <c r="AM41" s="255"/>
      <c r="AN41" s="100"/>
      <c r="AO41" s="233"/>
      <c r="AP41" s="233"/>
      <c r="AQ41" s="255"/>
      <c r="AR41" s="233"/>
      <c r="AS41" s="255"/>
      <c r="AT41" s="256"/>
      <c r="AU41" s="255"/>
      <c r="AV41" s="255"/>
      <c r="AW41" s="255"/>
      <c r="AX41" s="255"/>
    </row>
    <row r="42" spans="1:50" ht="15" customHeight="1" x14ac:dyDescent="0.3">
      <c r="A42" s="278" t="s">
        <v>396</v>
      </c>
      <c r="B42" s="113" t="s">
        <v>775</v>
      </c>
      <c r="C42" s="113"/>
      <c r="D42" s="113"/>
      <c r="E42" s="255" t="s">
        <v>70</v>
      </c>
      <c r="F42" s="100"/>
      <c r="G42" s="255" t="s">
        <v>737</v>
      </c>
      <c r="H42" s="255"/>
      <c r="I42" s="188" t="s">
        <v>786</v>
      </c>
      <c r="J42" s="188"/>
      <c r="K42" s="188"/>
      <c r="L42" s="188"/>
      <c r="M42" s="188" t="s">
        <v>843</v>
      </c>
      <c r="N42" s="188"/>
      <c r="O42" s="188"/>
      <c r="P42" s="188"/>
      <c r="Q42" s="188"/>
      <c r="R42" s="188"/>
      <c r="S42" s="188" t="s">
        <v>749</v>
      </c>
      <c r="T42" s="188"/>
      <c r="U42" s="100" t="s">
        <v>75</v>
      </c>
      <c r="V42" s="115" t="s">
        <v>844</v>
      </c>
      <c r="W42" s="115"/>
      <c r="X42" s="115"/>
      <c r="Y42" s="115"/>
      <c r="Z42" s="115"/>
      <c r="AA42" s="115"/>
      <c r="AB42" s="115"/>
      <c r="AC42" s="206" t="s">
        <v>772</v>
      </c>
      <c r="AD42" s="206"/>
      <c r="AE42" s="206"/>
      <c r="AF42" s="206"/>
      <c r="AG42" s="206"/>
      <c r="AH42" s="100"/>
      <c r="AI42" s="100"/>
      <c r="AJ42" s="115" t="s">
        <v>726</v>
      </c>
      <c r="AK42" s="115"/>
      <c r="AL42" s="115"/>
      <c r="AM42" s="255" t="s">
        <v>78</v>
      </c>
      <c r="AN42" s="100" t="s">
        <v>331</v>
      </c>
      <c r="AO42" s="233" t="s">
        <v>699</v>
      </c>
      <c r="AP42" s="233"/>
      <c r="AQ42" s="255">
        <v>15</v>
      </c>
      <c r="AR42" s="233" t="s">
        <v>704</v>
      </c>
      <c r="AS42" s="255" t="str">
        <f t="shared" ref="AS42" si="15">IF(AM42="o","Plan","Not Test")</f>
        <v>Plan</v>
      </c>
      <c r="AT42" s="256"/>
      <c r="AU42" s="255"/>
      <c r="AV42" s="255"/>
      <c r="AW42" s="255"/>
      <c r="AX42" s="255"/>
    </row>
    <row r="43" spans="1:50" ht="15" customHeight="1" x14ac:dyDescent="0.3">
      <c r="A43" s="279"/>
      <c r="B43" s="113"/>
      <c r="C43" s="113"/>
      <c r="D43" s="113"/>
      <c r="E43" s="255"/>
      <c r="F43" s="100"/>
      <c r="G43" s="255"/>
      <c r="H43" s="255"/>
      <c r="I43" s="188"/>
      <c r="J43" s="188"/>
      <c r="K43" s="188"/>
      <c r="L43" s="188"/>
      <c r="M43" s="188"/>
      <c r="N43" s="188"/>
      <c r="O43" s="188"/>
      <c r="P43" s="188"/>
      <c r="Q43" s="188"/>
      <c r="R43" s="188"/>
      <c r="S43" s="188"/>
      <c r="T43" s="188"/>
      <c r="U43" s="100" t="s">
        <v>80</v>
      </c>
      <c r="V43" s="115" t="s">
        <v>777</v>
      </c>
      <c r="W43" s="115"/>
      <c r="X43" s="115"/>
      <c r="Y43" s="115"/>
      <c r="Z43" s="115"/>
      <c r="AA43" s="115"/>
      <c r="AB43" s="115"/>
      <c r="AC43" s="206" t="s">
        <v>778</v>
      </c>
      <c r="AD43" s="206"/>
      <c r="AE43" s="206"/>
      <c r="AF43" s="206"/>
      <c r="AG43" s="206"/>
      <c r="AH43" s="100"/>
      <c r="AI43" s="100"/>
      <c r="AJ43" s="115"/>
      <c r="AK43" s="115"/>
      <c r="AL43" s="115"/>
      <c r="AM43" s="255"/>
      <c r="AN43" s="100"/>
      <c r="AO43" s="233"/>
      <c r="AP43" s="233"/>
      <c r="AQ43" s="255"/>
      <c r="AR43" s="233"/>
      <c r="AS43" s="255"/>
      <c r="AT43" s="256"/>
      <c r="AU43" s="255"/>
      <c r="AV43" s="255"/>
      <c r="AW43" s="255"/>
      <c r="AX43" s="255"/>
    </row>
    <row r="44" spans="1:50" ht="15" customHeight="1" x14ac:dyDescent="0.3">
      <c r="A44" s="278" t="s">
        <v>403</v>
      </c>
      <c r="B44" s="113" t="s">
        <v>792</v>
      </c>
      <c r="C44" s="113"/>
      <c r="D44" s="113"/>
      <c r="E44" s="255" t="s">
        <v>70</v>
      </c>
      <c r="F44" s="100"/>
      <c r="G44" s="255" t="s">
        <v>737</v>
      </c>
      <c r="H44" s="255"/>
      <c r="I44" s="188" t="s">
        <v>785</v>
      </c>
      <c r="J44" s="188"/>
      <c r="K44" s="188"/>
      <c r="L44" s="188"/>
      <c r="M44" s="188" t="s">
        <v>845</v>
      </c>
      <c r="N44" s="188"/>
      <c r="O44" s="188"/>
      <c r="P44" s="188"/>
      <c r="Q44" s="188"/>
      <c r="R44" s="188"/>
      <c r="S44" s="188" t="s">
        <v>749</v>
      </c>
      <c r="T44" s="188"/>
      <c r="U44" s="100" t="s">
        <v>75</v>
      </c>
      <c r="V44" s="115" t="s">
        <v>846</v>
      </c>
      <c r="W44" s="115"/>
      <c r="X44" s="115"/>
      <c r="Y44" s="115"/>
      <c r="Z44" s="115"/>
      <c r="AA44" s="115"/>
      <c r="AB44" s="115"/>
      <c r="AC44" s="206" t="s">
        <v>780</v>
      </c>
      <c r="AD44" s="206"/>
      <c r="AE44" s="206"/>
      <c r="AF44" s="206"/>
      <c r="AG44" s="206"/>
      <c r="AH44" s="100"/>
      <c r="AI44" s="100"/>
      <c r="AJ44" s="115" t="s">
        <v>726</v>
      </c>
      <c r="AK44" s="115"/>
      <c r="AL44" s="115"/>
      <c r="AM44" s="255" t="s">
        <v>78</v>
      </c>
      <c r="AN44" s="100" t="s">
        <v>331</v>
      </c>
      <c r="AO44" s="233" t="s">
        <v>699</v>
      </c>
      <c r="AP44" s="233"/>
      <c r="AQ44" s="255">
        <v>15</v>
      </c>
      <c r="AR44" s="233" t="s">
        <v>704</v>
      </c>
      <c r="AS44" s="255" t="str">
        <f t="shared" ref="AS44" si="16">IF(AM44="o","Plan","Not Test")</f>
        <v>Plan</v>
      </c>
      <c r="AT44" s="256"/>
      <c r="AU44" s="255"/>
      <c r="AV44" s="255"/>
      <c r="AW44" s="255"/>
      <c r="AX44" s="255"/>
    </row>
    <row r="45" spans="1:50" ht="15" customHeight="1" x14ac:dyDescent="0.3">
      <c r="A45" s="279"/>
      <c r="B45" s="113"/>
      <c r="C45" s="113"/>
      <c r="D45" s="113"/>
      <c r="E45" s="255"/>
      <c r="F45" s="100"/>
      <c r="G45" s="255"/>
      <c r="H45" s="255"/>
      <c r="I45" s="188"/>
      <c r="J45" s="188"/>
      <c r="K45" s="188"/>
      <c r="L45" s="188"/>
      <c r="M45" s="188"/>
      <c r="N45" s="188"/>
      <c r="O45" s="188"/>
      <c r="P45" s="188"/>
      <c r="Q45" s="188"/>
      <c r="R45" s="188"/>
      <c r="S45" s="188"/>
      <c r="T45" s="188"/>
      <c r="U45" s="100" t="s">
        <v>80</v>
      </c>
      <c r="V45" s="115" t="s">
        <v>847</v>
      </c>
      <c r="W45" s="115"/>
      <c r="X45" s="115"/>
      <c r="Y45" s="115"/>
      <c r="Z45" s="115"/>
      <c r="AA45" s="115"/>
      <c r="AB45" s="115"/>
      <c r="AC45" s="206" t="s">
        <v>783</v>
      </c>
      <c r="AD45" s="206"/>
      <c r="AE45" s="206"/>
      <c r="AF45" s="206"/>
      <c r="AG45" s="206"/>
      <c r="AH45" s="100"/>
      <c r="AI45" s="100"/>
      <c r="AJ45" s="115"/>
      <c r="AK45" s="115"/>
      <c r="AL45" s="115"/>
      <c r="AM45" s="255"/>
      <c r="AN45" s="100"/>
      <c r="AO45" s="233"/>
      <c r="AP45" s="233"/>
      <c r="AQ45" s="255"/>
      <c r="AR45" s="233"/>
      <c r="AS45" s="255"/>
      <c r="AT45" s="256"/>
      <c r="AU45" s="255"/>
      <c r="AV45" s="255"/>
      <c r="AW45" s="255"/>
      <c r="AX45" s="255"/>
    </row>
    <row r="46" spans="1:50" ht="15" customHeight="1" x14ac:dyDescent="0.3">
      <c r="A46" s="278" t="s">
        <v>411</v>
      </c>
      <c r="B46" s="113" t="s">
        <v>793</v>
      </c>
      <c r="C46" s="113"/>
      <c r="D46" s="113"/>
      <c r="E46" s="255" t="s">
        <v>70</v>
      </c>
      <c r="F46" s="100"/>
      <c r="G46" s="255" t="s">
        <v>737</v>
      </c>
      <c r="H46" s="255"/>
      <c r="I46" s="188" t="s">
        <v>784</v>
      </c>
      <c r="J46" s="188"/>
      <c r="K46" s="188"/>
      <c r="L46" s="188"/>
      <c r="M46" s="188" t="s">
        <v>848</v>
      </c>
      <c r="N46" s="188"/>
      <c r="O46" s="188"/>
      <c r="P46" s="188"/>
      <c r="Q46" s="188"/>
      <c r="R46" s="188"/>
      <c r="S46" s="188" t="s">
        <v>749</v>
      </c>
      <c r="T46" s="188"/>
      <c r="U46" s="100" t="s">
        <v>75</v>
      </c>
      <c r="V46" s="115" t="s">
        <v>849</v>
      </c>
      <c r="W46" s="115"/>
      <c r="X46" s="115"/>
      <c r="Y46" s="115"/>
      <c r="Z46" s="115"/>
      <c r="AA46" s="115"/>
      <c r="AB46" s="115"/>
      <c r="AC46" s="206" t="s">
        <v>790</v>
      </c>
      <c r="AD46" s="206"/>
      <c r="AE46" s="206"/>
      <c r="AF46" s="206"/>
      <c r="AG46" s="206"/>
      <c r="AH46" s="100"/>
      <c r="AI46" s="100"/>
      <c r="AJ46" s="115" t="s">
        <v>726</v>
      </c>
      <c r="AK46" s="115"/>
      <c r="AL46" s="115"/>
      <c r="AM46" s="255" t="s">
        <v>78</v>
      </c>
      <c r="AN46" s="100" t="s">
        <v>331</v>
      </c>
      <c r="AO46" s="233" t="s">
        <v>699</v>
      </c>
      <c r="AP46" s="233"/>
      <c r="AQ46" s="255">
        <v>15</v>
      </c>
      <c r="AR46" s="233" t="s">
        <v>704</v>
      </c>
      <c r="AS46" s="255" t="str">
        <f t="shared" ref="AS46" si="17">IF(AM46="o","Plan","Not Test")</f>
        <v>Plan</v>
      </c>
      <c r="AT46" s="256"/>
      <c r="AU46" s="255"/>
      <c r="AV46" s="255"/>
      <c r="AW46" s="255"/>
      <c r="AX46" s="255"/>
    </row>
    <row r="47" spans="1:50" ht="15" customHeight="1" x14ac:dyDescent="0.3">
      <c r="A47" s="279"/>
      <c r="B47" s="113"/>
      <c r="C47" s="113"/>
      <c r="D47" s="113"/>
      <c r="E47" s="255"/>
      <c r="F47" s="100"/>
      <c r="G47" s="255"/>
      <c r="H47" s="255"/>
      <c r="I47" s="188"/>
      <c r="J47" s="188"/>
      <c r="K47" s="188"/>
      <c r="L47" s="188"/>
      <c r="M47" s="188"/>
      <c r="N47" s="188"/>
      <c r="O47" s="188"/>
      <c r="P47" s="188"/>
      <c r="Q47" s="188"/>
      <c r="R47" s="188"/>
      <c r="S47" s="188"/>
      <c r="T47" s="188"/>
      <c r="U47" s="100" t="s">
        <v>80</v>
      </c>
      <c r="V47" s="115" t="s">
        <v>850</v>
      </c>
      <c r="W47" s="115"/>
      <c r="X47" s="115"/>
      <c r="Y47" s="115"/>
      <c r="Z47" s="115"/>
      <c r="AA47" s="115"/>
      <c r="AB47" s="115"/>
      <c r="AC47" s="206" t="s">
        <v>791</v>
      </c>
      <c r="AD47" s="206"/>
      <c r="AE47" s="206"/>
      <c r="AF47" s="206"/>
      <c r="AG47" s="206"/>
      <c r="AH47" s="100"/>
      <c r="AI47" s="100"/>
      <c r="AJ47" s="115"/>
      <c r="AK47" s="115"/>
      <c r="AL47" s="115"/>
      <c r="AM47" s="255"/>
      <c r="AN47" s="100"/>
      <c r="AO47" s="233"/>
      <c r="AP47" s="233"/>
      <c r="AQ47" s="255"/>
      <c r="AR47" s="233"/>
      <c r="AS47" s="255"/>
      <c r="AT47" s="256"/>
      <c r="AU47" s="255"/>
      <c r="AV47" s="255"/>
      <c r="AW47" s="255"/>
      <c r="AX47" s="255"/>
    </row>
    <row r="48" spans="1:50" ht="15" customHeight="1" x14ac:dyDescent="0.3">
      <c r="A48" s="99" t="s">
        <v>416</v>
      </c>
      <c r="B48" s="269" t="s">
        <v>794</v>
      </c>
      <c r="C48" s="270"/>
      <c r="D48" s="271"/>
      <c r="E48" s="99" t="s">
        <v>70</v>
      </c>
      <c r="F48" s="99"/>
      <c r="G48" s="258" t="s">
        <v>327</v>
      </c>
      <c r="H48" s="260"/>
      <c r="I48" s="264" t="s">
        <v>795</v>
      </c>
      <c r="J48" s="265"/>
      <c r="K48" s="265"/>
      <c r="L48" s="266"/>
      <c r="M48" s="264" t="s">
        <v>851</v>
      </c>
      <c r="N48" s="265"/>
      <c r="O48" s="265"/>
      <c r="P48" s="265"/>
      <c r="Q48" s="265"/>
      <c r="R48" s="266"/>
      <c r="S48" s="158" t="s">
        <v>749</v>
      </c>
      <c r="T48" s="160"/>
      <c r="U48" s="99" t="s">
        <v>75</v>
      </c>
      <c r="V48" s="264" t="s">
        <v>852</v>
      </c>
      <c r="W48" s="265"/>
      <c r="X48" s="265"/>
      <c r="Y48" s="265"/>
      <c r="Z48" s="265"/>
      <c r="AA48" s="265"/>
      <c r="AB48" s="266"/>
      <c r="AC48" s="261" t="s">
        <v>853</v>
      </c>
      <c r="AD48" s="262"/>
      <c r="AE48" s="262"/>
      <c r="AF48" s="262"/>
      <c r="AG48" s="263"/>
      <c r="AH48" s="99"/>
      <c r="AI48" s="99"/>
      <c r="AJ48" s="264" t="s">
        <v>799</v>
      </c>
      <c r="AK48" s="262"/>
      <c r="AL48" s="263"/>
      <c r="AM48" s="99" t="s">
        <v>78</v>
      </c>
      <c r="AN48" s="97" t="s">
        <v>331</v>
      </c>
      <c r="AO48" s="267" t="s">
        <v>699</v>
      </c>
      <c r="AP48" s="268"/>
      <c r="AQ48" s="99">
        <v>30</v>
      </c>
      <c r="AR48" s="96" t="s">
        <v>704</v>
      </c>
      <c r="AS48" s="99" t="str">
        <f t="shared" ref="AS48:AS51" si="18">IF(AM48="o","Plan","Not Test")</f>
        <v>Plan</v>
      </c>
      <c r="AT48" s="95"/>
      <c r="AU48" s="258"/>
      <c r="AV48" s="259"/>
      <c r="AW48" s="259"/>
      <c r="AX48" s="260"/>
    </row>
    <row r="49" spans="1:50" ht="15" customHeight="1" x14ac:dyDescent="0.3">
      <c r="A49" s="107" t="s">
        <v>425</v>
      </c>
      <c r="B49" s="269" t="s">
        <v>800</v>
      </c>
      <c r="C49" s="270"/>
      <c r="D49" s="271"/>
      <c r="E49" s="99" t="s">
        <v>70</v>
      </c>
      <c r="F49" s="99"/>
      <c r="G49" s="258" t="s">
        <v>327</v>
      </c>
      <c r="H49" s="260"/>
      <c r="I49" s="264" t="s">
        <v>801</v>
      </c>
      <c r="J49" s="265"/>
      <c r="K49" s="265"/>
      <c r="L49" s="266"/>
      <c r="M49" s="264" t="s">
        <v>854</v>
      </c>
      <c r="N49" s="265"/>
      <c r="O49" s="265"/>
      <c r="P49" s="265"/>
      <c r="Q49" s="265"/>
      <c r="R49" s="266"/>
      <c r="S49" s="158" t="s">
        <v>749</v>
      </c>
      <c r="T49" s="160"/>
      <c r="U49" s="99" t="s">
        <v>75</v>
      </c>
      <c r="V49" s="264" t="s">
        <v>855</v>
      </c>
      <c r="W49" s="265"/>
      <c r="X49" s="265"/>
      <c r="Y49" s="265"/>
      <c r="Z49" s="265"/>
      <c r="AA49" s="265"/>
      <c r="AB49" s="266"/>
      <c r="AC49" s="261" t="s">
        <v>856</v>
      </c>
      <c r="AD49" s="262"/>
      <c r="AE49" s="262"/>
      <c r="AF49" s="262"/>
      <c r="AG49" s="263"/>
      <c r="AH49" s="99"/>
      <c r="AI49" s="99"/>
      <c r="AJ49" s="264" t="s">
        <v>805</v>
      </c>
      <c r="AK49" s="262"/>
      <c r="AL49" s="263"/>
      <c r="AM49" s="99" t="s">
        <v>78</v>
      </c>
      <c r="AN49" s="97" t="s">
        <v>331</v>
      </c>
      <c r="AO49" s="267" t="s">
        <v>699</v>
      </c>
      <c r="AP49" s="268"/>
      <c r="AQ49" s="99">
        <v>30</v>
      </c>
      <c r="AR49" s="96" t="s">
        <v>704</v>
      </c>
      <c r="AS49" s="99" t="str">
        <f t="shared" si="18"/>
        <v>Plan</v>
      </c>
      <c r="AT49" s="95"/>
      <c r="AU49" s="258"/>
      <c r="AV49" s="259"/>
      <c r="AW49" s="259"/>
      <c r="AX49" s="260"/>
    </row>
    <row r="50" spans="1:50" ht="15" customHeight="1" x14ac:dyDescent="0.3">
      <c r="A50" s="107" t="s">
        <v>434</v>
      </c>
      <c r="B50" s="269" t="s">
        <v>806</v>
      </c>
      <c r="C50" s="270"/>
      <c r="D50" s="271"/>
      <c r="E50" s="99" t="s">
        <v>70</v>
      </c>
      <c r="F50" s="99"/>
      <c r="G50" s="258" t="s">
        <v>327</v>
      </c>
      <c r="H50" s="260"/>
      <c r="I50" s="264" t="s">
        <v>807</v>
      </c>
      <c r="J50" s="265"/>
      <c r="K50" s="265"/>
      <c r="L50" s="266"/>
      <c r="M50" s="264" t="s">
        <v>857</v>
      </c>
      <c r="N50" s="265"/>
      <c r="O50" s="265"/>
      <c r="P50" s="265"/>
      <c r="Q50" s="265"/>
      <c r="R50" s="266"/>
      <c r="S50" s="158" t="s">
        <v>749</v>
      </c>
      <c r="T50" s="160"/>
      <c r="U50" s="99" t="s">
        <v>75</v>
      </c>
      <c r="V50" s="264" t="s">
        <v>858</v>
      </c>
      <c r="W50" s="265"/>
      <c r="X50" s="265"/>
      <c r="Y50" s="265"/>
      <c r="Z50" s="265"/>
      <c r="AA50" s="265"/>
      <c r="AB50" s="266"/>
      <c r="AC50" s="261" t="s">
        <v>859</v>
      </c>
      <c r="AD50" s="262"/>
      <c r="AE50" s="262"/>
      <c r="AF50" s="262"/>
      <c r="AG50" s="263"/>
      <c r="AH50" s="99"/>
      <c r="AI50" s="99"/>
      <c r="AJ50" s="264" t="s">
        <v>805</v>
      </c>
      <c r="AK50" s="262"/>
      <c r="AL50" s="263"/>
      <c r="AM50" s="99" t="s">
        <v>78</v>
      </c>
      <c r="AN50" s="97" t="s">
        <v>331</v>
      </c>
      <c r="AO50" s="267" t="s">
        <v>699</v>
      </c>
      <c r="AP50" s="277"/>
      <c r="AQ50" s="99">
        <v>30</v>
      </c>
      <c r="AR50" s="96" t="s">
        <v>704</v>
      </c>
      <c r="AS50" s="99" t="str">
        <f t="shared" si="18"/>
        <v>Plan</v>
      </c>
      <c r="AT50" s="95"/>
      <c r="AU50" s="258"/>
      <c r="AV50" s="259"/>
      <c r="AW50" s="259"/>
      <c r="AX50" s="260"/>
    </row>
    <row r="51" spans="1:50" ht="15" customHeight="1" x14ac:dyDescent="0.3">
      <c r="A51" s="255" t="s">
        <v>442</v>
      </c>
      <c r="B51" s="206" t="s">
        <v>810</v>
      </c>
      <c r="C51" s="206"/>
      <c r="D51" s="206"/>
      <c r="E51" s="255" t="s">
        <v>70</v>
      </c>
      <c r="F51" s="100"/>
      <c r="G51" s="255" t="s">
        <v>327</v>
      </c>
      <c r="H51" s="255"/>
      <c r="I51" s="188" t="s">
        <v>807</v>
      </c>
      <c r="J51" s="188"/>
      <c r="K51" s="188"/>
      <c r="L51" s="188"/>
      <c r="M51" s="188" t="s">
        <v>860</v>
      </c>
      <c r="N51" s="188"/>
      <c r="O51" s="188"/>
      <c r="P51" s="188"/>
      <c r="Q51" s="188"/>
      <c r="R51" s="188"/>
      <c r="S51" s="171" t="s">
        <v>749</v>
      </c>
      <c r="T51" s="172"/>
      <c r="U51" s="99" t="s">
        <v>75</v>
      </c>
      <c r="V51" s="264" t="s">
        <v>861</v>
      </c>
      <c r="W51" s="265"/>
      <c r="X51" s="265"/>
      <c r="Y51" s="265"/>
      <c r="Z51" s="265"/>
      <c r="AA51" s="265"/>
      <c r="AB51" s="266"/>
      <c r="AC51" s="261" t="s">
        <v>863</v>
      </c>
      <c r="AD51" s="262"/>
      <c r="AE51" s="262"/>
      <c r="AF51" s="262"/>
      <c r="AG51" s="263"/>
      <c r="AH51" s="99"/>
      <c r="AI51" s="99"/>
      <c r="AJ51" s="115" t="s">
        <v>816</v>
      </c>
      <c r="AK51" s="115"/>
      <c r="AL51" s="115"/>
      <c r="AM51" s="255" t="s">
        <v>78</v>
      </c>
      <c r="AN51" s="100" t="s">
        <v>331</v>
      </c>
      <c r="AO51" s="233" t="s">
        <v>699</v>
      </c>
      <c r="AP51" s="233"/>
      <c r="AQ51" s="255">
        <v>30</v>
      </c>
      <c r="AR51" s="233" t="s">
        <v>704</v>
      </c>
      <c r="AS51" s="255" t="str">
        <f t="shared" si="18"/>
        <v>Plan</v>
      </c>
      <c r="AT51" s="256"/>
      <c r="AU51" s="255"/>
      <c r="AV51" s="255"/>
      <c r="AW51" s="255"/>
      <c r="AX51" s="255"/>
    </row>
    <row r="52" spans="1:50" ht="15" customHeight="1" x14ac:dyDescent="0.3">
      <c r="A52" s="255"/>
      <c r="B52" s="206"/>
      <c r="C52" s="206"/>
      <c r="D52" s="206"/>
      <c r="E52" s="255"/>
      <c r="F52" s="100"/>
      <c r="G52" s="255"/>
      <c r="H52" s="255"/>
      <c r="I52" s="188"/>
      <c r="J52" s="188"/>
      <c r="K52" s="188"/>
      <c r="L52" s="188"/>
      <c r="M52" s="188"/>
      <c r="N52" s="188"/>
      <c r="O52" s="188"/>
      <c r="P52" s="188"/>
      <c r="Q52" s="188"/>
      <c r="R52" s="188"/>
      <c r="S52" s="177"/>
      <c r="T52" s="178"/>
      <c r="U52" s="99" t="s">
        <v>80</v>
      </c>
      <c r="V52" s="264" t="s">
        <v>862</v>
      </c>
      <c r="W52" s="265"/>
      <c r="X52" s="265"/>
      <c r="Y52" s="265"/>
      <c r="Z52" s="265"/>
      <c r="AA52" s="265"/>
      <c r="AB52" s="266"/>
      <c r="AC52" s="275" t="s">
        <v>864</v>
      </c>
      <c r="AD52" s="276"/>
      <c r="AE52" s="276"/>
      <c r="AF52" s="276"/>
      <c r="AG52" s="276"/>
      <c r="AH52" s="98"/>
      <c r="AI52" s="98"/>
      <c r="AJ52" s="115"/>
      <c r="AK52" s="115"/>
      <c r="AL52" s="115"/>
      <c r="AM52" s="255"/>
      <c r="AN52" s="100"/>
      <c r="AO52" s="233"/>
      <c r="AP52" s="233"/>
      <c r="AQ52" s="255"/>
      <c r="AR52" s="233"/>
      <c r="AS52" s="255"/>
      <c r="AT52" s="256"/>
      <c r="AU52" s="255"/>
      <c r="AV52" s="255"/>
      <c r="AW52" s="255"/>
      <c r="AX52" s="255"/>
    </row>
    <row r="53" spans="1:50" ht="15" customHeight="1" x14ac:dyDescent="0.3">
      <c r="A53" s="280" t="s">
        <v>956</v>
      </c>
      <c r="B53" s="281"/>
      <c r="C53" s="281"/>
      <c r="D53" s="281"/>
      <c r="E53" s="281"/>
      <c r="F53" s="281"/>
      <c r="G53" s="281"/>
      <c r="H53" s="281"/>
      <c r="I53" s="281"/>
      <c r="J53" s="281"/>
      <c r="K53" s="281"/>
      <c r="L53" s="281"/>
      <c r="M53" s="281"/>
      <c r="N53" s="281"/>
      <c r="O53" s="281"/>
      <c r="P53" s="281"/>
      <c r="Q53" s="281"/>
      <c r="R53" s="281"/>
      <c r="S53" s="281"/>
      <c r="T53" s="281"/>
      <c r="U53" s="281"/>
      <c r="V53" s="281"/>
      <c r="W53" s="281"/>
      <c r="X53" s="281"/>
      <c r="Y53" s="281"/>
      <c r="Z53" s="281"/>
      <c r="AA53" s="281"/>
      <c r="AB53" s="281"/>
      <c r="AC53" s="281"/>
      <c r="AD53" s="281"/>
      <c r="AE53" s="281"/>
      <c r="AF53" s="281"/>
      <c r="AG53" s="281"/>
      <c r="AH53" s="281"/>
      <c r="AI53" s="281"/>
      <c r="AJ53" s="281"/>
      <c r="AK53" s="281"/>
      <c r="AL53" s="281"/>
      <c r="AM53" s="281"/>
      <c r="AN53" s="281"/>
      <c r="AO53" s="281"/>
      <c r="AP53" s="281"/>
      <c r="AQ53" s="281"/>
      <c r="AR53" s="281"/>
      <c r="AS53" s="281"/>
      <c r="AT53" s="281"/>
      <c r="AU53" s="281"/>
      <c r="AV53" s="281"/>
      <c r="AW53" s="281"/>
      <c r="AX53" s="282"/>
    </row>
    <row r="54" spans="1:50" ht="15" customHeight="1" x14ac:dyDescent="0.3">
      <c r="A54" s="107" t="s">
        <v>357</v>
      </c>
      <c r="B54" s="269" t="s">
        <v>738</v>
      </c>
      <c r="C54" s="270"/>
      <c r="D54" s="271"/>
      <c r="E54" s="107" t="s">
        <v>70</v>
      </c>
      <c r="F54" s="107"/>
      <c r="G54" s="258" t="s">
        <v>327</v>
      </c>
      <c r="H54" s="260"/>
      <c r="I54" s="264" t="s">
        <v>824</v>
      </c>
      <c r="J54" s="265"/>
      <c r="K54" s="265"/>
      <c r="L54" s="266"/>
      <c r="M54" s="264" t="s">
        <v>819</v>
      </c>
      <c r="N54" s="265"/>
      <c r="O54" s="265"/>
      <c r="P54" s="265"/>
      <c r="Q54" s="265"/>
      <c r="R54" s="266"/>
      <c r="S54" s="158" t="s">
        <v>358</v>
      </c>
      <c r="T54" s="160"/>
      <c r="U54" s="107" t="s">
        <v>75</v>
      </c>
      <c r="V54" s="264" t="s">
        <v>817</v>
      </c>
      <c r="W54" s="265"/>
      <c r="X54" s="265"/>
      <c r="Y54" s="265"/>
      <c r="Z54" s="265"/>
      <c r="AA54" s="265"/>
      <c r="AB54" s="266"/>
      <c r="AC54" s="261" t="s">
        <v>818</v>
      </c>
      <c r="AD54" s="262"/>
      <c r="AE54" s="262"/>
      <c r="AF54" s="262"/>
      <c r="AG54" s="263"/>
      <c r="AH54" s="107"/>
      <c r="AI54" s="107"/>
      <c r="AJ54" s="264" t="s">
        <v>726</v>
      </c>
      <c r="AK54" s="262"/>
      <c r="AL54" s="263"/>
      <c r="AM54" s="107" t="s">
        <v>325</v>
      </c>
      <c r="AN54" s="105" t="s">
        <v>331</v>
      </c>
      <c r="AO54" s="267" t="s">
        <v>699</v>
      </c>
      <c r="AP54" s="268"/>
      <c r="AQ54" s="107">
        <v>30</v>
      </c>
      <c r="AR54" s="103" t="s">
        <v>704</v>
      </c>
      <c r="AS54" s="107" t="str">
        <f t="shared" ref="AS54:AS63" si="19">IF(AM54="o","Plan","Not Test")</f>
        <v>Not Test</v>
      </c>
      <c r="AT54" s="107"/>
      <c r="AU54" s="258"/>
      <c r="AV54" s="259"/>
      <c r="AW54" s="259"/>
      <c r="AX54" s="260"/>
    </row>
    <row r="55" spans="1:50" ht="15" customHeight="1" x14ac:dyDescent="0.3">
      <c r="A55" s="107" t="s">
        <v>360</v>
      </c>
      <c r="B55" s="269" t="s">
        <v>739</v>
      </c>
      <c r="C55" s="270"/>
      <c r="D55" s="271"/>
      <c r="E55" s="107" t="s">
        <v>70</v>
      </c>
      <c r="F55" s="107"/>
      <c r="G55" s="258" t="s">
        <v>327</v>
      </c>
      <c r="H55" s="260"/>
      <c r="I55" s="264" t="s">
        <v>824</v>
      </c>
      <c r="J55" s="265"/>
      <c r="K55" s="265"/>
      <c r="L55" s="266"/>
      <c r="M55" s="264" t="s">
        <v>819</v>
      </c>
      <c r="N55" s="265"/>
      <c r="O55" s="265"/>
      <c r="P55" s="265"/>
      <c r="Q55" s="265"/>
      <c r="R55" s="266"/>
      <c r="S55" s="158" t="s">
        <v>358</v>
      </c>
      <c r="T55" s="160"/>
      <c r="U55" s="107" t="s">
        <v>75</v>
      </c>
      <c r="V55" s="264" t="s">
        <v>821</v>
      </c>
      <c r="W55" s="265"/>
      <c r="X55" s="265"/>
      <c r="Y55" s="265"/>
      <c r="Z55" s="265"/>
      <c r="AA55" s="265"/>
      <c r="AB55" s="266"/>
      <c r="AC55" s="261" t="s">
        <v>714</v>
      </c>
      <c r="AD55" s="262"/>
      <c r="AE55" s="262"/>
      <c r="AF55" s="262"/>
      <c r="AG55" s="263"/>
      <c r="AH55" s="107"/>
      <c r="AI55" s="107"/>
      <c r="AJ55" s="264" t="s">
        <v>726</v>
      </c>
      <c r="AK55" s="262"/>
      <c r="AL55" s="263"/>
      <c r="AM55" s="107" t="s">
        <v>325</v>
      </c>
      <c r="AN55" s="105" t="s">
        <v>331</v>
      </c>
      <c r="AO55" s="267" t="s">
        <v>699</v>
      </c>
      <c r="AP55" s="268"/>
      <c r="AQ55" s="107">
        <v>30</v>
      </c>
      <c r="AR55" s="103" t="s">
        <v>704</v>
      </c>
      <c r="AS55" s="107" t="str">
        <f t="shared" si="19"/>
        <v>Not Test</v>
      </c>
      <c r="AT55" s="107"/>
      <c r="AU55" s="258"/>
      <c r="AV55" s="259"/>
      <c r="AW55" s="259"/>
      <c r="AX55" s="260"/>
    </row>
    <row r="56" spans="1:50" ht="15" customHeight="1" x14ac:dyDescent="0.3">
      <c r="A56" s="107" t="s">
        <v>366</v>
      </c>
      <c r="B56" s="269" t="s">
        <v>740</v>
      </c>
      <c r="C56" s="270"/>
      <c r="D56" s="271"/>
      <c r="E56" s="107" t="s">
        <v>70</v>
      </c>
      <c r="F56" s="107"/>
      <c r="G56" s="258" t="s">
        <v>327</v>
      </c>
      <c r="H56" s="260"/>
      <c r="I56" s="264" t="s">
        <v>826</v>
      </c>
      <c r="J56" s="265"/>
      <c r="K56" s="265"/>
      <c r="L56" s="266"/>
      <c r="M56" s="264" t="s">
        <v>819</v>
      </c>
      <c r="N56" s="265"/>
      <c r="O56" s="265"/>
      <c r="P56" s="265"/>
      <c r="Q56" s="265"/>
      <c r="R56" s="266"/>
      <c r="S56" s="158" t="s">
        <v>358</v>
      </c>
      <c r="T56" s="160"/>
      <c r="U56" s="107" t="s">
        <v>75</v>
      </c>
      <c r="V56" s="264" t="s">
        <v>822</v>
      </c>
      <c r="W56" s="265"/>
      <c r="X56" s="265"/>
      <c r="Y56" s="265"/>
      <c r="Z56" s="265"/>
      <c r="AA56" s="265"/>
      <c r="AB56" s="266"/>
      <c r="AC56" s="261" t="s">
        <v>823</v>
      </c>
      <c r="AD56" s="262"/>
      <c r="AE56" s="262"/>
      <c r="AF56" s="262"/>
      <c r="AG56" s="263"/>
      <c r="AH56" s="107"/>
      <c r="AI56" s="107"/>
      <c r="AJ56" s="264" t="s">
        <v>726</v>
      </c>
      <c r="AK56" s="262"/>
      <c r="AL56" s="263"/>
      <c r="AM56" s="107" t="s">
        <v>325</v>
      </c>
      <c r="AN56" s="105" t="s">
        <v>331</v>
      </c>
      <c r="AO56" s="267" t="s">
        <v>699</v>
      </c>
      <c r="AP56" s="268"/>
      <c r="AQ56" s="107">
        <v>30</v>
      </c>
      <c r="AR56" s="103" t="s">
        <v>704</v>
      </c>
      <c r="AS56" s="107" t="str">
        <f t="shared" si="19"/>
        <v>Not Test</v>
      </c>
      <c r="AT56" s="107"/>
      <c r="AU56" s="258"/>
      <c r="AV56" s="259"/>
      <c r="AW56" s="259"/>
      <c r="AX56" s="260"/>
    </row>
    <row r="57" spans="1:50" ht="15" customHeight="1" x14ac:dyDescent="0.3">
      <c r="A57" s="107" t="s">
        <v>370</v>
      </c>
      <c r="B57" s="269" t="s">
        <v>741</v>
      </c>
      <c r="C57" s="270"/>
      <c r="D57" s="271"/>
      <c r="E57" s="107" t="s">
        <v>70</v>
      </c>
      <c r="F57" s="107"/>
      <c r="G57" s="258" t="s">
        <v>327</v>
      </c>
      <c r="H57" s="260"/>
      <c r="I57" s="264" t="s">
        <v>825</v>
      </c>
      <c r="J57" s="265"/>
      <c r="K57" s="265"/>
      <c r="L57" s="266"/>
      <c r="M57" s="264" t="s">
        <v>819</v>
      </c>
      <c r="N57" s="265"/>
      <c r="O57" s="265"/>
      <c r="P57" s="265"/>
      <c r="Q57" s="265"/>
      <c r="R57" s="266"/>
      <c r="S57" s="158" t="s">
        <v>358</v>
      </c>
      <c r="T57" s="160"/>
      <c r="U57" s="107" t="s">
        <v>75</v>
      </c>
      <c r="V57" s="264" t="s">
        <v>827</v>
      </c>
      <c r="W57" s="265"/>
      <c r="X57" s="265"/>
      <c r="Y57" s="265"/>
      <c r="Z57" s="265"/>
      <c r="AA57" s="265"/>
      <c r="AB57" s="266"/>
      <c r="AC57" s="261" t="s">
        <v>828</v>
      </c>
      <c r="AD57" s="262"/>
      <c r="AE57" s="262"/>
      <c r="AF57" s="262"/>
      <c r="AG57" s="263"/>
      <c r="AH57" s="107"/>
      <c r="AI57" s="107"/>
      <c r="AJ57" s="264" t="s">
        <v>726</v>
      </c>
      <c r="AK57" s="262"/>
      <c r="AL57" s="263"/>
      <c r="AM57" s="107" t="s">
        <v>325</v>
      </c>
      <c r="AN57" s="105" t="s">
        <v>331</v>
      </c>
      <c r="AO57" s="267" t="s">
        <v>699</v>
      </c>
      <c r="AP57" s="268"/>
      <c r="AQ57" s="107">
        <v>30</v>
      </c>
      <c r="AR57" s="103" t="s">
        <v>704</v>
      </c>
      <c r="AS57" s="107" t="str">
        <f t="shared" si="19"/>
        <v>Not Test</v>
      </c>
      <c r="AT57" s="107"/>
      <c r="AU57" s="258"/>
      <c r="AV57" s="259"/>
      <c r="AW57" s="259"/>
      <c r="AX57" s="260"/>
    </row>
    <row r="58" spans="1:50" ht="15" customHeight="1" x14ac:dyDescent="0.3">
      <c r="A58" s="107" t="s">
        <v>374</v>
      </c>
      <c r="B58" s="269" t="s">
        <v>742</v>
      </c>
      <c r="C58" s="270"/>
      <c r="D58" s="271"/>
      <c r="E58" s="107" t="s">
        <v>70</v>
      </c>
      <c r="F58" s="107"/>
      <c r="G58" s="258" t="s">
        <v>327</v>
      </c>
      <c r="H58" s="260"/>
      <c r="I58" s="264" t="s">
        <v>727</v>
      </c>
      <c r="J58" s="265"/>
      <c r="K58" s="265"/>
      <c r="L58" s="266"/>
      <c r="M58" s="264" t="s">
        <v>819</v>
      </c>
      <c r="N58" s="265"/>
      <c r="O58" s="265"/>
      <c r="P58" s="265"/>
      <c r="Q58" s="265"/>
      <c r="R58" s="266"/>
      <c r="S58" s="158" t="s">
        <v>358</v>
      </c>
      <c r="T58" s="160"/>
      <c r="U58" s="107" t="s">
        <v>75</v>
      </c>
      <c r="V58" s="264" t="s">
        <v>829</v>
      </c>
      <c r="W58" s="265"/>
      <c r="X58" s="265"/>
      <c r="Y58" s="265"/>
      <c r="Z58" s="265"/>
      <c r="AA58" s="265"/>
      <c r="AB58" s="266"/>
      <c r="AC58" s="261" t="s">
        <v>830</v>
      </c>
      <c r="AD58" s="262"/>
      <c r="AE58" s="262"/>
      <c r="AF58" s="262"/>
      <c r="AG58" s="263"/>
      <c r="AH58" s="107"/>
      <c r="AI58" s="107"/>
      <c r="AJ58" s="264" t="s">
        <v>726</v>
      </c>
      <c r="AK58" s="262"/>
      <c r="AL58" s="263"/>
      <c r="AM58" s="107" t="s">
        <v>325</v>
      </c>
      <c r="AN58" s="105" t="s">
        <v>331</v>
      </c>
      <c r="AO58" s="267" t="s">
        <v>699</v>
      </c>
      <c r="AP58" s="268"/>
      <c r="AQ58" s="107">
        <v>30</v>
      </c>
      <c r="AR58" s="103" t="s">
        <v>704</v>
      </c>
      <c r="AS58" s="107" t="str">
        <f t="shared" si="19"/>
        <v>Not Test</v>
      </c>
      <c r="AT58" s="95"/>
      <c r="AU58" s="258"/>
      <c r="AV58" s="259"/>
      <c r="AW58" s="259"/>
      <c r="AX58" s="260"/>
    </row>
    <row r="59" spans="1:50" ht="15" customHeight="1" x14ac:dyDescent="0.3">
      <c r="A59" s="107" t="s">
        <v>377</v>
      </c>
      <c r="B59" s="269" t="s">
        <v>743</v>
      </c>
      <c r="C59" s="270"/>
      <c r="D59" s="271"/>
      <c r="E59" s="107" t="s">
        <v>70</v>
      </c>
      <c r="F59" s="107"/>
      <c r="G59" s="258" t="s">
        <v>327</v>
      </c>
      <c r="H59" s="260"/>
      <c r="I59" s="264" t="s">
        <v>831</v>
      </c>
      <c r="J59" s="265"/>
      <c r="K59" s="265"/>
      <c r="L59" s="266"/>
      <c r="M59" s="264" t="s">
        <v>819</v>
      </c>
      <c r="N59" s="265"/>
      <c r="O59" s="265"/>
      <c r="P59" s="265"/>
      <c r="Q59" s="265"/>
      <c r="R59" s="266"/>
      <c r="S59" s="158" t="s">
        <v>358</v>
      </c>
      <c r="T59" s="160"/>
      <c r="U59" s="107" t="s">
        <v>75</v>
      </c>
      <c r="V59" s="264" t="s">
        <v>832</v>
      </c>
      <c r="W59" s="265"/>
      <c r="X59" s="265"/>
      <c r="Y59" s="265"/>
      <c r="Z59" s="265"/>
      <c r="AA59" s="265"/>
      <c r="AB59" s="266"/>
      <c r="AC59" s="261" t="s">
        <v>833</v>
      </c>
      <c r="AD59" s="262"/>
      <c r="AE59" s="262"/>
      <c r="AF59" s="262"/>
      <c r="AG59" s="263"/>
      <c r="AH59" s="107"/>
      <c r="AI59" s="107"/>
      <c r="AJ59" s="264" t="s">
        <v>726</v>
      </c>
      <c r="AK59" s="262"/>
      <c r="AL59" s="263"/>
      <c r="AM59" s="107" t="s">
        <v>325</v>
      </c>
      <c r="AN59" s="105" t="s">
        <v>331</v>
      </c>
      <c r="AO59" s="267" t="s">
        <v>699</v>
      </c>
      <c r="AP59" s="268"/>
      <c r="AQ59" s="107">
        <v>30</v>
      </c>
      <c r="AR59" s="103" t="s">
        <v>704</v>
      </c>
      <c r="AS59" s="107" t="str">
        <f t="shared" si="19"/>
        <v>Not Test</v>
      </c>
      <c r="AT59" s="95"/>
      <c r="AU59" s="258"/>
      <c r="AV59" s="259"/>
      <c r="AW59" s="259"/>
      <c r="AX59" s="260"/>
    </row>
    <row r="60" spans="1:50" ht="15" customHeight="1" x14ac:dyDescent="0.3">
      <c r="A60" s="107" t="s">
        <v>381</v>
      </c>
      <c r="B60" s="269" t="s">
        <v>768</v>
      </c>
      <c r="C60" s="270"/>
      <c r="D60" s="271"/>
      <c r="E60" s="107" t="s">
        <v>70</v>
      </c>
      <c r="F60" s="107"/>
      <c r="G60" s="258" t="s">
        <v>737</v>
      </c>
      <c r="H60" s="260"/>
      <c r="I60" s="264" t="s">
        <v>748</v>
      </c>
      <c r="J60" s="265"/>
      <c r="K60" s="265"/>
      <c r="L60" s="266"/>
      <c r="M60" s="264" t="s">
        <v>835</v>
      </c>
      <c r="N60" s="265"/>
      <c r="O60" s="265"/>
      <c r="P60" s="265"/>
      <c r="Q60" s="265"/>
      <c r="R60" s="266"/>
      <c r="S60" s="158" t="s">
        <v>749</v>
      </c>
      <c r="T60" s="160"/>
      <c r="U60" s="107" t="s">
        <v>75</v>
      </c>
      <c r="V60" s="264" t="s">
        <v>834</v>
      </c>
      <c r="W60" s="265"/>
      <c r="X60" s="265"/>
      <c r="Y60" s="265"/>
      <c r="Z60" s="265"/>
      <c r="AA60" s="265"/>
      <c r="AB60" s="266"/>
      <c r="AC60" s="261" t="s">
        <v>836</v>
      </c>
      <c r="AD60" s="262"/>
      <c r="AE60" s="262"/>
      <c r="AF60" s="262"/>
      <c r="AG60" s="263"/>
      <c r="AH60" s="107"/>
      <c r="AI60" s="107"/>
      <c r="AJ60" s="264" t="s">
        <v>726</v>
      </c>
      <c r="AK60" s="262"/>
      <c r="AL60" s="263"/>
      <c r="AM60" s="107" t="s">
        <v>325</v>
      </c>
      <c r="AN60" s="105" t="s">
        <v>331</v>
      </c>
      <c r="AO60" s="267" t="s">
        <v>699</v>
      </c>
      <c r="AP60" s="268"/>
      <c r="AQ60" s="107">
        <v>30</v>
      </c>
      <c r="AR60" s="103" t="s">
        <v>704</v>
      </c>
      <c r="AS60" s="107" t="str">
        <f t="shared" si="19"/>
        <v>Not Test</v>
      </c>
      <c r="AT60" s="95"/>
      <c r="AU60" s="258"/>
      <c r="AV60" s="259"/>
      <c r="AW60" s="259"/>
      <c r="AX60" s="260"/>
    </row>
    <row r="61" spans="1:50" ht="15" customHeight="1" x14ac:dyDescent="0.3">
      <c r="A61" s="107" t="s">
        <v>383</v>
      </c>
      <c r="B61" s="269" t="s">
        <v>755</v>
      </c>
      <c r="C61" s="270"/>
      <c r="D61" s="271"/>
      <c r="E61" s="107" t="s">
        <v>70</v>
      </c>
      <c r="F61" s="107"/>
      <c r="G61" s="258" t="s">
        <v>737</v>
      </c>
      <c r="H61" s="260"/>
      <c r="I61" s="264" t="s">
        <v>750</v>
      </c>
      <c r="J61" s="265"/>
      <c r="K61" s="265"/>
      <c r="L61" s="266"/>
      <c r="M61" s="264" t="s">
        <v>762</v>
      </c>
      <c r="N61" s="265"/>
      <c r="O61" s="265"/>
      <c r="P61" s="265"/>
      <c r="Q61" s="265"/>
      <c r="R61" s="266"/>
      <c r="S61" s="158" t="s">
        <v>749</v>
      </c>
      <c r="T61" s="160"/>
      <c r="U61" s="107" t="s">
        <v>75</v>
      </c>
      <c r="V61" s="264" t="s">
        <v>838</v>
      </c>
      <c r="W61" s="265"/>
      <c r="X61" s="265"/>
      <c r="Y61" s="265"/>
      <c r="Z61" s="265"/>
      <c r="AA61" s="265"/>
      <c r="AB61" s="266"/>
      <c r="AC61" s="261" t="s">
        <v>837</v>
      </c>
      <c r="AD61" s="262"/>
      <c r="AE61" s="262"/>
      <c r="AF61" s="262"/>
      <c r="AG61" s="263"/>
      <c r="AH61" s="107"/>
      <c r="AI61" s="107"/>
      <c r="AJ61" s="264" t="s">
        <v>753</v>
      </c>
      <c r="AK61" s="262"/>
      <c r="AL61" s="263"/>
      <c r="AM61" s="107" t="s">
        <v>325</v>
      </c>
      <c r="AN61" s="105" t="s">
        <v>331</v>
      </c>
      <c r="AO61" s="267" t="s">
        <v>699</v>
      </c>
      <c r="AP61" s="268"/>
      <c r="AQ61" s="107">
        <v>30</v>
      </c>
      <c r="AR61" s="103" t="s">
        <v>704</v>
      </c>
      <c r="AS61" s="107" t="str">
        <f t="shared" si="19"/>
        <v>Not Test</v>
      </c>
      <c r="AT61" s="95"/>
      <c r="AU61" s="258"/>
      <c r="AV61" s="259"/>
      <c r="AW61" s="259"/>
      <c r="AX61" s="260"/>
    </row>
    <row r="62" spans="1:50" ht="15" customHeight="1" x14ac:dyDescent="0.3">
      <c r="A62" s="107" t="s">
        <v>387</v>
      </c>
      <c r="B62" s="269" t="s">
        <v>756</v>
      </c>
      <c r="C62" s="270"/>
      <c r="D62" s="271"/>
      <c r="E62" s="107" t="s">
        <v>70</v>
      </c>
      <c r="F62" s="107"/>
      <c r="G62" s="258" t="s">
        <v>737</v>
      </c>
      <c r="H62" s="260"/>
      <c r="I62" s="264" t="s">
        <v>754</v>
      </c>
      <c r="J62" s="265"/>
      <c r="K62" s="265"/>
      <c r="L62" s="266"/>
      <c r="M62" s="264" t="s">
        <v>761</v>
      </c>
      <c r="N62" s="265"/>
      <c r="O62" s="265"/>
      <c r="P62" s="265"/>
      <c r="Q62" s="265"/>
      <c r="R62" s="266"/>
      <c r="S62" s="158" t="s">
        <v>749</v>
      </c>
      <c r="T62" s="160"/>
      <c r="U62" s="107" t="s">
        <v>75</v>
      </c>
      <c r="V62" s="264" t="s">
        <v>840</v>
      </c>
      <c r="W62" s="265"/>
      <c r="X62" s="265"/>
      <c r="Y62" s="265"/>
      <c r="Z62" s="265"/>
      <c r="AA62" s="265"/>
      <c r="AB62" s="266"/>
      <c r="AC62" s="261" t="s">
        <v>839</v>
      </c>
      <c r="AD62" s="262"/>
      <c r="AE62" s="262"/>
      <c r="AF62" s="262"/>
      <c r="AG62" s="263"/>
      <c r="AH62" s="107"/>
      <c r="AI62" s="107"/>
      <c r="AJ62" s="264" t="s">
        <v>759</v>
      </c>
      <c r="AK62" s="262"/>
      <c r="AL62" s="263"/>
      <c r="AM62" s="107" t="s">
        <v>325</v>
      </c>
      <c r="AN62" s="105" t="s">
        <v>331</v>
      </c>
      <c r="AO62" s="267" t="s">
        <v>699</v>
      </c>
      <c r="AP62" s="268"/>
      <c r="AQ62" s="107">
        <v>5</v>
      </c>
      <c r="AR62" s="103" t="s">
        <v>704</v>
      </c>
      <c r="AS62" s="107" t="str">
        <f t="shared" si="19"/>
        <v>Not Test</v>
      </c>
      <c r="AT62" s="95"/>
      <c r="AU62" s="258"/>
      <c r="AV62" s="259"/>
      <c r="AW62" s="259"/>
      <c r="AX62" s="260"/>
    </row>
    <row r="63" spans="1:50" ht="15" customHeight="1" x14ac:dyDescent="0.3">
      <c r="A63" s="278" t="s">
        <v>391</v>
      </c>
      <c r="B63" s="113" t="s">
        <v>774</v>
      </c>
      <c r="C63" s="113"/>
      <c r="D63" s="113"/>
      <c r="E63" s="255" t="s">
        <v>70</v>
      </c>
      <c r="F63" s="104"/>
      <c r="G63" s="255" t="s">
        <v>737</v>
      </c>
      <c r="H63" s="255"/>
      <c r="I63" s="188" t="s">
        <v>773</v>
      </c>
      <c r="J63" s="188"/>
      <c r="K63" s="188"/>
      <c r="L63" s="188"/>
      <c r="M63" s="188" t="s">
        <v>841</v>
      </c>
      <c r="N63" s="188"/>
      <c r="O63" s="188"/>
      <c r="P63" s="188"/>
      <c r="Q63" s="188"/>
      <c r="R63" s="188"/>
      <c r="S63" s="188" t="s">
        <v>749</v>
      </c>
      <c r="T63" s="188"/>
      <c r="U63" s="104" t="s">
        <v>75</v>
      </c>
      <c r="V63" s="115" t="s">
        <v>842</v>
      </c>
      <c r="W63" s="115"/>
      <c r="X63" s="115"/>
      <c r="Y63" s="115"/>
      <c r="Z63" s="115"/>
      <c r="AA63" s="115"/>
      <c r="AB63" s="115"/>
      <c r="AC63" s="206" t="s">
        <v>770</v>
      </c>
      <c r="AD63" s="206"/>
      <c r="AE63" s="206"/>
      <c r="AF63" s="206"/>
      <c r="AG63" s="206"/>
      <c r="AH63" s="104"/>
      <c r="AI63" s="104"/>
      <c r="AJ63" s="115" t="s">
        <v>726</v>
      </c>
      <c r="AK63" s="115"/>
      <c r="AL63" s="115"/>
      <c r="AM63" s="255" t="s">
        <v>325</v>
      </c>
      <c r="AN63" s="104" t="s">
        <v>331</v>
      </c>
      <c r="AO63" s="233" t="s">
        <v>699</v>
      </c>
      <c r="AP63" s="233"/>
      <c r="AQ63" s="255">
        <v>5</v>
      </c>
      <c r="AR63" s="233" t="s">
        <v>704</v>
      </c>
      <c r="AS63" s="255" t="str">
        <f t="shared" si="19"/>
        <v>Not Test</v>
      </c>
      <c r="AT63" s="256"/>
      <c r="AU63" s="255"/>
      <c r="AV63" s="255"/>
      <c r="AW63" s="255"/>
      <c r="AX63" s="255"/>
    </row>
    <row r="64" spans="1:50" ht="15" customHeight="1" x14ac:dyDescent="0.3">
      <c r="A64" s="279"/>
      <c r="B64" s="113"/>
      <c r="C64" s="113"/>
      <c r="D64" s="113"/>
      <c r="E64" s="255"/>
      <c r="F64" s="104"/>
      <c r="G64" s="255"/>
      <c r="H64" s="255"/>
      <c r="I64" s="188"/>
      <c r="J64" s="188"/>
      <c r="K64" s="188"/>
      <c r="L64" s="188"/>
      <c r="M64" s="188"/>
      <c r="N64" s="188"/>
      <c r="O64" s="188"/>
      <c r="P64" s="188"/>
      <c r="Q64" s="188"/>
      <c r="R64" s="188"/>
      <c r="S64" s="188"/>
      <c r="T64" s="188"/>
      <c r="U64" s="104" t="s">
        <v>80</v>
      </c>
      <c r="V64" s="115" t="s">
        <v>766</v>
      </c>
      <c r="W64" s="115"/>
      <c r="X64" s="115"/>
      <c r="Y64" s="115"/>
      <c r="Z64" s="115"/>
      <c r="AA64" s="115"/>
      <c r="AB64" s="115"/>
      <c r="AC64" s="206" t="s">
        <v>767</v>
      </c>
      <c r="AD64" s="206"/>
      <c r="AE64" s="206"/>
      <c r="AF64" s="206"/>
      <c r="AG64" s="206"/>
      <c r="AH64" s="104"/>
      <c r="AI64" s="104"/>
      <c r="AJ64" s="115"/>
      <c r="AK64" s="115"/>
      <c r="AL64" s="115"/>
      <c r="AM64" s="255"/>
      <c r="AN64" s="104"/>
      <c r="AO64" s="233"/>
      <c r="AP64" s="233"/>
      <c r="AQ64" s="255"/>
      <c r="AR64" s="233"/>
      <c r="AS64" s="255"/>
      <c r="AT64" s="256"/>
      <c r="AU64" s="255"/>
      <c r="AV64" s="255"/>
      <c r="AW64" s="255"/>
      <c r="AX64" s="255"/>
    </row>
    <row r="65" spans="1:50" ht="15" customHeight="1" x14ac:dyDescent="0.3">
      <c r="A65" s="278" t="s">
        <v>396</v>
      </c>
      <c r="B65" s="113" t="s">
        <v>775</v>
      </c>
      <c r="C65" s="113"/>
      <c r="D65" s="113"/>
      <c r="E65" s="255" t="s">
        <v>70</v>
      </c>
      <c r="F65" s="104"/>
      <c r="G65" s="255" t="s">
        <v>737</v>
      </c>
      <c r="H65" s="255"/>
      <c r="I65" s="188" t="s">
        <v>786</v>
      </c>
      <c r="J65" s="188"/>
      <c r="K65" s="188"/>
      <c r="L65" s="188"/>
      <c r="M65" s="188" t="s">
        <v>843</v>
      </c>
      <c r="N65" s="188"/>
      <c r="O65" s="188"/>
      <c r="P65" s="188"/>
      <c r="Q65" s="188"/>
      <c r="R65" s="188"/>
      <c r="S65" s="188" t="s">
        <v>749</v>
      </c>
      <c r="T65" s="188"/>
      <c r="U65" s="104" t="s">
        <v>75</v>
      </c>
      <c r="V65" s="115" t="s">
        <v>844</v>
      </c>
      <c r="W65" s="115"/>
      <c r="X65" s="115"/>
      <c r="Y65" s="115"/>
      <c r="Z65" s="115"/>
      <c r="AA65" s="115"/>
      <c r="AB65" s="115"/>
      <c r="AC65" s="206" t="s">
        <v>772</v>
      </c>
      <c r="AD65" s="206"/>
      <c r="AE65" s="206"/>
      <c r="AF65" s="206"/>
      <c r="AG65" s="206"/>
      <c r="AH65" s="104"/>
      <c r="AI65" s="104"/>
      <c r="AJ65" s="115" t="s">
        <v>726</v>
      </c>
      <c r="AK65" s="115"/>
      <c r="AL65" s="115"/>
      <c r="AM65" s="255" t="s">
        <v>325</v>
      </c>
      <c r="AN65" s="104" t="s">
        <v>331</v>
      </c>
      <c r="AO65" s="233" t="s">
        <v>699</v>
      </c>
      <c r="AP65" s="233"/>
      <c r="AQ65" s="255">
        <v>15</v>
      </c>
      <c r="AR65" s="233" t="s">
        <v>704</v>
      </c>
      <c r="AS65" s="255" t="str">
        <f t="shared" ref="AS65" si="20">IF(AM65="o","Plan","Not Test")</f>
        <v>Not Test</v>
      </c>
      <c r="AT65" s="256"/>
      <c r="AU65" s="255"/>
      <c r="AV65" s="255"/>
      <c r="AW65" s="255"/>
      <c r="AX65" s="255"/>
    </row>
    <row r="66" spans="1:50" ht="15" customHeight="1" x14ac:dyDescent="0.3">
      <c r="A66" s="279"/>
      <c r="B66" s="113"/>
      <c r="C66" s="113"/>
      <c r="D66" s="113"/>
      <c r="E66" s="255"/>
      <c r="F66" s="104"/>
      <c r="G66" s="255"/>
      <c r="H66" s="255"/>
      <c r="I66" s="188"/>
      <c r="J66" s="188"/>
      <c r="K66" s="188"/>
      <c r="L66" s="188"/>
      <c r="M66" s="188"/>
      <c r="N66" s="188"/>
      <c r="O66" s="188"/>
      <c r="P66" s="188"/>
      <c r="Q66" s="188"/>
      <c r="R66" s="188"/>
      <c r="S66" s="188"/>
      <c r="T66" s="188"/>
      <c r="U66" s="104" t="s">
        <v>80</v>
      </c>
      <c r="V66" s="115" t="s">
        <v>777</v>
      </c>
      <c r="W66" s="115"/>
      <c r="X66" s="115"/>
      <c r="Y66" s="115"/>
      <c r="Z66" s="115"/>
      <c r="AA66" s="115"/>
      <c r="AB66" s="115"/>
      <c r="AC66" s="206" t="s">
        <v>778</v>
      </c>
      <c r="AD66" s="206"/>
      <c r="AE66" s="206"/>
      <c r="AF66" s="206"/>
      <c r="AG66" s="206"/>
      <c r="AH66" s="104"/>
      <c r="AI66" s="104"/>
      <c r="AJ66" s="115"/>
      <c r="AK66" s="115"/>
      <c r="AL66" s="115"/>
      <c r="AM66" s="255"/>
      <c r="AN66" s="104"/>
      <c r="AO66" s="233"/>
      <c r="AP66" s="233"/>
      <c r="AQ66" s="255"/>
      <c r="AR66" s="233"/>
      <c r="AS66" s="255"/>
      <c r="AT66" s="256"/>
      <c r="AU66" s="255"/>
      <c r="AV66" s="255"/>
      <c r="AW66" s="255"/>
      <c r="AX66" s="255"/>
    </row>
    <row r="67" spans="1:50" ht="15" customHeight="1" x14ac:dyDescent="0.3">
      <c r="A67" s="278" t="s">
        <v>403</v>
      </c>
      <c r="B67" s="113" t="s">
        <v>792</v>
      </c>
      <c r="C67" s="113"/>
      <c r="D67" s="113"/>
      <c r="E67" s="255" t="s">
        <v>70</v>
      </c>
      <c r="F67" s="104"/>
      <c r="G67" s="255" t="s">
        <v>737</v>
      </c>
      <c r="H67" s="255"/>
      <c r="I67" s="188" t="s">
        <v>785</v>
      </c>
      <c r="J67" s="188"/>
      <c r="K67" s="188"/>
      <c r="L67" s="188"/>
      <c r="M67" s="188" t="s">
        <v>845</v>
      </c>
      <c r="N67" s="188"/>
      <c r="O67" s="188"/>
      <c r="P67" s="188"/>
      <c r="Q67" s="188"/>
      <c r="R67" s="188"/>
      <c r="S67" s="188" t="s">
        <v>749</v>
      </c>
      <c r="T67" s="188"/>
      <c r="U67" s="104" t="s">
        <v>75</v>
      </c>
      <c r="V67" s="115" t="s">
        <v>846</v>
      </c>
      <c r="W67" s="115"/>
      <c r="X67" s="115"/>
      <c r="Y67" s="115"/>
      <c r="Z67" s="115"/>
      <c r="AA67" s="115"/>
      <c r="AB67" s="115"/>
      <c r="AC67" s="206" t="s">
        <v>780</v>
      </c>
      <c r="AD67" s="206"/>
      <c r="AE67" s="206"/>
      <c r="AF67" s="206"/>
      <c r="AG67" s="206"/>
      <c r="AH67" s="104"/>
      <c r="AI67" s="104"/>
      <c r="AJ67" s="115" t="s">
        <v>726</v>
      </c>
      <c r="AK67" s="115"/>
      <c r="AL67" s="115"/>
      <c r="AM67" s="255" t="s">
        <v>325</v>
      </c>
      <c r="AN67" s="104" t="s">
        <v>331</v>
      </c>
      <c r="AO67" s="233" t="s">
        <v>699</v>
      </c>
      <c r="AP67" s="233"/>
      <c r="AQ67" s="255">
        <v>15</v>
      </c>
      <c r="AR67" s="233" t="s">
        <v>704</v>
      </c>
      <c r="AS67" s="255" t="str">
        <f t="shared" ref="AS67" si="21">IF(AM67="o","Plan","Not Test")</f>
        <v>Not Test</v>
      </c>
      <c r="AT67" s="256"/>
      <c r="AU67" s="255"/>
      <c r="AV67" s="255"/>
      <c r="AW67" s="255"/>
      <c r="AX67" s="255"/>
    </row>
    <row r="68" spans="1:50" ht="15" customHeight="1" x14ac:dyDescent="0.3">
      <c r="A68" s="279"/>
      <c r="B68" s="113"/>
      <c r="C68" s="113"/>
      <c r="D68" s="113"/>
      <c r="E68" s="255"/>
      <c r="F68" s="104"/>
      <c r="G68" s="255"/>
      <c r="H68" s="255"/>
      <c r="I68" s="188"/>
      <c r="J68" s="188"/>
      <c r="K68" s="188"/>
      <c r="L68" s="188"/>
      <c r="M68" s="188"/>
      <c r="N68" s="188"/>
      <c r="O68" s="188"/>
      <c r="P68" s="188"/>
      <c r="Q68" s="188"/>
      <c r="R68" s="188"/>
      <c r="S68" s="188"/>
      <c r="T68" s="188"/>
      <c r="U68" s="104" t="s">
        <v>80</v>
      </c>
      <c r="V68" s="115" t="s">
        <v>847</v>
      </c>
      <c r="W68" s="115"/>
      <c r="X68" s="115"/>
      <c r="Y68" s="115"/>
      <c r="Z68" s="115"/>
      <c r="AA68" s="115"/>
      <c r="AB68" s="115"/>
      <c r="AC68" s="206" t="s">
        <v>783</v>
      </c>
      <c r="AD68" s="206"/>
      <c r="AE68" s="206"/>
      <c r="AF68" s="206"/>
      <c r="AG68" s="206"/>
      <c r="AH68" s="104"/>
      <c r="AI68" s="104"/>
      <c r="AJ68" s="115"/>
      <c r="AK68" s="115"/>
      <c r="AL68" s="115"/>
      <c r="AM68" s="255"/>
      <c r="AN68" s="104"/>
      <c r="AO68" s="233"/>
      <c r="AP68" s="233"/>
      <c r="AQ68" s="255"/>
      <c r="AR68" s="233"/>
      <c r="AS68" s="255"/>
      <c r="AT68" s="256"/>
      <c r="AU68" s="255"/>
      <c r="AV68" s="255"/>
      <c r="AW68" s="255"/>
      <c r="AX68" s="255"/>
    </row>
    <row r="69" spans="1:50" ht="15" customHeight="1" x14ac:dyDescent="0.3">
      <c r="A69" s="278" t="s">
        <v>411</v>
      </c>
      <c r="B69" s="113" t="s">
        <v>793</v>
      </c>
      <c r="C69" s="113"/>
      <c r="D69" s="113"/>
      <c r="E69" s="255" t="s">
        <v>70</v>
      </c>
      <c r="F69" s="104"/>
      <c r="G69" s="255" t="s">
        <v>737</v>
      </c>
      <c r="H69" s="255"/>
      <c r="I69" s="188" t="s">
        <v>784</v>
      </c>
      <c r="J69" s="188"/>
      <c r="K69" s="188"/>
      <c r="L69" s="188"/>
      <c r="M69" s="188" t="s">
        <v>848</v>
      </c>
      <c r="N69" s="188"/>
      <c r="O69" s="188"/>
      <c r="P69" s="188"/>
      <c r="Q69" s="188"/>
      <c r="R69" s="188"/>
      <c r="S69" s="188" t="s">
        <v>749</v>
      </c>
      <c r="T69" s="188"/>
      <c r="U69" s="104" t="s">
        <v>75</v>
      </c>
      <c r="V69" s="115" t="s">
        <v>849</v>
      </c>
      <c r="W69" s="115"/>
      <c r="X69" s="115"/>
      <c r="Y69" s="115"/>
      <c r="Z69" s="115"/>
      <c r="AA69" s="115"/>
      <c r="AB69" s="115"/>
      <c r="AC69" s="206" t="s">
        <v>790</v>
      </c>
      <c r="AD69" s="206"/>
      <c r="AE69" s="206"/>
      <c r="AF69" s="206"/>
      <c r="AG69" s="206"/>
      <c r="AH69" s="104"/>
      <c r="AI69" s="104"/>
      <c r="AJ69" s="115" t="s">
        <v>726</v>
      </c>
      <c r="AK69" s="115"/>
      <c r="AL69" s="115"/>
      <c r="AM69" s="255" t="s">
        <v>325</v>
      </c>
      <c r="AN69" s="104" t="s">
        <v>331</v>
      </c>
      <c r="AO69" s="233" t="s">
        <v>699</v>
      </c>
      <c r="AP69" s="233"/>
      <c r="AQ69" s="255">
        <v>15</v>
      </c>
      <c r="AR69" s="233" t="s">
        <v>704</v>
      </c>
      <c r="AS69" s="255" t="str">
        <f t="shared" ref="AS69" si="22">IF(AM69="o","Plan","Not Test")</f>
        <v>Not Test</v>
      </c>
      <c r="AT69" s="256"/>
      <c r="AU69" s="255"/>
      <c r="AV69" s="255"/>
      <c r="AW69" s="255"/>
      <c r="AX69" s="255"/>
    </row>
    <row r="70" spans="1:50" ht="15" customHeight="1" x14ac:dyDescent="0.3">
      <c r="A70" s="279"/>
      <c r="B70" s="113"/>
      <c r="C70" s="113"/>
      <c r="D70" s="113"/>
      <c r="E70" s="255"/>
      <c r="F70" s="104"/>
      <c r="G70" s="255"/>
      <c r="H70" s="255"/>
      <c r="I70" s="188"/>
      <c r="J70" s="188"/>
      <c r="K70" s="188"/>
      <c r="L70" s="188"/>
      <c r="M70" s="188"/>
      <c r="N70" s="188"/>
      <c r="O70" s="188"/>
      <c r="P70" s="188"/>
      <c r="Q70" s="188"/>
      <c r="R70" s="188"/>
      <c r="S70" s="188"/>
      <c r="T70" s="188"/>
      <c r="U70" s="104" t="s">
        <v>80</v>
      </c>
      <c r="V70" s="115" t="s">
        <v>850</v>
      </c>
      <c r="W70" s="115"/>
      <c r="X70" s="115"/>
      <c r="Y70" s="115"/>
      <c r="Z70" s="115"/>
      <c r="AA70" s="115"/>
      <c r="AB70" s="115"/>
      <c r="AC70" s="206" t="s">
        <v>791</v>
      </c>
      <c r="AD70" s="206"/>
      <c r="AE70" s="206"/>
      <c r="AF70" s="206"/>
      <c r="AG70" s="206"/>
      <c r="AH70" s="104"/>
      <c r="AI70" s="104"/>
      <c r="AJ70" s="115"/>
      <c r="AK70" s="115"/>
      <c r="AL70" s="115"/>
      <c r="AM70" s="255"/>
      <c r="AN70" s="104"/>
      <c r="AO70" s="233"/>
      <c r="AP70" s="233"/>
      <c r="AQ70" s="255"/>
      <c r="AR70" s="233"/>
      <c r="AS70" s="255"/>
      <c r="AT70" s="256"/>
      <c r="AU70" s="255"/>
      <c r="AV70" s="255"/>
      <c r="AW70" s="255"/>
      <c r="AX70" s="255"/>
    </row>
    <row r="71" spans="1:50" ht="15" customHeight="1" x14ac:dyDescent="0.3">
      <c r="A71" s="107" t="s">
        <v>416</v>
      </c>
      <c r="B71" s="269" t="s">
        <v>794</v>
      </c>
      <c r="C71" s="270"/>
      <c r="D71" s="271"/>
      <c r="E71" s="107" t="s">
        <v>70</v>
      </c>
      <c r="F71" s="107"/>
      <c r="G71" s="258" t="s">
        <v>327</v>
      </c>
      <c r="H71" s="260"/>
      <c r="I71" s="264" t="s">
        <v>795</v>
      </c>
      <c r="J71" s="265"/>
      <c r="K71" s="265"/>
      <c r="L71" s="266"/>
      <c r="M71" s="264" t="s">
        <v>851</v>
      </c>
      <c r="N71" s="265"/>
      <c r="O71" s="265"/>
      <c r="P71" s="265"/>
      <c r="Q71" s="265"/>
      <c r="R71" s="266"/>
      <c r="S71" s="158" t="s">
        <v>749</v>
      </c>
      <c r="T71" s="160"/>
      <c r="U71" s="107" t="s">
        <v>75</v>
      </c>
      <c r="V71" s="264" t="s">
        <v>852</v>
      </c>
      <c r="W71" s="265"/>
      <c r="X71" s="265"/>
      <c r="Y71" s="265"/>
      <c r="Z71" s="265"/>
      <c r="AA71" s="265"/>
      <c r="AB71" s="266"/>
      <c r="AC71" s="261" t="s">
        <v>853</v>
      </c>
      <c r="AD71" s="262"/>
      <c r="AE71" s="262"/>
      <c r="AF71" s="262"/>
      <c r="AG71" s="263"/>
      <c r="AH71" s="107"/>
      <c r="AI71" s="107"/>
      <c r="AJ71" s="264" t="s">
        <v>799</v>
      </c>
      <c r="AK71" s="262"/>
      <c r="AL71" s="263"/>
      <c r="AM71" s="107" t="s">
        <v>325</v>
      </c>
      <c r="AN71" s="105" t="s">
        <v>331</v>
      </c>
      <c r="AO71" s="267" t="s">
        <v>699</v>
      </c>
      <c r="AP71" s="268"/>
      <c r="AQ71" s="107">
        <v>30</v>
      </c>
      <c r="AR71" s="103" t="s">
        <v>704</v>
      </c>
      <c r="AS71" s="107" t="str">
        <f t="shared" ref="AS71:AS74" si="23">IF(AM71="o","Plan","Not Test")</f>
        <v>Not Test</v>
      </c>
      <c r="AT71" s="95"/>
      <c r="AU71" s="258"/>
      <c r="AV71" s="259"/>
      <c r="AW71" s="259"/>
      <c r="AX71" s="260"/>
    </row>
    <row r="72" spans="1:50" ht="15" customHeight="1" x14ac:dyDescent="0.3">
      <c r="A72" s="107" t="s">
        <v>425</v>
      </c>
      <c r="B72" s="269" t="s">
        <v>800</v>
      </c>
      <c r="C72" s="270"/>
      <c r="D72" s="271"/>
      <c r="E72" s="107" t="s">
        <v>70</v>
      </c>
      <c r="F72" s="107"/>
      <c r="G72" s="258" t="s">
        <v>327</v>
      </c>
      <c r="H72" s="260"/>
      <c r="I72" s="264" t="s">
        <v>801</v>
      </c>
      <c r="J72" s="265"/>
      <c r="K72" s="265"/>
      <c r="L72" s="266"/>
      <c r="M72" s="264" t="s">
        <v>854</v>
      </c>
      <c r="N72" s="265"/>
      <c r="O72" s="265"/>
      <c r="P72" s="265"/>
      <c r="Q72" s="265"/>
      <c r="R72" s="266"/>
      <c r="S72" s="158" t="s">
        <v>749</v>
      </c>
      <c r="T72" s="160"/>
      <c r="U72" s="107" t="s">
        <v>75</v>
      </c>
      <c r="V72" s="264" t="s">
        <v>855</v>
      </c>
      <c r="W72" s="265"/>
      <c r="X72" s="265"/>
      <c r="Y72" s="265"/>
      <c r="Z72" s="265"/>
      <c r="AA72" s="265"/>
      <c r="AB72" s="266"/>
      <c r="AC72" s="261" t="s">
        <v>856</v>
      </c>
      <c r="AD72" s="262"/>
      <c r="AE72" s="262"/>
      <c r="AF72" s="262"/>
      <c r="AG72" s="263"/>
      <c r="AH72" s="107"/>
      <c r="AI72" s="107"/>
      <c r="AJ72" s="264" t="s">
        <v>805</v>
      </c>
      <c r="AK72" s="262"/>
      <c r="AL72" s="263"/>
      <c r="AM72" s="107" t="s">
        <v>325</v>
      </c>
      <c r="AN72" s="105" t="s">
        <v>331</v>
      </c>
      <c r="AO72" s="267" t="s">
        <v>699</v>
      </c>
      <c r="AP72" s="268"/>
      <c r="AQ72" s="107">
        <v>30</v>
      </c>
      <c r="AR72" s="103" t="s">
        <v>704</v>
      </c>
      <c r="AS72" s="107" t="str">
        <f t="shared" si="23"/>
        <v>Not Test</v>
      </c>
      <c r="AT72" s="95"/>
      <c r="AU72" s="258"/>
      <c r="AV72" s="259"/>
      <c r="AW72" s="259"/>
      <c r="AX72" s="260"/>
    </row>
    <row r="73" spans="1:50" ht="15" customHeight="1" x14ac:dyDescent="0.3">
      <c r="A73" s="107" t="s">
        <v>434</v>
      </c>
      <c r="B73" s="269" t="s">
        <v>806</v>
      </c>
      <c r="C73" s="270"/>
      <c r="D73" s="271"/>
      <c r="E73" s="107" t="s">
        <v>70</v>
      </c>
      <c r="F73" s="107"/>
      <c r="G73" s="258" t="s">
        <v>327</v>
      </c>
      <c r="H73" s="260"/>
      <c r="I73" s="264" t="s">
        <v>807</v>
      </c>
      <c r="J73" s="265"/>
      <c r="K73" s="265"/>
      <c r="L73" s="266"/>
      <c r="M73" s="264" t="s">
        <v>857</v>
      </c>
      <c r="N73" s="265"/>
      <c r="O73" s="265"/>
      <c r="P73" s="265"/>
      <c r="Q73" s="265"/>
      <c r="R73" s="266"/>
      <c r="S73" s="158" t="s">
        <v>749</v>
      </c>
      <c r="T73" s="160"/>
      <c r="U73" s="107" t="s">
        <v>75</v>
      </c>
      <c r="V73" s="264" t="s">
        <v>858</v>
      </c>
      <c r="W73" s="265"/>
      <c r="X73" s="265"/>
      <c r="Y73" s="265"/>
      <c r="Z73" s="265"/>
      <c r="AA73" s="265"/>
      <c r="AB73" s="266"/>
      <c r="AC73" s="261" t="s">
        <v>859</v>
      </c>
      <c r="AD73" s="262"/>
      <c r="AE73" s="262"/>
      <c r="AF73" s="262"/>
      <c r="AG73" s="263"/>
      <c r="AH73" s="107"/>
      <c r="AI73" s="107"/>
      <c r="AJ73" s="264" t="s">
        <v>805</v>
      </c>
      <c r="AK73" s="262"/>
      <c r="AL73" s="263"/>
      <c r="AM73" s="107" t="s">
        <v>325</v>
      </c>
      <c r="AN73" s="105" t="s">
        <v>331</v>
      </c>
      <c r="AO73" s="267" t="s">
        <v>699</v>
      </c>
      <c r="AP73" s="277"/>
      <c r="AQ73" s="107">
        <v>30</v>
      </c>
      <c r="AR73" s="103" t="s">
        <v>704</v>
      </c>
      <c r="AS73" s="107" t="str">
        <f t="shared" si="23"/>
        <v>Not Test</v>
      </c>
      <c r="AT73" s="95"/>
      <c r="AU73" s="258"/>
      <c r="AV73" s="259"/>
      <c r="AW73" s="259"/>
      <c r="AX73" s="260"/>
    </row>
    <row r="74" spans="1:50" ht="15" customHeight="1" x14ac:dyDescent="0.3">
      <c r="A74" s="255" t="s">
        <v>442</v>
      </c>
      <c r="B74" s="206" t="s">
        <v>810</v>
      </c>
      <c r="C74" s="206"/>
      <c r="D74" s="206"/>
      <c r="E74" s="255" t="s">
        <v>70</v>
      </c>
      <c r="F74" s="104"/>
      <c r="G74" s="255" t="s">
        <v>327</v>
      </c>
      <c r="H74" s="255"/>
      <c r="I74" s="188" t="s">
        <v>807</v>
      </c>
      <c r="J74" s="188"/>
      <c r="K74" s="188"/>
      <c r="L74" s="188"/>
      <c r="M74" s="188" t="s">
        <v>860</v>
      </c>
      <c r="N74" s="188"/>
      <c r="O74" s="188"/>
      <c r="P74" s="188"/>
      <c r="Q74" s="188"/>
      <c r="R74" s="188"/>
      <c r="S74" s="171" t="s">
        <v>749</v>
      </c>
      <c r="T74" s="172"/>
      <c r="U74" s="107" t="s">
        <v>75</v>
      </c>
      <c r="V74" s="264" t="s">
        <v>861</v>
      </c>
      <c r="W74" s="265"/>
      <c r="X74" s="265"/>
      <c r="Y74" s="265"/>
      <c r="Z74" s="265"/>
      <c r="AA74" s="265"/>
      <c r="AB74" s="266"/>
      <c r="AC74" s="261" t="s">
        <v>863</v>
      </c>
      <c r="AD74" s="262"/>
      <c r="AE74" s="262"/>
      <c r="AF74" s="262"/>
      <c r="AG74" s="263"/>
      <c r="AH74" s="107"/>
      <c r="AI74" s="107"/>
      <c r="AJ74" s="115" t="s">
        <v>816</v>
      </c>
      <c r="AK74" s="115"/>
      <c r="AL74" s="115"/>
      <c r="AM74" s="255" t="s">
        <v>325</v>
      </c>
      <c r="AN74" s="104" t="s">
        <v>331</v>
      </c>
      <c r="AO74" s="233" t="s">
        <v>699</v>
      </c>
      <c r="AP74" s="233"/>
      <c r="AQ74" s="255">
        <v>30</v>
      </c>
      <c r="AR74" s="233" t="s">
        <v>704</v>
      </c>
      <c r="AS74" s="255" t="str">
        <f t="shared" si="23"/>
        <v>Not Test</v>
      </c>
      <c r="AT74" s="256"/>
      <c r="AU74" s="255"/>
      <c r="AV74" s="255"/>
      <c r="AW74" s="255"/>
      <c r="AX74" s="255"/>
    </row>
    <row r="75" spans="1:50" ht="15" customHeight="1" x14ac:dyDescent="0.3">
      <c r="A75" s="255"/>
      <c r="B75" s="206"/>
      <c r="C75" s="206"/>
      <c r="D75" s="206"/>
      <c r="E75" s="255"/>
      <c r="F75" s="104"/>
      <c r="G75" s="255"/>
      <c r="H75" s="255"/>
      <c r="I75" s="188"/>
      <c r="J75" s="188"/>
      <c r="K75" s="188"/>
      <c r="L75" s="188"/>
      <c r="M75" s="188"/>
      <c r="N75" s="188"/>
      <c r="O75" s="188"/>
      <c r="P75" s="188"/>
      <c r="Q75" s="188"/>
      <c r="R75" s="188"/>
      <c r="S75" s="177"/>
      <c r="T75" s="178"/>
      <c r="U75" s="107" t="s">
        <v>80</v>
      </c>
      <c r="V75" s="264" t="s">
        <v>862</v>
      </c>
      <c r="W75" s="265"/>
      <c r="X75" s="265"/>
      <c r="Y75" s="265"/>
      <c r="Z75" s="265"/>
      <c r="AA75" s="265"/>
      <c r="AB75" s="266"/>
      <c r="AC75" s="275" t="s">
        <v>864</v>
      </c>
      <c r="AD75" s="276"/>
      <c r="AE75" s="276"/>
      <c r="AF75" s="276"/>
      <c r="AG75" s="276"/>
      <c r="AH75" s="106"/>
      <c r="AI75" s="106"/>
      <c r="AJ75" s="115"/>
      <c r="AK75" s="115"/>
      <c r="AL75" s="115"/>
      <c r="AM75" s="255"/>
      <c r="AN75" s="104"/>
      <c r="AO75" s="233"/>
      <c r="AP75" s="233"/>
      <c r="AQ75" s="255"/>
      <c r="AR75" s="233"/>
      <c r="AS75" s="255"/>
      <c r="AT75" s="256"/>
      <c r="AU75" s="255"/>
      <c r="AV75" s="255"/>
      <c r="AW75" s="255"/>
      <c r="AX75" s="255"/>
    </row>
    <row r="76" spans="1:50" ht="15" customHeight="1" x14ac:dyDescent="0.3">
      <c r="A76" s="280" t="s">
        <v>957</v>
      </c>
      <c r="B76" s="281"/>
      <c r="C76" s="281"/>
      <c r="D76" s="281"/>
      <c r="E76" s="281"/>
      <c r="F76" s="281"/>
      <c r="G76" s="281"/>
      <c r="H76" s="281"/>
      <c r="I76" s="281"/>
      <c r="J76" s="281"/>
      <c r="K76" s="281"/>
      <c r="L76" s="281"/>
      <c r="M76" s="281"/>
      <c r="N76" s="281"/>
      <c r="O76" s="281"/>
      <c r="P76" s="281"/>
      <c r="Q76" s="281"/>
      <c r="R76" s="281"/>
      <c r="S76" s="281"/>
      <c r="T76" s="281"/>
      <c r="U76" s="281"/>
      <c r="V76" s="281"/>
      <c r="W76" s="281"/>
      <c r="X76" s="281"/>
      <c r="Y76" s="281"/>
      <c r="Z76" s="281"/>
      <c r="AA76" s="281"/>
      <c r="AB76" s="281"/>
      <c r="AC76" s="281"/>
      <c r="AD76" s="281"/>
      <c r="AE76" s="281"/>
      <c r="AF76" s="281"/>
      <c r="AG76" s="281"/>
      <c r="AH76" s="281"/>
      <c r="AI76" s="281"/>
      <c r="AJ76" s="281"/>
      <c r="AK76" s="281"/>
      <c r="AL76" s="281"/>
      <c r="AM76" s="281"/>
      <c r="AN76" s="281"/>
      <c r="AO76" s="281"/>
      <c r="AP76" s="281"/>
      <c r="AQ76" s="281"/>
      <c r="AR76" s="281"/>
      <c r="AS76" s="281"/>
      <c r="AT76" s="281"/>
      <c r="AU76" s="281"/>
      <c r="AV76" s="281"/>
      <c r="AW76" s="281"/>
      <c r="AX76" s="282"/>
    </row>
    <row r="77" spans="1:50" ht="15" customHeight="1" x14ac:dyDescent="0.3">
      <c r="A77" s="107" t="s">
        <v>357</v>
      </c>
      <c r="B77" s="269" t="s">
        <v>867</v>
      </c>
      <c r="C77" s="270"/>
      <c r="D77" s="271"/>
      <c r="E77" s="107" t="s">
        <v>70</v>
      </c>
      <c r="F77" s="107"/>
      <c r="G77" s="258" t="s">
        <v>737</v>
      </c>
      <c r="H77" s="260"/>
      <c r="I77" s="264" t="s">
        <v>865</v>
      </c>
      <c r="J77" s="265"/>
      <c r="K77" s="265"/>
      <c r="L77" s="266"/>
      <c r="M77" s="264" t="s">
        <v>875</v>
      </c>
      <c r="N77" s="265"/>
      <c r="O77" s="265"/>
      <c r="P77" s="265"/>
      <c r="Q77" s="265"/>
      <c r="R77" s="266"/>
      <c r="S77" s="158" t="s">
        <v>749</v>
      </c>
      <c r="T77" s="160"/>
      <c r="U77" s="107" t="s">
        <v>75</v>
      </c>
      <c r="V77" s="264" t="s">
        <v>868</v>
      </c>
      <c r="W77" s="265"/>
      <c r="X77" s="265"/>
      <c r="Y77" s="265"/>
      <c r="Z77" s="265"/>
      <c r="AA77" s="265"/>
      <c r="AB77" s="266"/>
      <c r="AC77" s="264" t="s">
        <v>869</v>
      </c>
      <c r="AD77" s="262"/>
      <c r="AE77" s="262"/>
      <c r="AF77" s="262"/>
      <c r="AG77" s="263"/>
      <c r="AH77" s="107"/>
      <c r="AI77" s="107"/>
      <c r="AJ77" s="264" t="s">
        <v>866</v>
      </c>
      <c r="AK77" s="262"/>
      <c r="AL77" s="263"/>
      <c r="AM77" s="107" t="s">
        <v>325</v>
      </c>
      <c r="AN77" s="105" t="s">
        <v>331</v>
      </c>
      <c r="AO77" s="267" t="s">
        <v>699</v>
      </c>
      <c r="AP77" s="268"/>
      <c r="AQ77" s="107">
        <v>10</v>
      </c>
      <c r="AR77" s="103" t="s">
        <v>704</v>
      </c>
      <c r="AS77" s="107" t="str">
        <f t="shared" ref="AS77:AS79" si="24">IF(AM77="o","Plan","Not Test")</f>
        <v>Not Test</v>
      </c>
      <c r="AT77" s="95"/>
      <c r="AU77" s="258"/>
      <c r="AV77" s="259"/>
      <c r="AW77" s="259"/>
      <c r="AX77" s="260"/>
    </row>
    <row r="78" spans="1:50" ht="15" customHeight="1" x14ac:dyDescent="0.3">
      <c r="A78" s="107" t="s">
        <v>360</v>
      </c>
      <c r="B78" s="261" t="s">
        <v>886</v>
      </c>
      <c r="C78" s="262"/>
      <c r="D78" s="263"/>
      <c r="E78" s="107" t="s">
        <v>70</v>
      </c>
      <c r="F78" s="107"/>
      <c r="G78" s="258" t="s">
        <v>737</v>
      </c>
      <c r="H78" s="260"/>
      <c r="I78" s="264" t="s">
        <v>893</v>
      </c>
      <c r="J78" s="265"/>
      <c r="K78" s="265"/>
      <c r="L78" s="266"/>
      <c r="M78" s="264" t="s">
        <v>874</v>
      </c>
      <c r="N78" s="265"/>
      <c r="O78" s="265"/>
      <c r="P78" s="265"/>
      <c r="Q78" s="265"/>
      <c r="R78" s="266"/>
      <c r="S78" s="158" t="s">
        <v>749</v>
      </c>
      <c r="T78" s="160"/>
      <c r="U78" s="107" t="s">
        <v>75</v>
      </c>
      <c r="V78" s="264" t="s">
        <v>888</v>
      </c>
      <c r="W78" s="265"/>
      <c r="X78" s="265"/>
      <c r="Y78" s="265"/>
      <c r="Z78" s="265"/>
      <c r="AA78" s="265"/>
      <c r="AB78" s="266"/>
      <c r="AC78" s="264" t="s">
        <v>885</v>
      </c>
      <c r="AD78" s="262"/>
      <c r="AE78" s="262"/>
      <c r="AF78" s="262"/>
      <c r="AG78" s="263"/>
      <c r="AH78" s="107"/>
      <c r="AI78" s="107"/>
      <c r="AJ78" s="264"/>
      <c r="AK78" s="262"/>
      <c r="AL78" s="263"/>
      <c r="AM78" s="107" t="s">
        <v>78</v>
      </c>
      <c r="AN78" s="105" t="s">
        <v>331</v>
      </c>
      <c r="AO78" s="267" t="s">
        <v>699</v>
      </c>
      <c r="AP78" s="268"/>
      <c r="AQ78" s="107">
        <v>10</v>
      </c>
      <c r="AR78" s="103" t="s">
        <v>704</v>
      </c>
      <c r="AS78" s="107" t="str">
        <f t="shared" ref="AS78" si="25">IF(AM78="o","Plan","Not Test")</f>
        <v>Plan</v>
      </c>
      <c r="AT78" s="95"/>
      <c r="AU78" s="258"/>
      <c r="AV78" s="259"/>
      <c r="AW78" s="259"/>
      <c r="AX78" s="260"/>
    </row>
    <row r="79" spans="1:50" ht="15" customHeight="1" x14ac:dyDescent="0.3">
      <c r="A79" s="107" t="s">
        <v>366</v>
      </c>
      <c r="B79" s="261" t="s">
        <v>882</v>
      </c>
      <c r="C79" s="262"/>
      <c r="D79" s="263"/>
      <c r="E79" s="107" t="s">
        <v>70</v>
      </c>
      <c r="F79" s="107"/>
      <c r="G79" s="258" t="s">
        <v>737</v>
      </c>
      <c r="H79" s="260"/>
      <c r="I79" s="264" t="s">
        <v>887</v>
      </c>
      <c r="J79" s="265"/>
      <c r="K79" s="265"/>
      <c r="L79" s="266"/>
      <c r="M79" s="264" t="s">
        <v>874</v>
      </c>
      <c r="N79" s="265"/>
      <c r="O79" s="265"/>
      <c r="P79" s="265"/>
      <c r="Q79" s="265"/>
      <c r="R79" s="266"/>
      <c r="S79" s="158" t="s">
        <v>749</v>
      </c>
      <c r="T79" s="160"/>
      <c r="U79" s="107" t="s">
        <v>75</v>
      </c>
      <c r="V79" s="264" t="s">
        <v>884</v>
      </c>
      <c r="W79" s="265"/>
      <c r="X79" s="265"/>
      <c r="Y79" s="265"/>
      <c r="Z79" s="265"/>
      <c r="AA79" s="265"/>
      <c r="AB79" s="266"/>
      <c r="AC79" s="264" t="s">
        <v>885</v>
      </c>
      <c r="AD79" s="262"/>
      <c r="AE79" s="262"/>
      <c r="AF79" s="262"/>
      <c r="AG79" s="263"/>
      <c r="AH79" s="107"/>
      <c r="AI79" s="107"/>
      <c r="AJ79" s="264"/>
      <c r="AK79" s="262"/>
      <c r="AL79" s="263"/>
      <c r="AM79" s="107" t="s">
        <v>78</v>
      </c>
      <c r="AN79" s="105" t="s">
        <v>331</v>
      </c>
      <c r="AO79" s="267" t="s">
        <v>699</v>
      </c>
      <c r="AP79" s="268"/>
      <c r="AQ79" s="107">
        <v>10</v>
      </c>
      <c r="AR79" s="103" t="s">
        <v>704</v>
      </c>
      <c r="AS79" s="107" t="str">
        <f t="shared" si="24"/>
        <v>Plan</v>
      </c>
      <c r="AT79" s="95"/>
      <c r="AU79" s="258"/>
      <c r="AV79" s="259"/>
      <c r="AW79" s="259"/>
      <c r="AX79" s="260"/>
    </row>
    <row r="80" spans="1:50" ht="15" customHeight="1" x14ac:dyDescent="0.3">
      <c r="A80" s="107" t="s">
        <v>370</v>
      </c>
      <c r="B80" s="261" t="s">
        <v>883</v>
      </c>
      <c r="C80" s="262"/>
      <c r="D80" s="263"/>
      <c r="E80" s="107" t="s">
        <v>333</v>
      </c>
      <c r="F80" s="107"/>
      <c r="G80" s="258" t="s">
        <v>737</v>
      </c>
      <c r="H80" s="260"/>
      <c r="I80" s="264" t="s">
        <v>870</v>
      </c>
      <c r="J80" s="265"/>
      <c r="K80" s="265"/>
      <c r="L80" s="266"/>
      <c r="M80" s="264" t="s">
        <v>874</v>
      </c>
      <c r="N80" s="265"/>
      <c r="O80" s="265"/>
      <c r="P80" s="265"/>
      <c r="Q80" s="265"/>
      <c r="R80" s="266"/>
      <c r="S80" s="158" t="s">
        <v>749</v>
      </c>
      <c r="T80" s="160"/>
      <c r="U80" s="107" t="s">
        <v>75</v>
      </c>
      <c r="V80" s="264" t="s">
        <v>871</v>
      </c>
      <c r="W80" s="265"/>
      <c r="X80" s="265"/>
      <c r="Y80" s="265"/>
      <c r="Z80" s="265"/>
      <c r="AA80" s="265"/>
      <c r="AB80" s="266"/>
      <c r="AC80" s="264" t="s">
        <v>872</v>
      </c>
      <c r="AD80" s="262"/>
      <c r="AE80" s="262"/>
      <c r="AF80" s="262"/>
      <c r="AG80" s="263"/>
      <c r="AH80" s="107"/>
      <c r="AI80" s="107"/>
      <c r="AJ80" s="264"/>
      <c r="AK80" s="262"/>
      <c r="AL80" s="263"/>
      <c r="AM80" s="107" t="s">
        <v>78</v>
      </c>
      <c r="AN80" s="105" t="s">
        <v>331</v>
      </c>
      <c r="AO80" s="267" t="s">
        <v>699</v>
      </c>
      <c r="AP80" s="268"/>
      <c r="AQ80" s="107">
        <v>10</v>
      </c>
      <c r="AR80" s="103" t="s">
        <v>704</v>
      </c>
      <c r="AS80" s="107" t="str">
        <f t="shared" ref="AS80:AS81" si="26">IF(AM80="o","Plan","Not Test")</f>
        <v>Plan</v>
      </c>
      <c r="AT80" s="95"/>
      <c r="AU80" s="258"/>
      <c r="AV80" s="259"/>
      <c r="AW80" s="259"/>
      <c r="AX80" s="260"/>
    </row>
    <row r="81" spans="1:50" ht="15" customHeight="1" x14ac:dyDescent="0.3">
      <c r="A81" s="107" t="s">
        <v>374</v>
      </c>
      <c r="B81" s="261" t="s">
        <v>880</v>
      </c>
      <c r="C81" s="262"/>
      <c r="D81" s="263"/>
      <c r="E81" s="107" t="s">
        <v>70</v>
      </c>
      <c r="F81" s="107"/>
      <c r="G81" s="258" t="s">
        <v>737</v>
      </c>
      <c r="H81" s="260"/>
      <c r="I81" s="264" t="s">
        <v>881</v>
      </c>
      <c r="J81" s="265"/>
      <c r="K81" s="265"/>
      <c r="L81" s="266"/>
      <c r="M81" s="264" t="s">
        <v>875</v>
      </c>
      <c r="N81" s="265"/>
      <c r="O81" s="265"/>
      <c r="P81" s="265"/>
      <c r="Q81" s="265"/>
      <c r="R81" s="266"/>
      <c r="S81" s="158" t="s">
        <v>749</v>
      </c>
      <c r="T81" s="160"/>
      <c r="U81" s="107" t="s">
        <v>75</v>
      </c>
      <c r="V81" s="264" t="s">
        <v>868</v>
      </c>
      <c r="W81" s="265"/>
      <c r="X81" s="265"/>
      <c r="Y81" s="265"/>
      <c r="Z81" s="265"/>
      <c r="AA81" s="265"/>
      <c r="AB81" s="266"/>
      <c r="AC81" s="264" t="s">
        <v>869</v>
      </c>
      <c r="AD81" s="262"/>
      <c r="AE81" s="262"/>
      <c r="AF81" s="262"/>
      <c r="AG81" s="263"/>
      <c r="AH81" s="107"/>
      <c r="AI81" s="107"/>
      <c r="AJ81" s="264"/>
      <c r="AK81" s="262"/>
      <c r="AL81" s="263"/>
      <c r="AM81" s="107" t="s">
        <v>78</v>
      </c>
      <c r="AN81" s="105" t="s">
        <v>331</v>
      </c>
      <c r="AO81" s="267" t="s">
        <v>699</v>
      </c>
      <c r="AP81" s="268"/>
      <c r="AQ81" s="107">
        <v>10</v>
      </c>
      <c r="AR81" s="103" t="s">
        <v>704</v>
      </c>
      <c r="AS81" s="107" t="str">
        <f t="shared" si="26"/>
        <v>Plan</v>
      </c>
      <c r="AT81" s="95"/>
      <c r="AU81" s="272"/>
      <c r="AV81" s="273"/>
      <c r="AW81" s="273"/>
      <c r="AX81" s="274"/>
    </row>
    <row r="82" spans="1:50" ht="15" customHeight="1" x14ac:dyDescent="0.3">
      <c r="A82" s="255" t="s">
        <v>377</v>
      </c>
      <c r="B82" s="206" t="s">
        <v>945</v>
      </c>
      <c r="C82" s="206"/>
      <c r="D82" s="206"/>
      <c r="E82" s="255" t="s">
        <v>70</v>
      </c>
      <c r="F82" s="104"/>
      <c r="G82" s="255" t="s">
        <v>737</v>
      </c>
      <c r="H82" s="255"/>
      <c r="I82" s="188" t="s">
        <v>877</v>
      </c>
      <c r="J82" s="188"/>
      <c r="K82" s="188"/>
      <c r="L82" s="188"/>
      <c r="M82" s="188" t="s">
        <v>873</v>
      </c>
      <c r="N82" s="188"/>
      <c r="O82" s="188"/>
      <c r="P82" s="188"/>
      <c r="Q82" s="188"/>
      <c r="R82" s="188"/>
      <c r="S82" s="188" t="s">
        <v>749</v>
      </c>
      <c r="T82" s="188"/>
      <c r="U82" s="104" t="s">
        <v>75</v>
      </c>
      <c r="V82" s="115" t="s">
        <v>876</v>
      </c>
      <c r="W82" s="115"/>
      <c r="X82" s="115"/>
      <c r="Y82" s="115"/>
      <c r="Z82" s="115"/>
      <c r="AA82" s="115"/>
      <c r="AB82" s="115"/>
      <c r="AC82" s="115" t="s">
        <v>878</v>
      </c>
      <c r="AD82" s="206"/>
      <c r="AE82" s="206"/>
      <c r="AF82" s="206"/>
      <c r="AG82" s="206"/>
      <c r="AH82" s="104"/>
      <c r="AI82" s="104"/>
      <c r="AJ82" s="115" t="s">
        <v>799</v>
      </c>
      <c r="AK82" s="115"/>
      <c r="AL82" s="115"/>
      <c r="AM82" s="255" t="s">
        <v>78</v>
      </c>
      <c r="AN82" s="104" t="s">
        <v>331</v>
      </c>
      <c r="AO82" s="233" t="s">
        <v>699</v>
      </c>
      <c r="AP82" s="233"/>
      <c r="AQ82" s="255">
        <v>10</v>
      </c>
      <c r="AR82" s="233" t="s">
        <v>704</v>
      </c>
      <c r="AS82" s="255" t="str">
        <f t="shared" ref="AS82" si="27">IF(AM82="o","Plan","Not Test")</f>
        <v>Plan</v>
      </c>
      <c r="AT82" s="256"/>
      <c r="AU82" s="255"/>
      <c r="AV82" s="255"/>
      <c r="AW82" s="255"/>
      <c r="AX82" s="255"/>
    </row>
    <row r="83" spans="1:50" ht="15" customHeight="1" x14ac:dyDescent="0.3">
      <c r="A83" s="255"/>
      <c r="B83" s="206"/>
      <c r="C83" s="206"/>
      <c r="D83" s="206"/>
      <c r="E83" s="255"/>
      <c r="F83" s="104"/>
      <c r="G83" s="255"/>
      <c r="H83" s="255"/>
      <c r="I83" s="188"/>
      <c r="J83" s="188"/>
      <c r="K83" s="188"/>
      <c r="L83" s="188"/>
      <c r="M83" s="188"/>
      <c r="N83" s="188"/>
      <c r="O83" s="188"/>
      <c r="P83" s="188"/>
      <c r="Q83" s="188"/>
      <c r="R83" s="188"/>
      <c r="S83" s="188"/>
      <c r="T83" s="188"/>
      <c r="U83" s="104" t="s">
        <v>80</v>
      </c>
      <c r="V83" s="115" t="s">
        <v>879</v>
      </c>
      <c r="W83" s="115"/>
      <c r="X83" s="115"/>
      <c r="Y83" s="115"/>
      <c r="Z83" s="115"/>
      <c r="AA83" s="115"/>
      <c r="AB83" s="115"/>
      <c r="AC83" s="257" t="s">
        <v>953</v>
      </c>
      <c r="AD83" s="257"/>
      <c r="AE83" s="257"/>
      <c r="AF83" s="257"/>
      <c r="AG83" s="257"/>
      <c r="AH83" s="104"/>
      <c r="AI83" s="104"/>
      <c r="AJ83" s="115"/>
      <c r="AK83" s="115"/>
      <c r="AL83" s="115"/>
      <c r="AM83" s="255"/>
      <c r="AN83" s="104"/>
      <c r="AO83" s="233"/>
      <c r="AP83" s="233"/>
      <c r="AQ83" s="255"/>
      <c r="AR83" s="233"/>
      <c r="AS83" s="255"/>
      <c r="AT83" s="256"/>
      <c r="AU83" s="255"/>
      <c r="AV83" s="255"/>
      <c r="AW83" s="255"/>
      <c r="AX83" s="255"/>
    </row>
    <row r="84" spans="1:50" ht="15" customHeight="1" x14ac:dyDescent="0.3">
      <c r="A84" s="107" t="s">
        <v>381</v>
      </c>
      <c r="B84" s="269" t="s">
        <v>889</v>
      </c>
      <c r="C84" s="270"/>
      <c r="D84" s="271"/>
      <c r="E84" s="107" t="s">
        <v>70</v>
      </c>
      <c r="F84" s="107"/>
      <c r="G84" s="258" t="s">
        <v>737</v>
      </c>
      <c r="H84" s="260"/>
      <c r="I84" s="264" t="s">
        <v>890</v>
      </c>
      <c r="J84" s="265"/>
      <c r="K84" s="265"/>
      <c r="L84" s="266"/>
      <c r="M84" s="264" t="s">
        <v>896</v>
      </c>
      <c r="N84" s="265"/>
      <c r="O84" s="265"/>
      <c r="P84" s="265"/>
      <c r="Q84" s="265"/>
      <c r="R84" s="266"/>
      <c r="S84" s="158" t="s">
        <v>749</v>
      </c>
      <c r="T84" s="160"/>
      <c r="U84" s="107" t="s">
        <v>75</v>
      </c>
      <c r="V84" s="264" t="s">
        <v>912</v>
      </c>
      <c r="W84" s="265"/>
      <c r="X84" s="265"/>
      <c r="Y84" s="265"/>
      <c r="Z84" s="265"/>
      <c r="AA84" s="265"/>
      <c r="AB84" s="266"/>
      <c r="AC84" s="264" t="s">
        <v>897</v>
      </c>
      <c r="AD84" s="262"/>
      <c r="AE84" s="262"/>
      <c r="AF84" s="262"/>
      <c r="AG84" s="263"/>
      <c r="AH84" s="107"/>
      <c r="AI84" s="107"/>
      <c r="AJ84" s="264" t="s">
        <v>892</v>
      </c>
      <c r="AK84" s="262"/>
      <c r="AL84" s="263"/>
      <c r="AM84" s="107" t="s">
        <v>325</v>
      </c>
      <c r="AN84" s="105" t="s">
        <v>331</v>
      </c>
      <c r="AO84" s="267" t="s">
        <v>699</v>
      </c>
      <c r="AP84" s="268"/>
      <c r="AQ84" s="107">
        <v>10</v>
      </c>
      <c r="AR84" s="103" t="s">
        <v>704</v>
      </c>
      <c r="AS84" s="107" t="str">
        <f t="shared" ref="AS84:AS87" si="28">IF(AM84="o","Plan","Not Test")</f>
        <v>Not Test</v>
      </c>
      <c r="AT84" s="95"/>
      <c r="AU84" s="258"/>
      <c r="AV84" s="259"/>
      <c r="AW84" s="259"/>
      <c r="AX84" s="260"/>
    </row>
    <row r="85" spans="1:50" ht="15" customHeight="1" x14ac:dyDescent="0.3">
      <c r="A85" s="107" t="s">
        <v>383</v>
      </c>
      <c r="B85" s="261" t="s">
        <v>904</v>
      </c>
      <c r="C85" s="262"/>
      <c r="D85" s="263"/>
      <c r="E85" s="107" t="s">
        <v>70</v>
      </c>
      <c r="F85" s="107"/>
      <c r="G85" s="258" t="s">
        <v>737</v>
      </c>
      <c r="H85" s="260"/>
      <c r="I85" s="264" t="s">
        <v>900</v>
      </c>
      <c r="J85" s="265"/>
      <c r="K85" s="265"/>
      <c r="L85" s="266"/>
      <c r="M85" s="264" t="s">
        <v>895</v>
      </c>
      <c r="N85" s="265"/>
      <c r="O85" s="265"/>
      <c r="P85" s="265"/>
      <c r="Q85" s="265"/>
      <c r="R85" s="266"/>
      <c r="S85" s="158" t="s">
        <v>749</v>
      </c>
      <c r="T85" s="160"/>
      <c r="U85" s="107" t="s">
        <v>75</v>
      </c>
      <c r="V85" s="264" t="s">
        <v>918</v>
      </c>
      <c r="W85" s="265"/>
      <c r="X85" s="265"/>
      <c r="Y85" s="265"/>
      <c r="Z85" s="265"/>
      <c r="AA85" s="265"/>
      <c r="AB85" s="266"/>
      <c r="AC85" s="264" t="s">
        <v>898</v>
      </c>
      <c r="AD85" s="262"/>
      <c r="AE85" s="262"/>
      <c r="AF85" s="262"/>
      <c r="AG85" s="263"/>
      <c r="AH85" s="107"/>
      <c r="AI85" s="107"/>
      <c r="AJ85" s="264"/>
      <c r="AK85" s="262"/>
      <c r="AL85" s="263"/>
      <c r="AM85" s="107" t="s">
        <v>78</v>
      </c>
      <c r="AN85" s="105" t="s">
        <v>331</v>
      </c>
      <c r="AO85" s="267" t="s">
        <v>699</v>
      </c>
      <c r="AP85" s="268"/>
      <c r="AQ85" s="107">
        <v>10</v>
      </c>
      <c r="AR85" s="103" t="s">
        <v>704</v>
      </c>
      <c r="AS85" s="107" t="str">
        <f t="shared" si="28"/>
        <v>Plan</v>
      </c>
      <c r="AT85" s="95"/>
      <c r="AU85" s="258"/>
      <c r="AV85" s="259"/>
      <c r="AW85" s="259"/>
      <c r="AX85" s="260"/>
    </row>
    <row r="86" spans="1:50" ht="15" customHeight="1" x14ac:dyDescent="0.3">
      <c r="A86" s="107" t="s">
        <v>387</v>
      </c>
      <c r="B86" s="261" t="s">
        <v>905</v>
      </c>
      <c r="C86" s="262"/>
      <c r="D86" s="263"/>
      <c r="E86" s="107" t="s">
        <v>70</v>
      </c>
      <c r="F86" s="107"/>
      <c r="G86" s="258" t="s">
        <v>737</v>
      </c>
      <c r="H86" s="260"/>
      <c r="I86" s="264" t="s">
        <v>899</v>
      </c>
      <c r="J86" s="265"/>
      <c r="K86" s="265"/>
      <c r="L86" s="266"/>
      <c r="M86" s="264" t="s">
        <v>895</v>
      </c>
      <c r="N86" s="265"/>
      <c r="O86" s="265"/>
      <c r="P86" s="265"/>
      <c r="Q86" s="265"/>
      <c r="R86" s="266"/>
      <c r="S86" s="158" t="s">
        <v>749</v>
      </c>
      <c r="T86" s="160"/>
      <c r="U86" s="107" t="s">
        <v>75</v>
      </c>
      <c r="V86" s="264" t="s">
        <v>901</v>
      </c>
      <c r="W86" s="265"/>
      <c r="X86" s="265"/>
      <c r="Y86" s="265"/>
      <c r="Z86" s="265"/>
      <c r="AA86" s="265"/>
      <c r="AB86" s="266"/>
      <c r="AC86" s="264" t="s">
        <v>898</v>
      </c>
      <c r="AD86" s="262"/>
      <c r="AE86" s="262"/>
      <c r="AF86" s="262"/>
      <c r="AG86" s="263"/>
      <c r="AH86" s="107"/>
      <c r="AI86" s="107"/>
      <c r="AJ86" s="264"/>
      <c r="AK86" s="262"/>
      <c r="AL86" s="263"/>
      <c r="AM86" s="107" t="s">
        <v>78</v>
      </c>
      <c r="AN86" s="105" t="s">
        <v>331</v>
      </c>
      <c r="AO86" s="267" t="s">
        <v>699</v>
      </c>
      <c r="AP86" s="268"/>
      <c r="AQ86" s="107">
        <v>10</v>
      </c>
      <c r="AR86" s="103" t="s">
        <v>704</v>
      </c>
      <c r="AS86" s="107" t="str">
        <f t="shared" si="28"/>
        <v>Plan</v>
      </c>
      <c r="AT86" s="95"/>
      <c r="AU86" s="258"/>
      <c r="AV86" s="259"/>
      <c r="AW86" s="259"/>
      <c r="AX86" s="260"/>
    </row>
    <row r="87" spans="1:50" ht="15" customHeight="1" x14ac:dyDescent="0.3">
      <c r="A87" s="107" t="s">
        <v>391</v>
      </c>
      <c r="B87" s="261" t="s">
        <v>906</v>
      </c>
      <c r="C87" s="262"/>
      <c r="D87" s="263"/>
      <c r="E87" s="107" t="s">
        <v>333</v>
      </c>
      <c r="F87" s="107"/>
      <c r="G87" s="258" t="s">
        <v>737</v>
      </c>
      <c r="H87" s="260"/>
      <c r="I87" s="264" t="s">
        <v>894</v>
      </c>
      <c r="J87" s="265"/>
      <c r="K87" s="265"/>
      <c r="L87" s="266"/>
      <c r="M87" s="264" t="s">
        <v>895</v>
      </c>
      <c r="N87" s="265"/>
      <c r="O87" s="265"/>
      <c r="P87" s="265"/>
      <c r="Q87" s="265"/>
      <c r="R87" s="266"/>
      <c r="S87" s="158" t="s">
        <v>749</v>
      </c>
      <c r="T87" s="160"/>
      <c r="U87" s="107" t="s">
        <v>75</v>
      </c>
      <c r="V87" s="264" t="s">
        <v>902</v>
      </c>
      <c r="W87" s="265"/>
      <c r="X87" s="265"/>
      <c r="Y87" s="265"/>
      <c r="Z87" s="265"/>
      <c r="AA87" s="265"/>
      <c r="AB87" s="266"/>
      <c r="AC87" s="264" t="s">
        <v>903</v>
      </c>
      <c r="AD87" s="262"/>
      <c r="AE87" s="262"/>
      <c r="AF87" s="262"/>
      <c r="AG87" s="263"/>
      <c r="AH87" s="107"/>
      <c r="AI87" s="107"/>
      <c r="AJ87" s="264"/>
      <c r="AK87" s="262"/>
      <c r="AL87" s="263"/>
      <c r="AM87" s="107" t="s">
        <v>78</v>
      </c>
      <c r="AN87" s="105" t="s">
        <v>331</v>
      </c>
      <c r="AO87" s="267" t="s">
        <v>699</v>
      </c>
      <c r="AP87" s="268"/>
      <c r="AQ87" s="107">
        <v>10</v>
      </c>
      <c r="AR87" s="103" t="s">
        <v>704</v>
      </c>
      <c r="AS87" s="107" t="str">
        <f t="shared" si="28"/>
        <v>Plan</v>
      </c>
      <c r="AT87" s="95"/>
      <c r="AU87" s="258"/>
      <c r="AV87" s="259"/>
      <c r="AW87" s="259"/>
      <c r="AX87" s="260"/>
    </row>
    <row r="88" spans="1:50" ht="15" customHeight="1" x14ac:dyDescent="0.3">
      <c r="A88" s="107" t="s">
        <v>396</v>
      </c>
      <c r="B88" s="261" t="s">
        <v>907</v>
      </c>
      <c r="C88" s="262"/>
      <c r="D88" s="263"/>
      <c r="E88" s="107" t="s">
        <v>70</v>
      </c>
      <c r="F88" s="107"/>
      <c r="G88" s="258" t="s">
        <v>737</v>
      </c>
      <c r="H88" s="260"/>
      <c r="I88" s="264" t="s">
        <v>890</v>
      </c>
      <c r="J88" s="265"/>
      <c r="K88" s="265"/>
      <c r="L88" s="266"/>
      <c r="M88" s="264" t="s">
        <v>896</v>
      </c>
      <c r="N88" s="265"/>
      <c r="O88" s="265"/>
      <c r="P88" s="265"/>
      <c r="Q88" s="265"/>
      <c r="R88" s="266"/>
      <c r="S88" s="158" t="s">
        <v>749</v>
      </c>
      <c r="T88" s="160"/>
      <c r="U88" s="107" t="s">
        <v>75</v>
      </c>
      <c r="V88" s="264" t="s">
        <v>891</v>
      </c>
      <c r="W88" s="265"/>
      <c r="X88" s="265"/>
      <c r="Y88" s="265"/>
      <c r="Z88" s="265"/>
      <c r="AA88" s="265"/>
      <c r="AB88" s="266"/>
      <c r="AC88" s="264" t="s">
        <v>897</v>
      </c>
      <c r="AD88" s="262"/>
      <c r="AE88" s="262"/>
      <c r="AF88" s="262"/>
      <c r="AG88" s="263"/>
      <c r="AH88" s="107"/>
      <c r="AI88" s="107"/>
      <c r="AJ88" s="264"/>
      <c r="AK88" s="262"/>
      <c r="AL88" s="263"/>
      <c r="AM88" s="107" t="s">
        <v>78</v>
      </c>
      <c r="AN88" s="105" t="s">
        <v>331</v>
      </c>
      <c r="AO88" s="267" t="s">
        <v>699</v>
      </c>
      <c r="AP88" s="268"/>
      <c r="AQ88" s="107">
        <v>10</v>
      </c>
      <c r="AR88" s="103" t="s">
        <v>704</v>
      </c>
      <c r="AS88" s="107" t="str">
        <f t="shared" ref="AS88:AS92" si="29">IF(AM88="o","Plan","Not Test")</f>
        <v>Plan</v>
      </c>
      <c r="AT88" s="95"/>
      <c r="AU88" s="258"/>
      <c r="AV88" s="259"/>
      <c r="AW88" s="259"/>
      <c r="AX88" s="260"/>
    </row>
    <row r="89" spans="1:50" ht="15" customHeight="1" x14ac:dyDescent="0.3">
      <c r="A89" s="107" t="s">
        <v>909</v>
      </c>
      <c r="B89" s="269" t="s">
        <v>908</v>
      </c>
      <c r="C89" s="270"/>
      <c r="D89" s="271"/>
      <c r="E89" s="107" t="s">
        <v>70</v>
      </c>
      <c r="F89" s="107"/>
      <c r="G89" s="258" t="s">
        <v>737</v>
      </c>
      <c r="H89" s="260"/>
      <c r="I89" s="264" t="s">
        <v>910</v>
      </c>
      <c r="J89" s="265"/>
      <c r="K89" s="265"/>
      <c r="L89" s="266"/>
      <c r="M89" s="264" t="s">
        <v>896</v>
      </c>
      <c r="N89" s="265"/>
      <c r="O89" s="265"/>
      <c r="P89" s="265"/>
      <c r="Q89" s="265"/>
      <c r="R89" s="266"/>
      <c r="S89" s="158" t="s">
        <v>749</v>
      </c>
      <c r="T89" s="160"/>
      <c r="U89" s="107" t="s">
        <v>75</v>
      </c>
      <c r="V89" s="264" t="s">
        <v>911</v>
      </c>
      <c r="W89" s="265"/>
      <c r="X89" s="265"/>
      <c r="Y89" s="265"/>
      <c r="Z89" s="265"/>
      <c r="AA89" s="265"/>
      <c r="AB89" s="266"/>
      <c r="AC89" s="264" t="s">
        <v>913</v>
      </c>
      <c r="AD89" s="262"/>
      <c r="AE89" s="262"/>
      <c r="AF89" s="262"/>
      <c r="AG89" s="263"/>
      <c r="AH89" s="107"/>
      <c r="AI89" s="107"/>
      <c r="AJ89" s="264" t="s">
        <v>914</v>
      </c>
      <c r="AK89" s="262"/>
      <c r="AL89" s="263"/>
      <c r="AM89" s="107" t="s">
        <v>325</v>
      </c>
      <c r="AN89" s="105" t="s">
        <v>331</v>
      </c>
      <c r="AO89" s="267" t="s">
        <v>699</v>
      </c>
      <c r="AP89" s="268"/>
      <c r="AQ89" s="107">
        <v>10</v>
      </c>
      <c r="AR89" s="103" t="s">
        <v>704</v>
      </c>
      <c r="AS89" s="107" t="str">
        <f t="shared" si="29"/>
        <v>Not Test</v>
      </c>
      <c r="AT89" s="95"/>
      <c r="AU89" s="258"/>
      <c r="AV89" s="259"/>
      <c r="AW89" s="259"/>
      <c r="AX89" s="260"/>
    </row>
    <row r="90" spans="1:50" ht="15" customHeight="1" x14ac:dyDescent="0.3">
      <c r="A90" s="107" t="s">
        <v>915</v>
      </c>
      <c r="B90" s="261" t="s">
        <v>916</v>
      </c>
      <c r="C90" s="262"/>
      <c r="D90" s="263"/>
      <c r="E90" s="107" t="s">
        <v>70</v>
      </c>
      <c r="F90" s="107"/>
      <c r="G90" s="258" t="s">
        <v>737</v>
      </c>
      <c r="H90" s="260"/>
      <c r="I90" s="264" t="s">
        <v>917</v>
      </c>
      <c r="J90" s="265"/>
      <c r="K90" s="265"/>
      <c r="L90" s="266"/>
      <c r="M90" s="264" t="s">
        <v>895</v>
      </c>
      <c r="N90" s="265"/>
      <c r="O90" s="265"/>
      <c r="P90" s="265"/>
      <c r="Q90" s="265"/>
      <c r="R90" s="266"/>
      <c r="S90" s="158" t="s">
        <v>749</v>
      </c>
      <c r="T90" s="160"/>
      <c r="U90" s="107" t="s">
        <v>75</v>
      </c>
      <c r="V90" s="264" t="s">
        <v>927</v>
      </c>
      <c r="W90" s="265"/>
      <c r="X90" s="265"/>
      <c r="Y90" s="265"/>
      <c r="Z90" s="265"/>
      <c r="AA90" s="265"/>
      <c r="AB90" s="266"/>
      <c r="AC90" s="264" t="s">
        <v>919</v>
      </c>
      <c r="AD90" s="262"/>
      <c r="AE90" s="262"/>
      <c r="AF90" s="262"/>
      <c r="AG90" s="263"/>
      <c r="AH90" s="107"/>
      <c r="AI90" s="107"/>
      <c r="AJ90" s="264"/>
      <c r="AK90" s="262"/>
      <c r="AL90" s="263"/>
      <c r="AM90" s="107" t="s">
        <v>78</v>
      </c>
      <c r="AN90" s="105" t="s">
        <v>331</v>
      </c>
      <c r="AO90" s="267" t="s">
        <v>699</v>
      </c>
      <c r="AP90" s="268"/>
      <c r="AQ90" s="107">
        <v>10</v>
      </c>
      <c r="AR90" s="103" t="s">
        <v>704</v>
      </c>
      <c r="AS90" s="107" t="str">
        <f t="shared" si="29"/>
        <v>Plan</v>
      </c>
      <c r="AT90" s="95"/>
      <c r="AU90" s="258"/>
      <c r="AV90" s="259"/>
      <c r="AW90" s="259"/>
      <c r="AX90" s="260"/>
    </row>
    <row r="91" spans="1:50" ht="15" customHeight="1" x14ac:dyDescent="0.3">
      <c r="A91" s="107" t="s">
        <v>921</v>
      </c>
      <c r="B91" s="261" t="s">
        <v>920</v>
      </c>
      <c r="C91" s="262"/>
      <c r="D91" s="263"/>
      <c r="E91" s="107" t="s">
        <v>70</v>
      </c>
      <c r="F91" s="107"/>
      <c r="G91" s="258" t="s">
        <v>737</v>
      </c>
      <c r="H91" s="260"/>
      <c r="I91" s="264" t="s">
        <v>925</v>
      </c>
      <c r="J91" s="265"/>
      <c r="K91" s="265"/>
      <c r="L91" s="266"/>
      <c r="M91" s="264" t="s">
        <v>895</v>
      </c>
      <c r="N91" s="265"/>
      <c r="O91" s="265"/>
      <c r="P91" s="265"/>
      <c r="Q91" s="265"/>
      <c r="R91" s="266"/>
      <c r="S91" s="158" t="s">
        <v>749</v>
      </c>
      <c r="T91" s="160"/>
      <c r="U91" s="107" t="s">
        <v>75</v>
      </c>
      <c r="V91" s="264" t="s">
        <v>926</v>
      </c>
      <c r="W91" s="265"/>
      <c r="X91" s="265"/>
      <c r="Y91" s="265"/>
      <c r="Z91" s="265"/>
      <c r="AA91" s="265"/>
      <c r="AB91" s="266"/>
      <c r="AC91" s="264" t="s">
        <v>919</v>
      </c>
      <c r="AD91" s="262"/>
      <c r="AE91" s="262"/>
      <c r="AF91" s="262"/>
      <c r="AG91" s="263"/>
      <c r="AH91" s="107"/>
      <c r="AI91" s="107"/>
      <c r="AJ91" s="264"/>
      <c r="AK91" s="262"/>
      <c r="AL91" s="263"/>
      <c r="AM91" s="107" t="s">
        <v>78</v>
      </c>
      <c r="AN91" s="105" t="s">
        <v>331</v>
      </c>
      <c r="AO91" s="267" t="s">
        <v>699</v>
      </c>
      <c r="AP91" s="268"/>
      <c r="AQ91" s="107">
        <v>10</v>
      </c>
      <c r="AR91" s="103" t="s">
        <v>704</v>
      </c>
      <c r="AS91" s="107" t="str">
        <f t="shared" si="29"/>
        <v>Plan</v>
      </c>
      <c r="AT91" s="95"/>
      <c r="AU91" s="258"/>
      <c r="AV91" s="259"/>
      <c r="AW91" s="259"/>
      <c r="AX91" s="260"/>
    </row>
    <row r="92" spans="1:50" ht="15" customHeight="1" x14ac:dyDescent="0.3">
      <c r="A92" s="107" t="s">
        <v>922</v>
      </c>
      <c r="B92" s="261" t="s">
        <v>923</v>
      </c>
      <c r="C92" s="262"/>
      <c r="D92" s="263"/>
      <c r="E92" s="107" t="s">
        <v>333</v>
      </c>
      <c r="F92" s="107"/>
      <c r="G92" s="258" t="s">
        <v>737</v>
      </c>
      <c r="H92" s="260"/>
      <c r="I92" s="264" t="s">
        <v>924</v>
      </c>
      <c r="J92" s="265"/>
      <c r="K92" s="265"/>
      <c r="L92" s="266"/>
      <c r="M92" s="264" t="s">
        <v>895</v>
      </c>
      <c r="N92" s="265"/>
      <c r="O92" s="265"/>
      <c r="P92" s="265"/>
      <c r="Q92" s="265"/>
      <c r="R92" s="266"/>
      <c r="S92" s="158" t="s">
        <v>749</v>
      </c>
      <c r="T92" s="160"/>
      <c r="U92" s="107" t="s">
        <v>75</v>
      </c>
      <c r="V92" s="264" t="s">
        <v>928</v>
      </c>
      <c r="W92" s="265"/>
      <c r="X92" s="265"/>
      <c r="Y92" s="265"/>
      <c r="Z92" s="265"/>
      <c r="AA92" s="265"/>
      <c r="AB92" s="266"/>
      <c r="AC92" s="264" t="s">
        <v>929</v>
      </c>
      <c r="AD92" s="262"/>
      <c r="AE92" s="262"/>
      <c r="AF92" s="262"/>
      <c r="AG92" s="263"/>
      <c r="AH92" s="107"/>
      <c r="AI92" s="107"/>
      <c r="AJ92" s="264"/>
      <c r="AK92" s="262"/>
      <c r="AL92" s="263"/>
      <c r="AM92" s="107" t="s">
        <v>78</v>
      </c>
      <c r="AN92" s="105" t="s">
        <v>331</v>
      </c>
      <c r="AO92" s="267" t="s">
        <v>699</v>
      </c>
      <c r="AP92" s="268"/>
      <c r="AQ92" s="107">
        <v>10</v>
      </c>
      <c r="AR92" s="103" t="s">
        <v>704</v>
      </c>
      <c r="AS92" s="107" t="str">
        <f t="shared" si="29"/>
        <v>Plan</v>
      </c>
      <c r="AT92" s="95"/>
      <c r="AU92" s="258"/>
      <c r="AV92" s="259"/>
      <c r="AW92" s="259"/>
      <c r="AX92" s="260"/>
    </row>
    <row r="93" spans="1:50" ht="15" customHeight="1" x14ac:dyDescent="0.3">
      <c r="A93" s="107" t="s">
        <v>434</v>
      </c>
      <c r="B93" s="261" t="s">
        <v>946</v>
      </c>
      <c r="C93" s="262"/>
      <c r="D93" s="263"/>
      <c r="E93" s="107" t="s">
        <v>70</v>
      </c>
      <c r="F93" s="107"/>
      <c r="G93" s="258" t="s">
        <v>737</v>
      </c>
      <c r="H93" s="260"/>
      <c r="I93" s="264" t="s">
        <v>910</v>
      </c>
      <c r="J93" s="265"/>
      <c r="K93" s="265"/>
      <c r="L93" s="266"/>
      <c r="M93" s="264" t="s">
        <v>896</v>
      </c>
      <c r="N93" s="265"/>
      <c r="O93" s="265"/>
      <c r="P93" s="265"/>
      <c r="Q93" s="265"/>
      <c r="R93" s="266"/>
      <c r="S93" s="158" t="s">
        <v>749</v>
      </c>
      <c r="T93" s="160"/>
      <c r="U93" s="107" t="s">
        <v>75</v>
      </c>
      <c r="V93" s="264" t="s">
        <v>911</v>
      </c>
      <c r="W93" s="265"/>
      <c r="X93" s="265"/>
      <c r="Y93" s="265"/>
      <c r="Z93" s="265"/>
      <c r="AA93" s="265"/>
      <c r="AB93" s="266"/>
      <c r="AC93" s="264" t="s">
        <v>913</v>
      </c>
      <c r="AD93" s="262"/>
      <c r="AE93" s="262"/>
      <c r="AF93" s="262"/>
      <c r="AG93" s="263"/>
      <c r="AH93" s="107"/>
      <c r="AI93" s="107"/>
      <c r="AJ93" s="264"/>
      <c r="AK93" s="262"/>
      <c r="AL93" s="263"/>
      <c r="AM93" s="107" t="s">
        <v>78</v>
      </c>
      <c r="AN93" s="105" t="s">
        <v>331</v>
      </c>
      <c r="AO93" s="267" t="s">
        <v>699</v>
      </c>
      <c r="AP93" s="268"/>
      <c r="AQ93" s="107">
        <v>10</v>
      </c>
      <c r="AR93" s="103" t="s">
        <v>704</v>
      </c>
      <c r="AS93" s="107" t="str">
        <f t="shared" ref="AS93:AS99" si="30">IF(AM93="o","Plan","Not Test")</f>
        <v>Plan</v>
      </c>
      <c r="AT93" s="95"/>
      <c r="AU93" s="258"/>
      <c r="AV93" s="259"/>
      <c r="AW93" s="259"/>
      <c r="AX93" s="260"/>
    </row>
    <row r="94" spans="1:50" ht="15" customHeight="1" x14ac:dyDescent="0.3">
      <c r="A94" s="255" t="s">
        <v>442</v>
      </c>
      <c r="B94" s="206" t="s">
        <v>947</v>
      </c>
      <c r="C94" s="206"/>
      <c r="D94" s="206"/>
      <c r="E94" s="255" t="s">
        <v>70</v>
      </c>
      <c r="F94" s="104"/>
      <c r="G94" s="255" t="s">
        <v>737</v>
      </c>
      <c r="H94" s="255"/>
      <c r="I94" s="188" t="s">
        <v>948</v>
      </c>
      <c r="J94" s="188"/>
      <c r="K94" s="188"/>
      <c r="L94" s="188"/>
      <c r="M94" s="188" t="s">
        <v>949</v>
      </c>
      <c r="N94" s="188"/>
      <c r="O94" s="188"/>
      <c r="P94" s="188"/>
      <c r="Q94" s="188"/>
      <c r="R94" s="188"/>
      <c r="S94" s="188" t="s">
        <v>749</v>
      </c>
      <c r="T94" s="188"/>
      <c r="U94" s="104" t="s">
        <v>75</v>
      </c>
      <c r="V94" s="115" t="s">
        <v>951</v>
      </c>
      <c r="W94" s="115"/>
      <c r="X94" s="115"/>
      <c r="Y94" s="115"/>
      <c r="Z94" s="115"/>
      <c r="AA94" s="115"/>
      <c r="AB94" s="115"/>
      <c r="AC94" s="115" t="s">
        <v>963</v>
      </c>
      <c r="AD94" s="206"/>
      <c r="AE94" s="206"/>
      <c r="AF94" s="206"/>
      <c r="AG94" s="206"/>
      <c r="AH94" s="104"/>
      <c r="AI94" s="104"/>
      <c r="AJ94" s="115"/>
      <c r="AK94" s="115"/>
      <c r="AL94" s="115"/>
      <c r="AM94" s="255" t="s">
        <v>78</v>
      </c>
      <c r="AN94" s="104" t="s">
        <v>331</v>
      </c>
      <c r="AO94" s="233" t="s">
        <v>699</v>
      </c>
      <c r="AP94" s="233"/>
      <c r="AQ94" s="255">
        <v>10</v>
      </c>
      <c r="AR94" s="233" t="s">
        <v>704</v>
      </c>
      <c r="AS94" s="255" t="str">
        <f t="shared" si="30"/>
        <v>Plan</v>
      </c>
      <c r="AT94" s="256"/>
      <c r="AU94" s="255"/>
      <c r="AV94" s="255"/>
      <c r="AW94" s="255"/>
      <c r="AX94" s="255"/>
    </row>
    <row r="95" spans="1:50" ht="15" customHeight="1" x14ac:dyDescent="0.3">
      <c r="A95" s="255"/>
      <c r="B95" s="206"/>
      <c r="C95" s="206"/>
      <c r="D95" s="206"/>
      <c r="E95" s="255"/>
      <c r="F95" s="104"/>
      <c r="G95" s="255"/>
      <c r="H95" s="255"/>
      <c r="I95" s="188"/>
      <c r="J95" s="188"/>
      <c r="K95" s="188"/>
      <c r="L95" s="188"/>
      <c r="M95" s="188"/>
      <c r="N95" s="188"/>
      <c r="O95" s="188"/>
      <c r="P95" s="188"/>
      <c r="Q95" s="188"/>
      <c r="R95" s="188"/>
      <c r="S95" s="188"/>
      <c r="T95" s="188"/>
      <c r="U95" s="104" t="s">
        <v>80</v>
      </c>
      <c r="V95" s="115" t="s">
        <v>950</v>
      </c>
      <c r="W95" s="115"/>
      <c r="X95" s="115"/>
      <c r="Y95" s="115"/>
      <c r="Z95" s="115"/>
      <c r="AA95" s="115"/>
      <c r="AB95" s="115"/>
      <c r="AC95" s="257" t="s">
        <v>952</v>
      </c>
      <c r="AD95" s="257"/>
      <c r="AE95" s="257"/>
      <c r="AF95" s="257"/>
      <c r="AG95" s="257"/>
      <c r="AH95" s="104"/>
      <c r="AI95" s="104"/>
      <c r="AJ95" s="115"/>
      <c r="AK95" s="115"/>
      <c r="AL95" s="115"/>
      <c r="AM95" s="255"/>
      <c r="AN95" s="104"/>
      <c r="AO95" s="233"/>
      <c r="AP95" s="233"/>
      <c r="AQ95" s="255"/>
      <c r="AR95" s="233"/>
      <c r="AS95" s="255"/>
      <c r="AT95" s="256"/>
      <c r="AU95" s="255"/>
      <c r="AV95" s="255"/>
      <c r="AW95" s="255"/>
      <c r="AX95" s="255"/>
    </row>
    <row r="96" spans="1:50" ht="15" customHeight="1" x14ac:dyDescent="0.3">
      <c r="A96" s="107" t="s">
        <v>966</v>
      </c>
      <c r="B96" s="269" t="s">
        <v>930</v>
      </c>
      <c r="C96" s="270"/>
      <c r="D96" s="271"/>
      <c r="E96" s="107" t="s">
        <v>70</v>
      </c>
      <c r="F96" s="107"/>
      <c r="G96" s="258" t="s">
        <v>737</v>
      </c>
      <c r="H96" s="260"/>
      <c r="I96" s="264" t="s">
        <v>910</v>
      </c>
      <c r="J96" s="265"/>
      <c r="K96" s="265"/>
      <c r="L96" s="266"/>
      <c r="M96" s="264" t="s">
        <v>931</v>
      </c>
      <c r="N96" s="265"/>
      <c r="O96" s="265"/>
      <c r="P96" s="265"/>
      <c r="Q96" s="265"/>
      <c r="R96" s="266"/>
      <c r="S96" s="158" t="s">
        <v>749</v>
      </c>
      <c r="T96" s="160"/>
      <c r="U96" s="107" t="s">
        <v>75</v>
      </c>
      <c r="V96" s="264" t="s">
        <v>932</v>
      </c>
      <c r="W96" s="265"/>
      <c r="X96" s="265"/>
      <c r="Y96" s="265"/>
      <c r="Z96" s="265"/>
      <c r="AA96" s="265"/>
      <c r="AB96" s="266"/>
      <c r="AC96" s="264" t="s">
        <v>933</v>
      </c>
      <c r="AD96" s="262"/>
      <c r="AE96" s="262"/>
      <c r="AF96" s="262"/>
      <c r="AG96" s="263"/>
      <c r="AH96" s="107"/>
      <c r="AI96" s="107"/>
      <c r="AJ96" s="264" t="s">
        <v>914</v>
      </c>
      <c r="AK96" s="262"/>
      <c r="AL96" s="263"/>
      <c r="AM96" s="107" t="s">
        <v>325</v>
      </c>
      <c r="AN96" s="105" t="s">
        <v>331</v>
      </c>
      <c r="AO96" s="267" t="s">
        <v>699</v>
      </c>
      <c r="AP96" s="268"/>
      <c r="AQ96" s="107">
        <v>10</v>
      </c>
      <c r="AR96" s="103" t="s">
        <v>704</v>
      </c>
      <c r="AS96" s="107" t="str">
        <f t="shared" si="30"/>
        <v>Not Test</v>
      </c>
      <c r="AT96" s="95"/>
      <c r="AU96" s="258"/>
      <c r="AV96" s="259"/>
      <c r="AW96" s="259"/>
      <c r="AX96" s="260"/>
    </row>
    <row r="97" spans="1:50" ht="15" customHeight="1" x14ac:dyDescent="0.3">
      <c r="A97" s="107" t="s">
        <v>967</v>
      </c>
      <c r="B97" s="261" t="s">
        <v>934</v>
      </c>
      <c r="C97" s="262"/>
      <c r="D97" s="263"/>
      <c r="E97" s="107" t="s">
        <v>70</v>
      </c>
      <c r="F97" s="107"/>
      <c r="G97" s="258" t="s">
        <v>737</v>
      </c>
      <c r="H97" s="260"/>
      <c r="I97" s="264" t="s">
        <v>935</v>
      </c>
      <c r="J97" s="265"/>
      <c r="K97" s="265"/>
      <c r="L97" s="266"/>
      <c r="M97" s="264" t="s">
        <v>931</v>
      </c>
      <c r="N97" s="265"/>
      <c r="O97" s="265"/>
      <c r="P97" s="265"/>
      <c r="Q97" s="265"/>
      <c r="R97" s="266"/>
      <c r="S97" s="158" t="s">
        <v>749</v>
      </c>
      <c r="T97" s="160"/>
      <c r="U97" s="107" t="s">
        <v>75</v>
      </c>
      <c r="V97" s="264" t="s">
        <v>936</v>
      </c>
      <c r="W97" s="265"/>
      <c r="X97" s="265"/>
      <c r="Y97" s="265"/>
      <c r="Z97" s="265"/>
      <c r="AA97" s="265"/>
      <c r="AB97" s="266"/>
      <c r="AC97" s="264" t="s">
        <v>933</v>
      </c>
      <c r="AD97" s="262"/>
      <c r="AE97" s="262"/>
      <c r="AF97" s="262"/>
      <c r="AG97" s="263"/>
      <c r="AH97" s="107"/>
      <c r="AI97" s="107"/>
      <c r="AJ97" s="264"/>
      <c r="AK97" s="262"/>
      <c r="AL97" s="263"/>
      <c r="AM97" s="107" t="s">
        <v>78</v>
      </c>
      <c r="AN97" s="105" t="s">
        <v>331</v>
      </c>
      <c r="AO97" s="267" t="s">
        <v>699</v>
      </c>
      <c r="AP97" s="268"/>
      <c r="AQ97" s="107">
        <v>10</v>
      </c>
      <c r="AR97" s="103" t="s">
        <v>704</v>
      </c>
      <c r="AS97" s="107" t="str">
        <f t="shared" si="30"/>
        <v>Plan</v>
      </c>
      <c r="AT97" s="95"/>
      <c r="AU97" s="258"/>
      <c r="AV97" s="259"/>
      <c r="AW97" s="259"/>
      <c r="AX97" s="260"/>
    </row>
    <row r="98" spans="1:50" ht="15" customHeight="1" x14ac:dyDescent="0.3">
      <c r="A98" s="107" t="s">
        <v>968</v>
      </c>
      <c r="B98" s="261" t="s">
        <v>937</v>
      </c>
      <c r="C98" s="262"/>
      <c r="D98" s="263"/>
      <c r="E98" s="107" t="s">
        <v>70</v>
      </c>
      <c r="F98" s="107"/>
      <c r="G98" s="258" t="s">
        <v>737</v>
      </c>
      <c r="H98" s="260"/>
      <c r="I98" s="264" t="s">
        <v>938</v>
      </c>
      <c r="J98" s="265"/>
      <c r="K98" s="265"/>
      <c r="L98" s="266"/>
      <c r="M98" s="264" t="s">
        <v>931</v>
      </c>
      <c r="N98" s="265"/>
      <c r="O98" s="265"/>
      <c r="P98" s="265"/>
      <c r="Q98" s="265"/>
      <c r="R98" s="266"/>
      <c r="S98" s="158" t="s">
        <v>749</v>
      </c>
      <c r="T98" s="160"/>
      <c r="U98" s="107" t="s">
        <v>75</v>
      </c>
      <c r="V98" s="264" t="s">
        <v>939</v>
      </c>
      <c r="W98" s="265"/>
      <c r="X98" s="265"/>
      <c r="Y98" s="265"/>
      <c r="Z98" s="265"/>
      <c r="AA98" s="265"/>
      <c r="AB98" s="266"/>
      <c r="AC98" s="264" t="s">
        <v>933</v>
      </c>
      <c r="AD98" s="262"/>
      <c r="AE98" s="262"/>
      <c r="AF98" s="262"/>
      <c r="AG98" s="263"/>
      <c r="AH98" s="107"/>
      <c r="AI98" s="107"/>
      <c r="AJ98" s="264"/>
      <c r="AK98" s="262"/>
      <c r="AL98" s="263"/>
      <c r="AM98" s="107" t="s">
        <v>78</v>
      </c>
      <c r="AN98" s="105" t="s">
        <v>331</v>
      </c>
      <c r="AO98" s="267" t="s">
        <v>699</v>
      </c>
      <c r="AP98" s="268"/>
      <c r="AQ98" s="107">
        <v>10</v>
      </c>
      <c r="AR98" s="103" t="s">
        <v>704</v>
      </c>
      <c r="AS98" s="107" t="str">
        <f t="shared" si="30"/>
        <v>Plan</v>
      </c>
      <c r="AT98" s="95"/>
      <c r="AU98" s="258"/>
      <c r="AV98" s="259"/>
      <c r="AW98" s="259"/>
      <c r="AX98" s="260"/>
    </row>
    <row r="99" spans="1:50" ht="15" customHeight="1" x14ac:dyDescent="0.3">
      <c r="A99" s="107" t="s">
        <v>969</v>
      </c>
      <c r="B99" s="261" t="s">
        <v>940</v>
      </c>
      <c r="C99" s="262"/>
      <c r="D99" s="263"/>
      <c r="E99" s="107" t="s">
        <v>333</v>
      </c>
      <c r="F99" s="107"/>
      <c r="G99" s="258" t="s">
        <v>737</v>
      </c>
      <c r="H99" s="260"/>
      <c r="I99" s="264" t="s">
        <v>941</v>
      </c>
      <c r="J99" s="265"/>
      <c r="K99" s="265"/>
      <c r="L99" s="266"/>
      <c r="M99" s="264" t="s">
        <v>931</v>
      </c>
      <c r="N99" s="265"/>
      <c r="O99" s="265"/>
      <c r="P99" s="265"/>
      <c r="Q99" s="265"/>
      <c r="R99" s="266"/>
      <c r="S99" s="158" t="s">
        <v>749</v>
      </c>
      <c r="T99" s="160"/>
      <c r="U99" s="107" t="s">
        <v>75</v>
      </c>
      <c r="V99" s="264" t="s">
        <v>942</v>
      </c>
      <c r="W99" s="265"/>
      <c r="X99" s="265"/>
      <c r="Y99" s="265"/>
      <c r="Z99" s="265"/>
      <c r="AA99" s="265"/>
      <c r="AB99" s="266"/>
      <c r="AC99" s="264" t="s">
        <v>943</v>
      </c>
      <c r="AD99" s="262"/>
      <c r="AE99" s="262"/>
      <c r="AF99" s="262"/>
      <c r="AG99" s="263"/>
      <c r="AH99" s="107"/>
      <c r="AI99" s="107"/>
      <c r="AJ99" s="264"/>
      <c r="AK99" s="262"/>
      <c r="AL99" s="263"/>
      <c r="AM99" s="107" t="s">
        <v>78</v>
      </c>
      <c r="AN99" s="105" t="s">
        <v>331</v>
      </c>
      <c r="AO99" s="267" t="s">
        <v>699</v>
      </c>
      <c r="AP99" s="268"/>
      <c r="AQ99" s="107">
        <v>10</v>
      </c>
      <c r="AR99" s="103" t="s">
        <v>704</v>
      </c>
      <c r="AS99" s="107" t="str">
        <f t="shared" si="30"/>
        <v>Plan</v>
      </c>
      <c r="AT99" s="95"/>
      <c r="AU99" s="258"/>
      <c r="AV99" s="259"/>
      <c r="AW99" s="259"/>
      <c r="AX99" s="260"/>
    </row>
    <row r="100" spans="1:50" ht="15" customHeight="1" x14ac:dyDescent="0.3">
      <c r="A100" s="107" t="s">
        <v>970</v>
      </c>
      <c r="B100" s="261" t="s">
        <v>944</v>
      </c>
      <c r="C100" s="262"/>
      <c r="D100" s="263"/>
      <c r="E100" s="107" t="s">
        <v>70</v>
      </c>
      <c r="F100" s="107"/>
      <c r="G100" s="258" t="s">
        <v>737</v>
      </c>
      <c r="H100" s="260"/>
      <c r="I100" s="264" t="s">
        <v>910</v>
      </c>
      <c r="J100" s="265"/>
      <c r="K100" s="265"/>
      <c r="L100" s="266"/>
      <c r="M100" s="264" t="s">
        <v>931</v>
      </c>
      <c r="N100" s="265"/>
      <c r="O100" s="265"/>
      <c r="P100" s="265"/>
      <c r="Q100" s="265"/>
      <c r="R100" s="266"/>
      <c r="S100" s="158" t="s">
        <v>749</v>
      </c>
      <c r="T100" s="160"/>
      <c r="U100" s="107" t="s">
        <v>75</v>
      </c>
      <c r="V100" s="264" t="s">
        <v>932</v>
      </c>
      <c r="W100" s="265"/>
      <c r="X100" s="265"/>
      <c r="Y100" s="265"/>
      <c r="Z100" s="265"/>
      <c r="AA100" s="265"/>
      <c r="AB100" s="266"/>
      <c r="AC100" s="264" t="s">
        <v>933</v>
      </c>
      <c r="AD100" s="262"/>
      <c r="AE100" s="262"/>
      <c r="AF100" s="262"/>
      <c r="AG100" s="263"/>
      <c r="AH100" s="107"/>
      <c r="AI100" s="107"/>
      <c r="AJ100" s="264" t="s">
        <v>914</v>
      </c>
      <c r="AK100" s="262"/>
      <c r="AL100" s="263"/>
      <c r="AM100" s="107" t="s">
        <v>325</v>
      </c>
      <c r="AN100" s="105" t="s">
        <v>331</v>
      </c>
      <c r="AO100" s="267" t="s">
        <v>699</v>
      </c>
      <c r="AP100" s="268"/>
      <c r="AQ100" s="107">
        <v>10</v>
      </c>
      <c r="AR100" s="103" t="s">
        <v>704</v>
      </c>
      <c r="AS100" s="107" t="str">
        <f t="shared" ref="AS100:AS101" si="31">IF(AM100="o","Plan","Not Test")</f>
        <v>Not Test</v>
      </c>
      <c r="AT100" s="95"/>
      <c r="AU100" s="258"/>
      <c r="AV100" s="259"/>
      <c r="AW100" s="259"/>
      <c r="AX100" s="260"/>
    </row>
    <row r="101" spans="1:50" ht="15" customHeight="1" x14ac:dyDescent="0.3">
      <c r="A101" s="255" t="s">
        <v>481</v>
      </c>
      <c r="B101" s="206" t="s">
        <v>958</v>
      </c>
      <c r="C101" s="206"/>
      <c r="D101" s="206"/>
      <c r="E101" s="255" t="s">
        <v>70</v>
      </c>
      <c r="F101" s="104"/>
      <c r="G101" s="255" t="s">
        <v>737</v>
      </c>
      <c r="H101" s="255"/>
      <c r="I101" s="188" t="s">
        <v>959</v>
      </c>
      <c r="J101" s="188"/>
      <c r="K101" s="188"/>
      <c r="L101" s="188"/>
      <c r="M101" s="188" t="s">
        <v>960</v>
      </c>
      <c r="N101" s="188"/>
      <c r="O101" s="188"/>
      <c r="P101" s="188"/>
      <c r="Q101" s="188"/>
      <c r="R101" s="188"/>
      <c r="S101" s="188" t="s">
        <v>749</v>
      </c>
      <c r="T101" s="188"/>
      <c r="U101" s="104" t="s">
        <v>75</v>
      </c>
      <c r="V101" s="115" t="s">
        <v>961</v>
      </c>
      <c r="W101" s="115"/>
      <c r="X101" s="115"/>
      <c r="Y101" s="115"/>
      <c r="Z101" s="115"/>
      <c r="AA101" s="115"/>
      <c r="AB101" s="115"/>
      <c r="AC101" s="115" t="s">
        <v>964</v>
      </c>
      <c r="AD101" s="206"/>
      <c r="AE101" s="206"/>
      <c r="AF101" s="206"/>
      <c r="AG101" s="206"/>
      <c r="AH101" s="104"/>
      <c r="AI101" s="104"/>
      <c r="AJ101" s="115"/>
      <c r="AK101" s="115"/>
      <c r="AL101" s="115"/>
      <c r="AM101" s="255" t="s">
        <v>78</v>
      </c>
      <c r="AN101" s="104" t="s">
        <v>331</v>
      </c>
      <c r="AO101" s="233" t="s">
        <v>699</v>
      </c>
      <c r="AP101" s="233"/>
      <c r="AQ101" s="255">
        <v>10</v>
      </c>
      <c r="AR101" s="233" t="s">
        <v>704</v>
      </c>
      <c r="AS101" s="255" t="str">
        <f t="shared" si="31"/>
        <v>Plan</v>
      </c>
      <c r="AT101" s="256"/>
      <c r="AU101" s="255"/>
      <c r="AV101" s="255"/>
      <c r="AW101" s="255"/>
      <c r="AX101" s="255"/>
    </row>
    <row r="102" spans="1:50" ht="15" customHeight="1" x14ac:dyDescent="0.3">
      <c r="A102" s="255"/>
      <c r="B102" s="206"/>
      <c r="C102" s="206"/>
      <c r="D102" s="206"/>
      <c r="E102" s="255"/>
      <c r="F102" s="104"/>
      <c r="G102" s="255"/>
      <c r="H102" s="255"/>
      <c r="I102" s="188"/>
      <c r="J102" s="188"/>
      <c r="K102" s="188"/>
      <c r="L102" s="188"/>
      <c r="M102" s="188"/>
      <c r="N102" s="188"/>
      <c r="O102" s="188"/>
      <c r="P102" s="188"/>
      <c r="Q102" s="188"/>
      <c r="R102" s="188"/>
      <c r="S102" s="188"/>
      <c r="T102" s="188"/>
      <c r="U102" s="104" t="s">
        <v>80</v>
      </c>
      <c r="V102" s="115" t="s">
        <v>962</v>
      </c>
      <c r="W102" s="115"/>
      <c r="X102" s="115"/>
      <c r="Y102" s="115"/>
      <c r="Z102" s="115"/>
      <c r="AA102" s="115"/>
      <c r="AB102" s="115"/>
      <c r="AC102" s="257" t="s">
        <v>965</v>
      </c>
      <c r="AD102" s="257"/>
      <c r="AE102" s="257"/>
      <c r="AF102" s="257"/>
      <c r="AG102" s="257"/>
      <c r="AH102" s="104"/>
      <c r="AI102" s="104"/>
      <c r="AJ102" s="115"/>
      <c r="AK102" s="115"/>
      <c r="AL102" s="115"/>
      <c r="AM102" s="255"/>
      <c r="AN102" s="104"/>
      <c r="AO102" s="233"/>
      <c r="AP102" s="233"/>
      <c r="AQ102" s="255"/>
      <c r="AR102" s="233"/>
      <c r="AS102" s="255"/>
      <c r="AT102" s="256"/>
      <c r="AU102" s="255"/>
      <c r="AV102" s="255"/>
      <c r="AW102" s="255"/>
      <c r="AX102" s="255"/>
    </row>
  </sheetData>
  <mergeCells count="958">
    <mergeCell ref="AU50:AX50"/>
    <mergeCell ref="A51:A52"/>
    <mergeCell ref="B51:D52"/>
    <mergeCell ref="E51:E52"/>
    <mergeCell ref="G51:H52"/>
    <mergeCell ref="I51:L52"/>
    <mergeCell ref="M51:R52"/>
    <mergeCell ref="S51:T52"/>
    <mergeCell ref="V51:AB51"/>
    <mergeCell ref="AC51:AG51"/>
    <mergeCell ref="AJ51:AL52"/>
    <mergeCell ref="AM51:AM52"/>
    <mergeCell ref="AO51:AP52"/>
    <mergeCell ref="AQ51:AQ52"/>
    <mergeCell ref="AR51:AR52"/>
    <mergeCell ref="AS51:AS52"/>
    <mergeCell ref="AT51:AT52"/>
    <mergeCell ref="AU51:AX52"/>
    <mergeCell ref="V52:AB52"/>
    <mergeCell ref="AC52:AG52"/>
    <mergeCell ref="B50:D50"/>
    <mergeCell ref="G50:H50"/>
    <mergeCell ref="I50:L50"/>
    <mergeCell ref="M50:R50"/>
    <mergeCell ref="S50:T50"/>
    <mergeCell ref="V50:AB50"/>
    <mergeCell ref="AC50:AG50"/>
    <mergeCell ref="AJ50:AL50"/>
    <mergeCell ref="AO50:AP50"/>
    <mergeCell ref="AU48:AX48"/>
    <mergeCell ref="B49:D49"/>
    <mergeCell ref="G49:H49"/>
    <mergeCell ref="I49:L49"/>
    <mergeCell ref="M49:R49"/>
    <mergeCell ref="S49:T49"/>
    <mergeCell ref="V49:AB49"/>
    <mergeCell ref="AC49:AG49"/>
    <mergeCell ref="AJ49:AL49"/>
    <mergeCell ref="AO49:AP49"/>
    <mergeCell ref="AU49:AX49"/>
    <mergeCell ref="B48:D48"/>
    <mergeCell ref="G48:H48"/>
    <mergeCell ref="I48:L48"/>
    <mergeCell ref="M48:R48"/>
    <mergeCell ref="S48:T48"/>
    <mergeCell ref="V48:AB48"/>
    <mergeCell ref="AC48:AG48"/>
    <mergeCell ref="AJ48:AL48"/>
    <mergeCell ref="AO48:AP48"/>
    <mergeCell ref="AJ46:AL47"/>
    <mergeCell ref="AM46:AM47"/>
    <mergeCell ref="AO46:AP47"/>
    <mergeCell ref="AQ46:AQ47"/>
    <mergeCell ref="AR46:AR47"/>
    <mergeCell ref="AS46:AS47"/>
    <mergeCell ref="AT46:AT47"/>
    <mergeCell ref="AU46:AX47"/>
    <mergeCell ref="V47:AB47"/>
    <mergeCell ref="AC47:AG47"/>
    <mergeCell ref="A46:A47"/>
    <mergeCell ref="B46:D47"/>
    <mergeCell ref="E46:E47"/>
    <mergeCell ref="G46:H47"/>
    <mergeCell ref="I46:L47"/>
    <mergeCell ref="M46:R47"/>
    <mergeCell ref="S46:T47"/>
    <mergeCell ref="V46:AB46"/>
    <mergeCell ref="AC46:AG46"/>
    <mergeCell ref="AJ44:AL45"/>
    <mergeCell ref="AM44:AM45"/>
    <mergeCell ref="AO44:AP45"/>
    <mergeCell ref="AQ44:AQ45"/>
    <mergeCell ref="AR44:AR45"/>
    <mergeCell ref="AS44:AS45"/>
    <mergeCell ref="AT44:AT45"/>
    <mergeCell ref="AU44:AX45"/>
    <mergeCell ref="V45:AB45"/>
    <mergeCell ref="AC45:AG45"/>
    <mergeCell ref="A44:A45"/>
    <mergeCell ref="B44:D45"/>
    <mergeCell ref="E44:E45"/>
    <mergeCell ref="G44:H45"/>
    <mergeCell ref="I44:L45"/>
    <mergeCell ref="M44:R45"/>
    <mergeCell ref="S44:T45"/>
    <mergeCell ref="V44:AB44"/>
    <mergeCell ref="AC44:AG44"/>
    <mergeCell ref="AJ42:AL43"/>
    <mergeCell ref="AM42:AM43"/>
    <mergeCell ref="AO42:AP43"/>
    <mergeCell ref="AQ42:AQ43"/>
    <mergeCell ref="AR42:AR43"/>
    <mergeCell ref="AS42:AS43"/>
    <mergeCell ref="AT42:AT43"/>
    <mergeCell ref="AU42:AX43"/>
    <mergeCell ref="V43:AB43"/>
    <mergeCell ref="AC43:AG43"/>
    <mergeCell ref="A42:A43"/>
    <mergeCell ref="B42:D43"/>
    <mergeCell ref="E42:E43"/>
    <mergeCell ref="G42:H43"/>
    <mergeCell ref="I42:L43"/>
    <mergeCell ref="M42:R43"/>
    <mergeCell ref="S42:T43"/>
    <mergeCell ref="V42:AB42"/>
    <mergeCell ref="AC42:AG42"/>
    <mergeCell ref="AU39:AX39"/>
    <mergeCell ref="A40:A41"/>
    <mergeCell ref="B40:D41"/>
    <mergeCell ref="E40:E41"/>
    <mergeCell ref="G40:H41"/>
    <mergeCell ref="I40:L41"/>
    <mergeCell ref="M40:R41"/>
    <mergeCell ref="S40:T41"/>
    <mergeCell ref="V40:AB40"/>
    <mergeCell ref="AC40:AG40"/>
    <mergeCell ref="AJ40:AL41"/>
    <mergeCell ref="AM40:AM41"/>
    <mergeCell ref="AO40:AP41"/>
    <mergeCell ref="AQ40:AQ41"/>
    <mergeCell ref="AR40:AR41"/>
    <mergeCell ref="AS40:AS41"/>
    <mergeCell ref="AT40:AT41"/>
    <mergeCell ref="AU40:AX41"/>
    <mergeCell ref="V41:AB41"/>
    <mergeCell ref="AC41:AG41"/>
    <mergeCell ref="B39:D39"/>
    <mergeCell ref="G39:H39"/>
    <mergeCell ref="I39:L39"/>
    <mergeCell ref="M39:R39"/>
    <mergeCell ref="S39:T39"/>
    <mergeCell ref="V39:AB39"/>
    <mergeCell ref="AC39:AG39"/>
    <mergeCell ref="AJ39:AL39"/>
    <mergeCell ref="AO39:AP39"/>
    <mergeCell ref="V37:AB37"/>
    <mergeCell ref="AC37:AG37"/>
    <mergeCell ref="AJ37:AL37"/>
    <mergeCell ref="AO37:AP37"/>
    <mergeCell ref="AU37:AX37"/>
    <mergeCell ref="B38:D38"/>
    <mergeCell ref="G38:H38"/>
    <mergeCell ref="I38:L38"/>
    <mergeCell ref="M38:R38"/>
    <mergeCell ref="S38:T38"/>
    <mergeCell ref="V38:AB38"/>
    <mergeCell ref="AC38:AG38"/>
    <mergeCell ref="AJ38:AL38"/>
    <mergeCell ref="AO38:AP38"/>
    <mergeCell ref="AU38:AX38"/>
    <mergeCell ref="A28:A29"/>
    <mergeCell ref="B28:D29"/>
    <mergeCell ref="E28:E29"/>
    <mergeCell ref="G28:H29"/>
    <mergeCell ref="I28:L29"/>
    <mergeCell ref="M28:R29"/>
    <mergeCell ref="S28:T29"/>
    <mergeCell ref="B37:D37"/>
    <mergeCell ref="G37:H37"/>
    <mergeCell ref="I37:L37"/>
    <mergeCell ref="M37:R37"/>
    <mergeCell ref="S37:T37"/>
    <mergeCell ref="V29:AB29"/>
    <mergeCell ref="AJ28:AL29"/>
    <mergeCell ref="AM28:AM29"/>
    <mergeCell ref="AO28:AP29"/>
    <mergeCell ref="AQ28:AQ29"/>
    <mergeCell ref="AR28:AR29"/>
    <mergeCell ref="AS28:AS29"/>
    <mergeCell ref="AC29:AG29"/>
    <mergeCell ref="AU27:AX27"/>
    <mergeCell ref="V28:AB28"/>
    <mergeCell ref="AC28:AG28"/>
    <mergeCell ref="AT28:AT29"/>
    <mergeCell ref="AU28:AX29"/>
    <mergeCell ref="B27:D27"/>
    <mergeCell ref="G27:H27"/>
    <mergeCell ref="I27:L27"/>
    <mergeCell ref="M27:R27"/>
    <mergeCell ref="S27:T27"/>
    <mergeCell ref="V27:AB27"/>
    <mergeCell ref="AC27:AG27"/>
    <mergeCell ref="AJ27:AL27"/>
    <mergeCell ref="AO27:AP27"/>
    <mergeCell ref="AU25:AX25"/>
    <mergeCell ref="B26:D26"/>
    <mergeCell ref="G26:H26"/>
    <mergeCell ref="I26:L26"/>
    <mergeCell ref="M26:R26"/>
    <mergeCell ref="S26:T26"/>
    <mergeCell ref="V26:AB26"/>
    <mergeCell ref="AC26:AG26"/>
    <mergeCell ref="AJ26:AL26"/>
    <mergeCell ref="AO26:AP26"/>
    <mergeCell ref="AU26:AX26"/>
    <mergeCell ref="B25:D25"/>
    <mergeCell ref="G25:H25"/>
    <mergeCell ref="I25:L25"/>
    <mergeCell ref="M25:R25"/>
    <mergeCell ref="S25:T25"/>
    <mergeCell ref="V25:AB25"/>
    <mergeCell ref="AC25:AG25"/>
    <mergeCell ref="AJ25:AL25"/>
    <mergeCell ref="AO25:AP25"/>
    <mergeCell ref="AU35:AX35"/>
    <mergeCell ref="B36:D36"/>
    <mergeCell ref="G36:H36"/>
    <mergeCell ref="I36:L36"/>
    <mergeCell ref="M36:R36"/>
    <mergeCell ref="S36:T36"/>
    <mergeCell ref="V36:AB36"/>
    <mergeCell ref="AC36:AG36"/>
    <mergeCell ref="AJ36:AL36"/>
    <mergeCell ref="AO36:AP36"/>
    <mergeCell ref="AU36:AX36"/>
    <mergeCell ref="B35:D35"/>
    <mergeCell ref="G35:H35"/>
    <mergeCell ref="I35:L35"/>
    <mergeCell ref="M35:R35"/>
    <mergeCell ref="S35:T35"/>
    <mergeCell ref="V35:AB35"/>
    <mergeCell ref="AC35:AG35"/>
    <mergeCell ref="AJ35:AL35"/>
    <mergeCell ref="AO35:AP35"/>
    <mergeCell ref="AU33:AX33"/>
    <mergeCell ref="B34:D34"/>
    <mergeCell ref="G34:H34"/>
    <mergeCell ref="I34:L34"/>
    <mergeCell ref="M34:R34"/>
    <mergeCell ref="S34:T34"/>
    <mergeCell ref="V34:AB34"/>
    <mergeCell ref="AC34:AG34"/>
    <mergeCell ref="AJ34:AL34"/>
    <mergeCell ref="AO34:AP34"/>
    <mergeCell ref="AU34:AX34"/>
    <mergeCell ref="B33:D33"/>
    <mergeCell ref="G33:H33"/>
    <mergeCell ref="I33:L33"/>
    <mergeCell ref="M33:R33"/>
    <mergeCell ref="S33:T33"/>
    <mergeCell ref="V33:AB33"/>
    <mergeCell ref="AC33:AG33"/>
    <mergeCell ref="AJ33:AL33"/>
    <mergeCell ref="AO33:AP33"/>
    <mergeCell ref="AC31:AG31"/>
    <mergeCell ref="AJ31:AL31"/>
    <mergeCell ref="AO31:AP31"/>
    <mergeCell ref="AU31:AX31"/>
    <mergeCell ref="B32:D32"/>
    <mergeCell ref="G32:H32"/>
    <mergeCell ref="I32:L32"/>
    <mergeCell ref="M32:R32"/>
    <mergeCell ref="S32:T32"/>
    <mergeCell ref="V32:AB32"/>
    <mergeCell ref="B31:D31"/>
    <mergeCell ref="G31:H31"/>
    <mergeCell ref="I31:L31"/>
    <mergeCell ref="M31:R31"/>
    <mergeCell ref="S31:T31"/>
    <mergeCell ref="V31:AB31"/>
    <mergeCell ref="AC32:AG32"/>
    <mergeCell ref="AJ32:AL32"/>
    <mergeCell ref="AO32:AP32"/>
    <mergeCell ref="AU32:AX32"/>
    <mergeCell ref="AC13:AG13"/>
    <mergeCell ref="AJ13:AL13"/>
    <mergeCell ref="AO13:AP13"/>
    <mergeCell ref="AU13:AX13"/>
    <mergeCell ref="A3:AX3"/>
    <mergeCell ref="A30:AX30"/>
    <mergeCell ref="AC12:AG12"/>
    <mergeCell ref="AJ12:AL12"/>
    <mergeCell ref="AO12:AP12"/>
    <mergeCell ref="AU12:AX12"/>
    <mergeCell ref="B13:D13"/>
    <mergeCell ref="G13:H13"/>
    <mergeCell ref="I13:L13"/>
    <mergeCell ref="M13:R13"/>
    <mergeCell ref="S13:T13"/>
    <mergeCell ref="V13:AB13"/>
    <mergeCell ref="AC11:AG11"/>
    <mergeCell ref="AJ11:AL11"/>
    <mergeCell ref="AO11:AP11"/>
    <mergeCell ref="AU11:AX11"/>
    <mergeCell ref="B12:D12"/>
    <mergeCell ref="G12:H12"/>
    <mergeCell ref="I12:L12"/>
    <mergeCell ref="M12:R12"/>
    <mergeCell ref="S12:T12"/>
    <mergeCell ref="V12:AB12"/>
    <mergeCell ref="B11:D11"/>
    <mergeCell ref="G11:H11"/>
    <mergeCell ref="I11:L11"/>
    <mergeCell ref="M11:R11"/>
    <mergeCell ref="S11:T11"/>
    <mergeCell ref="V11:AB11"/>
    <mergeCell ref="AC10:AG10"/>
    <mergeCell ref="AJ10:AL10"/>
    <mergeCell ref="AO10:AP10"/>
    <mergeCell ref="AU10:AX10"/>
    <mergeCell ref="B10:D10"/>
    <mergeCell ref="G10:H10"/>
    <mergeCell ref="I10:L10"/>
    <mergeCell ref="M10:R10"/>
    <mergeCell ref="S10:T10"/>
    <mergeCell ref="V10:AB10"/>
    <mergeCell ref="AC9:AG9"/>
    <mergeCell ref="AJ9:AL9"/>
    <mergeCell ref="AO9:AP9"/>
    <mergeCell ref="AU9:AX9"/>
    <mergeCell ref="AC8:AG8"/>
    <mergeCell ref="AJ8:AL8"/>
    <mergeCell ref="AO8:AP8"/>
    <mergeCell ref="AU8:AX8"/>
    <mergeCell ref="B9:D9"/>
    <mergeCell ref="G9:H9"/>
    <mergeCell ref="I9:L9"/>
    <mergeCell ref="M9:R9"/>
    <mergeCell ref="S9:T9"/>
    <mergeCell ref="V9:AB9"/>
    <mergeCell ref="B8:D8"/>
    <mergeCell ref="G8:H8"/>
    <mergeCell ref="I8:L8"/>
    <mergeCell ref="M8:R8"/>
    <mergeCell ref="S8:T8"/>
    <mergeCell ref="V8:AB8"/>
    <mergeCell ref="AC7:AG7"/>
    <mergeCell ref="AJ7:AL7"/>
    <mergeCell ref="AO7:AP7"/>
    <mergeCell ref="AU7:AX7"/>
    <mergeCell ref="A1:AR1"/>
    <mergeCell ref="AS1:AX1"/>
    <mergeCell ref="AC6:AG6"/>
    <mergeCell ref="AJ6:AL6"/>
    <mergeCell ref="AO6:AP6"/>
    <mergeCell ref="AU6:AX6"/>
    <mergeCell ref="B7:D7"/>
    <mergeCell ref="G7:H7"/>
    <mergeCell ref="I7:L7"/>
    <mergeCell ref="M7:R7"/>
    <mergeCell ref="S7:T7"/>
    <mergeCell ref="V7:AB7"/>
    <mergeCell ref="AC5:AG5"/>
    <mergeCell ref="AJ5:AL5"/>
    <mergeCell ref="AO5:AP5"/>
    <mergeCell ref="AU5:AX5"/>
    <mergeCell ref="B6:D6"/>
    <mergeCell ref="G6:H6"/>
    <mergeCell ref="I6:L6"/>
    <mergeCell ref="M6:R6"/>
    <mergeCell ref="S6:T6"/>
    <mergeCell ref="V6:AB6"/>
    <mergeCell ref="AC4:AG4"/>
    <mergeCell ref="AJ4:AL4"/>
    <mergeCell ref="AO4:AP4"/>
    <mergeCell ref="AU4:AX4"/>
    <mergeCell ref="B5:D5"/>
    <mergeCell ref="G5:H5"/>
    <mergeCell ref="I5:L5"/>
    <mergeCell ref="M5:R5"/>
    <mergeCell ref="S5:T5"/>
    <mergeCell ref="V5:AB5"/>
    <mergeCell ref="AC2:AG2"/>
    <mergeCell ref="AJ2:AL2"/>
    <mergeCell ref="AO2:AP2"/>
    <mergeCell ref="AU2:AX2"/>
    <mergeCell ref="B4:D4"/>
    <mergeCell ref="G4:H4"/>
    <mergeCell ref="I4:L4"/>
    <mergeCell ref="M4:R4"/>
    <mergeCell ref="S4:T4"/>
    <mergeCell ref="V4:AB4"/>
    <mergeCell ref="B2:D2"/>
    <mergeCell ref="G2:H2"/>
    <mergeCell ref="I2:L2"/>
    <mergeCell ref="M2:R2"/>
    <mergeCell ref="S2:T2"/>
    <mergeCell ref="V2:AB2"/>
    <mergeCell ref="AU14:AX14"/>
    <mergeCell ref="B15:D15"/>
    <mergeCell ref="G15:H15"/>
    <mergeCell ref="I15:L15"/>
    <mergeCell ref="M15:R15"/>
    <mergeCell ref="S15:T15"/>
    <mergeCell ref="V15:AB15"/>
    <mergeCell ref="AC15:AG15"/>
    <mergeCell ref="AJ15:AL15"/>
    <mergeCell ref="AO15:AP15"/>
    <mergeCell ref="AU15:AX15"/>
    <mergeCell ref="B14:D14"/>
    <mergeCell ref="G14:H14"/>
    <mergeCell ref="I14:L14"/>
    <mergeCell ref="M14:R14"/>
    <mergeCell ref="S14:T14"/>
    <mergeCell ref="V14:AB14"/>
    <mergeCell ref="AC14:AG14"/>
    <mergeCell ref="AJ14:AL14"/>
    <mergeCell ref="AO14:AP14"/>
    <mergeCell ref="B16:D16"/>
    <mergeCell ref="G16:H16"/>
    <mergeCell ref="I16:L16"/>
    <mergeCell ref="M16:R16"/>
    <mergeCell ref="S16:T16"/>
    <mergeCell ref="V16:AB16"/>
    <mergeCell ref="AC16:AG16"/>
    <mergeCell ref="AJ16:AL16"/>
    <mergeCell ref="AO16:AP16"/>
    <mergeCell ref="AU16:AX16"/>
    <mergeCell ref="V17:AB17"/>
    <mergeCell ref="AC17:AG17"/>
    <mergeCell ref="AJ17:AL18"/>
    <mergeCell ref="AM17:AM18"/>
    <mergeCell ref="AO17:AP18"/>
    <mergeCell ref="AQ17:AQ18"/>
    <mergeCell ref="AR17:AR18"/>
    <mergeCell ref="AS17:AS18"/>
    <mergeCell ref="AT17:AT18"/>
    <mergeCell ref="AU17:AX18"/>
    <mergeCell ref="V18:AB18"/>
    <mergeCell ref="AC18:AG18"/>
    <mergeCell ref="A17:A18"/>
    <mergeCell ref="B17:D18"/>
    <mergeCell ref="E17:E18"/>
    <mergeCell ref="G17:H18"/>
    <mergeCell ref="I17:L18"/>
    <mergeCell ref="M17:R18"/>
    <mergeCell ref="S17:T18"/>
    <mergeCell ref="A23:A24"/>
    <mergeCell ref="B23:D24"/>
    <mergeCell ref="E23:E24"/>
    <mergeCell ref="G23:H24"/>
    <mergeCell ref="I23:L24"/>
    <mergeCell ref="M23:R24"/>
    <mergeCell ref="S23:T24"/>
    <mergeCell ref="E21:E22"/>
    <mergeCell ref="G21:H22"/>
    <mergeCell ref="I21:L22"/>
    <mergeCell ref="M21:R22"/>
    <mergeCell ref="S21:T22"/>
    <mergeCell ref="V23:AB23"/>
    <mergeCell ref="AC23:AG23"/>
    <mergeCell ref="AJ23:AL24"/>
    <mergeCell ref="AM23:AM24"/>
    <mergeCell ref="AO23:AP24"/>
    <mergeCell ref="AQ23:AQ24"/>
    <mergeCell ref="AR23:AR24"/>
    <mergeCell ref="AS23:AS24"/>
    <mergeCell ref="AT23:AT24"/>
    <mergeCell ref="AU23:AX24"/>
    <mergeCell ref="V24:AB24"/>
    <mergeCell ref="AC24:AG24"/>
    <mergeCell ref="A19:A20"/>
    <mergeCell ref="B19:D20"/>
    <mergeCell ref="E19:E20"/>
    <mergeCell ref="G19:H20"/>
    <mergeCell ref="I19:L20"/>
    <mergeCell ref="M19:R20"/>
    <mergeCell ref="S19:T20"/>
    <mergeCell ref="V19:AB19"/>
    <mergeCell ref="AC19:AG19"/>
    <mergeCell ref="AJ19:AL20"/>
    <mergeCell ref="AM19:AM20"/>
    <mergeCell ref="AO19:AP20"/>
    <mergeCell ref="AQ19:AQ20"/>
    <mergeCell ref="AR19:AR20"/>
    <mergeCell ref="AS19:AS20"/>
    <mergeCell ref="AT19:AT20"/>
    <mergeCell ref="AU19:AX20"/>
    <mergeCell ref="V20:AB20"/>
    <mergeCell ref="AC20:AG20"/>
    <mergeCell ref="A21:A22"/>
    <mergeCell ref="B21:D22"/>
    <mergeCell ref="V21:AB21"/>
    <mergeCell ref="AC21:AG21"/>
    <mergeCell ref="AJ21:AL22"/>
    <mergeCell ref="AM21:AM22"/>
    <mergeCell ref="AO21:AP22"/>
    <mergeCell ref="AQ21:AQ22"/>
    <mergeCell ref="AR21:AR22"/>
    <mergeCell ref="AS21:AS22"/>
    <mergeCell ref="AT21:AT22"/>
    <mergeCell ref="AU21:AX22"/>
    <mergeCell ref="V22:AB22"/>
    <mergeCell ref="AC22:AG22"/>
    <mergeCell ref="A76:AX76"/>
    <mergeCell ref="B77:D77"/>
    <mergeCell ref="G77:H77"/>
    <mergeCell ref="I77:L77"/>
    <mergeCell ref="M77:R77"/>
    <mergeCell ref="S77:T77"/>
    <mergeCell ref="V77:AB77"/>
    <mergeCell ref="AC77:AG77"/>
    <mergeCell ref="AJ77:AL77"/>
    <mergeCell ref="AO77:AP77"/>
    <mergeCell ref="AU77:AX77"/>
    <mergeCell ref="A53:AX53"/>
    <mergeCell ref="B54:D54"/>
    <mergeCell ref="G54:H54"/>
    <mergeCell ref="I54:L54"/>
    <mergeCell ref="M54:R54"/>
    <mergeCell ref="S54:T54"/>
    <mergeCell ref="V54:AB54"/>
    <mergeCell ref="AC54:AG54"/>
    <mergeCell ref="AJ54:AL54"/>
    <mergeCell ref="AO54:AP54"/>
    <mergeCell ref="AU54:AX54"/>
    <mergeCell ref="B55:D55"/>
    <mergeCell ref="G55:H55"/>
    <mergeCell ref="I55:L55"/>
    <mergeCell ref="M55:R55"/>
    <mergeCell ref="S55:T55"/>
    <mergeCell ref="V55:AB55"/>
    <mergeCell ref="AC55:AG55"/>
    <mergeCell ref="AJ55:AL55"/>
    <mergeCell ref="AO55:AP55"/>
    <mergeCell ref="AU55:AX55"/>
    <mergeCell ref="AU56:AX56"/>
    <mergeCell ref="B57:D57"/>
    <mergeCell ref="G57:H57"/>
    <mergeCell ref="I57:L57"/>
    <mergeCell ref="M57:R57"/>
    <mergeCell ref="S57:T57"/>
    <mergeCell ref="V57:AB57"/>
    <mergeCell ref="AC57:AG57"/>
    <mergeCell ref="AJ57:AL57"/>
    <mergeCell ref="AO57:AP57"/>
    <mergeCell ref="AU57:AX57"/>
    <mergeCell ref="B56:D56"/>
    <mergeCell ref="G56:H56"/>
    <mergeCell ref="I56:L56"/>
    <mergeCell ref="M56:R56"/>
    <mergeCell ref="S56:T56"/>
    <mergeCell ref="V56:AB56"/>
    <mergeCell ref="AC56:AG56"/>
    <mergeCell ref="AJ56:AL56"/>
    <mergeCell ref="AO56:AP56"/>
    <mergeCell ref="AO60:AP60"/>
    <mergeCell ref="AU58:AX58"/>
    <mergeCell ref="B59:D59"/>
    <mergeCell ref="G59:H59"/>
    <mergeCell ref="I59:L59"/>
    <mergeCell ref="M59:R59"/>
    <mergeCell ref="S59:T59"/>
    <mergeCell ref="V59:AB59"/>
    <mergeCell ref="AC59:AG59"/>
    <mergeCell ref="AJ59:AL59"/>
    <mergeCell ref="AO59:AP59"/>
    <mergeCell ref="AU59:AX59"/>
    <mergeCell ref="B58:D58"/>
    <mergeCell ref="G58:H58"/>
    <mergeCell ref="I58:L58"/>
    <mergeCell ref="M58:R58"/>
    <mergeCell ref="S58:T58"/>
    <mergeCell ref="V58:AB58"/>
    <mergeCell ref="AC58:AG58"/>
    <mergeCell ref="AJ58:AL58"/>
    <mergeCell ref="AO58:AP58"/>
    <mergeCell ref="S62:T62"/>
    <mergeCell ref="V62:AB62"/>
    <mergeCell ref="AC62:AG62"/>
    <mergeCell ref="AJ62:AL62"/>
    <mergeCell ref="AO62:AP62"/>
    <mergeCell ref="AU60:AX60"/>
    <mergeCell ref="B61:D61"/>
    <mergeCell ref="G61:H61"/>
    <mergeCell ref="I61:L61"/>
    <mergeCell ref="M61:R61"/>
    <mergeCell ref="S61:T61"/>
    <mergeCell ref="V61:AB61"/>
    <mergeCell ref="AC61:AG61"/>
    <mergeCell ref="AJ61:AL61"/>
    <mergeCell ref="AO61:AP61"/>
    <mergeCell ref="AU61:AX61"/>
    <mergeCell ref="B60:D60"/>
    <mergeCell ref="G60:H60"/>
    <mergeCell ref="I60:L60"/>
    <mergeCell ref="M60:R60"/>
    <mergeCell ref="S60:T60"/>
    <mergeCell ref="V60:AB60"/>
    <mergeCell ref="AC60:AG60"/>
    <mergeCell ref="AJ60:AL60"/>
    <mergeCell ref="AU62:AX62"/>
    <mergeCell ref="A63:A64"/>
    <mergeCell ref="B63:D64"/>
    <mergeCell ref="E63:E64"/>
    <mergeCell ref="G63:H64"/>
    <mergeCell ref="I63:L64"/>
    <mergeCell ref="M63:R64"/>
    <mergeCell ref="S63:T64"/>
    <mergeCell ref="V63:AB63"/>
    <mergeCell ref="AC63:AG63"/>
    <mergeCell ref="AJ63:AL64"/>
    <mergeCell ref="AM63:AM64"/>
    <mergeCell ref="AO63:AP64"/>
    <mergeCell ref="AQ63:AQ64"/>
    <mergeCell ref="AR63:AR64"/>
    <mergeCell ref="AS63:AS64"/>
    <mergeCell ref="AT63:AT64"/>
    <mergeCell ref="AU63:AX64"/>
    <mergeCell ref="V64:AB64"/>
    <mergeCell ref="AC64:AG64"/>
    <mergeCell ref="B62:D62"/>
    <mergeCell ref="G62:H62"/>
    <mergeCell ref="I62:L62"/>
    <mergeCell ref="M62:R62"/>
    <mergeCell ref="A65:A66"/>
    <mergeCell ref="B65:D66"/>
    <mergeCell ref="E65:E66"/>
    <mergeCell ref="G65:H66"/>
    <mergeCell ref="I65:L66"/>
    <mergeCell ref="M65:R66"/>
    <mergeCell ref="S65:T66"/>
    <mergeCell ref="V65:AB65"/>
    <mergeCell ref="AC65:AG65"/>
    <mergeCell ref="AJ65:AL66"/>
    <mergeCell ref="AM65:AM66"/>
    <mergeCell ref="AO65:AP66"/>
    <mergeCell ref="AQ65:AQ66"/>
    <mergeCell ref="AR65:AR66"/>
    <mergeCell ref="AS65:AS66"/>
    <mergeCell ref="AT65:AT66"/>
    <mergeCell ref="AU65:AX66"/>
    <mergeCell ref="V66:AB66"/>
    <mergeCell ref="AC66:AG66"/>
    <mergeCell ref="A67:A68"/>
    <mergeCell ref="B67:D68"/>
    <mergeCell ref="E67:E68"/>
    <mergeCell ref="G67:H68"/>
    <mergeCell ref="I67:L68"/>
    <mergeCell ref="M67:R68"/>
    <mergeCell ref="S67:T68"/>
    <mergeCell ref="V67:AB67"/>
    <mergeCell ref="AC67:AG67"/>
    <mergeCell ref="AJ67:AL68"/>
    <mergeCell ref="AM67:AM68"/>
    <mergeCell ref="AO67:AP68"/>
    <mergeCell ref="AQ67:AQ68"/>
    <mergeCell ref="AR67:AR68"/>
    <mergeCell ref="AS67:AS68"/>
    <mergeCell ref="AT67:AT68"/>
    <mergeCell ref="AU67:AX68"/>
    <mergeCell ref="V68:AB68"/>
    <mergeCell ref="AC68:AG68"/>
    <mergeCell ref="V70:AB70"/>
    <mergeCell ref="AC70:AG70"/>
    <mergeCell ref="A69:A70"/>
    <mergeCell ref="B69:D70"/>
    <mergeCell ref="E69:E70"/>
    <mergeCell ref="G69:H70"/>
    <mergeCell ref="I69:L70"/>
    <mergeCell ref="M69:R70"/>
    <mergeCell ref="S69:T70"/>
    <mergeCell ref="V69:AB69"/>
    <mergeCell ref="AC69:AG69"/>
    <mergeCell ref="AO71:AP71"/>
    <mergeCell ref="AJ69:AL70"/>
    <mergeCell ref="AM69:AM70"/>
    <mergeCell ref="AO69:AP70"/>
    <mergeCell ref="AQ69:AQ70"/>
    <mergeCell ref="AR69:AR70"/>
    <mergeCell ref="AS69:AS70"/>
    <mergeCell ref="AT69:AT70"/>
    <mergeCell ref="AU69:AX70"/>
    <mergeCell ref="S73:T73"/>
    <mergeCell ref="V73:AB73"/>
    <mergeCell ref="AC73:AG73"/>
    <mergeCell ref="AJ73:AL73"/>
    <mergeCell ref="AO73:AP73"/>
    <mergeCell ref="AU71:AX71"/>
    <mergeCell ref="B72:D72"/>
    <mergeCell ref="G72:H72"/>
    <mergeCell ref="I72:L72"/>
    <mergeCell ref="M72:R72"/>
    <mergeCell ref="S72:T72"/>
    <mergeCell ref="V72:AB72"/>
    <mergeCell ref="AC72:AG72"/>
    <mergeCell ref="AJ72:AL72"/>
    <mergeCell ref="AO72:AP72"/>
    <mergeCell ref="AU72:AX72"/>
    <mergeCell ref="B71:D71"/>
    <mergeCell ref="G71:H71"/>
    <mergeCell ref="I71:L71"/>
    <mergeCell ref="M71:R71"/>
    <mergeCell ref="S71:T71"/>
    <mergeCell ref="V71:AB71"/>
    <mergeCell ref="AC71:AG71"/>
    <mergeCell ref="AJ71:AL71"/>
    <mergeCell ref="AU73:AX73"/>
    <mergeCell ref="A74:A75"/>
    <mergeCell ref="B74:D75"/>
    <mergeCell ref="E74:E75"/>
    <mergeCell ref="G74:H75"/>
    <mergeCell ref="I74:L75"/>
    <mergeCell ref="M74:R75"/>
    <mergeCell ref="S74:T75"/>
    <mergeCell ref="V74:AB74"/>
    <mergeCell ref="AC74:AG74"/>
    <mergeCell ref="AJ74:AL75"/>
    <mergeCell ref="AM74:AM75"/>
    <mergeCell ref="AO74:AP75"/>
    <mergeCell ref="AQ74:AQ75"/>
    <mergeCell ref="AR74:AR75"/>
    <mergeCell ref="AS74:AS75"/>
    <mergeCell ref="AT74:AT75"/>
    <mergeCell ref="AU74:AX75"/>
    <mergeCell ref="V75:AB75"/>
    <mergeCell ref="AC75:AG75"/>
    <mergeCell ref="B73:D73"/>
    <mergeCell ref="G73:H73"/>
    <mergeCell ref="I73:L73"/>
    <mergeCell ref="M73:R73"/>
    <mergeCell ref="AJ82:AL83"/>
    <mergeCell ref="AC83:AG83"/>
    <mergeCell ref="AU80:AX80"/>
    <mergeCell ref="V82:AB82"/>
    <mergeCell ref="AC82:AG82"/>
    <mergeCell ref="AJ81:AL81"/>
    <mergeCell ref="AO81:AP81"/>
    <mergeCell ref="AM82:AM83"/>
    <mergeCell ref="AO82:AP83"/>
    <mergeCell ref="AQ82:AQ83"/>
    <mergeCell ref="AR82:AR83"/>
    <mergeCell ref="AS82:AS83"/>
    <mergeCell ref="AT82:AT83"/>
    <mergeCell ref="AU82:AX83"/>
    <mergeCell ref="V80:AB80"/>
    <mergeCell ref="AC80:AG80"/>
    <mergeCell ref="AJ80:AL80"/>
    <mergeCell ref="AO80:AP80"/>
    <mergeCell ref="M79:R79"/>
    <mergeCell ref="S79:T79"/>
    <mergeCell ref="V79:AB79"/>
    <mergeCell ref="AC79:AG79"/>
    <mergeCell ref="V83:AB83"/>
    <mergeCell ref="S82:T83"/>
    <mergeCell ref="M82:R83"/>
    <mergeCell ref="A82:A83"/>
    <mergeCell ref="B82:D83"/>
    <mergeCell ref="E82:E83"/>
    <mergeCell ref="G82:H83"/>
    <mergeCell ref="I82:L83"/>
    <mergeCell ref="B80:D80"/>
    <mergeCell ref="G80:H80"/>
    <mergeCell ref="I80:L80"/>
    <mergeCell ref="M80:R80"/>
    <mergeCell ref="S80:T80"/>
    <mergeCell ref="AJ79:AL79"/>
    <mergeCell ref="AO79:AP79"/>
    <mergeCell ref="AU79:AX79"/>
    <mergeCell ref="AU81:AX81"/>
    <mergeCell ref="B78:D78"/>
    <mergeCell ref="G78:H78"/>
    <mergeCell ref="I78:L78"/>
    <mergeCell ref="M78:R78"/>
    <mergeCell ref="S78:T78"/>
    <mergeCell ref="V78:AB78"/>
    <mergeCell ref="AC78:AG78"/>
    <mergeCell ref="AJ78:AL78"/>
    <mergeCell ref="AO78:AP78"/>
    <mergeCell ref="AU78:AX78"/>
    <mergeCell ref="B81:D81"/>
    <mergeCell ref="G81:H81"/>
    <mergeCell ref="I81:L81"/>
    <mergeCell ref="M81:R81"/>
    <mergeCell ref="S81:T81"/>
    <mergeCell ref="V81:AB81"/>
    <mergeCell ref="AC81:AG81"/>
    <mergeCell ref="B79:D79"/>
    <mergeCell ref="G79:H79"/>
    <mergeCell ref="I79:L79"/>
    <mergeCell ref="AU84:AX84"/>
    <mergeCell ref="B85:D85"/>
    <mergeCell ref="G85:H85"/>
    <mergeCell ref="I85:L85"/>
    <mergeCell ref="M85:R85"/>
    <mergeCell ref="S85:T85"/>
    <mergeCell ref="V85:AB85"/>
    <mergeCell ref="AC85:AG85"/>
    <mergeCell ref="AJ85:AL85"/>
    <mergeCell ref="AO85:AP85"/>
    <mergeCell ref="AU85:AX85"/>
    <mergeCell ref="B84:D84"/>
    <mergeCell ref="G84:H84"/>
    <mergeCell ref="I84:L84"/>
    <mergeCell ref="M84:R84"/>
    <mergeCell ref="S84:T84"/>
    <mergeCell ref="V84:AB84"/>
    <mergeCell ref="AC84:AG84"/>
    <mergeCell ref="AJ84:AL84"/>
    <mergeCell ref="AO84:AP84"/>
    <mergeCell ref="AU86:AX86"/>
    <mergeCell ref="B87:D87"/>
    <mergeCell ref="G87:H87"/>
    <mergeCell ref="I87:L87"/>
    <mergeCell ref="M87:R87"/>
    <mergeCell ref="S87:T87"/>
    <mergeCell ref="V87:AB87"/>
    <mergeCell ref="AC87:AG87"/>
    <mergeCell ref="AJ87:AL87"/>
    <mergeCell ref="AO87:AP87"/>
    <mergeCell ref="AU87:AX87"/>
    <mergeCell ref="B86:D86"/>
    <mergeCell ref="G86:H86"/>
    <mergeCell ref="I86:L86"/>
    <mergeCell ref="M86:R86"/>
    <mergeCell ref="S86:T86"/>
    <mergeCell ref="V86:AB86"/>
    <mergeCell ref="AC86:AG86"/>
    <mergeCell ref="AJ86:AL86"/>
    <mergeCell ref="AO86:AP86"/>
    <mergeCell ref="AU88:AX88"/>
    <mergeCell ref="B89:D89"/>
    <mergeCell ref="G89:H89"/>
    <mergeCell ref="I89:L89"/>
    <mergeCell ref="M89:R89"/>
    <mergeCell ref="S89:T89"/>
    <mergeCell ref="V89:AB89"/>
    <mergeCell ref="AC89:AG89"/>
    <mergeCell ref="AJ89:AL89"/>
    <mergeCell ref="AO89:AP89"/>
    <mergeCell ref="AU89:AX89"/>
    <mergeCell ref="B88:D88"/>
    <mergeCell ref="G88:H88"/>
    <mergeCell ref="I88:L88"/>
    <mergeCell ref="M88:R88"/>
    <mergeCell ref="S88:T88"/>
    <mergeCell ref="V88:AB88"/>
    <mergeCell ref="AC88:AG88"/>
    <mergeCell ref="AJ88:AL88"/>
    <mergeCell ref="AO88:AP88"/>
    <mergeCell ref="AU90:AX90"/>
    <mergeCell ref="B91:D91"/>
    <mergeCell ref="G91:H91"/>
    <mergeCell ref="I91:L91"/>
    <mergeCell ref="M91:R91"/>
    <mergeCell ref="S91:T91"/>
    <mergeCell ref="V91:AB91"/>
    <mergeCell ref="AC91:AG91"/>
    <mergeCell ref="AJ91:AL91"/>
    <mergeCell ref="AO91:AP91"/>
    <mergeCell ref="AU91:AX91"/>
    <mergeCell ref="B90:D90"/>
    <mergeCell ref="G90:H90"/>
    <mergeCell ref="I90:L90"/>
    <mergeCell ref="M90:R90"/>
    <mergeCell ref="S90:T90"/>
    <mergeCell ref="V90:AB90"/>
    <mergeCell ref="AC90:AG90"/>
    <mergeCell ref="AJ90:AL90"/>
    <mergeCell ref="AO90:AP90"/>
    <mergeCell ref="AU92:AX92"/>
    <mergeCell ref="B93:D93"/>
    <mergeCell ref="G93:H93"/>
    <mergeCell ref="I93:L93"/>
    <mergeCell ref="M93:R93"/>
    <mergeCell ref="S93:T93"/>
    <mergeCell ref="V93:AB93"/>
    <mergeCell ref="AC93:AG93"/>
    <mergeCell ref="AJ93:AL93"/>
    <mergeCell ref="AO93:AP93"/>
    <mergeCell ref="AU93:AX93"/>
    <mergeCell ref="B92:D92"/>
    <mergeCell ref="G92:H92"/>
    <mergeCell ref="I92:L92"/>
    <mergeCell ref="M92:R92"/>
    <mergeCell ref="S92:T92"/>
    <mergeCell ref="V92:AB92"/>
    <mergeCell ref="AC92:AG92"/>
    <mergeCell ref="AJ92:AL92"/>
    <mergeCell ref="AO92:AP92"/>
    <mergeCell ref="AU96:AX96"/>
    <mergeCell ref="B97:D97"/>
    <mergeCell ref="G97:H97"/>
    <mergeCell ref="I97:L97"/>
    <mergeCell ref="M97:R97"/>
    <mergeCell ref="S97:T97"/>
    <mergeCell ref="V97:AB97"/>
    <mergeCell ref="AC97:AG97"/>
    <mergeCell ref="AJ97:AL97"/>
    <mergeCell ref="AO97:AP97"/>
    <mergeCell ref="AU97:AX97"/>
    <mergeCell ref="B96:D96"/>
    <mergeCell ref="G96:H96"/>
    <mergeCell ref="I96:L96"/>
    <mergeCell ref="M96:R96"/>
    <mergeCell ref="S96:T96"/>
    <mergeCell ref="V96:AB96"/>
    <mergeCell ref="AC96:AG96"/>
    <mergeCell ref="AJ96:AL96"/>
    <mergeCell ref="AO96:AP96"/>
    <mergeCell ref="AU98:AX98"/>
    <mergeCell ref="B99:D99"/>
    <mergeCell ref="G99:H99"/>
    <mergeCell ref="I99:L99"/>
    <mergeCell ref="M99:R99"/>
    <mergeCell ref="S99:T99"/>
    <mergeCell ref="V99:AB99"/>
    <mergeCell ref="AC99:AG99"/>
    <mergeCell ref="AJ99:AL99"/>
    <mergeCell ref="AO99:AP99"/>
    <mergeCell ref="AU99:AX99"/>
    <mergeCell ref="B98:D98"/>
    <mergeCell ref="G98:H98"/>
    <mergeCell ref="I98:L98"/>
    <mergeCell ref="M98:R98"/>
    <mergeCell ref="S98:T98"/>
    <mergeCell ref="V98:AB98"/>
    <mergeCell ref="AC98:AG98"/>
    <mergeCell ref="AJ98:AL98"/>
    <mergeCell ref="AO98:AP98"/>
    <mergeCell ref="AU100:AX100"/>
    <mergeCell ref="B100:D100"/>
    <mergeCell ref="G100:H100"/>
    <mergeCell ref="I100:L100"/>
    <mergeCell ref="M100:R100"/>
    <mergeCell ref="S100:T100"/>
    <mergeCell ref="V100:AB100"/>
    <mergeCell ref="AC100:AG100"/>
    <mergeCell ref="AJ100:AL100"/>
    <mergeCell ref="AO100:AP100"/>
    <mergeCell ref="A94:A95"/>
    <mergeCell ref="B94:D95"/>
    <mergeCell ref="E94:E95"/>
    <mergeCell ref="G94:H95"/>
    <mergeCell ref="I94:L95"/>
    <mergeCell ref="M94:R95"/>
    <mergeCell ref="S94:T95"/>
    <mergeCell ref="V94:AB94"/>
    <mergeCell ref="AC94:AG94"/>
    <mergeCell ref="AJ94:AL95"/>
    <mergeCell ref="AM94:AM95"/>
    <mergeCell ref="AO94:AP95"/>
    <mergeCell ref="AQ94:AQ95"/>
    <mergeCell ref="AR94:AR95"/>
    <mergeCell ref="AS94:AS95"/>
    <mergeCell ref="AT94:AT95"/>
    <mergeCell ref="AU94:AX95"/>
    <mergeCell ref="V95:AB95"/>
    <mergeCell ref="AC95:AG95"/>
    <mergeCell ref="A101:A102"/>
    <mergeCell ref="B101:D102"/>
    <mergeCell ref="E101:E102"/>
    <mergeCell ref="G101:H102"/>
    <mergeCell ref="I101:L102"/>
    <mergeCell ref="M101:R102"/>
    <mergeCell ref="S101:T102"/>
    <mergeCell ref="V101:AB101"/>
    <mergeCell ref="AC101:AG101"/>
    <mergeCell ref="AJ101:AL102"/>
    <mergeCell ref="AM101:AM102"/>
    <mergeCell ref="AO101:AP102"/>
    <mergeCell ref="AQ101:AQ102"/>
    <mergeCell ref="AR101:AR102"/>
    <mergeCell ref="AS101:AS102"/>
    <mergeCell ref="AT101:AT102"/>
    <mergeCell ref="AU101:AX102"/>
    <mergeCell ref="V102:AB102"/>
    <mergeCell ref="AC102:AG102"/>
  </mergeCells>
  <conditionalFormatting sqref="AS1:AS2 AS4">
    <cfRule type="cellIs" dxfId="1127" priority="893" operator="equal">
      <formula>"Other"</formula>
    </cfRule>
    <cfRule type="cellIs" dxfId="1126" priority="894" operator="equal">
      <formula>"Pending"</formula>
    </cfRule>
    <cfRule type="cellIs" dxfId="1125" priority="895" operator="equal">
      <formula>"Not Test"</formula>
    </cfRule>
    <cfRule type="cellIs" dxfId="1124" priority="896" operator="equal">
      <formula>"Failed"</formula>
    </cfRule>
    <cfRule type="cellIs" dxfId="1123" priority="897" operator="equal">
      <formula>"Passed"</formula>
    </cfRule>
    <cfRule type="cellIs" dxfId="1122" priority="898" operator="equal">
      <formula>"Plan"</formula>
    </cfRule>
  </conditionalFormatting>
  <conditionalFormatting sqref="E2 E4:E14 E31:E37">
    <cfRule type="cellIs" dxfId="1121" priority="889" operator="equal">
      <formula>"Boundary"</formula>
    </cfRule>
    <cfRule type="cellIs" dxfId="1120" priority="890" operator="equal">
      <formula>"Abnormal"</formula>
    </cfRule>
    <cfRule type="cellIs" dxfId="1119" priority="891" operator="equal">
      <formula>"Abnormal"</formula>
    </cfRule>
    <cfRule type="cellIs" dxfId="1118" priority="892" operator="equal">
      <formula>"Normal"</formula>
    </cfRule>
  </conditionalFormatting>
  <conditionalFormatting sqref="AS5">
    <cfRule type="cellIs" dxfId="1117" priority="883" operator="equal">
      <formula>"Other"</formula>
    </cfRule>
    <cfRule type="cellIs" dxfId="1116" priority="884" operator="equal">
      <formula>"Pending"</formula>
    </cfRule>
    <cfRule type="cellIs" dxfId="1115" priority="885" operator="equal">
      <formula>"Not Test"</formula>
    </cfRule>
    <cfRule type="cellIs" dxfId="1114" priority="886" operator="equal">
      <formula>"Failed"</formula>
    </cfRule>
    <cfRule type="cellIs" dxfId="1113" priority="887" operator="equal">
      <formula>"Passed"</formula>
    </cfRule>
    <cfRule type="cellIs" dxfId="1112" priority="888" operator="equal">
      <formula>"Plan"</formula>
    </cfRule>
  </conditionalFormatting>
  <conditionalFormatting sqref="AS6">
    <cfRule type="cellIs" dxfId="1111" priority="873" operator="equal">
      <formula>"Other"</formula>
    </cfRule>
    <cfRule type="cellIs" dxfId="1110" priority="874" operator="equal">
      <formula>"Pending"</formula>
    </cfRule>
    <cfRule type="cellIs" dxfId="1109" priority="875" operator="equal">
      <formula>"Not Test"</formula>
    </cfRule>
    <cfRule type="cellIs" dxfId="1108" priority="876" operator="equal">
      <formula>"Failed"</formula>
    </cfRule>
    <cfRule type="cellIs" dxfId="1107" priority="877" operator="equal">
      <formula>"Passed"</formula>
    </cfRule>
    <cfRule type="cellIs" dxfId="1106" priority="878" operator="equal">
      <formula>"Plan"</formula>
    </cfRule>
  </conditionalFormatting>
  <conditionalFormatting sqref="AS7">
    <cfRule type="cellIs" dxfId="1105" priority="863" operator="equal">
      <formula>"Other"</formula>
    </cfRule>
    <cfRule type="cellIs" dxfId="1104" priority="864" operator="equal">
      <formula>"Pending"</formula>
    </cfRule>
    <cfRule type="cellIs" dxfId="1103" priority="865" operator="equal">
      <formula>"Not Test"</formula>
    </cfRule>
    <cfRule type="cellIs" dxfId="1102" priority="866" operator="equal">
      <formula>"Failed"</formula>
    </cfRule>
    <cfRule type="cellIs" dxfId="1101" priority="867" operator="equal">
      <formula>"Passed"</formula>
    </cfRule>
    <cfRule type="cellIs" dxfId="1100" priority="868" operator="equal">
      <formula>"Plan"</formula>
    </cfRule>
  </conditionalFormatting>
  <conditionalFormatting sqref="AS8">
    <cfRule type="cellIs" dxfId="1099" priority="853" operator="equal">
      <formula>"Other"</formula>
    </cfRule>
    <cfRule type="cellIs" dxfId="1098" priority="854" operator="equal">
      <formula>"Pending"</formula>
    </cfRule>
    <cfRule type="cellIs" dxfId="1097" priority="855" operator="equal">
      <formula>"Not Test"</formula>
    </cfRule>
    <cfRule type="cellIs" dxfId="1096" priority="856" operator="equal">
      <formula>"Failed"</formula>
    </cfRule>
    <cfRule type="cellIs" dxfId="1095" priority="857" operator="equal">
      <formula>"Passed"</formula>
    </cfRule>
    <cfRule type="cellIs" dxfId="1094" priority="858" operator="equal">
      <formula>"Plan"</formula>
    </cfRule>
  </conditionalFormatting>
  <conditionalFormatting sqref="AS9">
    <cfRule type="cellIs" dxfId="1093" priority="843" operator="equal">
      <formula>"Other"</formula>
    </cfRule>
    <cfRule type="cellIs" dxfId="1092" priority="844" operator="equal">
      <formula>"Pending"</formula>
    </cfRule>
    <cfRule type="cellIs" dxfId="1091" priority="845" operator="equal">
      <formula>"Not Test"</formula>
    </cfRule>
    <cfRule type="cellIs" dxfId="1090" priority="846" operator="equal">
      <formula>"Failed"</formula>
    </cfRule>
    <cfRule type="cellIs" dxfId="1089" priority="847" operator="equal">
      <formula>"Passed"</formula>
    </cfRule>
    <cfRule type="cellIs" dxfId="1088" priority="848" operator="equal">
      <formula>"Plan"</formula>
    </cfRule>
  </conditionalFormatting>
  <conditionalFormatting sqref="AS10">
    <cfRule type="cellIs" dxfId="1087" priority="823" operator="equal">
      <formula>"Other"</formula>
    </cfRule>
    <cfRule type="cellIs" dxfId="1086" priority="824" operator="equal">
      <formula>"Pending"</formula>
    </cfRule>
    <cfRule type="cellIs" dxfId="1085" priority="825" operator="equal">
      <formula>"Not Test"</formula>
    </cfRule>
    <cfRule type="cellIs" dxfId="1084" priority="826" operator="equal">
      <formula>"Failed"</formula>
    </cfRule>
    <cfRule type="cellIs" dxfId="1083" priority="827" operator="equal">
      <formula>"Passed"</formula>
    </cfRule>
    <cfRule type="cellIs" dxfId="1082" priority="828" operator="equal">
      <formula>"Plan"</formula>
    </cfRule>
  </conditionalFormatting>
  <conditionalFormatting sqref="AS11">
    <cfRule type="cellIs" dxfId="1081" priority="813" operator="equal">
      <formula>"Other"</formula>
    </cfRule>
    <cfRule type="cellIs" dxfId="1080" priority="814" operator="equal">
      <formula>"Pending"</formula>
    </cfRule>
    <cfRule type="cellIs" dxfId="1079" priority="815" operator="equal">
      <formula>"Not Test"</formula>
    </cfRule>
    <cfRule type="cellIs" dxfId="1078" priority="816" operator="equal">
      <formula>"Failed"</formula>
    </cfRule>
    <cfRule type="cellIs" dxfId="1077" priority="817" operator="equal">
      <formula>"Passed"</formula>
    </cfRule>
    <cfRule type="cellIs" dxfId="1076" priority="818" operator="equal">
      <formula>"Plan"</formula>
    </cfRule>
  </conditionalFormatting>
  <conditionalFormatting sqref="AS12">
    <cfRule type="cellIs" dxfId="1075" priority="803" operator="equal">
      <formula>"Other"</formula>
    </cfRule>
    <cfRule type="cellIs" dxfId="1074" priority="804" operator="equal">
      <formula>"Pending"</formula>
    </cfRule>
    <cfRule type="cellIs" dxfId="1073" priority="805" operator="equal">
      <formula>"Not Test"</formula>
    </cfRule>
    <cfRule type="cellIs" dxfId="1072" priority="806" operator="equal">
      <formula>"Failed"</formula>
    </cfRule>
    <cfRule type="cellIs" dxfId="1071" priority="807" operator="equal">
      <formula>"Passed"</formula>
    </cfRule>
    <cfRule type="cellIs" dxfId="1070" priority="808" operator="equal">
      <formula>"Plan"</formula>
    </cfRule>
  </conditionalFormatting>
  <conditionalFormatting sqref="AS13">
    <cfRule type="cellIs" dxfId="1069" priority="793" operator="equal">
      <formula>"Other"</formula>
    </cfRule>
    <cfRule type="cellIs" dxfId="1068" priority="794" operator="equal">
      <formula>"Pending"</formula>
    </cfRule>
    <cfRule type="cellIs" dxfId="1067" priority="795" operator="equal">
      <formula>"Not Test"</formula>
    </cfRule>
    <cfRule type="cellIs" dxfId="1066" priority="796" operator="equal">
      <formula>"Failed"</formula>
    </cfRule>
    <cfRule type="cellIs" dxfId="1065" priority="797" operator="equal">
      <formula>"Passed"</formula>
    </cfRule>
    <cfRule type="cellIs" dxfId="1064" priority="798" operator="equal">
      <formula>"Plan"</formula>
    </cfRule>
  </conditionalFormatting>
  <conditionalFormatting sqref="AS14">
    <cfRule type="cellIs" dxfId="1063" priority="683" operator="equal">
      <formula>"Other"</formula>
    </cfRule>
    <cfRule type="cellIs" dxfId="1062" priority="684" operator="equal">
      <formula>"Pending"</formula>
    </cfRule>
    <cfRule type="cellIs" dxfId="1061" priority="685" operator="equal">
      <formula>"Not Test"</formula>
    </cfRule>
    <cfRule type="cellIs" dxfId="1060" priority="686" operator="equal">
      <formula>"Failed"</formula>
    </cfRule>
    <cfRule type="cellIs" dxfId="1059" priority="687" operator="equal">
      <formula>"Passed"</formula>
    </cfRule>
    <cfRule type="cellIs" dxfId="1058" priority="688" operator="equal">
      <formula>"Plan"</formula>
    </cfRule>
  </conditionalFormatting>
  <conditionalFormatting sqref="E15">
    <cfRule type="cellIs" dxfId="1057" priority="671" operator="equal">
      <formula>"Boundary"</formula>
    </cfRule>
    <cfRule type="cellIs" dxfId="1056" priority="672" operator="equal">
      <formula>"Abnormal"</formula>
    </cfRule>
    <cfRule type="cellIs" dxfId="1055" priority="673" operator="equal">
      <formula>"Abnormal"</formula>
    </cfRule>
    <cfRule type="cellIs" dxfId="1054" priority="674" operator="equal">
      <formula>"Normal"</formula>
    </cfRule>
  </conditionalFormatting>
  <conditionalFormatting sqref="AS15">
    <cfRule type="cellIs" dxfId="1053" priority="665" operator="equal">
      <formula>"Other"</formula>
    </cfRule>
    <cfRule type="cellIs" dxfId="1052" priority="666" operator="equal">
      <formula>"Pending"</formula>
    </cfRule>
    <cfRule type="cellIs" dxfId="1051" priority="667" operator="equal">
      <formula>"Not Test"</formula>
    </cfRule>
    <cfRule type="cellIs" dxfId="1050" priority="668" operator="equal">
      <formula>"Failed"</formula>
    </cfRule>
    <cfRule type="cellIs" dxfId="1049" priority="669" operator="equal">
      <formula>"Passed"</formula>
    </cfRule>
    <cfRule type="cellIs" dxfId="1048" priority="670" operator="equal">
      <formula>"Plan"</formula>
    </cfRule>
  </conditionalFormatting>
  <conditionalFormatting sqref="E16">
    <cfRule type="cellIs" dxfId="1047" priority="661" operator="equal">
      <formula>"Boundary"</formula>
    </cfRule>
    <cfRule type="cellIs" dxfId="1046" priority="662" operator="equal">
      <formula>"Abnormal"</formula>
    </cfRule>
    <cfRule type="cellIs" dxfId="1045" priority="663" operator="equal">
      <formula>"Abnormal"</formula>
    </cfRule>
    <cfRule type="cellIs" dxfId="1044" priority="664" operator="equal">
      <formula>"Normal"</formula>
    </cfRule>
  </conditionalFormatting>
  <conditionalFormatting sqref="AS16">
    <cfRule type="cellIs" dxfId="1043" priority="655" operator="equal">
      <formula>"Other"</formula>
    </cfRule>
    <cfRule type="cellIs" dxfId="1042" priority="656" operator="equal">
      <formula>"Pending"</formula>
    </cfRule>
    <cfRule type="cellIs" dxfId="1041" priority="657" operator="equal">
      <formula>"Not Test"</formula>
    </cfRule>
    <cfRule type="cellIs" dxfId="1040" priority="658" operator="equal">
      <formula>"Failed"</formula>
    </cfRule>
    <cfRule type="cellIs" dxfId="1039" priority="659" operator="equal">
      <formula>"Passed"</formula>
    </cfRule>
    <cfRule type="cellIs" dxfId="1038" priority="660" operator="equal">
      <formula>"Plan"</formula>
    </cfRule>
  </conditionalFormatting>
  <conditionalFormatting sqref="E17">
    <cfRule type="cellIs" dxfId="1037" priority="651" operator="equal">
      <formula>"Boundary"</formula>
    </cfRule>
    <cfRule type="cellIs" dxfId="1036" priority="652" operator="equal">
      <formula>"Abnormal"</formula>
    </cfRule>
    <cfRule type="cellIs" dxfId="1035" priority="653" operator="equal">
      <formula>"Abnormal"</formula>
    </cfRule>
    <cfRule type="cellIs" dxfId="1034" priority="654" operator="equal">
      <formula>"Normal"</formula>
    </cfRule>
  </conditionalFormatting>
  <conditionalFormatting sqref="AS17">
    <cfRule type="cellIs" dxfId="1033" priority="645" operator="equal">
      <formula>"Other"</formula>
    </cfRule>
    <cfRule type="cellIs" dxfId="1032" priority="646" operator="equal">
      <formula>"Pending"</formula>
    </cfRule>
    <cfRule type="cellIs" dxfId="1031" priority="647" operator="equal">
      <formula>"Not Test"</formula>
    </cfRule>
    <cfRule type="cellIs" dxfId="1030" priority="648" operator="equal">
      <formula>"Failed"</formula>
    </cfRule>
    <cfRule type="cellIs" dxfId="1029" priority="649" operator="equal">
      <formula>"Passed"</formula>
    </cfRule>
    <cfRule type="cellIs" dxfId="1028" priority="650" operator="equal">
      <formula>"Plan"</formula>
    </cfRule>
  </conditionalFormatting>
  <conditionalFormatting sqref="E23">
    <cfRule type="cellIs" dxfId="1027" priority="641" operator="equal">
      <formula>"Boundary"</formula>
    </cfRule>
    <cfRule type="cellIs" dxfId="1026" priority="642" operator="equal">
      <formula>"Abnormal"</formula>
    </cfRule>
    <cfRule type="cellIs" dxfId="1025" priority="643" operator="equal">
      <formula>"Abnormal"</formula>
    </cfRule>
    <cfRule type="cellIs" dxfId="1024" priority="644" operator="equal">
      <formula>"Normal"</formula>
    </cfRule>
  </conditionalFormatting>
  <conditionalFormatting sqref="AS23">
    <cfRule type="cellIs" dxfId="1023" priority="635" operator="equal">
      <formula>"Other"</formula>
    </cfRule>
    <cfRule type="cellIs" dxfId="1022" priority="636" operator="equal">
      <formula>"Pending"</formula>
    </cfRule>
    <cfRule type="cellIs" dxfId="1021" priority="637" operator="equal">
      <formula>"Not Test"</formula>
    </cfRule>
    <cfRule type="cellIs" dxfId="1020" priority="638" operator="equal">
      <formula>"Failed"</formula>
    </cfRule>
    <cfRule type="cellIs" dxfId="1019" priority="639" operator="equal">
      <formula>"Passed"</formula>
    </cfRule>
    <cfRule type="cellIs" dxfId="1018" priority="640" operator="equal">
      <formula>"Plan"</formula>
    </cfRule>
  </conditionalFormatting>
  <conditionalFormatting sqref="E19">
    <cfRule type="cellIs" dxfId="1017" priority="631" operator="equal">
      <formula>"Boundary"</formula>
    </cfRule>
    <cfRule type="cellIs" dxfId="1016" priority="632" operator="equal">
      <formula>"Abnormal"</formula>
    </cfRule>
    <cfRule type="cellIs" dxfId="1015" priority="633" operator="equal">
      <formula>"Abnormal"</formula>
    </cfRule>
    <cfRule type="cellIs" dxfId="1014" priority="634" operator="equal">
      <formula>"Normal"</formula>
    </cfRule>
  </conditionalFormatting>
  <conditionalFormatting sqref="AS19">
    <cfRule type="cellIs" dxfId="1013" priority="625" operator="equal">
      <formula>"Other"</formula>
    </cfRule>
    <cfRule type="cellIs" dxfId="1012" priority="626" operator="equal">
      <formula>"Pending"</formula>
    </cfRule>
    <cfRule type="cellIs" dxfId="1011" priority="627" operator="equal">
      <formula>"Not Test"</formula>
    </cfRule>
    <cfRule type="cellIs" dxfId="1010" priority="628" operator="equal">
      <formula>"Failed"</formula>
    </cfRule>
    <cfRule type="cellIs" dxfId="1009" priority="629" operator="equal">
      <formula>"Passed"</formula>
    </cfRule>
    <cfRule type="cellIs" dxfId="1008" priority="630" operator="equal">
      <formula>"Plan"</formula>
    </cfRule>
  </conditionalFormatting>
  <conditionalFormatting sqref="E21">
    <cfRule type="cellIs" dxfId="1007" priority="621" operator="equal">
      <formula>"Boundary"</formula>
    </cfRule>
    <cfRule type="cellIs" dxfId="1006" priority="622" operator="equal">
      <formula>"Abnormal"</formula>
    </cfRule>
    <cfRule type="cellIs" dxfId="1005" priority="623" operator="equal">
      <formula>"Abnormal"</formula>
    </cfRule>
    <cfRule type="cellIs" dxfId="1004" priority="624" operator="equal">
      <formula>"Normal"</formula>
    </cfRule>
  </conditionalFormatting>
  <conditionalFormatting sqref="AS21">
    <cfRule type="cellIs" dxfId="1003" priority="615" operator="equal">
      <formula>"Other"</formula>
    </cfRule>
    <cfRule type="cellIs" dxfId="1002" priority="616" operator="equal">
      <formula>"Pending"</formula>
    </cfRule>
    <cfRule type="cellIs" dxfId="1001" priority="617" operator="equal">
      <formula>"Not Test"</formula>
    </cfRule>
    <cfRule type="cellIs" dxfId="1000" priority="618" operator="equal">
      <formula>"Failed"</formula>
    </cfRule>
    <cfRule type="cellIs" dxfId="999" priority="619" operator="equal">
      <formula>"Passed"</formula>
    </cfRule>
    <cfRule type="cellIs" dxfId="998" priority="620" operator="equal">
      <formula>"Plan"</formula>
    </cfRule>
  </conditionalFormatting>
  <conditionalFormatting sqref="E25">
    <cfRule type="cellIs" dxfId="997" priority="611" operator="equal">
      <formula>"Boundary"</formula>
    </cfRule>
    <cfRule type="cellIs" dxfId="996" priority="612" operator="equal">
      <formula>"Abnormal"</formula>
    </cfRule>
    <cfRule type="cellIs" dxfId="995" priority="613" operator="equal">
      <formula>"Abnormal"</formula>
    </cfRule>
    <cfRule type="cellIs" dxfId="994" priority="614" operator="equal">
      <formula>"Normal"</formula>
    </cfRule>
  </conditionalFormatting>
  <conditionalFormatting sqref="AS25">
    <cfRule type="cellIs" dxfId="993" priority="605" operator="equal">
      <formula>"Other"</formula>
    </cfRule>
    <cfRule type="cellIs" dxfId="992" priority="606" operator="equal">
      <formula>"Pending"</formula>
    </cfRule>
    <cfRule type="cellIs" dxfId="991" priority="607" operator="equal">
      <formula>"Not Test"</formula>
    </cfRule>
    <cfRule type="cellIs" dxfId="990" priority="608" operator="equal">
      <formula>"Failed"</formula>
    </cfRule>
    <cfRule type="cellIs" dxfId="989" priority="609" operator="equal">
      <formula>"Passed"</formula>
    </cfRule>
    <cfRule type="cellIs" dxfId="988" priority="610" operator="equal">
      <formula>"Plan"</formula>
    </cfRule>
  </conditionalFormatting>
  <conditionalFormatting sqref="E26">
    <cfRule type="cellIs" dxfId="987" priority="601" operator="equal">
      <formula>"Boundary"</formula>
    </cfRule>
    <cfRule type="cellIs" dxfId="986" priority="602" operator="equal">
      <formula>"Abnormal"</formula>
    </cfRule>
    <cfRule type="cellIs" dxfId="985" priority="603" operator="equal">
      <formula>"Abnormal"</formula>
    </cfRule>
    <cfRule type="cellIs" dxfId="984" priority="604" operator="equal">
      <formula>"Normal"</formula>
    </cfRule>
  </conditionalFormatting>
  <conditionalFormatting sqref="AS26">
    <cfRule type="cellIs" dxfId="983" priority="595" operator="equal">
      <formula>"Other"</formula>
    </cfRule>
    <cfRule type="cellIs" dxfId="982" priority="596" operator="equal">
      <formula>"Pending"</formula>
    </cfRule>
    <cfRule type="cellIs" dxfId="981" priority="597" operator="equal">
      <formula>"Not Test"</formula>
    </cfRule>
    <cfRule type="cellIs" dxfId="980" priority="598" operator="equal">
      <formula>"Failed"</formula>
    </cfRule>
    <cfRule type="cellIs" dxfId="979" priority="599" operator="equal">
      <formula>"Passed"</formula>
    </cfRule>
    <cfRule type="cellIs" dxfId="978" priority="600" operator="equal">
      <formula>"Plan"</formula>
    </cfRule>
  </conditionalFormatting>
  <conditionalFormatting sqref="E27">
    <cfRule type="cellIs" dxfId="977" priority="591" operator="equal">
      <formula>"Boundary"</formula>
    </cfRule>
    <cfRule type="cellIs" dxfId="976" priority="592" operator="equal">
      <formula>"Abnormal"</formula>
    </cfRule>
    <cfRule type="cellIs" dxfId="975" priority="593" operator="equal">
      <formula>"Abnormal"</formula>
    </cfRule>
    <cfRule type="cellIs" dxfId="974" priority="594" operator="equal">
      <formula>"Normal"</formula>
    </cfRule>
  </conditionalFormatting>
  <conditionalFormatting sqref="AS27">
    <cfRule type="cellIs" dxfId="973" priority="585" operator="equal">
      <formula>"Other"</formula>
    </cfRule>
    <cfRule type="cellIs" dxfId="972" priority="586" operator="equal">
      <formula>"Pending"</formula>
    </cfRule>
    <cfRule type="cellIs" dxfId="971" priority="587" operator="equal">
      <formula>"Not Test"</formula>
    </cfRule>
    <cfRule type="cellIs" dxfId="970" priority="588" operator="equal">
      <formula>"Failed"</formula>
    </cfRule>
    <cfRule type="cellIs" dxfId="969" priority="589" operator="equal">
      <formula>"Passed"</formula>
    </cfRule>
    <cfRule type="cellIs" dxfId="968" priority="590" operator="equal">
      <formula>"Plan"</formula>
    </cfRule>
  </conditionalFormatting>
  <conditionalFormatting sqref="E28">
    <cfRule type="cellIs" dxfId="967" priority="581" operator="equal">
      <formula>"Boundary"</formula>
    </cfRule>
    <cfRule type="cellIs" dxfId="966" priority="582" operator="equal">
      <formula>"Abnormal"</formula>
    </cfRule>
    <cfRule type="cellIs" dxfId="965" priority="583" operator="equal">
      <formula>"Abnormal"</formula>
    </cfRule>
    <cfRule type="cellIs" dxfId="964" priority="584" operator="equal">
      <formula>"Normal"</formula>
    </cfRule>
  </conditionalFormatting>
  <conditionalFormatting sqref="AS28">
    <cfRule type="cellIs" dxfId="963" priority="569" operator="equal">
      <formula>"Other"</formula>
    </cfRule>
    <cfRule type="cellIs" dxfId="962" priority="570" operator="equal">
      <formula>"Pending"</formula>
    </cfRule>
    <cfRule type="cellIs" dxfId="961" priority="571" operator="equal">
      <formula>"Not Test"</formula>
    </cfRule>
    <cfRule type="cellIs" dxfId="960" priority="572" operator="equal">
      <formula>"Failed"</formula>
    </cfRule>
    <cfRule type="cellIs" dxfId="959" priority="573" operator="equal">
      <formula>"Passed"</formula>
    </cfRule>
    <cfRule type="cellIs" dxfId="958" priority="574" operator="equal">
      <formula>"Plan"</formula>
    </cfRule>
  </conditionalFormatting>
  <conditionalFormatting sqref="AS31">
    <cfRule type="cellIs" dxfId="957" priority="563" operator="equal">
      <formula>"Other"</formula>
    </cfRule>
    <cfRule type="cellIs" dxfId="956" priority="564" operator="equal">
      <formula>"Pending"</formula>
    </cfRule>
    <cfRule type="cellIs" dxfId="955" priority="565" operator="equal">
      <formula>"Not Test"</formula>
    </cfRule>
    <cfRule type="cellIs" dxfId="954" priority="566" operator="equal">
      <formula>"Failed"</formula>
    </cfRule>
    <cfRule type="cellIs" dxfId="953" priority="567" operator="equal">
      <formula>"Passed"</formula>
    </cfRule>
    <cfRule type="cellIs" dxfId="952" priority="568" operator="equal">
      <formula>"Plan"</formula>
    </cfRule>
  </conditionalFormatting>
  <conditionalFormatting sqref="AS32">
    <cfRule type="cellIs" dxfId="951" priority="553" operator="equal">
      <formula>"Other"</formula>
    </cfRule>
    <cfRule type="cellIs" dxfId="950" priority="554" operator="equal">
      <formula>"Pending"</formula>
    </cfRule>
    <cfRule type="cellIs" dxfId="949" priority="555" operator="equal">
      <formula>"Not Test"</formula>
    </cfRule>
    <cfRule type="cellIs" dxfId="948" priority="556" operator="equal">
      <formula>"Failed"</formula>
    </cfRule>
    <cfRule type="cellIs" dxfId="947" priority="557" operator="equal">
      <formula>"Passed"</formula>
    </cfRule>
    <cfRule type="cellIs" dxfId="946" priority="558" operator="equal">
      <formula>"Plan"</formula>
    </cfRule>
  </conditionalFormatting>
  <conditionalFormatting sqref="AS33">
    <cfRule type="cellIs" dxfId="945" priority="547" operator="equal">
      <formula>"Other"</formula>
    </cfRule>
    <cfRule type="cellIs" dxfId="944" priority="548" operator="equal">
      <formula>"Pending"</formula>
    </cfRule>
    <cfRule type="cellIs" dxfId="943" priority="549" operator="equal">
      <formula>"Not Test"</formula>
    </cfRule>
    <cfRule type="cellIs" dxfId="942" priority="550" operator="equal">
      <formula>"Failed"</formula>
    </cfRule>
    <cfRule type="cellIs" dxfId="941" priority="551" operator="equal">
      <formula>"Passed"</formula>
    </cfRule>
    <cfRule type="cellIs" dxfId="940" priority="552" operator="equal">
      <formula>"Plan"</formula>
    </cfRule>
  </conditionalFormatting>
  <conditionalFormatting sqref="AS34">
    <cfRule type="cellIs" dxfId="939" priority="541" operator="equal">
      <formula>"Other"</formula>
    </cfRule>
    <cfRule type="cellIs" dxfId="938" priority="542" operator="equal">
      <formula>"Pending"</formula>
    </cfRule>
    <cfRule type="cellIs" dxfId="937" priority="543" operator="equal">
      <formula>"Not Test"</formula>
    </cfRule>
    <cfRule type="cellIs" dxfId="936" priority="544" operator="equal">
      <formula>"Failed"</formula>
    </cfRule>
    <cfRule type="cellIs" dxfId="935" priority="545" operator="equal">
      <formula>"Passed"</formula>
    </cfRule>
    <cfRule type="cellIs" dxfId="934" priority="546" operator="equal">
      <formula>"Plan"</formula>
    </cfRule>
  </conditionalFormatting>
  <conditionalFormatting sqref="AS35">
    <cfRule type="cellIs" dxfId="933" priority="523" operator="equal">
      <formula>"Other"</formula>
    </cfRule>
    <cfRule type="cellIs" dxfId="932" priority="524" operator="equal">
      <formula>"Pending"</formula>
    </cfRule>
    <cfRule type="cellIs" dxfId="931" priority="525" operator="equal">
      <formula>"Not Test"</formula>
    </cfRule>
    <cfRule type="cellIs" dxfId="930" priority="526" operator="equal">
      <formula>"Failed"</formula>
    </cfRule>
    <cfRule type="cellIs" dxfId="929" priority="527" operator="equal">
      <formula>"Passed"</formula>
    </cfRule>
    <cfRule type="cellIs" dxfId="928" priority="528" operator="equal">
      <formula>"Plan"</formula>
    </cfRule>
  </conditionalFormatting>
  <conditionalFormatting sqref="AS36">
    <cfRule type="cellIs" dxfId="927" priority="517" operator="equal">
      <formula>"Other"</formula>
    </cfRule>
    <cfRule type="cellIs" dxfId="926" priority="518" operator="equal">
      <formula>"Pending"</formula>
    </cfRule>
    <cfRule type="cellIs" dxfId="925" priority="519" operator="equal">
      <formula>"Not Test"</formula>
    </cfRule>
    <cfRule type="cellIs" dxfId="924" priority="520" operator="equal">
      <formula>"Failed"</formula>
    </cfRule>
    <cfRule type="cellIs" dxfId="923" priority="521" operator="equal">
      <formula>"Passed"</formula>
    </cfRule>
    <cfRule type="cellIs" dxfId="922" priority="522" operator="equal">
      <formula>"Plan"</formula>
    </cfRule>
  </conditionalFormatting>
  <conditionalFormatting sqref="AS37">
    <cfRule type="cellIs" dxfId="921" priority="499" operator="equal">
      <formula>"Other"</formula>
    </cfRule>
    <cfRule type="cellIs" dxfId="920" priority="500" operator="equal">
      <formula>"Pending"</formula>
    </cfRule>
    <cfRule type="cellIs" dxfId="919" priority="501" operator="equal">
      <formula>"Not Test"</formula>
    </cfRule>
    <cfRule type="cellIs" dxfId="918" priority="502" operator="equal">
      <formula>"Failed"</formula>
    </cfRule>
    <cfRule type="cellIs" dxfId="917" priority="503" operator="equal">
      <formula>"Passed"</formula>
    </cfRule>
    <cfRule type="cellIs" dxfId="916" priority="504" operator="equal">
      <formula>"Plan"</formula>
    </cfRule>
  </conditionalFormatting>
  <conditionalFormatting sqref="E38">
    <cfRule type="cellIs" dxfId="915" priority="495" operator="equal">
      <formula>"Boundary"</formula>
    </cfRule>
    <cfRule type="cellIs" dxfId="914" priority="496" operator="equal">
      <formula>"Abnormal"</formula>
    </cfRule>
    <cfRule type="cellIs" dxfId="913" priority="497" operator="equal">
      <formula>"Abnormal"</formula>
    </cfRule>
    <cfRule type="cellIs" dxfId="912" priority="498" operator="equal">
      <formula>"Normal"</formula>
    </cfRule>
  </conditionalFormatting>
  <conditionalFormatting sqref="AS38">
    <cfRule type="cellIs" dxfId="911" priority="489" operator="equal">
      <formula>"Other"</formula>
    </cfRule>
    <cfRule type="cellIs" dxfId="910" priority="490" operator="equal">
      <formula>"Pending"</formula>
    </cfRule>
    <cfRule type="cellIs" dxfId="909" priority="491" operator="equal">
      <formula>"Not Test"</formula>
    </cfRule>
    <cfRule type="cellIs" dxfId="908" priority="492" operator="equal">
      <formula>"Failed"</formula>
    </cfRule>
    <cfRule type="cellIs" dxfId="907" priority="493" operator="equal">
      <formula>"Passed"</formula>
    </cfRule>
    <cfRule type="cellIs" dxfId="906" priority="494" operator="equal">
      <formula>"Plan"</formula>
    </cfRule>
  </conditionalFormatting>
  <conditionalFormatting sqref="E39">
    <cfRule type="cellIs" dxfId="905" priority="485" operator="equal">
      <formula>"Boundary"</formula>
    </cfRule>
    <cfRule type="cellIs" dxfId="904" priority="486" operator="equal">
      <formula>"Abnormal"</formula>
    </cfRule>
    <cfRule type="cellIs" dxfId="903" priority="487" operator="equal">
      <formula>"Abnormal"</formula>
    </cfRule>
    <cfRule type="cellIs" dxfId="902" priority="488" operator="equal">
      <formula>"Normal"</formula>
    </cfRule>
  </conditionalFormatting>
  <conditionalFormatting sqref="AS39">
    <cfRule type="cellIs" dxfId="901" priority="479" operator="equal">
      <formula>"Other"</formula>
    </cfRule>
    <cfRule type="cellIs" dxfId="900" priority="480" operator="equal">
      <formula>"Pending"</formula>
    </cfRule>
    <cfRule type="cellIs" dxfId="899" priority="481" operator="equal">
      <formula>"Not Test"</formula>
    </cfRule>
    <cfRule type="cellIs" dxfId="898" priority="482" operator="equal">
      <formula>"Failed"</formula>
    </cfRule>
    <cfRule type="cellIs" dxfId="897" priority="483" operator="equal">
      <formula>"Passed"</formula>
    </cfRule>
    <cfRule type="cellIs" dxfId="896" priority="484" operator="equal">
      <formula>"Plan"</formula>
    </cfRule>
  </conditionalFormatting>
  <conditionalFormatting sqref="E40">
    <cfRule type="cellIs" dxfId="895" priority="475" operator="equal">
      <formula>"Boundary"</formula>
    </cfRule>
    <cfRule type="cellIs" dxfId="894" priority="476" operator="equal">
      <formula>"Abnormal"</formula>
    </cfRule>
    <cfRule type="cellIs" dxfId="893" priority="477" operator="equal">
      <formula>"Abnormal"</formula>
    </cfRule>
    <cfRule type="cellIs" dxfId="892" priority="478" operator="equal">
      <formula>"Normal"</formula>
    </cfRule>
  </conditionalFormatting>
  <conditionalFormatting sqref="AS40">
    <cfRule type="cellIs" dxfId="891" priority="469" operator="equal">
      <formula>"Other"</formula>
    </cfRule>
    <cfRule type="cellIs" dxfId="890" priority="470" operator="equal">
      <formula>"Pending"</formula>
    </cfRule>
    <cfRule type="cellIs" dxfId="889" priority="471" operator="equal">
      <formula>"Not Test"</formula>
    </cfRule>
    <cfRule type="cellIs" dxfId="888" priority="472" operator="equal">
      <formula>"Failed"</formula>
    </cfRule>
    <cfRule type="cellIs" dxfId="887" priority="473" operator="equal">
      <formula>"Passed"</formula>
    </cfRule>
    <cfRule type="cellIs" dxfId="886" priority="474" operator="equal">
      <formula>"Plan"</formula>
    </cfRule>
  </conditionalFormatting>
  <conditionalFormatting sqref="E46">
    <cfRule type="cellIs" dxfId="885" priority="465" operator="equal">
      <formula>"Boundary"</formula>
    </cfRule>
    <cfRule type="cellIs" dxfId="884" priority="466" operator="equal">
      <formula>"Abnormal"</formula>
    </cfRule>
    <cfRule type="cellIs" dxfId="883" priority="467" operator="equal">
      <formula>"Abnormal"</formula>
    </cfRule>
    <cfRule type="cellIs" dxfId="882" priority="468" operator="equal">
      <formula>"Normal"</formula>
    </cfRule>
  </conditionalFormatting>
  <conditionalFormatting sqref="AS46">
    <cfRule type="cellIs" dxfId="881" priority="459" operator="equal">
      <formula>"Other"</formula>
    </cfRule>
    <cfRule type="cellIs" dxfId="880" priority="460" operator="equal">
      <formula>"Pending"</formula>
    </cfRule>
    <cfRule type="cellIs" dxfId="879" priority="461" operator="equal">
      <formula>"Not Test"</formula>
    </cfRule>
    <cfRule type="cellIs" dxfId="878" priority="462" operator="equal">
      <formula>"Failed"</formula>
    </cfRule>
    <cfRule type="cellIs" dxfId="877" priority="463" operator="equal">
      <formula>"Passed"</formula>
    </cfRule>
    <cfRule type="cellIs" dxfId="876" priority="464" operator="equal">
      <formula>"Plan"</formula>
    </cfRule>
  </conditionalFormatting>
  <conditionalFormatting sqref="E42">
    <cfRule type="cellIs" dxfId="875" priority="455" operator="equal">
      <formula>"Boundary"</formula>
    </cfRule>
    <cfRule type="cellIs" dxfId="874" priority="456" operator="equal">
      <formula>"Abnormal"</formula>
    </cfRule>
    <cfRule type="cellIs" dxfId="873" priority="457" operator="equal">
      <formula>"Abnormal"</formula>
    </cfRule>
    <cfRule type="cellIs" dxfId="872" priority="458" operator="equal">
      <formula>"Normal"</formula>
    </cfRule>
  </conditionalFormatting>
  <conditionalFormatting sqref="AS42">
    <cfRule type="cellIs" dxfId="871" priority="449" operator="equal">
      <formula>"Other"</formula>
    </cfRule>
    <cfRule type="cellIs" dxfId="870" priority="450" operator="equal">
      <formula>"Pending"</formula>
    </cfRule>
    <cfRule type="cellIs" dxfId="869" priority="451" operator="equal">
      <formula>"Not Test"</formula>
    </cfRule>
    <cfRule type="cellIs" dxfId="868" priority="452" operator="equal">
      <formula>"Failed"</formula>
    </cfRule>
    <cfRule type="cellIs" dxfId="867" priority="453" operator="equal">
      <formula>"Passed"</formula>
    </cfRule>
    <cfRule type="cellIs" dxfId="866" priority="454" operator="equal">
      <formula>"Plan"</formula>
    </cfRule>
  </conditionalFormatting>
  <conditionalFormatting sqref="E44">
    <cfRule type="cellIs" dxfId="865" priority="445" operator="equal">
      <formula>"Boundary"</formula>
    </cfRule>
    <cfRule type="cellIs" dxfId="864" priority="446" operator="equal">
      <formula>"Abnormal"</formula>
    </cfRule>
    <cfRule type="cellIs" dxfId="863" priority="447" operator="equal">
      <formula>"Abnormal"</formula>
    </cfRule>
    <cfRule type="cellIs" dxfId="862" priority="448" operator="equal">
      <formula>"Normal"</formula>
    </cfRule>
  </conditionalFormatting>
  <conditionalFormatting sqref="AS44">
    <cfRule type="cellIs" dxfId="861" priority="439" operator="equal">
      <formula>"Other"</formula>
    </cfRule>
    <cfRule type="cellIs" dxfId="860" priority="440" operator="equal">
      <formula>"Pending"</formula>
    </cfRule>
    <cfRule type="cellIs" dxfId="859" priority="441" operator="equal">
      <formula>"Not Test"</formula>
    </cfRule>
    <cfRule type="cellIs" dxfId="858" priority="442" operator="equal">
      <formula>"Failed"</formula>
    </cfRule>
    <cfRule type="cellIs" dxfId="857" priority="443" operator="equal">
      <formula>"Passed"</formula>
    </cfRule>
    <cfRule type="cellIs" dxfId="856" priority="444" operator="equal">
      <formula>"Plan"</formula>
    </cfRule>
  </conditionalFormatting>
  <conditionalFormatting sqref="E48">
    <cfRule type="cellIs" dxfId="855" priority="435" operator="equal">
      <formula>"Boundary"</formula>
    </cfRule>
    <cfRule type="cellIs" dxfId="854" priority="436" operator="equal">
      <formula>"Abnormal"</formula>
    </cfRule>
    <cfRule type="cellIs" dxfId="853" priority="437" operator="equal">
      <formula>"Abnormal"</formula>
    </cfRule>
    <cfRule type="cellIs" dxfId="852" priority="438" operator="equal">
      <formula>"Normal"</formula>
    </cfRule>
  </conditionalFormatting>
  <conditionalFormatting sqref="AS48">
    <cfRule type="cellIs" dxfId="851" priority="429" operator="equal">
      <formula>"Other"</formula>
    </cfRule>
    <cfRule type="cellIs" dxfId="850" priority="430" operator="equal">
      <formula>"Pending"</formula>
    </cfRule>
    <cfRule type="cellIs" dxfId="849" priority="431" operator="equal">
      <formula>"Not Test"</formula>
    </cfRule>
    <cfRule type="cellIs" dxfId="848" priority="432" operator="equal">
      <formula>"Failed"</formula>
    </cfRule>
    <cfRule type="cellIs" dxfId="847" priority="433" operator="equal">
      <formula>"Passed"</formula>
    </cfRule>
    <cfRule type="cellIs" dxfId="846" priority="434" operator="equal">
      <formula>"Plan"</formula>
    </cfRule>
  </conditionalFormatting>
  <conditionalFormatting sqref="E49">
    <cfRule type="cellIs" dxfId="845" priority="425" operator="equal">
      <formula>"Boundary"</formula>
    </cfRule>
    <cfRule type="cellIs" dxfId="844" priority="426" operator="equal">
      <formula>"Abnormal"</formula>
    </cfRule>
    <cfRule type="cellIs" dxfId="843" priority="427" operator="equal">
      <formula>"Abnormal"</formula>
    </cfRule>
    <cfRule type="cellIs" dxfId="842" priority="428" operator="equal">
      <formula>"Normal"</formula>
    </cfRule>
  </conditionalFormatting>
  <conditionalFormatting sqref="AS49">
    <cfRule type="cellIs" dxfId="841" priority="419" operator="equal">
      <formula>"Other"</formula>
    </cfRule>
    <cfRule type="cellIs" dxfId="840" priority="420" operator="equal">
      <formula>"Pending"</formula>
    </cfRule>
    <cfRule type="cellIs" dxfId="839" priority="421" operator="equal">
      <formula>"Not Test"</formula>
    </cfRule>
    <cfRule type="cellIs" dxfId="838" priority="422" operator="equal">
      <formula>"Failed"</formula>
    </cfRule>
    <cfRule type="cellIs" dxfId="837" priority="423" operator="equal">
      <formula>"Passed"</formula>
    </cfRule>
    <cfRule type="cellIs" dxfId="836" priority="424" operator="equal">
      <formula>"Plan"</formula>
    </cfRule>
  </conditionalFormatting>
  <conditionalFormatting sqref="E50">
    <cfRule type="cellIs" dxfId="835" priority="415" operator="equal">
      <formula>"Boundary"</formula>
    </cfRule>
    <cfRule type="cellIs" dxfId="834" priority="416" operator="equal">
      <formula>"Abnormal"</formula>
    </cfRule>
    <cfRule type="cellIs" dxfId="833" priority="417" operator="equal">
      <formula>"Abnormal"</formula>
    </cfRule>
    <cfRule type="cellIs" dxfId="832" priority="418" operator="equal">
      <formula>"Normal"</formula>
    </cfRule>
  </conditionalFormatting>
  <conditionalFormatting sqref="AS50">
    <cfRule type="cellIs" dxfId="831" priority="409" operator="equal">
      <formula>"Other"</formula>
    </cfRule>
    <cfRule type="cellIs" dxfId="830" priority="410" operator="equal">
      <formula>"Pending"</formula>
    </cfRule>
    <cfRule type="cellIs" dxfId="829" priority="411" operator="equal">
      <formula>"Not Test"</formula>
    </cfRule>
    <cfRule type="cellIs" dxfId="828" priority="412" operator="equal">
      <formula>"Failed"</formula>
    </cfRule>
    <cfRule type="cellIs" dxfId="827" priority="413" operator="equal">
      <formula>"Passed"</formula>
    </cfRule>
    <cfRule type="cellIs" dxfId="826" priority="414" operator="equal">
      <formula>"Plan"</formula>
    </cfRule>
  </conditionalFormatting>
  <conditionalFormatting sqref="E51">
    <cfRule type="cellIs" dxfId="825" priority="405" operator="equal">
      <formula>"Boundary"</formula>
    </cfRule>
    <cfRule type="cellIs" dxfId="824" priority="406" operator="equal">
      <formula>"Abnormal"</formula>
    </cfRule>
    <cfRule type="cellIs" dxfId="823" priority="407" operator="equal">
      <formula>"Abnormal"</formula>
    </cfRule>
    <cfRule type="cellIs" dxfId="822" priority="408" operator="equal">
      <formula>"Normal"</formula>
    </cfRule>
  </conditionalFormatting>
  <conditionalFormatting sqref="AS51">
    <cfRule type="cellIs" dxfId="821" priority="399" operator="equal">
      <formula>"Other"</formula>
    </cfRule>
    <cfRule type="cellIs" dxfId="820" priority="400" operator="equal">
      <formula>"Pending"</formula>
    </cfRule>
    <cfRule type="cellIs" dxfId="819" priority="401" operator="equal">
      <formula>"Not Test"</formula>
    </cfRule>
    <cfRule type="cellIs" dxfId="818" priority="402" operator="equal">
      <formula>"Failed"</formula>
    </cfRule>
    <cfRule type="cellIs" dxfId="817" priority="403" operator="equal">
      <formula>"Passed"</formula>
    </cfRule>
    <cfRule type="cellIs" dxfId="816" priority="404" operator="equal">
      <formula>"Plan"</formula>
    </cfRule>
  </conditionalFormatting>
  <conditionalFormatting sqref="E77">
    <cfRule type="cellIs" dxfId="815" priority="395" operator="equal">
      <formula>"Boundary"</formula>
    </cfRule>
    <cfRule type="cellIs" dxfId="814" priority="396" operator="equal">
      <formula>"Abnormal"</formula>
    </cfRule>
    <cfRule type="cellIs" dxfId="813" priority="397" operator="equal">
      <formula>"Abnormal"</formula>
    </cfRule>
    <cfRule type="cellIs" dxfId="812" priority="398" operator="equal">
      <formula>"Normal"</formula>
    </cfRule>
  </conditionalFormatting>
  <conditionalFormatting sqref="AS77">
    <cfRule type="cellIs" dxfId="811" priority="389" operator="equal">
      <formula>"Other"</formula>
    </cfRule>
    <cfRule type="cellIs" dxfId="810" priority="390" operator="equal">
      <formula>"Pending"</formula>
    </cfRule>
    <cfRule type="cellIs" dxfId="809" priority="391" operator="equal">
      <formula>"Not Test"</formula>
    </cfRule>
    <cfRule type="cellIs" dxfId="808" priority="392" operator="equal">
      <formula>"Failed"</formula>
    </cfRule>
    <cfRule type="cellIs" dxfId="807" priority="393" operator="equal">
      <formula>"Passed"</formula>
    </cfRule>
    <cfRule type="cellIs" dxfId="806" priority="394" operator="equal">
      <formula>"Plan"</formula>
    </cfRule>
  </conditionalFormatting>
  <conditionalFormatting sqref="E54:E60">
    <cfRule type="cellIs" dxfId="805" priority="385" operator="equal">
      <formula>"Boundary"</formula>
    </cfRule>
    <cfRule type="cellIs" dxfId="804" priority="386" operator="equal">
      <formula>"Abnormal"</formula>
    </cfRule>
    <cfRule type="cellIs" dxfId="803" priority="387" operator="equal">
      <formula>"Abnormal"</formula>
    </cfRule>
    <cfRule type="cellIs" dxfId="802" priority="388" operator="equal">
      <formula>"Normal"</formula>
    </cfRule>
  </conditionalFormatting>
  <conditionalFormatting sqref="AS54">
    <cfRule type="cellIs" dxfId="801" priority="379" operator="equal">
      <formula>"Other"</formula>
    </cfRule>
    <cfRule type="cellIs" dxfId="800" priority="380" operator="equal">
      <formula>"Pending"</formula>
    </cfRule>
    <cfRule type="cellIs" dxfId="799" priority="381" operator="equal">
      <formula>"Not Test"</formula>
    </cfRule>
    <cfRule type="cellIs" dxfId="798" priority="382" operator="equal">
      <formula>"Failed"</formula>
    </cfRule>
    <cfRule type="cellIs" dxfId="797" priority="383" operator="equal">
      <formula>"Passed"</formula>
    </cfRule>
    <cfRule type="cellIs" dxfId="796" priority="384" operator="equal">
      <formula>"Plan"</formula>
    </cfRule>
  </conditionalFormatting>
  <conditionalFormatting sqref="AS55">
    <cfRule type="cellIs" dxfId="795" priority="373" operator="equal">
      <formula>"Other"</formula>
    </cfRule>
    <cfRule type="cellIs" dxfId="794" priority="374" operator="equal">
      <formula>"Pending"</formula>
    </cfRule>
    <cfRule type="cellIs" dxfId="793" priority="375" operator="equal">
      <formula>"Not Test"</formula>
    </cfRule>
    <cfRule type="cellIs" dxfId="792" priority="376" operator="equal">
      <formula>"Failed"</formula>
    </cfRule>
    <cfRule type="cellIs" dxfId="791" priority="377" operator="equal">
      <formula>"Passed"</formula>
    </cfRule>
    <cfRule type="cellIs" dxfId="790" priority="378" operator="equal">
      <formula>"Plan"</formula>
    </cfRule>
  </conditionalFormatting>
  <conditionalFormatting sqref="AS56">
    <cfRule type="cellIs" dxfId="789" priority="367" operator="equal">
      <formula>"Other"</formula>
    </cfRule>
    <cfRule type="cellIs" dxfId="788" priority="368" operator="equal">
      <formula>"Pending"</formula>
    </cfRule>
    <cfRule type="cellIs" dxfId="787" priority="369" operator="equal">
      <formula>"Not Test"</formula>
    </cfRule>
    <cfRule type="cellIs" dxfId="786" priority="370" operator="equal">
      <formula>"Failed"</formula>
    </cfRule>
    <cfRule type="cellIs" dxfId="785" priority="371" operator="equal">
      <formula>"Passed"</formula>
    </cfRule>
    <cfRule type="cellIs" dxfId="784" priority="372" operator="equal">
      <formula>"Plan"</formula>
    </cfRule>
  </conditionalFormatting>
  <conditionalFormatting sqref="AS57">
    <cfRule type="cellIs" dxfId="783" priority="361" operator="equal">
      <formula>"Other"</formula>
    </cfRule>
    <cfRule type="cellIs" dxfId="782" priority="362" operator="equal">
      <formula>"Pending"</formula>
    </cfRule>
    <cfRule type="cellIs" dxfId="781" priority="363" operator="equal">
      <formula>"Not Test"</formula>
    </cfRule>
    <cfRule type="cellIs" dxfId="780" priority="364" operator="equal">
      <formula>"Failed"</formula>
    </cfRule>
    <cfRule type="cellIs" dxfId="779" priority="365" operator="equal">
      <formula>"Passed"</formula>
    </cfRule>
    <cfRule type="cellIs" dxfId="778" priority="366" operator="equal">
      <formula>"Plan"</formula>
    </cfRule>
  </conditionalFormatting>
  <conditionalFormatting sqref="AS58">
    <cfRule type="cellIs" dxfId="777" priority="355" operator="equal">
      <formula>"Other"</formula>
    </cfRule>
    <cfRule type="cellIs" dxfId="776" priority="356" operator="equal">
      <formula>"Pending"</formula>
    </cfRule>
    <cfRule type="cellIs" dxfId="775" priority="357" operator="equal">
      <formula>"Not Test"</formula>
    </cfRule>
    <cfRule type="cellIs" dxfId="774" priority="358" operator="equal">
      <formula>"Failed"</formula>
    </cfRule>
    <cfRule type="cellIs" dxfId="773" priority="359" operator="equal">
      <formula>"Passed"</formula>
    </cfRule>
    <cfRule type="cellIs" dxfId="772" priority="360" operator="equal">
      <formula>"Plan"</formula>
    </cfRule>
  </conditionalFormatting>
  <conditionalFormatting sqref="AS59">
    <cfRule type="cellIs" dxfId="771" priority="349" operator="equal">
      <formula>"Other"</formula>
    </cfRule>
    <cfRule type="cellIs" dxfId="770" priority="350" operator="equal">
      <formula>"Pending"</formula>
    </cfRule>
    <cfRule type="cellIs" dxfId="769" priority="351" operator="equal">
      <formula>"Not Test"</formula>
    </cfRule>
    <cfRule type="cellIs" dxfId="768" priority="352" operator="equal">
      <formula>"Failed"</formula>
    </cfRule>
    <cfRule type="cellIs" dxfId="767" priority="353" operator="equal">
      <formula>"Passed"</formula>
    </cfRule>
    <cfRule type="cellIs" dxfId="766" priority="354" operator="equal">
      <formula>"Plan"</formula>
    </cfRule>
  </conditionalFormatting>
  <conditionalFormatting sqref="AS60">
    <cfRule type="cellIs" dxfId="765" priority="343" operator="equal">
      <formula>"Other"</formula>
    </cfRule>
    <cfRule type="cellIs" dxfId="764" priority="344" operator="equal">
      <formula>"Pending"</formula>
    </cfRule>
    <cfRule type="cellIs" dxfId="763" priority="345" operator="equal">
      <formula>"Not Test"</formula>
    </cfRule>
    <cfRule type="cellIs" dxfId="762" priority="346" operator="equal">
      <formula>"Failed"</formula>
    </cfRule>
    <cfRule type="cellIs" dxfId="761" priority="347" operator="equal">
      <formula>"Passed"</formula>
    </cfRule>
    <cfRule type="cellIs" dxfId="760" priority="348" operator="equal">
      <formula>"Plan"</formula>
    </cfRule>
  </conditionalFormatting>
  <conditionalFormatting sqref="E61">
    <cfRule type="cellIs" dxfId="759" priority="339" operator="equal">
      <formula>"Boundary"</formula>
    </cfRule>
    <cfRule type="cellIs" dxfId="758" priority="340" operator="equal">
      <formula>"Abnormal"</formula>
    </cfRule>
    <cfRule type="cellIs" dxfId="757" priority="341" operator="equal">
      <formula>"Abnormal"</formula>
    </cfRule>
    <cfRule type="cellIs" dxfId="756" priority="342" operator="equal">
      <formula>"Normal"</formula>
    </cfRule>
  </conditionalFormatting>
  <conditionalFormatting sqref="AS61">
    <cfRule type="cellIs" dxfId="755" priority="333" operator="equal">
      <formula>"Other"</formula>
    </cfRule>
    <cfRule type="cellIs" dxfId="754" priority="334" operator="equal">
      <formula>"Pending"</formula>
    </cfRule>
    <cfRule type="cellIs" dxfId="753" priority="335" operator="equal">
      <formula>"Not Test"</formula>
    </cfRule>
    <cfRule type="cellIs" dxfId="752" priority="336" operator="equal">
      <formula>"Failed"</formula>
    </cfRule>
    <cfRule type="cellIs" dxfId="751" priority="337" operator="equal">
      <formula>"Passed"</formula>
    </cfRule>
    <cfRule type="cellIs" dxfId="750" priority="338" operator="equal">
      <formula>"Plan"</formula>
    </cfRule>
  </conditionalFormatting>
  <conditionalFormatting sqref="E62">
    <cfRule type="cellIs" dxfId="749" priority="329" operator="equal">
      <formula>"Boundary"</formula>
    </cfRule>
    <cfRule type="cellIs" dxfId="748" priority="330" operator="equal">
      <formula>"Abnormal"</formula>
    </cfRule>
    <cfRule type="cellIs" dxfId="747" priority="331" operator="equal">
      <formula>"Abnormal"</formula>
    </cfRule>
    <cfRule type="cellIs" dxfId="746" priority="332" operator="equal">
      <formula>"Normal"</formula>
    </cfRule>
  </conditionalFormatting>
  <conditionalFormatting sqref="AS62">
    <cfRule type="cellIs" dxfId="745" priority="323" operator="equal">
      <formula>"Other"</formula>
    </cfRule>
    <cfRule type="cellIs" dxfId="744" priority="324" operator="equal">
      <formula>"Pending"</formula>
    </cfRule>
    <cfRule type="cellIs" dxfId="743" priority="325" operator="equal">
      <formula>"Not Test"</formula>
    </cfRule>
    <cfRule type="cellIs" dxfId="742" priority="326" operator="equal">
      <formula>"Failed"</formula>
    </cfRule>
    <cfRule type="cellIs" dxfId="741" priority="327" operator="equal">
      <formula>"Passed"</formula>
    </cfRule>
    <cfRule type="cellIs" dxfId="740" priority="328" operator="equal">
      <formula>"Plan"</formula>
    </cfRule>
  </conditionalFormatting>
  <conditionalFormatting sqref="E63">
    <cfRule type="cellIs" dxfId="739" priority="319" operator="equal">
      <formula>"Boundary"</formula>
    </cfRule>
    <cfRule type="cellIs" dxfId="738" priority="320" operator="equal">
      <formula>"Abnormal"</formula>
    </cfRule>
    <cfRule type="cellIs" dxfId="737" priority="321" operator="equal">
      <formula>"Abnormal"</formula>
    </cfRule>
    <cfRule type="cellIs" dxfId="736" priority="322" operator="equal">
      <formula>"Normal"</formula>
    </cfRule>
  </conditionalFormatting>
  <conditionalFormatting sqref="AS63">
    <cfRule type="cellIs" dxfId="735" priority="313" operator="equal">
      <formula>"Other"</formula>
    </cfRule>
    <cfRule type="cellIs" dxfId="734" priority="314" operator="equal">
      <formula>"Pending"</formula>
    </cfRule>
    <cfRule type="cellIs" dxfId="733" priority="315" operator="equal">
      <formula>"Not Test"</formula>
    </cfRule>
    <cfRule type="cellIs" dxfId="732" priority="316" operator="equal">
      <formula>"Failed"</formula>
    </cfRule>
    <cfRule type="cellIs" dxfId="731" priority="317" operator="equal">
      <formula>"Passed"</formula>
    </cfRule>
    <cfRule type="cellIs" dxfId="730" priority="318" operator="equal">
      <formula>"Plan"</formula>
    </cfRule>
  </conditionalFormatting>
  <conditionalFormatting sqref="E69">
    <cfRule type="cellIs" dxfId="729" priority="309" operator="equal">
      <formula>"Boundary"</formula>
    </cfRule>
    <cfRule type="cellIs" dxfId="728" priority="310" operator="equal">
      <formula>"Abnormal"</formula>
    </cfRule>
    <cfRule type="cellIs" dxfId="727" priority="311" operator="equal">
      <formula>"Abnormal"</formula>
    </cfRule>
    <cfRule type="cellIs" dxfId="726" priority="312" operator="equal">
      <formula>"Normal"</formula>
    </cfRule>
  </conditionalFormatting>
  <conditionalFormatting sqref="AS69">
    <cfRule type="cellIs" dxfId="725" priority="303" operator="equal">
      <formula>"Other"</formula>
    </cfRule>
    <cfRule type="cellIs" dxfId="724" priority="304" operator="equal">
      <formula>"Pending"</formula>
    </cfRule>
    <cfRule type="cellIs" dxfId="723" priority="305" operator="equal">
      <formula>"Not Test"</formula>
    </cfRule>
    <cfRule type="cellIs" dxfId="722" priority="306" operator="equal">
      <formula>"Failed"</formula>
    </cfRule>
    <cfRule type="cellIs" dxfId="721" priority="307" operator="equal">
      <formula>"Passed"</formula>
    </cfRule>
    <cfRule type="cellIs" dxfId="720" priority="308" operator="equal">
      <formula>"Plan"</formula>
    </cfRule>
  </conditionalFormatting>
  <conditionalFormatting sqref="E65">
    <cfRule type="cellIs" dxfId="719" priority="299" operator="equal">
      <formula>"Boundary"</formula>
    </cfRule>
    <cfRule type="cellIs" dxfId="718" priority="300" operator="equal">
      <formula>"Abnormal"</formula>
    </cfRule>
    <cfRule type="cellIs" dxfId="717" priority="301" operator="equal">
      <formula>"Abnormal"</formula>
    </cfRule>
    <cfRule type="cellIs" dxfId="716" priority="302" operator="equal">
      <formula>"Normal"</formula>
    </cfRule>
  </conditionalFormatting>
  <conditionalFormatting sqref="AS65">
    <cfRule type="cellIs" dxfId="715" priority="293" operator="equal">
      <formula>"Other"</formula>
    </cfRule>
    <cfRule type="cellIs" dxfId="714" priority="294" operator="equal">
      <formula>"Pending"</formula>
    </cfRule>
    <cfRule type="cellIs" dxfId="713" priority="295" operator="equal">
      <formula>"Not Test"</formula>
    </cfRule>
    <cfRule type="cellIs" dxfId="712" priority="296" operator="equal">
      <formula>"Failed"</formula>
    </cfRule>
    <cfRule type="cellIs" dxfId="711" priority="297" operator="equal">
      <formula>"Passed"</formula>
    </cfRule>
    <cfRule type="cellIs" dxfId="710" priority="298" operator="equal">
      <formula>"Plan"</formula>
    </cfRule>
  </conditionalFormatting>
  <conditionalFormatting sqref="E67">
    <cfRule type="cellIs" dxfId="709" priority="289" operator="equal">
      <formula>"Boundary"</formula>
    </cfRule>
    <cfRule type="cellIs" dxfId="708" priority="290" operator="equal">
      <formula>"Abnormal"</formula>
    </cfRule>
    <cfRule type="cellIs" dxfId="707" priority="291" operator="equal">
      <formula>"Abnormal"</formula>
    </cfRule>
    <cfRule type="cellIs" dxfId="706" priority="292" operator="equal">
      <formula>"Normal"</formula>
    </cfRule>
  </conditionalFormatting>
  <conditionalFormatting sqref="AS67">
    <cfRule type="cellIs" dxfId="705" priority="283" operator="equal">
      <formula>"Other"</formula>
    </cfRule>
    <cfRule type="cellIs" dxfId="704" priority="284" operator="equal">
      <formula>"Pending"</formula>
    </cfRule>
    <cfRule type="cellIs" dxfId="703" priority="285" operator="equal">
      <formula>"Not Test"</formula>
    </cfRule>
    <cfRule type="cellIs" dxfId="702" priority="286" operator="equal">
      <formula>"Failed"</formula>
    </cfRule>
    <cfRule type="cellIs" dxfId="701" priority="287" operator="equal">
      <formula>"Passed"</formula>
    </cfRule>
    <cfRule type="cellIs" dxfId="700" priority="288" operator="equal">
      <formula>"Plan"</formula>
    </cfRule>
  </conditionalFormatting>
  <conditionalFormatting sqref="E71">
    <cfRule type="cellIs" dxfId="699" priority="279" operator="equal">
      <formula>"Boundary"</formula>
    </cfRule>
    <cfRule type="cellIs" dxfId="698" priority="280" operator="equal">
      <formula>"Abnormal"</formula>
    </cfRule>
    <cfRule type="cellIs" dxfId="697" priority="281" operator="equal">
      <formula>"Abnormal"</formula>
    </cfRule>
    <cfRule type="cellIs" dxfId="696" priority="282" operator="equal">
      <formula>"Normal"</formula>
    </cfRule>
  </conditionalFormatting>
  <conditionalFormatting sqref="AS71">
    <cfRule type="cellIs" dxfId="695" priority="273" operator="equal">
      <formula>"Other"</formula>
    </cfRule>
    <cfRule type="cellIs" dxfId="694" priority="274" operator="equal">
      <formula>"Pending"</formula>
    </cfRule>
    <cfRule type="cellIs" dxfId="693" priority="275" operator="equal">
      <formula>"Not Test"</formula>
    </cfRule>
    <cfRule type="cellIs" dxfId="692" priority="276" operator="equal">
      <formula>"Failed"</formula>
    </cfRule>
    <cfRule type="cellIs" dxfId="691" priority="277" operator="equal">
      <formula>"Passed"</formula>
    </cfRule>
    <cfRule type="cellIs" dxfId="690" priority="278" operator="equal">
      <formula>"Plan"</formula>
    </cfRule>
  </conditionalFormatting>
  <conditionalFormatting sqref="E72">
    <cfRule type="cellIs" dxfId="689" priority="269" operator="equal">
      <formula>"Boundary"</formula>
    </cfRule>
    <cfRule type="cellIs" dxfId="688" priority="270" operator="equal">
      <formula>"Abnormal"</formula>
    </cfRule>
    <cfRule type="cellIs" dxfId="687" priority="271" operator="equal">
      <formula>"Abnormal"</formula>
    </cfRule>
    <cfRule type="cellIs" dxfId="686" priority="272" operator="equal">
      <formula>"Normal"</formula>
    </cfRule>
  </conditionalFormatting>
  <conditionalFormatting sqref="AS72">
    <cfRule type="cellIs" dxfId="685" priority="263" operator="equal">
      <formula>"Other"</formula>
    </cfRule>
    <cfRule type="cellIs" dxfId="684" priority="264" operator="equal">
      <formula>"Pending"</formula>
    </cfRule>
    <cfRule type="cellIs" dxfId="683" priority="265" operator="equal">
      <formula>"Not Test"</formula>
    </cfRule>
    <cfRule type="cellIs" dxfId="682" priority="266" operator="equal">
      <formula>"Failed"</formula>
    </cfRule>
    <cfRule type="cellIs" dxfId="681" priority="267" operator="equal">
      <formula>"Passed"</formula>
    </cfRule>
    <cfRule type="cellIs" dxfId="680" priority="268" operator="equal">
      <formula>"Plan"</formula>
    </cfRule>
  </conditionalFormatting>
  <conditionalFormatting sqref="E73">
    <cfRule type="cellIs" dxfId="679" priority="259" operator="equal">
      <formula>"Boundary"</formula>
    </cfRule>
    <cfRule type="cellIs" dxfId="678" priority="260" operator="equal">
      <formula>"Abnormal"</formula>
    </cfRule>
    <cfRule type="cellIs" dxfId="677" priority="261" operator="equal">
      <formula>"Abnormal"</formula>
    </cfRule>
    <cfRule type="cellIs" dxfId="676" priority="262" operator="equal">
      <formula>"Normal"</formula>
    </cfRule>
  </conditionalFormatting>
  <conditionalFormatting sqref="AS73">
    <cfRule type="cellIs" dxfId="675" priority="253" operator="equal">
      <formula>"Other"</formula>
    </cfRule>
    <cfRule type="cellIs" dxfId="674" priority="254" operator="equal">
      <formula>"Pending"</formula>
    </cfRule>
    <cfRule type="cellIs" dxfId="673" priority="255" operator="equal">
      <formula>"Not Test"</formula>
    </cfRule>
    <cfRule type="cellIs" dxfId="672" priority="256" operator="equal">
      <formula>"Failed"</formula>
    </cfRule>
    <cfRule type="cellIs" dxfId="671" priority="257" operator="equal">
      <formula>"Passed"</formula>
    </cfRule>
    <cfRule type="cellIs" dxfId="670" priority="258" operator="equal">
      <formula>"Plan"</formula>
    </cfRule>
  </conditionalFormatting>
  <conditionalFormatting sqref="E74">
    <cfRule type="cellIs" dxfId="669" priority="249" operator="equal">
      <formula>"Boundary"</formula>
    </cfRule>
    <cfRule type="cellIs" dxfId="668" priority="250" operator="equal">
      <formula>"Abnormal"</formula>
    </cfRule>
    <cfRule type="cellIs" dxfId="667" priority="251" operator="equal">
      <formula>"Abnormal"</formula>
    </cfRule>
    <cfRule type="cellIs" dxfId="666" priority="252" operator="equal">
      <formula>"Normal"</formula>
    </cfRule>
  </conditionalFormatting>
  <conditionalFormatting sqref="AS74">
    <cfRule type="cellIs" dxfId="665" priority="243" operator="equal">
      <formula>"Other"</formula>
    </cfRule>
    <cfRule type="cellIs" dxfId="664" priority="244" operator="equal">
      <formula>"Pending"</formula>
    </cfRule>
    <cfRule type="cellIs" dxfId="663" priority="245" operator="equal">
      <formula>"Not Test"</formula>
    </cfRule>
    <cfRule type="cellIs" dxfId="662" priority="246" operator="equal">
      <formula>"Failed"</formula>
    </cfRule>
    <cfRule type="cellIs" dxfId="661" priority="247" operator="equal">
      <formula>"Passed"</formula>
    </cfRule>
    <cfRule type="cellIs" dxfId="660" priority="248" operator="equal">
      <formula>"Plan"</formula>
    </cfRule>
  </conditionalFormatting>
  <conditionalFormatting sqref="E80:E81">
    <cfRule type="cellIs" dxfId="659" priority="239" operator="equal">
      <formula>"Boundary"</formula>
    </cfRule>
    <cfRule type="cellIs" dxfId="658" priority="240" operator="equal">
      <formula>"Abnormal"</formula>
    </cfRule>
    <cfRule type="cellIs" dxfId="657" priority="241" operator="equal">
      <formula>"Abnormal"</formula>
    </cfRule>
    <cfRule type="cellIs" dxfId="656" priority="242" operator="equal">
      <formula>"Normal"</formula>
    </cfRule>
  </conditionalFormatting>
  <conditionalFormatting sqref="AS80">
    <cfRule type="cellIs" dxfId="655" priority="233" operator="equal">
      <formula>"Other"</formula>
    </cfRule>
    <cfRule type="cellIs" dxfId="654" priority="234" operator="equal">
      <formula>"Pending"</formula>
    </cfRule>
    <cfRule type="cellIs" dxfId="653" priority="235" operator="equal">
      <formula>"Not Test"</formula>
    </cfRule>
    <cfRule type="cellIs" dxfId="652" priority="236" operator="equal">
      <formula>"Failed"</formula>
    </cfRule>
    <cfRule type="cellIs" dxfId="651" priority="237" operator="equal">
      <formula>"Passed"</formula>
    </cfRule>
    <cfRule type="cellIs" dxfId="650" priority="238" operator="equal">
      <formula>"Plan"</formula>
    </cfRule>
  </conditionalFormatting>
  <conditionalFormatting sqref="E82">
    <cfRule type="cellIs" dxfId="649" priority="229" operator="equal">
      <formula>"Boundary"</formula>
    </cfRule>
    <cfRule type="cellIs" dxfId="648" priority="230" operator="equal">
      <formula>"Abnormal"</formula>
    </cfRule>
    <cfRule type="cellIs" dxfId="647" priority="231" operator="equal">
      <formula>"Abnormal"</formula>
    </cfRule>
    <cfRule type="cellIs" dxfId="646" priority="232" operator="equal">
      <formula>"Normal"</formula>
    </cfRule>
  </conditionalFormatting>
  <conditionalFormatting sqref="AS82">
    <cfRule type="cellIs" dxfId="645" priority="223" operator="equal">
      <formula>"Other"</formula>
    </cfRule>
    <cfRule type="cellIs" dxfId="644" priority="224" operator="equal">
      <formula>"Pending"</formula>
    </cfRule>
    <cfRule type="cellIs" dxfId="643" priority="225" operator="equal">
      <formula>"Not Test"</formula>
    </cfRule>
    <cfRule type="cellIs" dxfId="642" priority="226" operator="equal">
      <formula>"Failed"</formula>
    </cfRule>
    <cfRule type="cellIs" dxfId="641" priority="227" operator="equal">
      <formula>"Passed"</formula>
    </cfRule>
    <cfRule type="cellIs" dxfId="640" priority="228" operator="equal">
      <formula>"Plan"</formula>
    </cfRule>
  </conditionalFormatting>
  <conditionalFormatting sqref="AS81">
    <cfRule type="cellIs" dxfId="639" priority="217" operator="equal">
      <formula>"Other"</formula>
    </cfRule>
    <cfRule type="cellIs" dxfId="638" priority="218" operator="equal">
      <formula>"Pending"</formula>
    </cfRule>
    <cfRule type="cellIs" dxfId="637" priority="219" operator="equal">
      <formula>"Not Test"</formula>
    </cfRule>
    <cfRule type="cellIs" dxfId="636" priority="220" operator="equal">
      <formula>"Failed"</formula>
    </cfRule>
    <cfRule type="cellIs" dxfId="635" priority="221" operator="equal">
      <formula>"Passed"</formula>
    </cfRule>
    <cfRule type="cellIs" dxfId="634" priority="222" operator="equal">
      <formula>"Plan"</formula>
    </cfRule>
  </conditionalFormatting>
  <conditionalFormatting sqref="E79">
    <cfRule type="cellIs" dxfId="633" priority="213" operator="equal">
      <formula>"Boundary"</formula>
    </cfRule>
    <cfRule type="cellIs" dxfId="632" priority="214" operator="equal">
      <formula>"Abnormal"</formula>
    </cfRule>
    <cfRule type="cellIs" dxfId="631" priority="215" operator="equal">
      <formula>"Abnormal"</formula>
    </cfRule>
    <cfRule type="cellIs" dxfId="630" priority="216" operator="equal">
      <formula>"Normal"</formula>
    </cfRule>
  </conditionalFormatting>
  <conditionalFormatting sqref="AS79">
    <cfRule type="cellIs" dxfId="629" priority="207" operator="equal">
      <formula>"Other"</formula>
    </cfRule>
    <cfRule type="cellIs" dxfId="628" priority="208" operator="equal">
      <formula>"Pending"</formula>
    </cfRule>
    <cfRule type="cellIs" dxfId="627" priority="209" operator="equal">
      <formula>"Not Test"</formula>
    </cfRule>
    <cfRule type="cellIs" dxfId="626" priority="210" operator="equal">
      <formula>"Failed"</formula>
    </cfRule>
    <cfRule type="cellIs" dxfId="625" priority="211" operator="equal">
      <formula>"Passed"</formula>
    </cfRule>
    <cfRule type="cellIs" dxfId="624" priority="212" operator="equal">
      <formula>"Plan"</formula>
    </cfRule>
  </conditionalFormatting>
  <conditionalFormatting sqref="E78">
    <cfRule type="cellIs" dxfId="623" priority="203" operator="equal">
      <formula>"Boundary"</formula>
    </cfRule>
    <cfRule type="cellIs" dxfId="622" priority="204" operator="equal">
      <formula>"Abnormal"</formula>
    </cfRule>
    <cfRule type="cellIs" dxfId="621" priority="205" operator="equal">
      <formula>"Abnormal"</formula>
    </cfRule>
    <cfRule type="cellIs" dxfId="620" priority="206" operator="equal">
      <formula>"Normal"</formula>
    </cfRule>
  </conditionalFormatting>
  <conditionalFormatting sqref="AS78">
    <cfRule type="cellIs" dxfId="619" priority="197" operator="equal">
      <formula>"Other"</formula>
    </cfRule>
    <cfRule type="cellIs" dxfId="618" priority="198" operator="equal">
      <formula>"Pending"</formula>
    </cfRule>
    <cfRule type="cellIs" dxfId="617" priority="199" operator="equal">
      <formula>"Not Test"</formula>
    </cfRule>
    <cfRule type="cellIs" dxfId="616" priority="200" operator="equal">
      <formula>"Failed"</formula>
    </cfRule>
    <cfRule type="cellIs" dxfId="615" priority="201" operator="equal">
      <formula>"Passed"</formula>
    </cfRule>
    <cfRule type="cellIs" dxfId="614" priority="202" operator="equal">
      <formula>"Plan"</formula>
    </cfRule>
  </conditionalFormatting>
  <conditionalFormatting sqref="E84">
    <cfRule type="cellIs" dxfId="613" priority="193" operator="equal">
      <formula>"Boundary"</formula>
    </cfRule>
    <cfRule type="cellIs" dxfId="612" priority="194" operator="equal">
      <formula>"Abnormal"</formula>
    </cfRule>
    <cfRule type="cellIs" dxfId="611" priority="195" operator="equal">
      <formula>"Abnormal"</formula>
    </cfRule>
    <cfRule type="cellIs" dxfId="610" priority="196" operator="equal">
      <formula>"Normal"</formula>
    </cfRule>
  </conditionalFormatting>
  <conditionalFormatting sqref="AS84">
    <cfRule type="cellIs" dxfId="609" priority="187" operator="equal">
      <formula>"Other"</formula>
    </cfRule>
    <cfRule type="cellIs" dxfId="608" priority="188" operator="equal">
      <formula>"Pending"</formula>
    </cfRule>
    <cfRule type="cellIs" dxfId="607" priority="189" operator="equal">
      <formula>"Not Test"</formula>
    </cfRule>
    <cfRule type="cellIs" dxfId="606" priority="190" operator="equal">
      <formula>"Failed"</formula>
    </cfRule>
    <cfRule type="cellIs" dxfId="605" priority="191" operator="equal">
      <formula>"Passed"</formula>
    </cfRule>
    <cfRule type="cellIs" dxfId="604" priority="192" operator="equal">
      <formula>"Plan"</formula>
    </cfRule>
  </conditionalFormatting>
  <conditionalFormatting sqref="E87">
    <cfRule type="cellIs" dxfId="603" priority="183" operator="equal">
      <formula>"Boundary"</formula>
    </cfRule>
    <cfRule type="cellIs" dxfId="602" priority="184" operator="equal">
      <formula>"Abnormal"</formula>
    </cfRule>
    <cfRule type="cellIs" dxfId="601" priority="185" operator="equal">
      <formula>"Abnormal"</formula>
    </cfRule>
    <cfRule type="cellIs" dxfId="600" priority="186" operator="equal">
      <formula>"Normal"</formula>
    </cfRule>
  </conditionalFormatting>
  <conditionalFormatting sqref="AS87">
    <cfRule type="cellIs" dxfId="599" priority="177" operator="equal">
      <formula>"Other"</formula>
    </cfRule>
    <cfRule type="cellIs" dxfId="598" priority="178" operator="equal">
      <formula>"Pending"</formula>
    </cfRule>
    <cfRule type="cellIs" dxfId="597" priority="179" operator="equal">
      <formula>"Not Test"</formula>
    </cfRule>
    <cfRule type="cellIs" dxfId="596" priority="180" operator="equal">
      <formula>"Failed"</formula>
    </cfRule>
    <cfRule type="cellIs" dxfId="595" priority="181" operator="equal">
      <formula>"Passed"</formula>
    </cfRule>
    <cfRule type="cellIs" dxfId="594" priority="182" operator="equal">
      <formula>"Plan"</formula>
    </cfRule>
  </conditionalFormatting>
  <conditionalFormatting sqref="AS97">
    <cfRule type="cellIs" dxfId="593" priority="41" operator="equal">
      <formula>"Other"</formula>
    </cfRule>
    <cfRule type="cellIs" dxfId="592" priority="42" operator="equal">
      <formula>"Pending"</formula>
    </cfRule>
    <cfRule type="cellIs" dxfId="591" priority="43" operator="equal">
      <formula>"Not Test"</formula>
    </cfRule>
    <cfRule type="cellIs" dxfId="590" priority="44" operator="equal">
      <formula>"Failed"</formula>
    </cfRule>
    <cfRule type="cellIs" dxfId="589" priority="45" operator="equal">
      <formula>"Passed"</formula>
    </cfRule>
    <cfRule type="cellIs" dxfId="588" priority="46" operator="equal">
      <formula>"Plan"</formula>
    </cfRule>
  </conditionalFormatting>
  <conditionalFormatting sqref="E86">
    <cfRule type="cellIs" dxfId="587" priority="167" operator="equal">
      <formula>"Boundary"</formula>
    </cfRule>
    <cfRule type="cellIs" dxfId="586" priority="168" operator="equal">
      <formula>"Abnormal"</formula>
    </cfRule>
    <cfRule type="cellIs" dxfId="585" priority="169" operator="equal">
      <formula>"Abnormal"</formula>
    </cfRule>
    <cfRule type="cellIs" dxfId="584" priority="170" operator="equal">
      <formula>"Normal"</formula>
    </cfRule>
  </conditionalFormatting>
  <conditionalFormatting sqref="AS86">
    <cfRule type="cellIs" dxfId="583" priority="161" operator="equal">
      <formula>"Other"</formula>
    </cfRule>
    <cfRule type="cellIs" dxfId="582" priority="162" operator="equal">
      <formula>"Pending"</formula>
    </cfRule>
    <cfRule type="cellIs" dxfId="581" priority="163" operator="equal">
      <formula>"Not Test"</formula>
    </cfRule>
    <cfRule type="cellIs" dxfId="580" priority="164" operator="equal">
      <formula>"Failed"</formula>
    </cfRule>
    <cfRule type="cellIs" dxfId="579" priority="165" operator="equal">
      <formula>"Passed"</formula>
    </cfRule>
    <cfRule type="cellIs" dxfId="578" priority="166" operator="equal">
      <formula>"Plan"</formula>
    </cfRule>
  </conditionalFormatting>
  <conditionalFormatting sqref="E85">
    <cfRule type="cellIs" dxfId="577" priority="157" operator="equal">
      <formula>"Boundary"</formula>
    </cfRule>
    <cfRule type="cellIs" dxfId="576" priority="158" operator="equal">
      <formula>"Abnormal"</formula>
    </cfRule>
    <cfRule type="cellIs" dxfId="575" priority="159" operator="equal">
      <formula>"Abnormal"</formula>
    </cfRule>
    <cfRule type="cellIs" dxfId="574" priority="160" operator="equal">
      <formula>"Normal"</formula>
    </cfRule>
  </conditionalFormatting>
  <conditionalFormatting sqref="AS85">
    <cfRule type="cellIs" dxfId="573" priority="151" operator="equal">
      <formula>"Other"</formula>
    </cfRule>
    <cfRule type="cellIs" dxfId="572" priority="152" operator="equal">
      <formula>"Pending"</formula>
    </cfRule>
    <cfRule type="cellIs" dxfId="571" priority="153" operator="equal">
      <formula>"Not Test"</formula>
    </cfRule>
    <cfRule type="cellIs" dxfId="570" priority="154" operator="equal">
      <formula>"Failed"</formula>
    </cfRule>
    <cfRule type="cellIs" dxfId="569" priority="155" operator="equal">
      <formula>"Passed"</formula>
    </cfRule>
    <cfRule type="cellIs" dxfId="568" priority="156" operator="equal">
      <formula>"Plan"</formula>
    </cfRule>
  </conditionalFormatting>
  <conditionalFormatting sqref="E88">
    <cfRule type="cellIs" dxfId="567" priority="147" operator="equal">
      <formula>"Boundary"</formula>
    </cfRule>
    <cfRule type="cellIs" dxfId="566" priority="148" operator="equal">
      <formula>"Abnormal"</formula>
    </cfRule>
    <cfRule type="cellIs" dxfId="565" priority="149" operator="equal">
      <formula>"Abnormal"</formula>
    </cfRule>
    <cfRule type="cellIs" dxfId="564" priority="150" operator="equal">
      <formula>"Normal"</formula>
    </cfRule>
  </conditionalFormatting>
  <conditionalFormatting sqref="AS88">
    <cfRule type="cellIs" dxfId="563" priority="141" operator="equal">
      <formula>"Other"</formula>
    </cfRule>
    <cfRule type="cellIs" dxfId="562" priority="142" operator="equal">
      <formula>"Pending"</formula>
    </cfRule>
    <cfRule type="cellIs" dxfId="561" priority="143" operator="equal">
      <formula>"Not Test"</formula>
    </cfRule>
    <cfRule type="cellIs" dxfId="560" priority="144" operator="equal">
      <formula>"Failed"</formula>
    </cfRule>
    <cfRule type="cellIs" dxfId="559" priority="145" operator="equal">
      <formula>"Passed"</formula>
    </cfRule>
    <cfRule type="cellIs" dxfId="558" priority="146" operator="equal">
      <formula>"Plan"</formula>
    </cfRule>
  </conditionalFormatting>
  <conditionalFormatting sqref="E89">
    <cfRule type="cellIs" dxfId="557" priority="137" operator="equal">
      <formula>"Boundary"</formula>
    </cfRule>
    <cfRule type="cellIs" dxfId="556" priority="138" operator="equal">
      <formula>"Abnormal"</formula>
    </cfRule>
    <cfRule type="cellIs" dxfId="555" priority="139" operator="equal">
      <formula>"Abnormal"</formula>
    </cfRule>
    <cfRule type="cellIs" dxfId="554" priority="140" operator="equal">
      <formula>"Normal"</formula>
    </cfRule>
  </conditionalFormatting>
  <conditionalFormatting sqref="AS89">
    <cfRule type="cellIs" dxfId="553" priority="131" operator="equal">
      <formula>"Other"</formula>
    </cfRule>
    <cfRule type="cellIs" dxfId="552" priority="132" operator="equal">
      <formula>"Pending"</formula>
    </cfRule>
    <cfRule type="cellIs" dxfId="551" priority="133" operator="equal">
      <formula>"Not Test"</formula>
    </cfRule>
    <cfRule type="cellIs" dxfId="550" priority="134" operator="equal">
      <formula>"Failed"</formula>
    </cfRule>
    <cfRule type="cellIs" dxfId="549" priority="135" operator="equal">
      <formula>"Passed"</formula>
    </cfRule>
    <cfRule type="cellIs" dxfId="548" priority="136" operator="equal">
      <formula>"Plan"</formula>
    </cfRule>
  </conditionalFormatting>
  <conditionalFormatting sqref="E92">
    <cfRule type="cellIs" dxfId="547" priority="127" operator="equal">
      <formula>"Boundary"</formula>
    </cfRule>
    <cfRule type="cellIs" dxfId="546" priority="128" operator="equal">
      <formula>"Abnormal"</formula>
    </cfRule>
    <cfRule type="cellIs" dxfId="545" priority="129" operator="equal">
      <formula>"Abnormal"</formula>
    </cfRule>
    <cfRule type="cellIs" dxfId="544" priority="130" operator="equal">
      <formula>"Normal"</formula>
    </cfRule>
  </conditionalFormatting>
  <conditionalFormatting sqref="AS92">
    <cfRule type="cellIs" dxfId="543" priority="121" operator="equal">
      <formula>"Other"</formula>
    </cfRule>
    <cfRule type="cellIs" dxfId="542" priority="122" operator="equal">
      <formula>"Pending"</formula>
    </cfRule>
    <cfRule type="cellIs" dxfId="541" priority="123" operator="equal">
      <formula>"Not Test"</formula>
    </cfRule>
    <cfRule type="cellIs" dxfId="540" priority="124" operator="equal">
      <formula>"Failed"</formula>
    </cfRule>
    <cfRule type="cellIs" dxfId="539" priority="125" operator="equal">
      <formula>"Passed"</formula>
    </cfRule>
    <cfRule type="cellIs" dxfId="538" priority="126" operator="equal">
      <formula>"Plan"</formula>
    </cfRule>
  </conditionalFormatting>
  <conditionalFormatting sqref="E91">
    <cfRule type="cellIs" dxfId="537" priority="117" operator="equal">
      <formula>"Boundary"</formula>
    </cfRule>
    <cfRule type="cellIs" dxfId="536" priority="118" operator="equal">
      <formula>"Abnormal"</formula>
    </cfRule>
    <cfRule type="cellIs" dxfId="535" priority="119" operator="equal">
      <formula>"Abnormal"</formula>
    </cfRule>
    <cfRule type="cellIs" dxfId="534" priority="120" operator="equal">
      <formula>"Normal"</formula>
    </cfRule>
  </conditionalFormatting>
  <conditionalFormatting sqref="AS91">
    <cfRule type="cellIs" dxfId="533" priority="111" operator="equal">
      <formula>"Other"</formula>
    </cfRule>
    <cfRule type="cellIs" dxfId="532" priority="112" operator="equal">
      <formula>"Pending"</formula>
    </cfRule>
    <cfRule type="cellIs" dxfId="531" priority="113" operator="equal">
      <formula>"Not Test"</formula>
    </cfRule>
    <cfRule type="cellIs" dxfId="530" priority="114" operator="equal">
      <formula>"Failed"</formula>
    </cfRule>
    <cfRule type="cellIs" dxfId="529" priority="115" operator="equal">
      <formula>"Passed"</formula>
    </cfRule>
    <cfRule type="cellIs" dxfId="528" priority="116" operator="equal">
      <formula>"Plan"</formula>
    </cfRule>
  </conditionalFormatting>
  <conditionalFormatting sqref="E90">
    <cfRule type="cellIs" dxfId="527" priority="107" operator="equal">
      <formula>"Boundary"</formula>
    </cfRule>
    <cfRule type="cellIs" dxfId="526" priority="108" operator="equal">
      <formula>"Abnormal"</formula>
    </cfRule>
    <cfRule type="cellIs" dxfId="525" priority="109" operator="equal">
      <formula>"Abnormal"</formula>
    </cfRule>
    <cfRule type="cellIs" dxfId="524" priority="110" operator="equal">
      <formula>"Normal"</formula>
    </cfRule>
  </conditionalFormatting>
  <conditionalFormatting sqref="AS90">
    <cfRule type="cellIs" dxfId="523" priority="101" operator="equal">
      <formula>"Other"</formula>
    </cfRule>
    <cfRule type="cellIs" dxfId="522" priority="102" operator="equal">
      <formula>"Pending"</formula>
    </cfRule>
    <cfRule type="cellIs" dxfId="521" priority="103" operator="equal">
      <formula>"Not Test"</formula>
    </cfRule>
    <cfRule type="cellIs" dxfId="520" priority="104" operator="equal">
      <formula>"Failed"</formula>
    </cfRule>
    <cfRule type="cellIs" dxfId="519" priority="105" operator="equal">
      <formula>"Passed"</formula>
    </cfRule>
    <cfRule type="cellIs" dxfId="518" priority="106" operator="equal">
      <formula>"Plan"</formula>
    </cfRule>
  </conditionalFormatting>
  <conditionalFormatting sqref="E100">
    <cfRule type="cellIs" dxfId="517" priority="27" operator="equal">
      <formula>"Boundary"</formula>
    </cfRule>
    <cfRule type="cellIs" dxfId="516" priority="28" operator="equal">
      <formula>"Abnormal"</formula>
    </cfRule>
    <cfRule type="cellIs" dxfId="515" priority="29" operator="equal">
      <formula>"Abnormal"</formula>
    </cfRule>
    <cfRule type="cellIs" dxfId="514" priority="30" operator="equal">
      <formula>"Normal"</formula>
    </cfRule>
  </conditionalFormatting>
  <conditionalFormatting sqref="AS100">
    <cfRule type="cellIs" dxfId="513" priority="21" operator="equal">
      <formula>"Other"</formula>
    </cfRule>
    <cfRule type="cellIs" dxfId="512" priority="22" operator="equal">
      <formula>"Pending"</formula>
    </cfRule>
    <cfRule type="cellIs" dxfId="511" priority="23" operator="equal">
      <formula>"Not Test"</formula>
    </cfRule>
    <cfRule type="cellIs" dxfId="510" priority="24" operator="equal">
      <formula>"Failed"</formula>
    </cfRule>
    <cfRule type="cellIs" dxfId="509" priority="25" operator="equal">
      <formula>"Passed"</formula>
    </cfRule>
    <cfRule type="cellIs" dxfId="508" priority="26" operator="equal">
      <formula>"Plan"</formula>
    </cfRule>
  </conditionalFormatting>
  <conditionalFormatting sqref="E93">
    <cfRule type="cellIs" dxfId="507" priority="87" operator="equal">
      <formula>"Boundary"</formula>
    </cfRule>
    <cfRule type="cellIs" dxfId="506" priority="88" operator="equal">
      <formula>"Abnormal"</formula>
    </cfRule>
    <cfRule type="cellIs" dxfId="505" priority="89" operator="equal">
      <formula>"Abnormal"</formula>
    </cfRule>
    <cfRule type="cellIs" dxfId="504" priority="90" operator="equal">
      <formula>"Normal"</formula>
    </cfRule>
  </conditionalFormatting>
  <conditionalFormatting sqref="AS93">
    <cfRule type="cellIs" dxfId="503" priority="81" operator="equal">
      <formula>"Other"</formula>
    </cfRule>
    <cfRule type="cellIs" dxfId="502" priority="82" operator="equal">
      <formula>"Pending"</formula>
    </cfRule>
    <cfRule type="cellIs" dxfId="501" priority="83" operator="equal">
      <formula>"Not Test"</formula>
    </cfRule>
    <cfRule type="cellIs" dxfId="500" priority="84" operator="equal">
      <formula>"Failed"</formula>
    </cfRule>
    <cfRule type="cellIs" dxfId="499" priority="85" operator="equal">
      <formula>"Passed"</formula>
    </cfRule>
    <cfRule type="cellIs" dxfId="498" priority="86" operator="equal">
      <formula>"Plan"</formula>
    </cfRule>
  </conditionalFormatting>
  <conditionalFormatting sqref="E96">
    <cfRule type="cellIs" dxfId="497" priority="77" operator="equal">
      <formula>"Boundary"</formula>
    </cfRule>
    <cfRule type="cellIs" dxfId="496" priority="78" operator="equal">
      <formula>"Abnormal"</formula>
    </cfRule>
    <cfRule type="cellIs" dxfId="495" priority="79" operator="equal">
      <formula>"Abnormal"</formula>
    </cfRule>
    <cfRule type="cellIs" dxfId="494" priority="80" operator="equal">
      <formula>"Normal"</formula>
    </cfRule>
  </conditionalFormatting>
  <conditionalFormatting sqref="AS96">
    <cfRule type="cellIs" dxfId="493" priority="71" operator="equal">
      <formula>"Other"</formula>
    </cfRule>
    <cfRule type="cellIs" dxfId="492" priority="72" operator="equal">
      <formula>"Pending"</formula>
    </cfRule>
    <cfRule type="cellIs" dxfId="491" priority="73" operator="equal">
      <formula>"Not Test"</formula>
    </cfRule>
    <cfRule type="cellIs" dxfId="490" priority="74" operator="equal">
      <formula>"Failed"</formula>
    </cfRule>
    <cfRule type="cellIs" dxfId="489" priority="75" operator="equal">
      <formula>"Passed"</formula>
    </cfRule>
    <cfRule type="cellIs" dxfId="488" priority="76" operator="equal">
      <formula>"Plan"</formula>
    </cfRule>
  </conditionalFormatting>
  <conditionalFormatting sqref="E99">
    <cfRule type="cellIs" dxfId="487" priority="67" operator="equal">
      <formula>"Boundary"</formula>
    </cfRule>
    <cfRule type="cellIs" dxfId="486" priority="68" operator="equal">
      <formula>"Abnormal"</formula>
    </cfRule>
    <cfRule type="cellIs" dxfId="485" priority="69" operator="equal">
      <formula>"Abnormal"</formula>
    </cfRule>
    <cfRule type="cellIs" dxfId="484" priority="70" operator="equal">
      <formula>"Normal"</formula>
    </cfRule>
  </conditionalFormatting>
  <conditionalFormatting sqref="AS99">
    <cfRule type="cellIs" dxfId="483" priority="61" operator="equal">
      <formula>"Other"</formula>
    </cfRule>
    <cfRule type="cellIs" dxfId="482" priority="62" operator="equal">
      <formula>"Pending"</formula>
    </cfRule>
    <cfRule type="cellIs" dxfId="481" priority="63" operator="equal">
      <formula>"Not Test"</formula>
    </cfRule>
    <cfRule type="cellIs" dxfId="480" priority="64" operator="equal">
      <formula>"Failed"</formula>
    </cfRule>
    <cfRule type="cellIs" dxfId="479" priority="65" operator="equal">
      <formula>"Passed"</formula>
    </cfRule>
    <cfRule type="cellIs" dxfId="478" priority="66" operator="equal">
      <formula>"Plan"</formula>
    </cfRule>
  </conditionalFormatting>
  <conditionalFormatting sqref="E98">
    <cfRule type="cellIs" dxfId="477" priority="57" operator="equal">
      <formula>"Boundary"</formula>
    </cfRule>
    <cfRule type="cellIs" dxfId="476" priority="58" operator="equal">
      <formula>"Abnormal"</formula>
    </cfRule>
    <cfRule type="cellIs" dxfId="475" priority="59" operator="equal">
      <formula>"Abnormal"</formula>
    </cfRule>
    <cfRule type="cellIs" dxfId="474" priority="60" operator="equal">
      <formula>"Normal"</formula>
    </cfRule>
  </conditionalFormatting>
  <conditionalFormatting sqref="AS98">
    <cfRule type="cellIs" dxfId="473" priority="51" operator="equal">
      <formula>"Other"</formula>
    </cfRule>
    <cfRule type="cellIs" dxfId="472" priority="52" operator="equal">
      <formula>"Pending"</formula>
    </cfRule>
    <cfRule type="cellIs" dxfId="471" priority="53" operator="equal">
      <formula>"Not Test"</formula>
    </cfRule>
    <cfRule type="cellIs" dxfId="470" priority="54" operator="equal">
      <formula>"Failed"</formula>
    </cfRule>
    <cfRule type="cellIs" dxfId="469" priority="55" operator="equal">
      <formula>"Passed"</formula>
    </cfRule>
    <cfRule type="cellIs" dxfId="468" priority="56" operator="equal">
      <formula>"Plan"</formula>
    </cfRule>
  </conditionalFormatting>
  <conditionalFormatting sqref="E97">
    <cfRule type="cellIs" dxfId="467" priority="47" operator="equal">
      <formula>"Boundary"</formula>
    </cfRule>
    <cfRule type="cellIs" dxfId="466" priority="48" operator="equal">
      <formula>"Abnormal"</formula>
    </cfRule>
    <cfRule type="cellIs" dxfId="465" priority="49" operator="equal">
      <formula>"Abnormal"</formula>
    </cfRule>
    <cfRule type="cellIs" dxfId="464" priority="50" operator="equal">
      <formula>"Normal"</formula>
    </cfRule>
  </conditionalFormatting>
  <conditionalFormatting sqref="E101">
    <cfRule type="cellIs" dxfId="463" priority="7" operator="equal">
      <formula>"Boundary"</formula>
    </cfRule>
    <cfRule type="cellIs" dxfId="462" priority="8" operator="equal">
      <formula>"Abnormal"</formula>
    </cfRule>
    <cfRule type="cellIs" dxfId="461" priority="9" operator="equal">
      <formula>"Abnormal"</formula>
    </cfRule>
    <cfRule type="cellIs" dxfId="460" priority="10" operator="equal">
      <formula>"Normal"</formula>
    </cfRule>
  </conditionalFormatting>
  <conditionalFormatting sqref="AS101">
    <cfRule type="cellIs" dxfId="459" priority="1" operator="equal">
      <formula>"Other"</formula>
    </cfRule>
    <cfRule type="cellIs" dxfId="458" priority="2" operator="equal">
      <formula>"Pending"</formula>
    </cfRule>
    <cfRule type="cellIs" dxfId="457" priority="3" operator="equal">
      <formula>"Not Test"</formula>
    </cfRule>
    <cfRule type="cellIs" dxfId="456" priority="4" operator="equal">
      <formula>"Failed"</formula>
    </cfRule>
    <cfRule type="cellIs" dxfId="455" priority="5" operator="equal">
      <formula>"Passed"</formula>
    </cfRule>
    <cfRule type="cellIs" dxfId="454" priority="6" operator="equal">
      <formula>"Plan"</formula>
    </cfRule>
  </conditionalFormatting>
  <conditionalFormatting sqref="E94">
    <cfRule type="cellIs" dxfId="453" priority="17" operator="equal">
      <formula>"Boundary"</formula>
    </cfRule>
    <cfRule type="cellIs" dxfId="452" priority="18" operator="equal">
      <formula>"Abnormal"</formula>
    </cfRule>
    <cfRule type="cellIs" dxfId="451" priority="19" operator="equal">
      <formula>"Abnormal"</formula>
    </cfRule>
    <cfRule type="cellIs" dxfId="450" priority="20" operator="equal">
      <formula>"Normal"</formula>
    </cfRule>
  </conditionalFormatting>
  <conditionalFormatting sqref="AS94">
    <cfRule type="cellIs" dxfId="449" priority="11" operator="equal">
      <formula>"Other"</formula>
    </cfRule>
    <cfRule type="cellIs" dxfId="448" priority="12" operator="equal">
      <formula>"Pending"</formula>
    </cfRule>
    <cfRule type="cellIs" dxfId="447" priority="13" operator="equal">
      <formula>"Not Test"</formula>
    </cfRule>
    <cfRule type="cellIs" dxfId="446" priority="14" operator="equal">
      <formula>"Failed"</formula>
    </cfRule>
    <cfRule type="cellIs" dxfId="445" priority="15" operator="equal">
      <formula>"Passed"</formula>
    </cfRule>
    <cfRule type="cellIs" dxfId="444" priority="16" operator="equal">
      <formula>"Plan"</formula>
    </cfRule>
  </conditionalFormatting>
  <dataValidations count="1">
    <dataValidation type="list" allowBlank="1" showInputMessage="1" showErrorMessage="1" sqref="AI4:AI29 AI54:AI75 AI31:AI52 AI77:AI102">
      <formula1>$T$1:$T$2</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data!$Y$3:$Y$12</xm:f>
          </x14:formula1>
          <xm:sqref>AR25:AR28 AR4:AR17 AR23 AR19 AR21 AR48:AR51 AR46 AR42 AR44 AR31:AR40 AR54:AR63 AR71:AR74 AR69 AR65 AR67 AR77:AR82 AR84:AR94 AR96:AR101</xm:sqref>
        </x14:dataValidation>
        <x14:dataValidation type="list" allowBlank="1" showInputMessage="1" showErrorMessage="1">
          <x14:formula1>
            <xm:f>data!$A$3:$A$8</xm:f>
          </x14:formula1>
          <xm:sqref>AS25:AS28 AS4:AS17 AS23 AS19 AS21 AS48:AS51 AS46 AS42 AS44 AS31:AS40 AS54:AS63 AS71:AS74 AS69 AS65 AS67 AS77:AS82 AS84:AS94 AS96:AS101</xm:sqref>
        </x14:dataValidation>
        <x14:dataValidation type="list" allowBlank="1" showInputMessage="1" showErrorMessage="1">
          <x14:formula1>
            <xm:f>data!$I$3:$I$4</xm:f>
          </x14:formula1>
          <xm:sqref>AM25:AM28 AM4:AM17 AM23 AM19 AM21 AM48:AM51 AM46 AM42 AM44 AM31:AM40 AM71:AM74 AM69 AM54:AM63 AM65 AM67 AM77:AM82 AM84:AM94 AM96:AM101</xm:sqref>
        </x14:dataValidation>
        <x14:dataValidation type="list" allowBlank="1" showInputMessage="1" showErrorMessage="1">
          <x14:formula1>
            <xm:f>data!$U$3:$U$7</xm:f>
          </x14:formula1>
          <xm:sqref>AO28 AP4:AP16 AO4:AO17 AO23 AO19 AO21 AO25:AP27 AO51 AO46 AO42 AO44 AO48:AP50 AP31:AP39 AO31:AO40 AO54:AO63 AO74 AO69 AO65 AO67 AO71:AP73 AP54:AP62 AO77:AO82 AP77:AP81 AO84:AP93 AO96:AP100 AO94 AO101</xm:sqref>
        </x14:dataValidation>
        <x14:dataValidation type="list" allowBlank="1" showInputMessage="1" showErrorMessage="1">
          <x14:formula1>
            <xm:f>[3]data!#REF!</xm:f>
          </x14:formula1>
          <xm:sqref>U4:U29 AN4:AN29 AN31:AN52 U54:U75 U31:U52 AN54:AN75 U77:U102 AN77:AN102</xm:sqref>
        </x14:dataValidation>
        <x14:dataValidation type="list" allowBlank="1" showInputMessage="1" showErrorMessage="1">
          <x14:formula1>
            <xm:f>data!$Z$3:$Z$6</xm:f>
          </x14:formula1>
          <xm:sqref>G25:G28 H4:H16 G4:G17 G23 G19 G21 H25:H27 G48:G51 G46 G42 G44 H48:H50 H31:H39 G31:G40 G54:G63 G71:G74 G69 G65 G67 H71:H73 H54:H62 G77:G82 H77:H81 G84:H93 G96:H100 G94 G101</xm:sqref>
        </x14:dataValidation>
        <x14:dataValidation type="list" allowBlank="1" showInputMessage="1" showErrorMessage="1">
          <x14:formula1>
            <xm:f>data!$O$3:$O$5</xm:f>
          </x14:formula1>
          <xm:sqref>E25:E28 E4:E17 E23 E19 E21 E48:E51 E46 E42 E44 E31:E40 E54:E63 E71:E74 E69 E65 E67 E77:E82 E84:E94 E96:E101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67"/>
  <sheetViews>
    <sheetView tabSelected="1" topLeftCell="A150" zoomScale="75" zoomScaleNormal="75" workbookViewId="0">
      <selection activeCell="I163" sqref="I163:L170"/>
    </sheetView>
  </sheetViews>
  <sheetFormatPr defaultColWidth="9.109375" defaultRowHeight="15" customHeight="1" x14ac:dyDescent="0.3"/>
  <cols>
    <col min="1" max="1" width="9.109375" style="16"/>
    <col min="2" max="4" width="9.109375" style="35"/>
    <col min="5" max="5" width="9.109375" style="16"/>
    <col min="6" max="6" width="0" style="16" hidden="1" customWidth="1"/>
    <col min="7" max="8" width="9.109375" style="16"/>
    <col min="9" max="12" width="9.109375" style="35" customWidth="1"/>
    <col min="13" max="18" width="9.109375" style="111" customWidth="1"/>
    <col min="19" max="20" width="9.109375" style="35" customWidth="1"/>
    <col min="21" max="21" width="9.109375" style="16"/>
    <col min="22" max="28" width="9.109375" style="35" customWidth="1"/>
    <col min="29" max="33" width="9.109375" style="32" customWidth="1"/>
    <col min="34" max="35" width="9.109375" style="16" hidden="1" customWidth="1"/>
    <col min="36" max="38" width="9.109375" style="16"/>
    <col min="39" max="39" width="17.88671875" style="16" bestFit="1" customWidth="1"/>
    <col min="40" max="40" width="21.77734375" style="16" hidden="1" customWidth="1"/>
    <col min="41" max="42" width="9.109375" style="22"/>
    <col min="43" max="43" width="20.33203125" style="16" customWidth="1"/>
    <col min="44" max="44" width="16.21875" style="22" bestFit="1" customWidth="1"/>
    <col min="45" max="16384" width="9.109375" style="16"/>
  </cols>
  <sheetData>
    <row r="1" spans="1:50" ht="15" customHeight="1" x14ac:dyDescent="0.3">
      <c r="A1" s="192" t="s">
        <v>53</v>
      </c>
      <c r="B1" s="193"/>
      <c r="C1" s="193"/>
      <c r="D1" s="193"/>
      <c r="E1" s="193"/>
      <c r="F1" s="193"/>
      <c r="G1" s="193"/>
      <c r="H1" s="193"/>
      <c r="I1" s="193"/>
      <c r="J1" s="193"/>
      <c r="K1" s="193"/>
      <c r="L1" s="193"/>
      <c r="M1" s="193"/>
      <c r="N1" s="193"/>
      <c r="O1" s="193"/>
      <c r="P1" s="193"/>
      <c r="Q1" s="193"/>
      <c r="R1" s="193"/>
      <c r="S1" s="193"/>
      <c r="T1" s="193"/>
      <c r="U1" s="193"/>
      <c r="V1" s="193"/>
      <c r="W1" s="193"/>
      <c r="X1" s="193"/>
      <c r="Y1" s="193"/>
      <c r="Z1" s="193"/>
      <c r="AA1" s="193"/>
      <c r="AB1" s="193"/>
      <c r="AC1" s="193"/>
      <c r="AD1" s="193"/>
      <c r="AE1" s="193"/>
      <c r="AF1" s="193"/>
      <c r="AG1" s="193"/>
      <c r="AH1" s="193"/>
      <c r="AI1" s="193"/>
      <c r="AJ1" s="193"/>
      <c r="AK1" s="193"/>
      <c r="AL1" s="193"/>
      <c r="AM1" s="193"/>
      <c r="AN1" s="193"/>
      <c r="AO1" s="193"/>
      <c r="AP1" s="193"/>
      <c r="AQ1" s="193"/>
      <c r="AR1" s="194"/>
      <c r="AS1" s="285" t="s">
        <v>54</v>
      </c>
      <c r="AT1" s="286"/>
      <c r="AU1" s="286"/>
      <c r="AV1" s="286"/>
      <c r="AW1" s="286"/>
      <c r="AX1" s="287"/>
    </row>
    <row r="2" spans="1:50" ht="15" customHeight="1" x14ac:dyDescent="0.3">
      <c r="A2" s="76" t="s">
        <v>55</v>
      </c>
      <c r="B2" s="284" t="s">
        <v>56</v>
      </c>
      <c r="C2" s="284"/>
      <c r="D2" s="284"/>
      <c r="E2" s="76" t="s">
        <v>57</v>
      </c>
      <c r="F2" s="76" t="s">
        <v>23</v>
      </c>
      <c r="G2" s="283" t="s">
        <v>58</v>
      </c>
      <c r="H2" s="283"/>
      <c r="I2" s="283" t="s">
        <v>59</v>
      </c>
      <c r="J2" s="283"/>
      <c r="K2" s="283"/>
      <c r="L2" s="283"/>
      <c r="M2" s="360" t="s">
        <v>60</v>
      </c>
      <c r="N2" s="360"/>
      <c r="O2" s="360"/>
      <c r="P2" s="360"/>
      <c r="Q2" s="360"/>
      <c r="R2" s="360"/>
      <c r="S2" s="284" t="s">
        <v>61</v>
      </c>
      <c r="T2" s="284"/>
      <c r="U2" s="76" t="s">
        <v>62</v>
      </c>
      <c r="V2" s="283" t="s">
        <v>63</v>
      </c>
      <c r="W2" s="283"/>
      <c r="X2" s="283"/>
      <c r="Y2" s="283"/>
      <c r="Z2" s="283"/>
      <c r="AA2" s="283"/>
      <c r="AB2" s="283"/>
      <c r="AC2" s="283" t="s">
        <v>64</v>
      </c>
      <c r="AD2" s="283"/>
      <c r="AE2" s="283"/>
      <c r="AF2" s="283"/>
      <c r="AG2" s="283"/>
      <c r="AH2" s="76" t="s">
        <v>321</v>
      </c>
      <c r="AI2" s="76" t="s">
        <v>323</v>
      </c>
      <c r="AJ2" s="114" t="s">
        <v>65</v>
      </c>
      <c r="AK2" s="114"/>
      <c r="AL2" s="114"/>
      <c r="AM2" s="76" t="s">
        <v>66</v>
      </c>
      <c r="AN2" s="76" t="s">
        <v>697</v>
      </c>
      <c r="AO2" s="252" t="s">
        <v>322</v>
      </c>
      <c r="AP2" s="254"/>
      <c r="AQ2" s="76" t="s">
        <v>698</v>
      </c>
      <c r="AR2" s="76" t="s">
        <v>702</v>
      </c>
      <c r="AS2" s="72" t="s">
        <v>54</v>
      </c>
      <c r="AT2" s="72" t="s">
        <v>67</v>
      </c>
      <c r="AU2" s="205" t="s">
        <v>68</v>
      </c>
      <c r="AV2" s="205"/>
      <c r="AW2" s="205"/>
      <c r="AX2" s="205"/>
    </row>
    <row r="3" spans="1:50" ht="15" customHeight="1" x14ac:dyDescent="0.3">
      <c r="A3" s="80" t="s">
        <v>357</v>
      </c>
      <c r="B3" s="269" t="s">
        <v>711</v>
      </c>
      <c r="C3" s="270"/>
      <c r="D3" s="271"/>
      <c r="E3" s="80" t="s">
        <v>70</v>
      </c>
      <c r="F3" s="80"/>
      <c r="G3" s="258" t="s">
        <v>327</v>
      </c>
      <c r="H3" s="260"/>
      <c r="I3" s="264" t="s">
        <v>701</v>
      </c>
      <c r="J3" s="265"/>
      <c r="K3" s="265"/>
      <c r="L3" s="266"/>
      <c r="M3" s="158" t="s">
        <v>994</v>
      </c>
      <c r="N3" s="171"/>
      <c r="O3" s="171"/>
      <c r="P3" s="171"/>
      <c r="Q3" s="171"/>
      <c r="R3" s="172"/>
      <c r="S3" s="158" t="s">
        <v>358</v>
      </c>
      <c r="T3" s="160"/>
      <c r="U3" s="80" t="s">
        <v>75</v>
      </c>
      <c r="V3" s="264" t="s">
        <v>712</v>
      </c>
      <c r="W3" s="265"/>
      <c r="X3" s="265"/>
      <c r="Y3" s="265"/>
      <c r="Z3" s="265"/>
      <c r="AA3" s="265"/>
      <c r="AB3" s="266"/>
      <c r="AC3" s="261" t="s">
        <v>715</v>
      </c>
      <c r="AD3" s="262"/>
      <c r="AE3" s="262"/>
      <c r="AF3" s="262"/>
      <c r="AG3" s="263"/>
      <c r="AH3" s="80"/>
      <c r="AI3" s="80"/>
      <c r="AJ3" s="264" t="s">
        <v>359</v>
      </c>
      <c r="AK3" s="262"/>
      <c r="AL3" s="263"/>
      <c r="AM3" s="80" t="s">
        <v>325</v>
      </c>
      <c r="AN3" s="79" t="s">
        <v>331</v>
      </c>
      <c r="AO3" s="267" t="s">
        <v>341</v>
      </c>
      <c r="AP3" s="268"/>
      <c r="AQ3" s="80">
        <v>5</v>
      </c>
      <c r="AR3" s="74" t="s">
        <v>704</v>
      </c>
      <c r="AS3" s="80" t="str">
        <f t="shared" ref="AS3" si="0">IF(AM3="o","Plan","Not Test")</f>
        <v>Not Test</v>
      </c>
      <c r="AT3" s="80"/>
      <c r="AU3" s="258"/>
      <c r="AV3" s="259"/>
      <c r="AW3" s="259"/>
      <c r="AX3" s="260"/>
    </row>
    <row r="4" spans="1:50" ht="15" customHeight="1" x14ac:dyDescent="0.3">
      <c r="A4" s="278" t="s">
        <v>360</v>
      </c>
      <c r="B4" s="261" t="s">
        <v>361</v>
      </c>
      <c r="C4" s="262"/>
      <c r="D4" s="263"/>
      <c r="E4" s="278" t="s">
        <v>70</v>
      </c>
      <c r="F4" s="278"/>
      <c r="G4" s="258" t="s">
        <v>327</v>
      </c>
      <c r="H4" s="260"/>
      <c r="I4" s="158" t="s">
        <v>971</v>
      </c>
      <c r="J4" s="171"/>
      <c r="K4" s="171"/>
      <c r="L4" s="172"/>
      <c r="M4" s="158" t="s">
        <v>972</v>
      </c>
      <c r="N4" s="171"/>
      <c r="O4" s="171"/>
      <c r="P4" s="171"/>
      <c r="Q4" s="171"/>
      <c r="R4" s="172"/>
      <c r="S4" s="305" t="s">
        <v>358</v>
      </c>
      <c r="T4" s="306"/>
      <c r="U4" s="278" t="s">
        <v>75</v>
      </c>
      <c r="V4" s="264" t="s">
        <v>364</v>
      </c>
      <c r="W4" s="265"/>
      <c r="X4" s="265"/>
      <c r="Y4" s="265"/>
      <c r="Z4" s="265"/>
      <c r="AA4" s="265"/>
      <c r="AB4" s="266"/>
      <c r="AC4" s="305" t="s">
        <v>365</v>
      </c>
      <c r="AD4" s="318"/>
      <c r="AE4" s="318"/>
      <c r="AF4" s="318"/>
      <c r="AG4" s="306"/>
      <c r="AH4" s="278"/>
      <c r="AI4" s="278"/>
      <c r="AJ4" s="264" t="s">
        <v>359</v>
      </c>
      <c r="AK4" s="262"/>
      <c r="AL4" s="263"/>
      <c r="AM4" s="278" t="s">
        <v>325</v>
      </c>
      <c r="AN4" s="258" t="s">
        <v>331</v>
      </c>
      <c r="AO4" s="267" t="s">
        <v>341</v>
      </c>
      <c r="AP4" s="268"/>
      <c r="AQ4" s="278">
        <v>5</v>
      </c>
      <c r="AR4" s="212" t="s">
        <v>703</v>
      </c>
      <c r="AS4" s="278" t="str">
        <f t="shared" ref="AS4" si="1">IF(AM4="o","Plan","Not Test")</f>
        <v>Not Test</v>
      </c>
      <c r="AT4" s="278"/>
      <c r="AU4" s="258" t="s">
        <v>973</v>
      </c>
      <c r="AV4" s="259"/>
      <c r="AW4" s="259"/>
      <c r="AX4" s="260"/>
    </row>
    <row r="5" spans="1:50" ht="15" customHeight="1" x14ac:dyDescent="0.3">
      <c r="A5" s="288"/>
      <c r="B5" s="299"/>
      <c r="C5" s="300"/>
      <c r="D5" s="301"/>
      <c r="E5" s="288"/>
      <c r="F5" s="288"/>
      <c r="G5" s="289"/>
      <c r="H5" s="296"/>
      <c r="I5" s="173"/>
      <c r="J5" s="174"/>
      <c r="K5" s="174"/>
      <c r="L5" s="175"/>
      <c r="M5" s="173"/>
      <c r="N5" s="174"/>
      <c r="O5" s="174"/>
      <c r="P5" s="174"/>
      <c r="Q5" s="174"/>
      <c r="R5" s="175"/>
      <c r="S5" s="307"/>
      <c r="T5" s="308"/>
      <c r="U5" s="288"/>
      <c r="V5" s="311"/>
      <c r="W5" s="312"/>
      <c r="X5" s="312"/>
      <c r="Y5" s="312"/>
      <c r="Z5" s="312"/>
      <c r="AA5" s="312"/>
      <c r="AB5" s="313"/>
      <c r="AC5" s="307"/>
      <c r="AD5" s="319"/>
      <c r="AE5" s="319"/>
      <c r="AF5" s="319"/>
      <c r="AG5" s="308"/>
      <c r="AH5" s="288"/>
      <c r="AI5" s="288"/>
      <c r="AJ5" s="299"/>
      <c r="AK5" s="300"/>
      <c r="AL5" s="301"/>
      <c r="AM5" s="288"/>
      <c r="AN5" s="289"/>
      <c r="AO5" s="291"/>
      <c r="AP5" s="292"/>
      <c r="AQ5" s="288"/>
      <c r="AR5" s="213"/>
      <c r="AS5" s="288"/>
      <c r="AT5" s="288"/>
      <c r="AU5" s="289"/>
      <c r="AV5" s="295"/>
      <c r="AW5" s="295"/>
      <c r="AX5" s="296"/>
    </row>
    <row r="6" spans="1:50" ht="15" customHeight="1" x14ac:dyDescent="0.3">
      <c r="A6" s="288"/>
      <c r="B6" s="299"/>
      <c r="C6" s="300"/>
      <c r="D6" s="301"/>
      <c r="E6" s="288"/>
      <c r="F6" s="288"/>
      <c r="G6" s="289"/>
      <c r="H6" s="296"/>
      <c r="I6" s="173"/>
      <c r="J6" s="174"/>
      <c r="K6" s="174"/>
      <c r="L6" s="175"/>
      <c r="M6" s="173"/>
      <c r="N6" s="174"/>
      <c r="O6" s="174"/>
      <c r="P6" s="174"/>
      <c r="Q6" s="174"/>
      <c r="R6" s="175"/>
      <c r="S6" s="307"/>
      <c r="T6" s="308"/>
      <c r="U6" s="288"/>
      <c r="V6" s="311"/>
      <c r="W6" s="312"/>
      <c r="X6" s="312"/>
      <c r="Y6" s="312"/>
      <c r="Z6" s="312"/>
      <c r="AA6" s="312"/>
      <c r="AB6" s="313"/>
      <c r="AC6" s="307"/>
      <c r="AD6" s="319"/>
      <c r="AE6" s="319"/>
      <c r="AF6" s="319"/>
      <c r="AG6" s="308"/>
      <c r="AH6" s="288"/>
      <c r="AI6" s="288"/>
      <c r="AJ6" s="299"/>
      <c r="AK6" s="300"/>
      <c r="AL6" s="301"/>
      <c r="AM6" s="288"/>
      <c r="AN6" s="289"/>
      <c r="AO6" s="291"/>
      <c r="AP6" s="292"/>
      <c r="AQ6" s="288"/>
      <c r="AR6" s="213"/>
      <c r="AS6" s="288"/>
      <c r="AT6" s="288"/>
      <c r="AU6" s="289"/>
      <c r="AV6" s="295"/>
      <c r="AW6" s="295"/>
      <c r="AX6" s="296"/>
    </row>
    <row r="7" spans="1:50" ht="15" customHeight="1" x14ac:dyDescent="0.3">
      <c r="A7" s="288"/>
      <c r="B7" s="299"/>
      <c r="C7" s="300"/>
      <c r="D7" s="301"/>
      <c r="E7" s="288"/>
      <c r="F7" s="288"/>
      <c r="G7" s="289"/>
      <c r="H7" s="296"/>
      <c r="I7" s="173"/>
      <c r="J7" s="174"/>
      <c r="K7" s="174"/>
      <c r="L7" s="175"/>
      <c r="M7" s="173"/>
      <c r="N7" s="174"/>
      <c r="O7" s="174"/>
      <c r="P7" s="174"/>
      <c r="Q7" s="174"/>
      <c r="R7" s="175"/>
      <c r="S7" s="307"/>
      <c r="T7" s="308"/>
      <c r="U7" s="288"/>
      <c r="V7" s="311"/>
      <c r="W7" s="312"/>
      <c r="X7" s="312"/>
      <c r="Y7" s="312"/>
      <c r="Z7" s="312"/>
      <c r="AA7" s="312"/>
      <c r="AB7" s="313"/>
      <c r="AC7" s="307"/>
      <c r="AD7" s="319"/>
      <c r="AE7" s="319"/>
      <c r="AF7" s="319"/>
      <c r="AG7" s="308"/>
      <c r="AH7" s="288"/>
      <c r="AI7" s="288"/>
      <c r="AJ7" s="299"/>
      <c r="AK7" s="300"/>
      <c r="AL7" s="301"/>
      <c r="AM7" s="288"/>
      <c r="AN7" s="289"/>
      <c r="AO7" s="291"/>
      <c r="AP7" s="292"/>
      <c r="AQ7" s="288"/>
      <c r="AR7" s="213"/>
      <c r="AS7" s="288"/>
      <c r="AT7" s="288"/>
      <c r="AU7" s="289"/>
      <c r="AV7" s="295"/>
      <c r="AW7" s="295"/>
      <c r="AX7" s="296"/>
    </row>
    <row r="8" spans="1:50" ht="15" customHeight="1" x14ac:dyDescent="0.3">
      <c r="A8" s="279"/>
      <c r="B8" s="302"/>
      <c r="C8" s="303"/>
      <c r="D8" s="304"/>
      <c r="E8" s="279"/>
      <c r="F8" s="279"/>
      <c r="G8" s="290"/>
      <c r="H8" s="298"/>
      <c r="I8" s="176"/>
      <c r="J8" s="177"/>
      <c r="K8" s="177"/>
      <c r="L8" s="178"/>
      <c r="M8" s="176"/>
      <c r="N8" s="177"/>
      <c r="O8" s="177"/>
      <c r="P8" s="177"/>
      <c r="Q8" s="177"/>
      <c r="R8" s="178"/>
      <c r="S8" s="309"/>
      <c r="T8" s="310"/>
      <c r="U8" s="279"/>
      <c r="V8" s="314"/>
      <c r="W8" s="315"/>
      <c r="X8" s="315"/>
      <c r="Y8" s="315"/>
      <c r="Z8" s="315"/>
      <c r="AA8" s="315"/>
      <c r="AB8" s="316"/>
      <c r="AC8" s="309"/>
      <c r="AD8" s="320"/>
      <c r="AE8" s="320"/>
      <c r="AF8" s="320"/>
      <c r="AG8" s="310"/>
      <c r="AH8" s="279"/>
      <c r="AI8" s="279"/>
      <c r="AJ8" s="302"/>
      <c r="AK8" s="303"/>
      <c r="AL8" s="304"/>
      <c r="AM8" s="279"/>
      <c r="AN8" s="290"/>
      <c r="AO8" s="293"/>
      <c r="AP8" s="294"/>
      <c r="AQ8" s="279"/>
      <c r="AR8" s="214"/>
      <c r="AS8" s="279"/>
      <c r="AT8" s="279"/>
      <c r="AU8" s="290"/>
      <c r="AV8" s="297"/>
      <c r="AW8" s="297"/>
      <c r="AX8" s="298"/>
    </row>
    <row r="9" spans="1:50" ht="15" customHeight="1" x14ac:dyDescent="0.3">
      <c r="A9" s="278" t="s">
        <v>366</v>
      </c>
      <c r="B9" s="261" t="s">
        <v>975</v>
      </c>
      <c r="C9" s="262"/>
      <c r="D9" s="263"/>
      <c r="E9" s="278" t="s">
        <v>70</v>
      </c>
      <c r="F9" s="278"/>
      <c r="G9" s="258" t="s">
        <v>327</v>
      </c>
      <c r="H9" s="260"/>
      <c r="I9" s="158" t="s">
        <v>979</v>
      </c>
      <c r="J9" s="171"/>
      <c r="K9" s="171"/>
      <c r="L9" s="172"/>
      <c r="M9" s="158" t="s">
        <v>976</v>
      </c>
      <c r="N9" s="171"/>
      <c r="O9" s="171"/>
      <c r="P9" s="171"/>
      <c r="Q9" s="171"/>
      <c r="R9" s="172"/>
      <c r="S9" s="305" t="s">
        <v>358</v>
      </c>
      <c r="T9" s="306"/>
      <c r="U9" s="278" t="s">
        <v>75</v>
      </c>
      <c r="V9" s="264" t="s">
        <v>978</v>
      </c>
      <c r="W9" s="265"/>
      <c r="X9" s="265"/>
      <c r="Y9" s="265"/>
      <c r="Z9" s="265"/>
      <c r="AA9" s="265"/>
      <c r="AB9" s="266"/>
      <c r="AC9" s="158" t="s">
        <v>977</v>
      </c>
      <c r="AD9" s="318"/>
      <c r="AE9" s="318"/>
      <c r="AF9" s="318"/>
      <c r="AG9" s="306"/>
      <c r="AH9" s="278"/>
      <c r="AI9" s="278"/>
      <c r="AJ9" s="264" t="s">
        <v>980</v>
      </c>
      <c r="AK9" s="262"/>
      <c r="AL9" s="263"/>
      <c r="AM9" s="278" t="s">
        <v>78</v>
      </c>
      <c r="AN9" s="258" t="s">
        <v>331</v>
      </c>
      <c r="AO9" s="267" t="s">
        <v>341</v>
      </c>
      <c r="AP9" s="268"/>
      <c r="AQ9" s="278">
        <v>5</v>
      </c>
      <c r="AR9" s="212" t="s">
        <v>704</v>
      </c>
      <c r="AS9" s="278" t="str">
        <f t="shared" ref="AS9" si="2">IF(AM9="o","Plan","Not Test")</f>
        <v>Plan</v>
      </c>
      <c r="AT9" s="278"/>
      <c r="AU9" s="258"/>
      <c r="AV9" s="259"/>
      <c r="AW9" s="259"/>
      <c r="AX9" s="260"/>
    </row>
    <row r="10" spans="1:50" ht="15" customHeight="1" x14ac:dyDescent="0.3">
      <c r="A10" s="288"/>
      <c r="B10" s="299"/>
      <c r="C10" s="300"/>
      <c r="D10" s="301"/>
      <c r="E10" s="288"/>
      <c r="F10" s="288"/>
      <c r="G10" s="289"/>
      <c r="H10" s="296"/>
      <c r="I10" s="173"/>
      <c r="J10" s="174"/>
      <c r="K10" s="174"/>
      <c r="L10" s="175"/>
      <c r="M10" s="173"/>
      <c r="N10" s="174"/>
      <c r="O10" s="174"/>
      <c r="P10" s="174"/>
      <c r="Q10" s="174"/>
      <c r="R10" s="175"/>
      <c r="S10" s="307"/>
      <c r="T10" s="308"/>
      <c r="U10" s="288"/>
      <c r="V10" s="311"/>
      <c r="W10" s="312"/>
      <c r="X10" s="312"/>
      <c r="Y10" s="312"/>
      <c r="Z10" s="312"/>
      <c r="AA10" s="312"/>
      <c r="AB10" s="313"/>
      <c r="AC10" s="307"/>
      <c r="AD10" s="319"/>
      <c r="AE10" s="319"/>
      <c r="AF10" s="319"/>
      <c r="AG10" s="308"/>
      <c r="AH10" s="288"/>
      <c r="AI10" s="288"/>
      <c r="AJ10" s="299"/>
      <c r="AK10" s="300"/>
      <c r="AL10" s="301"/>
      <c r="AM10" s="288"/>
      <c r="AN10" s="289"/>
      <c r="AO10" s="291"/>
      <c r="AP10" s="292"/>
      <c r="AQ10" s="288"/>
      <c r="AR10" s="213"/>
      <c r="AS10" s="288"/>
      <c r="AT10" s="288"/>
      <c r="AU10" s="289"/>
      <c r="AV10" s="295"/>
      <c r="AW10" s="295"/>
      <c r="AX10" s="296"/>
    </row>
    <row r="11" spans="1:50" ht="15" customHeight="1" x14ac:dyDescent="0.3">
      <c r="A11" s="288"/>
      <c r="B11" s="299"/>
      <c r="C11" s="300"/>
      <c r="D11" s="301"/>
      <c r="E11" s="288"/>
      <c r="F11" s="288"/>
      <c r="G11" s="289"/>
      <c r="H11" s="296"/>
      <c r="I11" s="173"/>
      <c r="J11" s="174"/>
      <c r="K11" s="174"/>
      <c r="L11" s="175"/>
      <c r="M11" s="173"/>
      <c r="N11" s="174"/>
      <c r="O11" s="174"/>
      <c r="P11" s="174"/>
      <c r="Q11" s="174"/>
      <c r="R11" s="175"/>
      <c r="S11" s="307"/>
      <c r="T11" s="308"/>
      <c r="U11" s="288"/>
      <c r="V11" s="311"/>
      <c r="W11" s="312"/>
      <c r="X11" s="312"/>
      <c r="Y11" s="312"/>
      <c r="Z11" s="312"/>
      <c r="AA11" s="312"/>
      <c r="AB11" s="313"/>
      <c r="AC11" s="307"/>
      <c r="AD11" s="319"/>
      <c r="AE11" s="319"/>
      <c r="AF11" s="319"/>
      <c r="AG11" s="308"/>
      <c r="AH11" s="288"/>
      <c r="AI11" s="288"/>
      <c r="AJ11" s="299"/>
      <c r="AK11" s="300"/>
      <c r="AL11" s="301"/>
      <c r="AM11" s="288"/>
      <c r="AN11" s="289"/>
      <c r="AO11" s="291"/>
      <c r="AP11" s="292"/>
      <c r="AQ11" s="288"/>
      <c r="AR11" s="213"/>
      <c r="AS11" s="288"/>
      <c r="AT11" s="288"/>
      <c r="AU11" s="289"/>
      <c r="AV11" s="295"/>
      <c r="AW11" s="295"/>
      <c r="AX11" s="296"/>
    </row>
    <row r="12" spans="1:50" ht="15" customHeight="1" x14ac:dyDescent="0.3">
      <c r="A12" s="288"/>
      <c r="B12" s="299"/>
      <c r="C12" s="300"/>
      <c r="D12" s="301"/>
      <c r="E12" s="288"/>
      <c r="F12" s="288"/>
      <c r="G12" s="289"/>
      <c r="H12" s="296"/>
      <c r="I12" s="173"/>
      <c r="J12" s="174"/>
      <c r="K12" s="174"/>
      <c r="L12" s="175"/>
      <c r="M12" s="173"/>
      <c r="N12" s="174"/>
      <c r="O12" s="174"/>
      <c r="P12" s="174"/>
      <c r="Q12" s="174"/>
      <c r="R12" s="175"/>
      <c r="S12" s="307"/>
      <c r="T12" s="308"/>
      <c r="U12" s="288"/>
      <c r="V12" s="311"/>
      <c r="W12" s="312"/>
      <c r="X12" s="312"/>
      <c r="Y12" s="312"/>
      <c r="Z12" s="312"/>
      <c r="AA12" s="312"/>
      <c r="AB12" s="313"/>
      <c r="AC12" s="307"/>
      <c r="AD12" s="319"/>
      <c r="AE12" s="319"/>
      <c r="AF12" s="319"/>
      <c r="AG12" s="308"/>
      <c r="AH12" s="288"/>
      <c r="AI12" s="288"/>
      <c r="AJ12" s="299"/>
      <c r="AK12" s="300"/>
      <c r="AL12" s="301"/>
      <c r="AM12" s="288"/>
      <c r="AN12" s="289"/>
      <c r="AO12" s="291"/>
      <c r="AP12" s="292"/>
      <c r="AQ12" s="288"/>
      <c r="AR12" s="213"/>
      <c r="AS12" s="288"/>
      <c r="AT12" s="288"/>
      <c r="AU12" s="289"/>
      <c r="AV12" s="295"/>
      <c r="AW12" s="295"/>
      <c r="AX12" s="296"/>
    </row>
    <row r="13" spans="1:50" ht="15" customHeight="1" x14ac:dyDescent="0.3">
      <c r="A13" s="279"/>
      <c r="B13" s="302"/>
      <c r="C13" s="303"/>
      <c r="D13" s="304"/>
      <c r="E13" s="279"/>
      <c r="F13" s="279"/>
      <c r="G13" s="290"/>
      <c r="H13" s="298"/>
      <c r="I13" s="176"/>
      <c r="J13" s="177"/>
      <c r="K13" s="177"/>
      <c r="L13" s="178"/>
      <c r="M13" s="176"/>
      <c r="N13" s="177"/>
      <c r="O13" s="177"/>
      <c r="P13" s="177"/>
      <c r="Q13" s="177"/>
      <c r="R13" s="178"/>
      <c r="S13" s="309"/>
      <c r="T13" s="310"/>
      <c r="U13" s="279"/>
      <c r="V13" s="314"/>
      <c r="W13" s="315"/>
      <c r="X13" s="315"/>
      <c r="Y13" s="315"/>
      <c r="Z13" s="315"/>
      <c r="AA13" s="315"/>
      <c r="AB13" s="316"/>
      <c r="AC13" s="309"/>
      <c r="AD13" s="320"/>
      <c r="AE13" s="320"/>
      <c r="AF13" s="320"/>
      <c r="AG13" s="310"/>
      <c r="AH13" s="279"/>
      <c r="AI13" s="279"/>
      <c r="AJ13" s="302"/>
      <c r="AK13" s="303"/>
      <c r="AL13" s="304"/>
      <c r="AM13" s="279"/>
      <c r="AN13" s="290"/>
      <c r="AO13" s="293"/>
      <c r="AP13" s="294"/>
      <c r="AQ13" s="279"/>
      <c r="AR13" s="214"/>
      <c r="AS13" s="279"/>
      <c r="AT13" s="279"/>
      <c r="AU13" s="290"/>
      <c r="AV13" s="297"/>
      <c r="AW13" s="297"/>
      <c r="AX13" s="298"/>
    </row>
    <row r="14" spans="1:50" ht="15" customHeight="1" x14ac:dyDescent="0.3">
      <c r="A14" s="278" t="s">
        <v>370</v>
      </c>
      <c r="B14" s="326" t="s">
        <v>367</v>
      </c>
      <c r="C14" s="327"/>
      <c r="D14" s="328"/>
      <c r="E14" s="324" t="s">
        <v>70</v>
      </c>
      <c r="F14" s="278"/>
      <c r="G14" s="258" t="s">
        <v>327</v>
      </c>
      <c r="H14" s="260"/>
      <c r="I14" s="158" t="s">
        <v>974</v>
      </c>
      <c r="J14" s="171"/>
      <c r="K14" s="171"/>
      <c r="L14" s="172"/>
      <c r="M14" s="158" t="s">
        <v>982</v>
      </c>
      <c r="N14" s="171"/>
      <c r="O14" s="171"/>
      <c r="P14" s="171"/>
      <c r="Q14" s="171"/>
      <c r="R14" s="172"/>
      <c r="S14" s="305" t="s">
        <v>358</v>
      </c>
      <c r="T14" s="306"/>
      <c r="U14" s="278" t="s">
        <v>75</v>
      </c>
      <c r="V14" s="264" t="s">
        <v>368</v>
      </c>
      <c r="W14" s="265"/>
      <c r="X14" s="265"/>
      <c r="Y14" s="265"/>
      <c r="Z14" s="265"/>
      <c r="AA14" s="265"/>
      <c r="AB14" s="266"/>
      <c r="AC14" s="305" t="s">
        <v>369</v>
      </c>
      <c r="AD14" s="318"/>
      <c r="AE14" s="318"/>
      <c r="AF14" s="318"/>
      <c r="AG14" s="306"/>
      <c r="AH14" s="278"/>
      <c r="AI14" s="278"/>
      <c r="AJ14" s="264" t="s">
        <v>359</v>
      </c>
      <c r="AK14" s="262"/>
      <c r="AL14" s="263"/>
      <c r="AM14" s="278" t="s">
        <v>325</v>
      </c>
      <c r="AN14" s="258" t="s">
        <v>331</v>
      </c>
      <c r="AO14" s="267" t="s">
        <v>341</v>
      </c>
      <c r="AP14" s="268"/>
      <c r="AQ14" s="278">
        <v>5</v>
      </c>
      <c r="AR14" s="212" t="s">
        <v>703</v>
      </c>
      <c r="AS14" s="278" t="str">
        <f t="shared" ref="AS14" si="3">IF(AM14="o","Plan","Not Test")</f>
        <v>Not Test</v>
      </c>
      <c r="AT14" s="278"/>
      <c r="AU14" s="258"/>
      <c r="AV14" s="259"/>
      <c r="AW14" s="259"/>
      <c r="AX14" s="260"/>
    </row>
    <row r="15" spans="1:50" ht="15" customHeight="1" x14ac:dyDescent="0.3">
      <c r="A15" s="288"/>
      <c r="B15" s="329"/>
      <c r="C15" s="330"/>
      <c r="D15" s="331"/>
      <c r="E15" s="325"/>
      <c r="F15" s="288"/>
      <c r="G15" s="289"/>
      <c r="H15" s="296"/>
      <c r="I15" s="173"/>
      <c r="J15" s="174"/>
      <c r="K15" s="174"/>
      <c r="L15" s="175"/>
      <c r="M15" s="173"/>
      <c r="N15" s="174"/>
      <c r="O15" s="174"/>
      <c r="P15" s="174"/>
      <c r="Q15" s="174"/>
      <c r="R15" s="175"/>
      <c r="S15" s="307"/>
      <c r="T15" s="308"/>
      <c r="U15" s="288"/>
      <c r="V15" s="311"/>
      <c r="W15" s="312"/>
      <c r="X15" s="312"/>
      <c r="Y15" s="312"/>
      <c r="Z15" s="312"/>
      <c r="AA15" s="312"/>
      <c r="AB15" s="313"/>
      <c r="AC15" s="307"/>
      <c r="AD15" s="319"/>
      <c r="AE15" s="319"/>
      <c r="AF15" s="319"/>
      <c r="AG15" s="308"/>
      <c r="AH15" s="288"/>
      <c r="AI15" s="288"/>
      <c r="AJ15" s="299"/>
      <c r="AK15" s="300"/>
      <c r="AL15" s="301"/>
      <c r="AM15" s="288"/>
      <c r="AN15" s="289"/>
      <c r="AO15" s="291"/>
      <c r="AP15" s="292"/>
      <c r="AQ15" s="288"/>
      <c r="AR15" s="213"/>
      <c r="AS15" s="288"/>
      <c r="AT15" s="288"/>
      <c r="AU15" s="289"/>
      <c r="AV15" s="295"/>
      <c r="AW15" s="295"/>
      <c r="AX15" s="296"/>
    </row>
    <row r="16" spans="1:50" ht="15" customHeight="1" x14ac:dyDescent="0.3">
      <c r="A16" s="288"/>
      <c r="B16" s="329"/>
      <c r="C16" s="330"/>
      <c r="D16" s="331"/>
      <c r="E16" s="325"/>
      <c r="F16" s="288"/>
      <c r="G16" s="289"/>
      <c r="H16" s="296"/>
      <c r="I16" s="173"/>
      <c r="J16" s="174"/>
      <c r="K16" s="174"/>
      <c r="L16" s="175"/>
      <c r="M16" s="173"/>
      <c r="N16" s="174"/>
      <c r="O16" s="174"/>
      <c r="P16" s="174"/>
      <c r="Q16" s="174"/>
      <c r="R16" s="175"/>
      <c r="S16" s="307"/>
      <c r="T16" s="308"/>
      <c r="U16" s="288"/>
      <c r="V16" s="311"/>
      <c r="W16" s="312"/>
      <c r="X16" s="312"/>
      <c r="Y16" s="312"/>
      <c r="Z16" s="312"/>
      <c r="AA16" s="312"/>
      <c r="AB16" s="313"/>
      <c r="AC16" s="307"/>
      <c r="AD16" s="319"/>
      <c r="AE16" s="319"/>
      <c r="AF16" s="319"/>
      <c r="AG16" s="308"/>
      <c r="AH16" s="288"/>
      <c r="AI16" s="288"/>
      <c r="AJ16" s="299"/>
      <c r="AK16" s="300"/>
      <c r="AL16" s="301"/>
      <c r="AM16" s="288"/>
      <c r="AN16" s="289"/>
      <c r="AO16" s="291"/>
      <c r="AP16" s="292"/>
      <c r="AQ16" s="288"/>
      <c r="AR16" s="213"/>
      <c r="AS16" s="288"/>
      <c r="AT16" s="288"/>
      <c r="AU16" s="289"/>
      <c r="AV16" s="295"/>
      <c r="AW16" s="295"/>
      <c r="AX16" s="296"/>
    </row>
    <row r="17" spans="1:50" ht="15" customHeight="1" x14ac:dyDescent="0.3">
      <c r="A17" s="288"/>
      <c r="B17" s="329"/>
      <c r="C17" s="330"/>
      <c r="D17" s="331"/>
      <c r="E17" s="325"/>
      <c r="F17" s="288"/>
      <c r="G17" s="289"/>
      <c r="H17" s="296"/>
      <c r="I17" s="173"/>
      <c r="J17" s="174"/>
      <c r="K17" s="174"/>
      <c r="L17" s="175"/>
      <c r="M17" s="173"/>
      <c r="N17" s="174"/>
      <c r="O17" s="174"/>
      <c r="P17" s="174"/>
      <c r="Q17" s="174"/>
      <c r="R17" s="175"/>
      <c r="S17" s="307"/>
      <c r="T17" s="308"/>
      <c r="U17" s="288"/>
      <c r="V17" s="311"/>
      <c r="W17" s="312"/>
      <c r="X17" s="312"/>
      <c r="Y17" s="312"/>
      <c r="Z17" s="312"/>
      <c r="AA17" s="312"/>
      <c r="AB17" s="313"/>
      <c r="AC17" s="307"/>
      <c r="AD17" s="319"/>
      <c r="AE17" s="319"/>
      <c r="AF17" s="319"/>
      <c r="AG17" s="308"/>
      <c r="AH17" s="288"/>
      <c r="AI17" s="288"/>
      <c r="AJ17" s="299"/>
      <c r="AK17" s="300"/>
      <c r="AL17" s="301"/>
      <c r="AM17" s="288"/>
      <c r="AN17" s="289"/>
      <c r="AO17" s="291"/>
      <c r="AP17" s="292"/>
      <c r="AQ17" s="288"/>
      <c r="AR17" s="213"/>
      <c r="AS17" s="288"/>
      <c r="AT17" s="288"/>
      <c r="AU17" s="289"/>
      <c r="AV17" s="295"/>
      <c r="AW17" s="295"/>
      <c r="AX17" s="296"/>
    </row>
    <row r="18" spans="1:50" ht="15" customHeight="1" x14ac:dyDescent="0.3">
      <c r="A18" s="288"/>
      <c r="B18" s="329"/>
      <c r="C18" s="330"/>
      <c r="D18" s="331"/>
      <c r="E18" s="325"/>
      <c r="F18" s="288"/>
      <c r="G18" s="289"/>
      <c r="H18" s="296"/>
      <c r="I18" s="176"/>
      <c r="J18" s="177"/>
      <c r="K18" s="177"/>
      <c r="L18" s="178"/>
      <c r="M18" s="176"/>
      <c r="N18" s="177"/>
      <c r="O18" s="177"/>
      <c r="P18" s="177"/>
      <c r="Q18" s="177"/>
      <c r="R18" s="178"/>
      <c r="S18" s="309"/>
      <c r="T18" s="310"/>
      <c r="U18" s="279"/>
      <c r="V18" s="314"/>
      <c r="W18" s="315"/>
      <c r="X18" s="315"/>
      <c r="Y18" s="315"/>
      <c r="Z18" s="315"/>
      <c r="AA18" s="315"/>
      <c r="AB18" s="316"/>
      <c r="AC18" s="309"/>
      <c r="AD18" s="320"/>
      <c r="AE18" s="320"/>
      <c r="AF18" s="320"/>
      <c r="AG18" s="310"/>
      <c r="AH18" s="288"/>
      <c r="AI18" s="288"/>
      <c r="AJ18" s="302"/>
      <c r="AK18" s="303"/>
      <c r="AL18" s="304"/>
      <c r="AM18" s="279"/>
      <c r="AN18" s="290"/>
      <c r="AO18" s="293"/>
      <c r="AP18" s="294"/>
      <c r="AQ18" s="279"/>
      <c r="AR18" s="214"/>
      <c r="AS18" s="279"/>
      <c r="AT18" s="279"/>
      <c r="AU18" s="290"/>
      <c r="AV18" s="297"/>
      <c r="AW18" s="297"/>
      <c r="AX18" s="298"/>
    </row>
    <row r="19" spans="1:50" ht="15" customHeight="1" x14ac:dyDescent="0.3">
      <c r="A19" s="278" t="s">
        <v>374</v>
      </c>
      <c r="B19" s="261" t="s">
        <v>371</v>
      </c>
      <c r="C19" s="262"/>
      <c r="D19" s="263"/>
      <c r="E19" s="324" t="s">
        <v>70</v>
      </c>
      <c r="F19" s="278"/>
      <c r="G19" s="258" t="s">
        <v>327</v>
      </c>
      <c r="H19" s="260"/>
      <c r="I19" s="158" t="s">
        <v>981</v>
      </c>
      <c r="J19" s="171"/>
      <c r="K19" s="171"/>
      <c r="L19" s="172"/>
      <c r="M19" s="158" t="s">
        <v>363</v>
      </c>
      <c r="N19" s="171"/>
      <c r="O19" s="171"/>
      <c r="P19" s="171"/>
      <c r="Q19" s="171"/>
      <c r="R19" s="172"/>
      <c r="S19" s="305" t="s">
        <v>358</v>
      </c>
      <c r="T19" s="306"/>
      <c r="U19" s="278" t="s">
        <v>75</v>
      </c>
      <c r="V19" s="264" t="s">
        <v>372</v>
      </c>
      <c r="W19" s="265"/>
      <c r="X19" s="265"/>
      <c r="Y19" s="265"/>
      <c r="Z19" s="265"/>
      <c r="AA19" s="265"/>
      <c r="AB19" s="266"/>
      <c r="AC19" s="158" t="s">
        <v>373</v>
      </c>
      <c r="AD19" s="318"/>
      <c r="AE19" s="318"/>
      <c r="AF19" s="318"/>
      <c r="AG19" s="306"/>
      <c r="AH19" s="278"/>
      <c r="AI19" s="278"/>
      <c r="AJ19" s="258"/>
      <c r="AK19" s="259"/>
      <c r="AL19" s="260"/>
      <c r="AM19" s="278" t="s">
        <v>325</v>
      </c>
      <c r="AN19" s="258" t="s">
        <v>331</v>
      </c>
      <c r="AO19" s="267"/>
      <c r="AP19" s="268"/>
      <c r="AQ19" s="278">
        <v>5</v>
      </c>
      <c r="AR19" s="212" t="s">
        <v>703</v>
      </c>
      <c r="AS19" s="278" t="str">
        <f t="shared" ref="AS19" si="4">IF(AM19="o","Plan","Not Test")</f>
        <v>Not Test</v>
      </c>
      <c r="AT19" s="278"/>
      <c r="AU19" s="258" t="s">
        <v>983</v>
      </c>
      <c r="AV19" s="259"/>
      <c r="AW19" s="259"/>
      <c r="AX19" s="260"/>
    </row>
    <row r="20" spans="1:50" ht="15" customHeight="1" x14ac:dyDescent="0.3">
      <c r="A20" s="288"/>
      <c r="B20" s="299"/>
      <c r="C20" s="300"/>
      <c r="D20" s="301"/>
      <c r="E20" s="325"/>
      <c r="F20" s="288"/>
      <c r="G20" s="289"/>
      <c r="H20" s="296"/>
      <c r="I20" s="173"/>
      <c r="J20" s="174"/>
      <c r="K20" s="174"/>
      <c r="L20" s="175"/>
      <c r="M20" s="173"/>
      <c r="N20" s="174"/>
      <c r="O20" s="174"/>
      <c r="P20" s="174"/>
      <c r="Q20" s="174"/>
      <c r="R20" s="175"/>
      <c r="S20" s="307"/>
      <c r="T20" s="308"/>
      <c r="U20" s="288"/>
      <c r="V20" s="311"/>
      <c r="W20" s="312"/>
      <c r="X20" s="312"/>
      <c r="Y20" s="312"/>
      <c r="Z20" s="312"/>
      <c r="AA20" s="312"/>
      <c r="AB20" s="313"/>
      <c r="AC20" s="307"/>
      <c r="AD20" s="319"/>
      <c r="AE20" s="319"/>
      <c r="AF20" s="319"/>
      <c r="AG20" s="308"/>
      <c r="AH20" s="288"/>
      <c r="AI20" s="288"/>
      <c r="AJ20" s="289"/>
      <c r="AK20" s="295"/>
      <c r="AL20" s="296"/>
      <c r="AM20" s="288"/>
      <c r="AN20" s="289"/>
      <c r="AO20" s="291"/>
      <c r="AP20" s="292"/>
      <c r="AQ20" s="288"/>
      <c r="AR20" s="213"/>
      <c r="AS20" s="288"/>
      <c r="AT20" s="288"/>
      <c r="AU20" s="289"/>
      <c r="AV20" s="295"/>
      <c r="AW20" s="295"/>
      <c r="AX20" s="296"/>
    </row>
    <row r="21" spans="1:50" ht="15" customHeight="1" x14ac:dyDescent="0.3">
      <c r="A21" s="288"/>
      <c r="B21" s="299"/>
      <c r="C21" s="300"/>
      <c r="D21" s="301"/>
      <c r="E21" s="325"/>
      <c r="F21" s="288"/>
      <c r="G21" s="289"/>
      <c r="H21" s="296"/>
      <c r="I21" s="173"/>
      <c r="J21" s="174"/>
      <c r="K21" s="174"/>
      <c r="L21" s="175"/>
      <c r="M21" s="173"/>
      <c r="N21" s="174"/>
      <c r="O21" s="174"/>
      <c r="P21" s="174"/>
      <c r="Q21" s="174"/>
      <c r="R21" s="175"/>
      <c r="S21" s="307"/>
      <c r="T21" s="308"/>
      <c r="U21" s="288"/>
      <c r="V21" s="311"/>
      <c r="W21" s="312"/>
      <c r="X21" s="312"/>
      <c r="Y21" s="312"/>
      <c r="Z21" s="312"/>
      <c r="AA21" s="312"/>
      <c r="AB21" s="313"/>
      <c r="AC21" s="307"/>
      <c r="AD21" s="319"/>
      <c r="AE21" s="319"/>
      <c r="AF21" s="319"/>
      <c r="AG21" s="308"/>
      <c r="AH21" s="288"/>
      <c r="AI21" s="288"/>
      <c r="AJ21" s="289"/>
      <c r="AK21" s="295"/>
      <c r="AL21" s="296"/>
      <c r="AM21" s="288"/>
      <c r="AN21" s="289"/>
      <c r="AO21" s="291"/>
      <c r="AP21" s="292"/>
      <c r="AQ21" s="288"/>
      <c r="AR21" s="213"/>
      <c r="AS21" s="288"/>
      <c r="AT21" s="288"/>
      <c r="AU21" s="289"/>
      <c r="AV21" s="295"/>
      <c r="AW21" s="295"/>
      <c r="AX21" s="296"/>
    </row>
    <row r="22" spans="1:50" ht="15" customHeight="1" x14ac:dyDescent="0.3">
      <c r="A22" s="288"/>
      <c r="B22" s="299"/>
      <c r="C22" s="300"/>
      <c r="D22" s="301"/>
      <c r="E22" s="325"/>
      <c r="F22" s="288"/>
      <c r="G22" s="289"/>
      <c r="H22" s="296"/>
      <c r="I22" s="173"/>
      <c r="J22" s="174"/>
      <c r="K22" s="174"/>
      <c r="L22" s="175"/>
      <c r="M22" s="173"/>
      <c r="N22" s="174"/>
      <c r="O22" s="174"/>
      <c r="P22" s="174"/>
      <c r="Q22" s="174"/>
      <c r="R22" s="175"/>
      <c r="S22" s="307"/>
      <c r="T22" s="308"/>
      <c r="U22" s="288"/>
      <c r="V22" s="311"/>
      <c r="W22" s="312"/>
      <c r="X22" s="312"/>
      <c r="Y22" s="312"/>
      <c r="Z22" s="312"/>
      <c r="AA22" s="312"/>
      <c r="AB22" s="313"/>
      <c r="AC22" s="307"/>
      <c r="AD22" s="319"/>
      <c r="AE22" s="319"/>
      <c r="AF22" s="319"/>
      <c r="AG22" s="308"/>
      <c r="AH22" s="288"/>
      <c r="AI22" s="288"/>
      <c r="AJ22" s="289"/>
      <c r="AK22" s="295"/>
      <c r="AL22" s="296"/>
      <c r="AM22" s="288"/>
      <c r="AN22" s="289"/>
      <c r="AO22" s="291"/>
      <c r="AP22" s="292"/>
      <c r="AQ22" s="288"/>
      <c r="AR22" s="213"/>
      <c r="AS22" s="288"/>
      <c r="AT22" s="288"/>
      <c r="AU22" s="289"/>
      <c r="AV22" s="295"/>
      <c r="AW22" s="295"/>
      <c r="AX22" s="296"/>
    </row>
    <row r="23" spans="1:50" ht="15" customHeight="1" x14ac:dyDescent="0.3">
      <c r="A23" s="288"/>
      <c r="B23" s="302"/>
      <c r="C23" s="303"/>
      <c r="D23" s="304"/>
      <c r="E23" s="325"/>
      <c r="F23" s="288"/>
      <c r="G23" s="289"/>
      <c r="H23" s="296"/>
      <c r="I23" s="176"/>
      <c r="J23" s="177"/>
      <c r="K23" s="177"/>
      <c r="L23" s="178"/>
      <c r="M23" s="176"/>
      <c r="N23" s="177"/>
      <c r="O23" s="177"/>
      <c r="P23" s="177"/>
      <c r="Q23" s="177"/>
      <c r="R23" s="178"/>
      <c r="S23" s="309"/>
      <c r="T23" s="310"/>
      <c r="U23" s="279"/>
      <c r="V23" s="314"/>
      <c r="W23" s="315"/>
      <c r="X23" s="315"/>
      <c r="Y23" s="315"/>
      <c r="Z23" s="315"/>
      <c r="AA23" s="315"/>
      <c r="AB23" s="316"/>
      <c r="AC23" s="309"/>
      <c r="AD23" s="320"/>
      <c r="AE23" s="320"/>
      <c r="AF23" s="320"/>
      <c r="AG23" s="310"/>
      <c r="AH23" s="288"/>
      <c r="AI23" s="288"/>
      <c r="AJ23" s="290"/>
      <c r="AK23" s="297"/>
      <c r="AL23" s="298"/>
      <c r="AM23" s="279"/>
      <c r="AN23" s="290"/>
      <c r="AO23" s="293"/>
      <c r="AP23" s="294"/>
      <c r="AQ23" s="279"/>
      <c r="AR23" s="214"/>
      <c r="AS23" s="279"/>
      <c r="AT23" s="279"/>
      <c r="AU23" s="290"/>
      <c r="AV23" s="297"/>
      <c r="AW23" s="297"/>
      <c r="AX23" s="298"/>
    </row>
    <row r="24" spans="1:50" ht="15" customHeight="1" x14ac:dyDescent="0.3">
      <c r="A24" s="278" t="s">
        <v>377</v>
      </c>
      <c r="B24" s="261" t="s">
        <v>375</v>
      </c>
      <c r="C24" s="262"/>
      <c r="D24" s="263"/>
      <c r="E24" s="324" t="s">
        <v>70</v>
      </c>
      <c r="F24" s="278"/>
      <c r="G24" s="258" t="s">
        <v>327</v>
      </c>
      <c r="H24" s="260"/>
      <c r="I24" s="158" t="s">
        <v>362</v>
      </c>
      <c r="J24" s="171"/>
      <c r="K24" s="171"/>
      <c r="L24" s="172"/>
      <c r="M24" s="158" t="s">
        <v>363</v>
      </c>
      <c r="N24" s="171"/>
      <c r="O24" s="171"/>
      <c r="P24" s="171"/>
      <c r="Q24" s="171"/>
      <c r="R24" s="172"/>
      <c r="S24" s="305" t="s">
        <v>358</v>
      </c>
      <c r="T24" s="306"/>
      <c r="U24" s="278" t="s">
        <v>75</v>
      </c>
      <c r="V24" s="264" t="s">
        <v>368</v>
      </c>
      <c r="W24" s="265"/>
      <c r="X24" s="265"/>
      <c r="Y24" s="265"/>
      <c r="Z24" s="265"/>
      <c r="AA24" s="265"/>
      <c r="AB24" s="266"/>
      <c r="AC24" s="158" t="s">
        <v>376</v>
      </c>
      <c r="AD24" s="318"/>
      <c r="AE24" s="318"/>
      <c r="AF24" s="318"/>
      <c r="AG24" s="306"/>
      <c r="AH24" s="278"/>
      <c r="AI24" s="278"/>
      <c r="AJ24" s="258"/>
      <c r="AK24" s="259"/>
      <c r="AL24" s="260"/>
      <c r="AM24" s="278" t="s">
        <v>325</v>
      </c>
      <c r="AN24" s="258" t="s">
        <v>331</v>
      </c>
      <c r="AO24" s="267"/>
      <c r="AP24" s="268"/>
      <c r="AQ24" s="278">
        <v>5</v>
      </c>
      <c r="AR24" s="212" t="s">
        <v>703</v>
      </c>
      <c r="AS24" s="278" t="str">
        <f t="shared" ref="AS24" si="5">IF(AM24="o","Plan","Not Test")</f>
        <v>Not Test</v>
      </c>
      <c r="AT24" s="278"/>
      <c r="AU24" s="258" t="s">
        <v>983</v>
      </c>
      <c r="AV24" s="259"/>
      <c r="AW24" s="259"/>
      <c r="AX24" s="260"/>
    </row>
    <row r="25" spans="1:50" ht="15" customHeight="1" x14ac:dyDescent="0.3">
      <c r="A25" s="288"/>
      <c r="B25" s="299"/>
      <c r="C25" s="300"/>
      <c r="D25" s="301"/>
      <c r="E25" s="325"/>
      <c r="F25" s="288"/>
      <c r="G25" s="289"/>
      <c r="H25" s="296"/>
      <c r="I25" s="173"/>
      <c r="J25" s="174"/>
      <c r="K25" s="174"/>
      <c r="L25" s="175"/>
      <c r="M25" s="173"/>
      <c r="N25" s="174"/>
      <c r="O25" s="174"/>
      <c r="P25" s="174"/>
      <c r="Q25" s="174"/>
      <c r="R25" s="175"/>
      <c r="S25" s="307"/>
      <c r="T25" s="308"/>
      <c r="U25" s="288"/>
      <c r="V25" s="311"/>
      <c r="W25" s="312"/>
      <c r="X25" s="312"/>
      <c r="Y25" s="312"/>
      <c r="Z25" s="312"/>
      <c r="AA25" s="312"/>
      <c r="AB25" s="313"/>
      <c r="AC25" s="307"/>
      <c r="AD25" s="319"/>
      <c r="AE25" s="319"/>
      <c r="AF25" s="319"/>
      <c r="AG25" s="308"/>
      <c r="AH25" s="288"/>
      <c r="AI25" s="288"/>
      <c r="AJ25" s="289"/>
      <c r="AK25" s="295"/>
      <c r="AL25" s="296"/>
      <c r="AM25" s="288"/>
      <c r="AN25" s="289"/>
      <c r="AO25" s="291"/>
      <c r="AP25" s="292"/>
      <c r="AQ25" s="288"/>
      <c r="AR25" s="213"/>
      <c r="AS25" s="288"/>
      <c r="AT25" s="288"/>
      <c r="AU25" s="289"/>
      <c r="AV25" s="295"/>
      <c r="AW25" s="295"/>
      <c r="AX25" s="296"/>
    </row>
    <row r="26" spans="1:50" ht="15" customHeight="1" x14ac:dyDescent="0.3">
      <c r="A26" s="288"/>
      <c r="B26" s="299"/>
      <c r="C26" s="300"/>
      <c r="D26" s="301"/>
      <c r="E26" s="325"/>
      <c r="F26" s="288"/>
      <c r="G26" s="289"/>
      <c r="H26" s="296"/>
      <c r="I26" s="173"/>
      <c r="J26" s="174"/>
      <c r="K26" s="174"/>
      <c r="L26" s="175"/>
      <c r="M26" s="173"/>
      <c r="N26" s="174"/>
      <c r="O26" s="174"/>
      <c r="P26" s="174"/>
      <c r="Q26" s="174"/>
      <c r="R26" s="175"/>
      <c r="S26" s="307"/>
      <c r="T26" s="308"/>
      <c r="U26" s="288"/>
      <c r="V26" s="311"/>
      <c r="W26" s="312"/>
      <c r="X26" s="312"/>
      <c r="Y26" s="312"/>
      <c r="Z26" s="312"/>
      <c r="AA26" s="312"/>
      <c r="AB26" s="313"/>
      <c r="AC26" s="307"/>
      <c r="AD26" s="319"/>
      <c r="AE26" s="319"/>
      <c r="AF26" s="319"/>
      <c r="AG26" s="308"/>
      <c r="AH26" s="288"/>
      <c r="AI26" s="288"/>
      <c r="AJ26" s="289"/>
      <c r="AK26" s="295"/>
      <c r="AL26" s="296"/>
      <c r="AM26" s="288"/>
      <c r="AN26" s="289"/>
      <c r="AO26" s="291"/>
      <c r="AP26" s="292"/>
      <c r="AQ26" s="288"/>
      <c r="AR26" s="213"/>
      <c r="AS26" s="288"/>
      <c r="AT26" s="288"/>
      <c r="AU26" s="289"/>
      <c r="AV26" s="295"/>
      <c r="AW26" s="295"/>
      <c r="AX26" s="296"/>
    </row>
    <row r="27" spans="1:50" ht="15" customHeight="1" x14ac:dyDescent="0.3">
      <c r="A27" s="288"/>
      <c r="B27" s="299"/>
      <c r="C27" s="300"/>
      <c r="D27" s="301"/>
      <c r="E27" s="325"/>
      <c r="F27" s="288"/>
      <c r="G27" s="289"/>
      <c r="H27" s="296"/>
      <c r="I27" s="173"/>
      <c r="J27" s="174"/>
      <c r="K27" s="174"/>
      <c r="L27" s="175"/>
      <c r="M27" s="173"/>
      <c r="N27" s="174"/>
      <c r="O27" s="174"/>
      <c r="P27" s="174"/>
      <c r="Q27" s="174"/>
      <c r="R27" s="175"/>
      <c r="S27" s="307"/>
      <c r="T27" s="308"/>
      <c r="U27" s="288"/>
      <c r="V27" s="311"/>
      <c r="W27" s="312"/>
      <c r="X27" s="312"/>
      <c r="Y27" s="312"/>
      <c r="Z27" s="312"/>
      <c r="AA27" s="312"/>
      <c r="AB27" s="313"/>
      <c r="AC27" s="307"/>
      <c r="AD27" s="319"/>
      <c r="AE27" s="319"/>
      <c r="AF27" s="319"/>
      <c r="AG27" s="308"/>
      <c r="AH27" s="288"/>
      <c r="AI27" s="288"/>
      <c r="AJ27" s="289"/>
      <c r="AK27" s="295"/>
      <c r="AL27" s="296"/>
      <c r="AM27" s="288"/>
      <c r="AN27" s="289"/>
      <c r="AO27" s="291"/>
      <c r="AP27" s="292"/>
      <c r="AQ27" s="288"/>
      <c r="AR27" s="213"/>
      <c r="AS27" s="288"/>
      <c r="AT27" s="288"/>
      <c r="AU27" s="289"/>
      <c r="AV27" s="295"/>
      <c r="AW27" s="295"/>
      <c r="AX27" s="296"/>
    </row>
    <row r="28" spans="1:50" ht="15" customHeight="1" x14ac:dyDescent="0.3">
      <c r="A28" s="288"/>
      <c r="B28" s="302"/>
      <c r="C28" s="303"/>
      <c r="D28" s="304"/>
      <c r="E28" s="325"/>
      <c r="F28" s="288"/>
      <c r="G28" s="289"/>
      <c r="H28" s="296"/>
      <c r="I28" s="176"/>
      <c r="J28" s="177"/>
      <c r="K28" s="177"/>
      <c r="L28" s="178"/>
      <c r="M28" s="176"/>
      <c r="N28" s="177"/>
      <c r="O28" s="177"/>
      <c r="P28" s="177"/>
      <c r="Q28" s="177"/>
      <c r="R28" s="178"/>
      <c r="S28" s="309"/>
      <c r="T28" s="310"/>
      <c r="U28" s="279"/>
      <c r="V28" s="314"/>
      <c r="W28" s="315"/>
      <c r="X28" s="315"/>
      <c r="Y28" s="315"/>
      <c r="Z28" s="315"/>
      <c r="AA28" s="315"/>
      <c r="AB28" s="316"/>
      <c r="AC28" s="309"/>
      <c r="AD28" s="320"/>
      <c r="AE28" s="320"/>
      <c r="AF28" s="320"/>
      <c r="AG28" s="310"/>
      <c r="AH28" s="288"/>
      <c r="AI28" s="288"/>
      <c r="AJ28" s="290"/>
      <c r="AK28" s="297"/>
      <c r="AL28" s="298"/>
      <c r="AM28" s="279"/>
      <c r="AN28" s="290"/>
      <c r="AO28" s="293"/>
      <c r="AP28" s="294"/>
      <c r="AQ28" s="279"/>
      <c r="AR28" s="214"/>
      <c r="AS28" s="279"/>
      <c r="AT28" s="279"/>
      <c r="AU28" s="290"/>
      <c r="AV28" s="297"/>
      <c r="AW28" s="297"/>
      <c r="AX28" s="298"/>
    </row>
    <row r="29" spans="1:50" ht="15" customHeight="1" x14ac:dyDescent="0.3">
      <c r="A29" s="80" t="s">
        <v>381</v>
      </c>
      <c r="B29" s="261" t="s">
        <v>986</v>
      </c>
      <c r="C29" s="262"/>
      <c r="D29" s="263"/>
      <c r="E29" s="80" t="s">
        <v>70</v>
      </c>
      <c r="F29" s="80"/>
      <c r="G29" s="258" t="s">
        <v>327</v>
      </c>
      <c r="H29" s="260"/>
      <c r="I29" s="264" t="s">
        <v>378</v>
      </c>
      <c r="J29" s="265"/>
      <c r="K29" s="265"/>
      <c r="L29" s="266"/>
      <c r="M29" s="158" t="s">
        <v>988</v>
      </c>
      <c r="N29" s="171"/>
      <c r="O29" s="171"/>
      <c r="P29" s="171"/>
      <c r="Q29" s="171"/>
      <c r="R29" s="172"/>
      <c r="S29" s="332" t="s">
        <v>379</v>
      </c>
      <c r="T29" s="271"/>
      <c r="U29" s="80" t="s">
        <v>75</v>
      </c>
      <c r="V29" s="305" t="s">
        <v>987</v>
      </c>
      <c r="W29" s="318"/>
      <c r="X29" s="318"/>
      <c r="Y29" s="318"/>
      <c r="Z29" s="318"/>
      <c r="AA29" s="318"/>
      <c r="AB29" s="306"/>
      <c r="AC29" s="333" t="s">
        <v>380</v>
      </c>
      <c r="AD29" s="276"/>
      <c r="AE29" s="276"/>
      <c r="AF29" s="276"/>
      <c r="AG29" s="334"/>
      <c r="AH29" s="81"/>
      <c r="AI29" s="81"/>
      <c r="AJ29" s="255"/>
      <c r="AK29" s="255"/>
      <c r="AL29" s="255"/>
      <c r="AM29" s="81" t="s">
        <v>78</v>
      </c>
      <c r="AN29" s="81" t="s">
        <v>331</v>
      </c>
      <c r="AO29" s="317"/>
      <c r="AP29" s="277"/>
      <c r="AQ29" s="81">
        <v>15</v>
      </c>
      <c r="AR29" s="75" t="s">
        <v>703</v>
      </c>
      <c r="AS29" s="81" t="s">
        <v>0</v>
      </c>
      <c r="AT29" s="81"/>
      <c r="AU29" s="272"/>
      <c r="AV29" s="273"/>
      <c r="AW29" s="273"/>
      <c r="AX29" s="274"/>
    </row>
    <row r="30" spans="1:50" ht="15" customHeight="1" x14ac:dyDescent="0.3">
      <c r="A30" s="110" t="s">
        <v>383</v>
      </c>
      <c r="B30" s="261" t="s">
        <v>985</v>
      </c>
      <c r="C30" s="262"/>
      <c r="D30" s="263"/>
      <c r="E30" s="110" t="s">
        <v>70</v>
      </c>
      <c r="F30" s="110"/>
      <c r="G30" s="258" t="s">
        <v>327</v>
      </c>
      <c r="H30" s="260"/>
      <c r="I30" s="264" t="s">
        <v>984</v>
      </c>
      <c r="J30" s="265"/>
      <c r="K30" s="265"/>
      <c r="L30" s="266"/>
      <c r="M30" s="158" t="s">
        <v>989</v>
      </c>
      <c r="N30" s="171"/>
      <c r="O30" s="171"/>
      <c r="P30" s="171"/>
      <c r="Q30" s="171"/>
      <c r="R30" s="172"/>
      <c r="S30" s="332" t="s">
        <v>379</v>
      </c>
      <c r="T30" s="271"/>
      <c r="U30" s="110" t="s">
        <v>75</v>
      </c>
      <c r="V30" s="305" t="s">
        <v>990</v>
      </c>
      <c r="W30" s="318"/>
      <c r="X30" s="318"/>
      <c r="Y30" s="318"/>
      <c r="Z30" s="318"/>
      <c r="AA30" s="318"/>
      <c r="AB30" s="306"/>
      <c r="AC30" s="333" t="s">
        <v>380</v>
      </c>
      <c r="AD30" s="276"/>
      <c r="AE30" s="276"/>
      <c r="AF30" s="276"/>
      <c r="AG30" s="334"/>
      <c r="AH30" s="109"/>
      <c r="AI30" s="109"/>
      <c r="AJ30" s="255"/>
      <c r="AK30" s="255"/>
      <c r="AL30" s="255"/>
      <c r="AM30" s="109" t="s">
        <v>78</v>
      </c>
      <c r="AN30" s="109" t="s">
        <v>331</v>
      </c>
      <c r="AO30" s="317"/>
      <c r="AP30" s="277"/>
      <c r="AQ30" s="109">
        <v>15</v>
      </c>
      <c r="AR30" s="108" t="s">
        <v>704</v>
      </c>
      <c r="AS30" s="109" t="str">
        <f>IF(AM30="o","Plan","Not Test")</f>
        <v>Plan</v>
      </c>
      <c r="AT30" s="109"/>
      <c r="AU30" s="272"/>
      <c r="AV30" s="273"/>
      <c r="AW30" s="273"/>
      <c r="AX30" s="274"/>
    </row>
    <row r="31" spans="1:50" ht="15" customHeight="1" x14ac:dyDescent="0.3">
      <c r="A31" s="80" t="s">
        <v>387</v>
      </c>
      <c r="B31" s="261" t="s">
        <v>991</v>
      </c>
      <c r="C31" s="262"/>
      <c r="D31" s="263"/>
      <c r="E31" s="80" t="s">
        <v>70</v>
      </c>
      <c r="F31" s="80"/>
      <c r="G31" s="258" t="s">
        <v>327</v>
      </c>
      <c r="H31" s="260"/>
      <c r="I31" s="264" t="s">
        <v>992</v>
      </c>
      <c r="J31" s="265"/>
      <c r="K31" s="265"/>
      <c r="L31" s="266"/>
      <c r="M31" s="158" t="s">
        <v>993</v>
      </c>
      <c r="N31" s="171"/>
      <c r="O31" s="171"/>
      <c r="P31" s="171"/>
      <c r="Q31" s="171"/>
      <c r="R31" s="172"/>
      <c r="S31" s="332" t="s">
        <v>379</v>
      </c>
      <c r="T31" s="271"/>
      <c r="U31" s="80" t="s">
        <v>75</v>
      </c>
      <c r="V31" s="305" t="s">
        <v>382</v>
      </c>
      <c r="W31" s="318"/>
      <c r="X31" s="318"/>
      <c r="Y31" s="318"/>
      <c r="Z31" s="318"/>
      <c r="AA31" s="318"/>
      <c r="AB31" s="306"/>
      <c r="AC31" s="333" t="s">
        <v>380</v>
      </c>
      <c r="AD31" s="276"/>
      <c r="AE31" s="276"/>
      <c r="AF31" s="276"/>
      <c r="AG31" s="334"/>
      <c r="AH31" s="81"/>
      <c r="AI31" s="81"/>
      <c r="AJ31" s="255"/>
      <c r="AK31" s="255"/>
      <c r="AL31" s="255"/>
      <c r="AM31" s="81" t="s">
        <v>78</v>
      </c>
      <c r="AN31" s="81" t="s">
        <v>331</v>
      </c>
      <c r="AO31" s="317"/>
      <c r="AP31" s="277"/>
      <c r="AQ31" s="81">
        <v>5</v>
      </c>
      <c r="AR31" s="75" t="s">
        <v>703</v>
      </c>
      <c r="AS31" s="81" t="s">
        <v>0</v>
      </c>
      <c r="AT31" s="81"/>
      <c r="AU31" s="272"/>
      <c r="AV31" s="273"/>
      <c r="AW31" s="273"/>
      <c r="AX31" s="274"/>
    </row>
    <row r="32" spans="1:50" ht="15" customHeight="1" x14ac:dyDescent="0.3">
      <c r="A32" s="80" t="s">
        <v>391</v>
      </c>
      <c r="B32" s="261" t="s">
        <v>384</v>
      </c>
      <c r="C32" s="262"/>
      <c r="D32" s="263"/>
      <c r="E32" s="80" t="s">
        <v>70</v>
      </c>
      <c r="F32" s="80"/>
      <c r="G32" s="258" t="s">
        <v>327</v>
      </c>
      <c r="H32" s="260"/>
      <c r="I32" s="264" t="s">
        <v>385</v>
      </c>
      <c r="J32" s="265"/>
      <c r="K32" s="265"/>
      <c r="L32" s="266"/>
      <c r="M32" s="158" t="s">
        <v>995</v>
      </c>
      <c r="N32" s="171"/>
      <c r="O32" s="171"/>
      <c r="P32" s="171"/>
      <c r="Q32" s="171"/>
      <c r="R32" s="172"/>
      <c r="S32" s="332" t="s">
        <v>379</v>
      </c>
      <c r="T32" s="271"/>
      <c r="U32" s="80" t="s">
        <v>75</v>
      </c>
      <c r="V32" s="305" t="s">
        <v>386</v>
      </c>
      <c r="W32" s="318"/>
      <c r="X32" s="318"/>
      <c r="Y32" s="318"/>
      <c r="Z32" s="318"/>
      <c r="AA32" s="318"/>
      <c r="AB32" s="306"/>
      <c r="AC32" s="333" t="s">
        <v>380</v>
      </c>
      <c r="AD32" s="276"/>
      <c r="AE32" s="276"/>
      <c r="AF32" s="276"/>
      <c r="AG32" s="334"/>
      <c r="AH32" s="81"/>
      <c r="AI32" s="81"/>
      <c r="AJ32" s="255"/>
      <c r="AK32" s="255"/>
      <c r="AL32" s="255"/>
      <c r="AM32" s="81" t="s">
        <v>325</v>
      </c>
      <c r="AN32" s="81" t="s">
        <v>331</v>
      </c>
      <c r="AO32" s="317"/>
      <c r="AP32" s="277"/>
      <c r="AQ32" s="81">
        <v>5</v>
      </c>
      <c r="AR32" s="75" t="s">
        <v>703</v>
      </c>
      <c r="AS32" s="81" t="str">
        <f t="shared" ref="AS32:AS35" si="6">IF(AM32="o","Plan","Not Test")</f>
        <v>Not Test</v>
      </c>
      <c r="AT32" s="81"/>
      <c r="AU32" s="272"/>
      <c r="AV32" s="273"/>
      <c r="AW32" s="273"/>
      <c r="AX32" s="274"/>
    </row>
    <row r="33" spans="1:50" ht="15" customHeight="1" x14ac:dyDescent="0.3">
      <c r="A33" s="80" t="s">
        <v>396</v>
      </c>
      <c r="B33" s="261" t="s">
        <v>388</v>
      </c>
      <c r="C33" s="262"/>
      <c r="D33" s="263"/>
      <c r="E33" s="80" t="s">
        <v>70</v>
      </c>
      <c r="F33" s="80"/>
      <c r="G33" s="258" t="s">
        <v>327</v>
      </c>
      <c r="H33" s="260"/>
      <c r="I33" s="264" t="s">
        <v>996</v>
      </c>
      <c r="J33" s="265"/>
      <c r="K33" s="265"/>
      <c r="L33" s="266"/>
      <c r="M33" s="158" t="s">
        <v>997</v>
      </c>
      <c r="N33" s="171"/>
      <c r="O33" s="171"/>
      <c r="P33" s="171"/>
      <c r="Q33" s="171"/>
      <c r="R33" s="172"/>
      <c r="S33" s="332" t="s">
        <v>389</v>
      </c>
      <c r="T33" s="271"/>
      <c r="U33" s="80" t="s">
        <v>75</v>
      </c>
      <c r="V33" s="305" t="s">
        <v>998</v>
      </c>
      <c r="W33" s="318"/>
      <c r="X33" s="318"/>
      <c r="Y33" s="318"/>
      <c r="Z33" s="318"/>
      <c r="AA33" s="318"/>
      <c r="AB33" s="306"/>
      <c r="AC33" s="333" t="s">
        <v>999</v>
      </c>
      <c r="AD33" s="276"/>
      <c r="AE33" s="276"/>
      <c r="AF33" s="276"/>
      <c r="AG33" s="334"/>
      <c r="AH33" s="81"/>
      <c r="AI33" s="81"/>
      <c r="AJ33" s="255"/>
      <c r="AK33" s="255"/>
      <c r="AL33" s="255"/>
      <c r="AM33" s="81" t="s">
        <v>78</v>
      </c>
      <c r="AN33" s="81" t="s">
        <v>331</v>
      </c>
      <c r="AO33" s="317"/>
      <c r="AP33" s="277"/>
      <c r="AQ33" s="81">
        <v>5</v>
      </c>
      <c r="AR33" s="75" t="s">
        <v>703</v>
      </c>
      <c r="AS33" s="81" t="str">
        <f t="shared" si="6"/>
        <v>Plan</v>
      </c>
      <c r="AT33" s="81"/>
      <c r="AU33" s="272"/>
      <c r="AV33" s="273"/>
      <c r="AW33" s="273"/>
      <c r="AX33" s="274"/>
    </row>
    <row r="34" spans="1:50" ht="15" customHeight="1" x14ac:dyDescent="0.3">
      <c r="A34" s="80" t="s">
        <v>403</v>
      </c>
      <c r="B34" s="261" t="s">
        <v>392</v>
      </c>
      <c r="C34" s="262"/>
      <c r="D34" s="263"/>
      <c r="E34" s="80" t="s">
        <v>70</v>
      </c>
      <c r="F34" s="80"/>
      <c r="G34" s="258" t="s">
        <v>327</v>
      </c>
      <c r="H34" s="260"/>
      <c r="I34" s="264" t="s">
        <v>393</v>
      </c>
      <c r="J34" s="265"/>
      <c r="K34" s="265"/>
      <c r="L34" s="266"/>
      <c r="M34" s="158" t="s">
        <v>394</v>
      </c>
      <c r="N34" s="171"/>
      <c r="O34" s="171"/>
      <c r="P34" s="171"/>
      <c r="Q34" s="171"/>
      <c r="R34" s="172"/>
      <c r="S34" s="332" t="s">
        <v>389</v>
      </c>
      <c r="T34" s="345"/>
      <c r="U34" s="80" t="s">
        <v>75</v>
      </c>
      <c r="V34" s="305" t="s">
        <v>390</v>
      </c>
      <c r="W34" s="318"/>
      <c r="X34" s="318"/>
      <c r="Y34" s="318"/>
      <c r="Z34" s="318"/>
      <c r="AA34" s="318"/>
      <c r="AB34" s="306"/>
      <c r="AC34" s="264" t="s">
        <v>395</v>
      </c>
      <c r="AD34" s="265"/>
      <c r="AE34" s="265"/>
      <c r="AF34" s="265"/>
      <c r="AG34" s="266"/>
      <c r="AH34" s="80"/>
      <c r="AI34" s="80"/>
      <c r="AJ34" s="258"/>
      <c r="AK34" s="259"/>
      <c r="AL34" s="260"/>
      <c r="AM34" s="81" t="s">
        <v>325</v>
      </c>
      <c r="AN34" s="81" t="s">
        <v>331</v>
      </c>
      <c r="AO34" s="317"/>
      <c r="AP34" s="277"/>
      <c r="AQ34" s="81">
        <v>5</v>
      </c>
      <c r="AR34" s="75"/>
      <c r="AS34" s="81" t="str">
        <f t="shared" si="6"/>
        <v>Not Test</v>
      </c>
      <c r="AT34" s="81"/>
      <c r="AU34" s="272" t="s">
        <v>1000</v>
      </c>
      <c r="AV34" s="273"/>
      <c r="AW34" s="273"/>
      <c r="AX34" s="274"/>
    </row>
    <row r="35" spans="1:50" ht="15" customHeight="1" x14ac:dyDescent="0.3">
      <c r="A35" s="110" t="s">
        <v>411</v>
      </c>
      <c r="B35" s="275" t="s">
        <v>397</v>
      </c>
      <c r="C35" s="276"/>
      <c r="D35" s="334"/>
      <c r="E35" s="80" t="s">
        <v>333</v>
      </c>
      <c r="F35" s="80"/>
      <c r="G35" s="272" t="s">
        <v>327</v>
      </c>
      <c r="H35" s="274"/>
      <c r="I35" s="333" t="s">
        <v>398</v>
      </c>
      <c r="J35" s="335"/>
      <c r="K35" s="335"/>
      <c r="L35" s="336"/>
      <c r="M35" s="337" t="s">
        <v>399</v>
      </c>
      <c r="N35" s="338"/>
      <c r="O35" s="338"/>
      <c r="P35" s="338"/>
      <c r="Q35" s="338"/>
      <c r="R35" s="339"/>
      <c r="S35" s="340" t="s">
        <v>400</v>
      </c>
      <c r="T35" s="341"/>
      <c r="U35" s="80" t="s">
        <v>75</v>
      </c>
      <c r="V35" s="342" t="s">
        <v>401</v>
      </c>
      <c r="W35" s="343"/>
      <c r="X35" s="343"/>
      <c r="Y35" s="343"/>
      <c r="Z35" s="343"/>
      <c r="AA35" s="343"/>
      <c r="AB35" s="344"/>
      <c r="AC35" s="333" t="s">
        <v>402</v>
      </c>
      <c r="AD35" s="335"/>
      <c r="AE35" s="335"/>
      <c r="AF35" s="335"/>
      <c r="AG35" s="336"/>
      <c r="AH35" s="81"/>
      <c r="AI35" s="81"/>
      <c r="AJ35" s="272"/>
      <c r="AK35" s="273"/>
      <c r="AL35" s="274"/>
      <c r="AM35" s="81" t="s">
        <v>78</v>
      </c>
      <c r="AN35" s="81" t="s">
        <v>331</v>
      </c>
      <c r="AO35" s="317"/>
      <c r="AP35" s="277"/>
      <c r="AQ35" s="81">
        <v>5</v>
      </c>
      <c r="AR35" s="75" t="s">
        <v>703</v>
      </c>
      <c r="AS35" s="109" t="str">
        <f t="shared" si="6"/>
        <v>Plan</v>
      </c>
      <c r="AT35" s="81"/>
      <c r="AU35" s="272"/>
      <c r="AV35" s="273"/>
      <c r="AW35" s="273"/>
      <c r="AX35" s="274"/>
    </row>
    <row r="36" spans="1:50" ht="15" customHeight="1" x14ac:dyDescent="0.3">
      <c r="A36" s="255" t="s">
        <v>416</v>
      </c>
      <c r="B36" s="206" t="s">
        <v>404</v>
      </c>
      <c r="C36" s="206"/>
      <c r="D36" s="206"/>
      <c r="E36" s="255" t="s">
        <v>70</v>
      </c>
      <c r="F36" s="255"/>
      <c r="G36" s="255" t="s">
        <v>335</v>
      </c>
      <c r="H36" s="255"/>
      <c r="I36" s="188" t="s">
        <v>405</v>
      </c>
      <c r="J36" s="188"/>
      <c r="K36" s="188"/>
      <c r="L36" s="188"/>
      <c r="M36" s="158" t="s">
        <v>1002</v>
      </c>
      <c r="N36" s="171"/>
      <c r="O36" s="171"/>
      <c r="P36" s="171"/>
      <c r="Q36" s="171"/>
      <c r="R36" s="172"/>
      <c r="S36" s="112" t="s">
        <v>406</v>
      </c>
      <c r="T36" s="112"/>
      <c r="U36" s="81" t="s">
        <v>75</v>
      </c>
      <c r="V36" s="207" t="s">
        <v>407</v>
      </c>
      <c r="W36" s="207"/>
      <c r="X36" s="207"/>
      <c r="Y36" s="207"/>
      <c r="Z36" s="207"/>
      <c r="AA36" s="207"/>
      <c r="AB36" s="207"/>
      <c r="AC36" s="115" t="s">
        <v>408</v>
      </c>
      <c r="AD36" s="206"/>
      <c r="AE36" s="206"/>
      <c r="AF36" s="206"/>
      <c r="AG36" s="206"/>
      <c r="AH36" s="255"/>
      <c r="AI36" s="255"/>
      <c r="AJ36" s="206" t="s">
        <v>1001</v>
      </c>
      <c r="AK36" s="206"/>
      <c r="AL36" s="206"/>
      <c r="AM36" s="255" t="s">
        <v>78</v>
      </c>
      <c r="AN36" s="255" t="s">
        <v>326</v>
      </c>
      <c r="AO36" s="233"/>
      <c r="AP36" s="233"/>
      <c r="AQ36" s="255">
        <v>5</v>
      </c>
      <c r="AR36" s="233" t="s">
        <v>703</v>
      </c>
      <c r="AS36" s="278" t="str">
        <f>IF(AM36="o","Plan","Not Test")</f>
        <v>Plan</v>
      </c>
      <c r="AT36" s="278"/>
      <c r="AU36" s="258"/>
      <c r="AV36" s="259"/>
      <c r="AW36" s="259"/>
      <c r="AX36" s="260"/>
    </row>
    <row r="37" spans="1:50" ht="15" customHeight="1" x14ac:dyDescent="0.3">
      <c r="A37" s="255"/>
      <c r="B37" s="206"/>
      <c r="C37" s="206"/>
      <c r="D37" s="206"/>
      <c r="E37" s="255"/>
      <c r="F37" s="255"/>
      <c r="G37" s="255"/>
      <c r="H37" s="255"/>
      <c r="I37" s="188"/>
      <c r="J37" s="188"/>
      <c r="K37" s="188"/>
      <c r="L37" s="188"/>
      <c r="M37" s="176"/>
      <c r="N37" s="177"/>
      <c r="O37" s="177"/>
      <c r="P37" s="177"/>
      <c r="Q37" s="177"/>
      <c r="R37" s="178"/>
      <c r="S37" s="112"/>
      <c r="T37" s="112"/>
      <c r="U37" s="81" t="s">
        <v>80</v>
      </c>
      <c r="V37" s="207" t="s">
        <v>409</v>
      </c>
      <c r="W37" s="207"/>
      <c r="X37" s="207"/>
      <c r="Y37" s="207"/>
      <c r="Z37" s="207"/>
      <c r="AA37" s="207"/>
      <c r="AB37" s="207"/>
      <c r="AC37" s="115" t="s">
        <v>410</v>
      </c>
      <c r="AD37" s="206"/>
      <c r="AE37" s="206"/>
      <c r="AF37" s="206"/>
      <c r="AG37" s="206"/>
      <c r="AH37" s="255"/>
      <c r="AI37" s="255"/>
      <c r="AJ37" s="206"/>
      <c r="AK37" s="206"/>
      <c r="AL37" s="206"/>
      <c r="AM37" s="255"/>
      <c r="AN37" s="255"/>
      <c r="AO37" s="233"/>
      <c r="AP37" s="233"/>
      <c r="AQ37" s="255"/>
      <c r="AR37" s="233"/>
      <c r="AS37" s="288"/>
      <c r="AT37" s="279"/>
      <c r="AU37" s="290"/>
      <c r="AV37" s="297"/>
      <c r="AW37" s="297"/>
      <c r="AX37" s="298"/>
    </row>
    <row r="38" spans="1:50" ht="15" customHeight="1" x14ac:dyDescent="0.3">
      <c r="A38" s="255" t="s">
        <v>425</v>
      </c>
      <c r="B38" s="206" t="s">
        <v>412</v>
      </c>
      <c r="C38" s="206"/>
      <c r="D38" s="206"/>
      <c r="E38" s="255" t="s">
        <v>70</v>
      </c>
      <c r="F38" s="255"/>
      <c r="G38" s="255" t="s">
        <v>335</v>
      </c>
      <c r="H38" s="255"/>
      <c r="I38" s="188" t="s">
        <v>413</v>
      </c>
      <c r="J38" s="188"/>
      <c r="K38" s="188"/>
      <c r="L38" s="188"/>
      <c r="M38" s="188" t="s">
        <v>1003</v>
      </c>
      <c r="N38" s="188"/>
      <c r="O38" s="188"/>
      <c r="P38" s="188"/>
      <c r="Q38" s="188"/>
      <c r="R38" s="188"/>
      <c r="S38" s="112" t="s">
        <v>406</v>
      </c>
      <c r="T38" s="112"/>
      <c r="U38" s="81" t="s">
        <v>75</v>
      </c>
      <c r="V38" s="207" t="s">
        <v>1006</v>
      </c>
      <c r="W38" s="207"/>
      <c r="X38" s="207"/>
      <c r="Y38" s="207"/>
      <c r="Z38" s="207"/>
      <c r="AA38" s="207"/>
      <c r="AB38" s="207"/>
      <c r="AC38" s="115" t="s">
        <v>414</v>
      </c>
      <c r="AD38" s="206"/>
      <c r="AE38" s="206"/>
      <c r="AF38" s="206"/>
      <c r="AG38" s="206"/>
      <c r="AH38" s="255"/>
      <c r="AI38" s="255"/>
      <c r="AJ38" s="255"/>
      <c r="AK38" s="255"/>
      <c r="AL38" s="255"/>
      <c r="AM38" s="255" t="s">
        <v>325</v>
      </c>
      <c r="AN38" s="255" t="s">
        <v>326</v>
      </c>
      <c r="AO38" s="233"/>
      <c r="AP38" s="233"/>
      <c r="AQ38" s="255">
        <v>5</v>
      </c>
      <c r="AR38" s="233" t="s">
        <v>703</v>
      </c>
      <c r="AS38" s="278" t="str">
        <f>IF(AM38="o","Plan","Not Test")</f>
        <v>Not Test</v>
      </c>
      <c r="AT38" s="278"/>
      <c r="AU38" s="258"/>
      <c r="AV38" s="259"/>
      <c r="AW38" s="259"/>
      <c r="AX38" s="260"/>
    </row>
    <row r="39" spans="1:50" ht="15" customHeight="1" x14ac:dyDescent="0.3">
      <c r="A39" s="255"/>
      <c r="B39" s="206"/>
      <c r="C39" s="206"/>
      <c r="D39" s="206"/>
      <c r="E39" s="255"/>
      <c r="F39" s="255"/>
      <c r="G39" s="255"/>
      <c r="H39" s="255"/>
      <c r="I39" s="188"/>
      <c r="J39" s="188"/>
      <c r="K39" s="188"/>
      <c r="L39" s="188"/>
      <c r="M39" s="188"/>
      <c r="N39" s="188"/>
      <c r="O39" s="188"/>
      <c r="P39" s="188"/>
      <c r="Q39" s="188"/>
      <c r="R39" s="188"/>
      <c r="S39" s="112"/>
      <c r="T39" s="112"/>
      <c r="U39" s="81" t="s">
        <v>80</v>
      </c>
      <c r="V39" s="207" t="s">
        <v>409</v>
      </c>
      <c r="W39" s="207"/>
      <c r="X39" s="207"/>
      <c r="Y39" s="207"/>
      <c r="Z39" s="207"/>
      <c r="AA39" s="207"/>
      <c r="AB39" s="207"/>
      <c r="AC39" s="115" t="s">
        <v>415</v>
      </c>
      <c r="AD39" s="206"/>
      <c r="AE39" s="206"/>
      <c r="AF39" s="206"/>
      <c r="AG39" s="206"/>
      <c r="AH39" s="255"/>
      <c r="AI39" s="255"/>
      <c r="AJ39" s="255"/>
      <c r="AK39" s="255"/>
      <c r="AL39" s="255"/>
      <c r="AM39" s="255"/>
      <c r="AN39" s="255"/>
      <c r="AO39" s="233"/>
      <c r="AP39" s="233"/>
      <c r="AQ39" s="255"/>
      <c r="AR39" s="233"/>
      <c r="AS39" s="288"/>
      <c r="AT39" s="279"/>
      <c r="AU39" s="290"/>
      <c r="AV39" s="297"/>
      <c r="AW39" s="297"/>
      <c r="AX39" s="298"/>
    </row>
    <row r="40" spans="1:50" ht="15" customHeight="1" x14ac:dyDescent="0.3">
      <c r="A40" s="255" t="s">
        <v>434</v>
      </c>
      <c r="B40" s="206" t="s">
        <v>412</v>
      </c>
      <c r="C40" s="206"/>
      <c r="D40" s="206"/>
      <c r="E40" s="255" t="s">
        <v>70</v>
      </c>
      <c r="F40" s="255"/>
      <c r="G40" s="255" t="s">
        <v>335</v>
      </c>
      <c r="H40" s="255"/>
      <c r="I40" s="188" t="s">
        <v>413</v>
      </c>
      <c r="J40" s="188"/>
      <c r="K40" s="188"/>
      <c r="L40" s="188"/>
      <c r="M40" s="188" t="s">
        <v>1004</v>
      </c>
      <c r="N40" s="188"/>
      <c r="O40" s="188"/>
      <c r="P40" s="188"/>
      <c r="Q40" s="188"/>
      <c r="R40" s="188"/>
      <c r="S40" s="112" t="s">
        <v>406</v>
      </c>
      <c r="T40" s="112"/>
      <c r="U40" s="109" t="s">
        <v>75</v>
      </c>
      <c r="V40" s="207" t="s">
        <v>1005</v>
      </c>
      <c r="W40" s="207"/>
      <c r="X40" s="207"/>
      <c r="Y40" s="207"/>
      <c r="Z40" s="207"/>
      <c r="AA40" s="207"/>
      <c r="AB40" s="207"/>
      <c r="AC40" s="115" t="s">
        <v>1007</v>
      </c>
      <c r="AD40" s="206"/>
      <c r="AE40" s="206"/>
      <c r="AF40" s="206"/>
      <c r="AG40" s="206"/>
      <c r="AH40" s="255"/>
      <c r="AI40" s="255"/>
      <c r="AJ40" s="206" t="s">
        <v>1009</v>
      </c>
      <c r="AK40" s="206"/>
      <c r="AL40" s="206"/>
      <c r="AM40" s="255" t="s">
        <v>78</v>
      </c>
      <c r="AN40" s="255" t="s">
        <v>326</v>
      </c>
      <c r="AO40" s="233"/>
      <c r="AP40" s="233"/>
      <c r="AQ40" s="255">
        <v>5</v>
      </c>
      <c r="AR40" s="233" t="s">
        <v>704</v>
      </c>
      <c r="AS40" s="278" t="str">
        <f>IF(AM40="o","Plan","Not Test")</f>
        <v>Plan</v>
      </c>
      <c r="AT40" s="278"/>
      <c r="AU40" s="258"/>
      <c r="AV40" s="259"/>
      <c r="AW40" s="259"/>
      <c r="AX40" s="260"/>
    </row>
    <row r="41" spans="1:50" ht="15" customHeight="1" x14ac:dyDescent="0.3">
      <c r="A41" s="255"/>
      <c r="B41" s="206"/>
      <c r="C41" s="206"/>
      <c r="D41" s="206"/>
      <c r="E41" s="255"/>
      <c r="F41" s="255"/>
      <c r="G41" s="255"/>
      <c r="H41" s="255"/>
      <c r="I41" s="188"/>
      <c r="J41" s="188"/>
      <c r="K41" s="188"/>
      <c r="L41" s="188"/>
      <c r="M41" s="188"/>
      <c r="N41" s="188"/>
      <c r="O41" s="188"/>
      <c r="P41" s="188"/>
      <c r="Q41" s="188"/>
      <c r="R41" s="188"/>
      <c r="S41" s="112"/>
      <c r="T41" s="112"/>
      <c r="U41" s="109" t="s">
        <v>80</v>
      </c>
      <c r="V41" s="207" t="s">
        <v>409</v>
      </c>
      <c r="W41" s="207"/>
      <c r="X41" s="207"/>
      <c r="Y41" s="207"/>
      <c r="Z41" s="207"/>
      <c r="AA41" s="207"/>
      <c r="AB41" s="207"/>
      <c r="AC41" s="115" t="s">
        <v>1008</v>
      </c>
      <c r="AD41" s="206"/>
      <c r="AE41" s="206"/>
      <c r="AF41" s="206"/>
      <c r="AG41" s="206"/>
      <c r="AH41" s="255"/>
      <c r="AI41" s="255"/>
      <c r="AJ41" s="206"/>
      <c r="AK41" s="206"/>
      <c r="AL41" s="206"/>
      <c r="AM41" s="255"/>
      <c r="AN41" s="255"/>
      <c r="AO41" s="233"/>
      <c r="AP41" s="233"/>
      <c r="AQ41" s="255"/>
      <c r="AR41" s="233"/>
      <c r="AS41" s="288"/>
      <c r="AT41" s="279"/>
      <c r="AU41" s="290"/>
      <c r="AV41" s="297"/>
      <c r="AW41" s="297"/>
      <c r="AX41" s="298"/>
    </row>
    <row r="42" spans="1:50" ht="15" customHeight="1" x14ac:dyDescent="0.3">
      <c r="A42" s="278" t="s">
        <v>442</v>
      </c>
      <c r="B42" s="261" t="s">
        <v>417</v>
      </c>
      <c r="C42" s="262"/>
      <c r="D42" s="263"/>
      <c r="E42" s="278" t="s">
        <v>333</v>
      </c>
      <c r="F42" s="278"/>
      <c r="G42" s="258" t="s">
        <v>335</v>
      </c>
      <c r="H42" s="260"/>
      <c r="I42" s="264" t="s">
        <v>405</v>
      </c>
      <c r="J42" s="265"/>
      <c r="K42" s="265"/>
      <c r="L42" s="266"/>
      <c r="M42" s="158" t="s">
        <v>1011</v>
      </c>
      <c r="N42" s="171"/>
      <c r="O42" s="171"/>
      <c r="P42" s="171"/>
      <c r="Q42" s="171"/>
      <c r="R42" s="172"/>
      <c r="S42" s="332" t="s">
        <v>406</v>
      </c>
      <c r="T42" s="345"/>
      <c r="U42" s="81" t="s">
        <v>75</v>
      </c>
      <c r="V42" s="207" t="s">
        <v>409</v>
      </c>
      <c r="W42" s="207"/>
      <c r="X42" s="207"/>
      <c r="Y42" s="207"/>
      <c r="Z42" s="207"/>
      <c r="AA42" s="207"/>
      <c r="AB42" s="207"/>
      <c r="AC42" s="115" t="s">
        <v>418</v>
      </c>
      <c r="AD42" s="206"/>
      <c r="AE42" s="206"/>
      <c r="AF42" s="206"/>
      <c r="AG42" s="206"/>
      <c r="AH42" s="278"/>
      <c r="AI42" s="278"/>
      <c r="AJ42" s="258"/>
      <c r="AK42" s="259"/>
      <c r="AL42" s="260"/>
      <c r="AM42" s="278" t="s">
        <v>78</v>
      </c>
      <c r="AN42" s="258" t="s">
        <v>331</v>
      </c>
      <c r="AO42" s="267"/>
      <c r="AP42" s="268"/>
      <c r="AQ42" s="278">
        <v>5</v>
      </c>
      <c r="AR42" s="212" t="s">
        <v>703</v>
      </c>
      <c r="AS42" s="278" t="str">
        <f>IF(AM42="o","Plan","Not Test")</f>
        <v>Plan</v>
      </c>
      <c r="AT42" s="278"/>
      <c r="AU42" s="258"/>
      <c r="AV42" s="259"/>
      <c r="AW42" s="259"/>
      <c r="AX42" s="260"/>
    </row>
    <row r="43" spans="1:50" ht="15" customHeight="1" x14ac:dyDescent="0.3">
      <c r="A43" s="288"/>
      <c r="B43" s="299"/>
      <c r="C43" s="300"/>
      <c r="D43" s="301"/>
      <c r="E43" s="288"/>
      <c r="F43" s="288"/>
      <c r="G43" s="289"/>
      <c r="H43" s="296"/>
      <c r="I43" s="311"/>
      <c r="J43" s="312"/>
      <c r="K43" s="312"/>
      <c r="L43" s="313"/>
      <c r="M43" s="173"/>
      <c r="N43" s="174"/>
      <c r="O43" s="174"/>
      <c r="P43" s="174"/>
      <c r="Q43" s="174"/>
      <c r="R43" s="175"/>
      <c r="S43" s="346"/>
      <c r="T43" s="347"/>
      <c r="U43" s="81" t="s">
        <v>80</v>
      </c>
      <c r="V43" s="207" t="s">
        <v>419</v>
      </c>
      <c r="W43" s="207"/>
      <c r="X43" s="207"/>
      <c r="Y43" s="207"/>
      <c r="Z43" s="207"/>
      <c r="AA43" s="207"/>
      <c r="AB43" s="207"/>
      <c r="AC43" s="115" t="s">
        <v>420</v>
      </c>
      <c r="AD43" s="206"/>
      <c r="AE43" s="206"/>
      <c r="AF43" s="206"/>
      <c r="AG43" s="206"/>
      <c r="AH43" s="288"/>
      <c r="AI43" s="288"/>
      <c r="AJ43" s="289"/>
      <c r="AK43" s="295"/>
      <c r="AL43" s="296"/>
      <c r="AM43" s="288"/>
      <c r="AN43" s="289"/>
      <c r="AO43" s="291"/>
      <c r="AP43" s="292"/>
      <c r="AQ43" s="288"/>
      <c r="AR43" s="213"/>
      <c r="AS43" s="288"/>
      <c r="AT43" s="288"/>
      <c r="AU43" s="289"/>
      <c r="AV43" s="295"/>
      <c r="AW43" s="295"/>
      <c r="AX43" s="296"/>
    </row>
    <row r="44" spans="1:50" ht="15" customHeight="1" x14ac:dyDescent="0.3">
      <c r="A44" s="288"/>
      <c r="B44" s="299"/>
      <c r="C44" s="300"/>
      <c r="D44" s="301"/>
      <c r="E44" s="288"/>
      <c r="F44" s="288"/>
      <c r="G44" s="289"/>
      <c r="H44" s="296"/>
      <c r="I44" s="311"/>
      <c r="J44" s="312"/>
      <c r="K44" s="312"/>
      <c r="L44" s="313"/>
      <c r="M44" s="173"/>
      <c r="N44" s="174"/>
      <c r="O44" s="174"/>
      <c r="P44" s="174"/>
      <c r="Q44" s="174"/>
      <c r="R44" s="175"/>
      <c r="S44" s="346"/>
      <c r="T44" s="347"/>
      <c r="U44" s="81" t="s">
        <v>83</v>
      </c>
      <c r="V44" s="275" t="s">
        <v>421</v>
      </c>
      <c r="W44" s="276"/>
      <c r="X44" s="276"/>
      <c r="Y44" s="276"/>
      <c r="Z44" s="276"/>
      <c r="AA44" s="276"/>
      <c r="AB44" s="334"/>
      <c r="AC44" s="333" t="s">
        <v>422</v>
      </c>
      <c r="AD44" s="335"/>
      <c r="AE44" s="335"/>
      <c r="AF44" s="335"/>
      <c r="AG44" s="336"/>
      <c r="AH44" s="288"/>
      <c r="AI44" s="288"/>
      <c r="AJ44" s="289"/>
      <c r="AK44" s="295"/>
      <c r="AL44" s="296"/>
      <c r="AM44" s="288"/>
      <c r="AN44" s="289"/>
      <c r="AO44" s="291"/>
      <c r="AP44" s="292"/>
      <c r="AQ44" s="288"/>
      <c r="AR44" s="213"/>
      <c r="AS44" s="288"/>
      <c r="AT44" s="288"/>
      <c r="AU44" s="289"/>
      <c r="AV44" s="295"/>
      <c r="AW44" s="295"/>
      <c r="AX44" s="296"/>
    </row>
    <row r="45" spans="1:50" ht="15" customHeight="1" x14ac:dyDescent="0.3">
      <c r="A45" s="279"/>
      <c r="B45" s="302"/>
      <c r="C45" s="303"/>
      <c r="D45" s="304"/>
      <c r="E45" s="279"/>
      <c r="F45" s="279"/>
      <c r="G45" s="290"/>
      <c r="H45" s="298"/>
      <c r="I45" s="314"/>
      <c r="J45" s="315"/>
      <c r="K45" s="315"/>
      <c r="L45" s="316"/>
      <c r="M45" s="176"/>
      <c r="N45" s="177"/>
      <c r="O45" s="177"/>
      <c r="P45" s="177"/>
      <c r="Q45" s="177"/>
      <c r="R45" s="178"/>
      <c r="S45" s="348"/>
      <c r="T45" s="349"/>
      <c r="U45" s="81" t="s">
        <v>86</v>
      </c>
      <c r="V45" s="342" t="s">
        <v>423</v>
      </c>
      <c r="W45" s="343"/>
      <c r="X45" s="343"/>
      <c r="Y45" s="343"/>
      <c r="Z45" s="343"/>
      <c r="AA45" s="343"/>
      <c r="AB45" s="344"/>
      <c r="AC45" s="333" t="s">
        <v>424</v>
      </c>
      <c r="AD45" s="335"/>
      <c r="AE45" s="335"/>
      <c r="AF45" s="335"/>
      <c r="AG45" s="336"/>
      <c r="AH45" s="288"/>
      <c r="AI45" s="288"/>
      <c r="AJ45" s="290"/>
      <c r="AK45" s="297"/>
      <c r="AL45" s="298"/>
      <c r="AM45" s="279"/>
      <c r="AN45" s="290"/>
      <c r="AO45" s="293"/>
      <c r="AP45" s="294"/>
      <c r="AQ45" s="279"/>
      <c r="AR45" s="214"/>
      <c r="AS45" s="279"/>
      <c r="AT45" s="279"/>
      <c r="AU45" s="290"/>
      <c r="AV45" s="297"/>
      <c r="AW45" s="297"/>
      <c r="AX45" s="298"/>
    </row>
    <row r="46" spans="1:50" ht="15" customHeight="1" x14ac:dyDescent="0.3">
      <c r="A46" s="278" t="s">
        <v>450</v>
      </c>
      <c r="B46" s="261" t="s">
        <v>426</v>
      </c>
      <c r="C46" s="262"/>
      <c r="D46" s="263"/>
      <c r="E46" s="278" t="s">
        <v>333</v>
      </c>
      <c r="F46" s="278"/>
      <c r="G46" s="258" t="s">
        <v>335</v>
      </c>
      <c r="H46" s="260"/>
      <c r="I46" s="264" t="s">
        <v>413</v>
      </c>
      <c r="J46" s="265"/>
      <c r="K46" s="265"/>
      <c r="L46" s="266"/>
      <c r="M46" s="158" t="s">
        <v>1010</v>
      </c>
      <c r="N46" s="171"/>
      <c r="O46" s="171"/>
      <c r="P46" s="171"/>
      <c r="Q46" s="171"/>
      <c r="R46" s="172"/>
      <c r="S46" s="332" t="s">
        <v>406</v>
      </c>
      <c r="T46" s="345"/>
      <c r="U46" s="81" t="s">
        <v>75</v>
      </c>
      <c r="V46" s="207" t="s">
        <v>427</v>
      </c>
      <c r="W46" s="207"/>
      <c r="X46" s="207"/>
      <c r="Y46" s="207"/>
      <c r="Z46" s="207"/>
      <c r="AA46" s="207"/>
      <c r="AB46" s="207"/>
      <c r="AC46" s="115" t="s">
        <v>428</v>
      </c>
      <c r="AD46" s="206"/>
      <c r="AE46" s="206"/>
      <c r="AF46" s="206"/>
      <c r="AG46" s="206"/>
      <c r="AH46" s="278"/>
      <c r="AI46" s="278"/>
      <c r="AJ46" s="258"/>
      <c r="AK46" s="259"/>
      <c r="AL46" s="260"/>
      <c r="AM46" s="278" t="s">
        <v>325</v>
      </c>
      <c r="AN46" s="258" t="s">
        <v>331</v>
      </c>
      <c r="AO46" s="267"/>
      <c r="AP46" s="268"/>
      <c r="AQ46" s="278">
        <v>5</v>
      </c>
      <c r="AR46" s="212" t="s">
        <v>703</v>
      </c>
      <c r="AS46" s="278" t="str">
        <f>IF(AM46="o","Plan","Not Test")</f>
        <v>Not Test</v>
      </c>
      <c r="AT46" s="278"/>
      <c r="AU46" s="258"/>
      <c r="AV46" s="259"/>
      <c r="AW46" s="259"/>
      <c r="AX46" s="260"/>
    </row>
    <row r="47" spans="1:50" ht="15" customHeight="1" x14ac:dyDescent="0.3">
      <c r="A47" s="288"/>
      <c r="B47" s="299"/>
      <c r="C47" s="300"/>
      <c r="D47" s="301"/>
      <c r="E47" s="288"/>
      <c r="F47" s="288"/>
      <c r="G47" s="289"/>
      <c r="H47" s="296"/>
      <c r="I47" s="311"/>
      <c r="J47" s="312"/>
      <c r="K47" s="312"/>
      <c r="L47" s="313"/>
      <c r="M47" s="173"/>
      <c r="N47" s="174"/>
      <c r="O47" s="174"/>
      <c r="P47" s="174"/>
      <c r="Q47" s="174"/>
      <c r="R47" s="175"/>
      <c r="S47" s="346"/>
      <c r="T47" s="347"/>
      <c r="U47" s="81" t="s">
        <v>80</v>
      </c>
      <c r="V47" s="207" t="s">
        <v>429</v>
      </c>
      <c r="W47" s="207"/>
      <c r="X47" s="207"/>
      <c r="Y47" s="207"/>
      <c r="Z47" s="207"/>
      <c r="AA47" s="207"/>
      <c r="AB47" s="207"/>
      <c r="AC47" s="115" t="s">
        <v>430</v>
      </c>
      <c r="AD47" s="206"/>
      <c r="AE47" s="206"/>
      <c r="AF47" s="206"/>
      <c r="AG47" s="206"/>
      <c r="AH47" s="288"/>
      <c r="AI47" s="288"/>
      <c r="AJ47" s="289"/>
      <c r="AK47" s="295"/>
      <c r="AL47" s="296"/>
      <c r="AM47" s="288"/>
      <c r="AN47" s="289"/>
      <c r="AO47" s="291"/>
      <c r="AP47" s="292"/>
      <c r="AQ47" s="288"/>
      <c r="AR47" s="213"/>
      <c r="AS47" s="288"/>
      <c r="AT47" s="288"/>
      <c r="AU47" s="289"/>
      <c r="AV47" s="295"/>
      <c r="AW47" s="295"/>
      <c r="AX47" s="296"/>
    </row>
    <row r="48" spans="1:50" ht="15" customHeight="1" x14ac:dyDescent="0.3">
      <c r="A48" s="288"/>
      <c r="B48" s="299"/>
      <c r="C48" s="300"/>
      <c r="D48" s="301"/>
      <c r="E48" s="288"/>
      <c r="F48" s="288"/>
      <c r="G48" s="289"/>
      <c r="H48" s="296"/>
      <c r="I48" s="311"/>
      <c r="J48" s="312"/>
      <c r="K48" s="312"/>
      <c r="L48" s="313"/>
      <c r="M48" s="173"/>
      <c r="N48" s="174"/>
      <c r="O48" s="174"/>
      <c r="P48" s="174"/>
      <c r="Q48" s="174"/>
      <c r="R48" s="175"/>
      <c r="S48" s="346"/>
      <c r="T48" s="347"/>
      <c r="U48" s="81" t="s">
        <v>83</v>
      </c>
      <c r="V48" s="275" t="s">
        <v>431</v>
      </c>
      <c r="W48" s="276"/>
      <c r="X48" s="276"/>
      <c r="Y48" s="276"/>
      <c r="Z48" s="276"/>
      <c r="AA48" s="276"/>
      <c r="AB48" s="334"/>
      <c r="AC48" s="333" t="s">
        <v>432</v>
      </c>
      <c r="AD48" s="335"/>
      <c r="AE48" s="335"/>
      <c r="AF48" s="335"/>
      <c r="AG48" s="336"/>
      <c r="AH48" s="288"/>
      <c r="AI48" s="288"/>
      <c r="AJ48" s="289"/>
      <c r="AK48" s="295"/>
      <c r="AL48" s="296"/>
      <c r="AM48" s="288"/>
      <c r="AN48" s="289"/>
      <c r="AO48" s="291"/>
      <c r="AP48" s="292"/>
      <c r="AQ48" s="288"/>
      <c r="AR48" s="213"/>
      <c r="AS48" s="288"/>
      <c r="AT48" s="288"/>
      <c r="AU48" s="289"/>
      <c r="AV48" s="295"/>
      <c r="AW48" s="295"/>
      <c r="AX48" s="296"/>
    </row>
    <row r="49" spans="1:50" ht="15" customHeight="1" x14ac:dyDescent="0.3">
      <c r="A49" s="279"/>
      <c r="B49" s="302"/>
      <c r="C49" s="303"/>
      <c r="D49" s="304"/>
      <c r="E49" s="279"/>
      <c r="F49" s="279"/>
      <c r="G49" s="290"/>
      <c r="H49" s="298"/>
      <c r="I49" s="314"/>
      <c r="J49" s="315"/>
      <c r="K49" s="315"/>
      <c r="L49" s="316"/>
      <c r="M49" s="176"/>
      <c r="N49" s="177"/>
      <c r="O49" s="177"/>
      <c r="P49" s="177"/>
      <c r="Q49" s="177"/>
      <c r="R49" s="178"/>
      <c r="S49" s="348"/>
      <c r="T49" s="349"/>
      <c r="U49" s="81" t="s">
        <v>86</v>
      </c>
      <c r="V49" s="342" t="s">
        <v>423</v>
      </c>
      <c r="W49" s="343"/>
      <c r="X49" s="343"/>
      <c r="Y49" s="343"/>
      <c r="Z49" s="343"/>
      <c r="AA49" s="343"/>
      <c r="AB49" s="344"/>
      <c r="AC49" s="333" t="s">
        <v>433</v>
      </c>
      <c r="AD49" s="335"/>
      <c r="AE49" s="335"/>
      <c r="AF49" s="335"/>
      <c r="AG49" s="336"/>
      <c r="AH49" s="288"/>
      <c r="AI49" s="288"/>
      <c r="AJ49" s="290"/>
      <c r="AK49" s="297"/>
      <c r="AL49" s="298"/>
      <c r="AM49" s="279"/>
      <c r="AN49" s="290"/>
      <c r="AO49" s="293"/>
      <c r="AP49" s="294"/>
      <c r="AQ49" s="279"/>
      <c r="AR49" s="214"/>
      <c r="AS49" s="279"/>
      <c r="AT49" s="279"/>
      <c r="AU49" s="290"/>
      <c r="AV49" s="297"/>
      <c r="AW49" s="297"/>
      <c r="AX49" s="298"/>
    </row>
    <row r="50" spans="1:50" ht="15" customHeight="1" x14ac:dyDescent="0.3">
      <c r="A50" s="278" t="s">
        <v>457</v>
      </c>
      <c r="B50" s="261" t="s">
        <v>435</v>
      </c>
      <c r="C50" s="262"/>
      <c r="D50" s="263"/>
      <c r="E50" s="278" t="s">
        <v>336</v>
      </c>
      <c r="F50" s="278"/>
      <c r="G50" s="258" t="s">
        <v>335</v>
      </c>
      <c r="H50" s="260"/>
      <c r="I50" s="264" t="s">
        <v>413</v>
      </c>
      <c r="J50" s="265"/>
      <c r="K50" s="265"/>
      <c r="L50" s="266"/>
      <c r="M50" s="158" t="s">
        <v>436</v>
      </c>
      <c r="N50" s="171"/>
      <c r="O50" s="171"/>
      <c r="P50" s="171"/>
      <c r="Q50" s="171"/>
      <c r="R50" s="172"/>
      <c r="S50" s="332" t="s">
        <v>406</v>
      </c>
      <c r="T50" s="345"/>
      <c r="U50" s="81" t="s">
        <v>75</v>
      </c>
      <c r="V50" s="207" t="s">
        <v>437</v>
      </c>
      <c r="W50" s="207"/>
      <c r="X50" s="207"/>
      <c r="Y50" s="207"/>
      <c r="Z50" s="207"/>
      <c r="AA50" s="207"/>
      <c r="AB50" s="207"/>
      <c r="AC50" s="115" t="s">
        <v>438</v>
      </c>
      <c r="AD50" s="206"/>
      <c r="AE50" s="206"/>
      <c r="AF50" s="206"/>
      <c r="AG50" s="206"/>
      <c r="AH50" s="278"/>
      <c r="AI50" s="278"/>
      <c r="AJ50" s="258"/>
      <c r="AK50" s="259"/>
      <c r="AL50" s="260"/>
      <c r="AM50" s="278" t="s">
        <v>78</v>
      </c>
      <c r="AN50" s="258" t="s">
        <v>331</v>
      </c>
      <c r="AO50" s="267"/>
      <c r="AP50" s="268"/>
      <c r="AQ50" s="278">
        <v>5</v>
      </c>
      <c r="AR50" s="212" t="s">
        <v>703</v>
      </c>
      <c r="AS50" s="278" t="str">
        <f>IF(AM50="o","Plan","Not Test")</f>
        <v>Plan</v>
      </c>
      <c r="AT50" s="278"/>
      <c r="AU50" s="258"/>
      <c r="AV50" s="259"/>
      <c r="AW50" s="259"/>
      <c r="AX50" s="260"/>
    </row>
    <row r="51" spans="1:50" ht="15" customHeight="1" x14ac:dyDescent="0.3">
      <c r="A51" s="288"/>
      <c r="B51" s="299"/>
      <c r="C51" s="300"/>
      <c r="D51" s="301"/>
      <c r="E51" s="288"/>
      <c r="F51" s="288"/>
      <c r="G51" s="289"/>
      <c r="H51" s="296"/>
      <c r="I51" s="311"/>
      <c r="J51" s="312"/>
      <c r="K51" s="312"/>
      <c r="L51" s="313"/>
      <c r="M51" s="173"/>
      <c r="N51" s="174"/>
      <c r="O51" s="174"/>
      <c r="P51" s="174"/>
      <c r="Q51" s="174"/>
      <c r="R51" s="175"/>
      <c r="S51" s="346"/>
      <c r="T51" s="347"/>
      <c r="U51" s="81" t="s">
        <v>80</v>
      </c>
      <c r="V51" s="207" t="s">
        <v>439</v>
      </c>
      <c r="W51" s="207"/>
      <c r="X51" s="207"/>
      <c r="Y51" s="207"/>
      <c r="Z51" s="207"/>
      <c r="AA51" s="207"/>
      <c r="AB51" s="207"/>
      <c r="AC51" s="115" t="s">
        <v>440</v>
      </c>
      <c r="AD51" s="206"/>
      <c r="AE51" s="206"/>
      <c r="AF51" s="206"/>
      <c r="AG51" s="206"/>
      <c r="AH51" s="288"/>
      <c r="AI51" s="288"/>
      <c r="AJ51" s="289"/>
      <c r="AK51" s="295"/>
      <c r="AL51" s="296"/>
      <c r="AM51" s="288"/>
      <c r="AN51" s="289"/>
      <c r="AO51" s="291"/>
      <c r="AP51" s="292"/>
      <c r="AQ51" s="288"/>
      <c r="AR51" s="213"/>
      <c r="AS51" s="288"/>
      <c r="AT51" s="288"/>
      <c r="AU51" s="289"/>
      <c r="AV51" s="295"/>
      <c r="AW51" s="295"/>
      <c r="AX51" s="296"/>
    </row>
    <row r="52" spans="1:50" ht="15" customHeight="1" x14ac:dyDescent="0.3">
      <c r="A52" s="288"/>
      <c r="B52" s="299"/>
      <c r="C52" s="300"/>
      <c r="D52" s="301"/>
      <c r="E52" s="288"/>
      <c r="F52" s="288"/>
      <c r="G52" s="289"/>
      <c r="H52" s="296"/>
      <c r="I52" s="311"/>
      <c r="J52" s="312"/>
      <c r="K52" s="312"/>
      <c r="L52" s="313"/>
      <c r="M52" s="173"/>
      <c r="N52" s="174"/>
      <c r="O52" s="174"/>
      <c r="P52" s="174"/>
      <c r="Q52" s="174"/>
      <c r="R52" s="175"/>
      <c r="S52" s="346"/>
      <c r="T52" s="347"/>
      <c r="U52" s="81" t="s">
        <v>83</v>
      </c>
      <c r="V52" s="275" t="s">
        <v>431</v>
      </c>
      <c r="W52" s="276"/>
      <c r="X52" s="276"/>
      <c r="Y52" s="276"/>
      <c r="Z52" s="276"/>
      <c r="AA52" s="276"/>
      <c r="AB52" s="334"/>
      <c r="AC52" s="333" t="s">
        <v>432</v>
      </c>
      <c r="AD52" s="335"/>
      <c r="AE52" s="335"/>
      <c r="AF52" s="335"/>
      <c r="AG52" s="336"/>
      <c r="AH52" s="288"/>
      <c r="AI52" s="288"/>
      <c r="AJ52" s="289"/>
      <c r="AK52" s="295"/>
      <c r="AL52" s="296"/>
      <c r="AM52" s="288"/>
      <c r="AN52" s="289"/>
      <c r="AO52" s="291"/>
      <c r="AP52" s="292"/>
      <c r="AQ52" s="288"/>
      <c r="AR52" s="213"/>
      <c r="AS52" s="288"/>
      <c r="AT52" s="288"/>
      <c r="AU52" s="289"/>
      <c r="AV52" s="295"/>
      <c r="AW52" s="295"/>
      <c r="AX52" s="296"/>
    </row>
    <row r="53" spans="1:50" ht="15" customHeight="1" x14ac:dyDescent="0.3">
      <c r="A53" s="279"/>
      <c r="B53" s="302"/>
      <c r="C53" s="303"/>
      <c r="D53" s="304"/>
      <c r="E53" s="279"/>
      <c r="F53" s="279"/>
      <c r="G53" s="290"/>
      <c r="H53" s="298"/>
      <c r="I53" s="314"/>
      <c r="J53" s="315"/>
      <c r="K53" s="315"/>
      <c r="L53" s="316"/>
      <c r="M53" s="176"/>
      <c r="N53" s="177"/>
      <c r="O53" s="177"/>
      <c r="P53" s="177"/>
      <c r="Q53" s="177"/>
      <c r="R53" s="178"/>
      <c r="S53" s="348"/>
      <c r="T53" s="349"/>
      <c r="U53" s="81" t="s">
        <v>86</v>
      </c>
      <c r="V53" s="342" t="s">
        <v>423</v>
      </c>
      <c r="W53" s="343"/>
      <c r="X53" s="343"/>
      <c r="Y53" s="343"/>
      <c r="Z53" s="343"/>
      <c r="AA53" s="343"/>
      <c r="AB53" s="344"/>
      <c r="AC53" s="333" t="s">
        <v>441</v>
      </c>
      <c r="AD53" s="335"/>
      <c r="AE53" s="335"/>
      <c r="AF53" s="335"/>
      <c r="AG53" s="336"/>
      <c r="AH53" s="288"/>
      <c r="AI53" s="288"/>
      <c r="AJ53" s="290"/>
      <c r="AK53" s="297"/>
      <c r="AL53" s="298"/>
      <c r="AM53" s="279"/>
      <c r="AN53" s="290"/>
      <c r="AO53" s="293"/>
      <c r="AP53" s="294"/>
      <c r="AQ53" s="279"/>
      <c r="AR53" s="214"/>
      <c r="AS53" s="279"/>
      <c r="AT53" s="279"/>
      <c r="AU53" s="290"/>
      <c r="AV53" s="297"/>
      <c r="AW53" s="297"/>
      <c r="AX53" s="298"/>
    </row>
    <row r="54" spans="1:50" ht="15" customHeight="1" x14ac:dyDescent="0.3">
      <c r="A54" s="278" t="s">
        <v>459</v>
      </c>
      <c r="B54" s="261" t="s">
        <v>443</v>
      </c>
      <c r="C54" s="262"/>
      <c r="D54" s="263"/>
      <c r="E54" s="278" t="s">
        <v>336</v>
      </c>
      <c r="F54" s="278"/>
      <c r="G54" s="258" t="s">
        <v>335</v>
      </c>
      <c r="H54" s="260"/>
      <c r="I54" s="264" t="s">
        <v>413</v>
      </c>
      <c r="J54" s="265"/>
      <c r="K54" s="265"/>
      <c r="L54" s="266"/>
      <c r="M54" s="158" t="s">
        <v>444</v>
      </c>
      <c r="N54" s="171"/>
      <c r="O54" s="171"/>
      <c r="P54" s="171"/>
      <c r="Q54" s="171"/>
      <c r="R54" s="172"/>
      <c r="S54" s="332" t="s">
        <v>406</v>
      </c>
      <c r="T54" s="345"/>
      <c r="U54" s="81" t="s">
        <v>75</v>
      </c>
      <c r="V54" s="207" t="s">
        <v>445</v>
      </c>
      <c r="W54" s="207"/>
      <c r="X54" s="207"/>
      <c r="Y54" s="207"/>
      <c r="Z54" s="207"/>
      <c r="AA54" s="207"/>
      <c r="AB54" s="207"/>
      <c r="AC54" s="115" t="s">
        <v>446</v>
      </c>
      <c r="AD54" s="206"/>
      <c r="AE54" s="206"/>
      <c r="AF54" s="206"/>
      <c r="AG54" s="206"/>
      <c r="AH54" s="278"/>
      <c r="AI54" s="278"/>
      <c r="AJ54" s="258"/>
      <c r="AK54" s="259"/>
      <c r="AL54" s="260"/>
      <c r="AM54" s="278" t="s">
        <v>325</v>
      </c>
      <c r="AN54" s="258" t="s">
        <v>331</v>
      </c>
      <c r="AO54" s="267"/>
      <c r="AP54" s="268"/>
      <c r="AQ54" s="278">
        <v>5</v>
      </c>
      <c r="AR54" s="212" t="s">
        <v>703</v>
      </c>
      <c r="AS54" s="278" t="str">
        <f>IF(AM54="o","Plan","Not Test")</f>
        <v>Not Test</v>
      </c>
      <c r="AT54" s="278"/>
      <c r="AU54" s="258"/>
      <c r="AV54" s="259"/>
      <c r="AW54" s="259"/>
      <c r="AX54" s="260"/>
    </row>
    <row r="55" spans="1:50" ht="15" customHeight="1" x14ac:dyDescent="0.3">
      <c r="A55" s="288"/>
      <c r="B55" s="299"/>
      <c r="C55" s="300"/>
      <c r="D55" s="301"/>
      <c r="E55" s="288"/>
      <c r="F55" s="288"/>
      <c r="G55" s="289"/>
      <c r="H55" s="296"/>
      <c r="I55" s="311"/>
      <c r="J55" s="312"/>
      <c r="K55" s="312"/>
      <c r="L55" s="313"/>
      <c r="M55" s="173"/>
      <c r="N55" s="174"/>
      <c r="O55" s="174"/>
      <c r="P55" s="174"/>
      <c r="Q55" s="174"/>
      <c r="R55" s="175"/>
      <c r="S55" s="346"/>
      <c r="T55" s="347"/>
      <c r="U55" s="81" t="s">
        <v>80</v>
      </c>
      <c r="V55" s="207" t="s">
        <v>447</v>
      </c>
      <c r="W55" s="207"/>
      <c r="X55" s="207"/>
      <c r="Y55" s="207"/>
      <c r="Z55" s="207"/>
      <c r="AA55" s="207"/>
      <c r="AB55" s="207"/>
      <c r="AC55" s="115" t="s">
        <v>448</v>
      </c>
      <c r="AD55" s="206"/>
      <c r="AE55" s="206"/>
      <c r="AF55" s="206"/>
      <c r="AG55" s="206"/>
      <c r="AH55" s="288"/>
      <c r="AI55" s="288"/>
      <c r="AJ55" s="289"/>
      <c r="AK55" s="295"/>
      <c r="AL55" s="296"/>
      <c r="AM55" s="288"/>
      <c r="AN55" s="289"/>
      <c r="AO55" s="291"/>
      <c r="AP55" s="292"/>
      <c r="AQ55" s="288"/>
      <c r="AR55" s="213"/>
      <c r="AS55" s="288"/>
      <c r="AT55" s="288"/>
      <c r="AU55" s="289"/>
      <c r="AV55" s="295"/>
      <c r="AW55" s="295"/>
      <c r="AX55" s="296"/>
    </row>
    <row r="56" spans="1:50" ht="15" customHeight="1" x14ac:dyDescent="0.3">
      <c r="A56" s="288"/>
      <c r="B56" s="299"/>
      <c r="C56" s="300"/>
      <c r="D56" s="301"/>
      <c r="E56" s="288"/>
      <c r="F56" s="288"/>
      <c r="G56" s="289"/>
      <c r="H56" s="296"/>
      <c r="I56" s="311"/>
      <c r="J56" s="312"/>
      <c r="K56" s="312"/>
      <c r="L56" s="313"/>
      <c r="M56" s="173"/>
      <c r="N56" s="174"/>
      <c r="O56" s="174"/>
      <c r="P56" s="174"/>
      <c r="Q56" s="174"/>
      <c r="R56" s="175"/>
      <c r="S56" s="346"/>
      <c r="T56" s="347"/>
      <c r="U56" s="81" t="s">
        <v>83</v>
      </c>
      <c r="V56" s="275" t="s">
        <v>431</v>
      </c>
      <c r="W56" s="276"/>
      <c r="X56" s="276"/>
      <c r="Y56" s="276"/>
      <c r="Z56" s="276"/>
      <c r="AA56" s="276"/>
      <c r="AB56" s="334"/>
      <c r="AC56" s="333" t="s">
        <v>432</v>
      </c>
      <c r="AD56" s="335"/>
      <c r="AE56" s="335"/>
      <c r="AF56" s="335"/>
      <c r="AG56" s="336"/>
      <c r="AH56" s="288"/>
      <c r="AI56" s="288"/>
      <c r="AJ56" s="289"/>
      <c r="AK56" s="295"/>
      <c r="AL56" s="296"/>
      <c r="AM56" s="288"/>
      <c r="AN56" s="289"/>
      <c r="AO56" s="291"/>
      <c r="AP56" s="292"/>
      <c r="AQ56" s="288"/>
      <c r="AR56" s="213"/>
      <c r="AS56" s="288"/>
      <c r="AT56" s="288"/>
      <c r="AU56" s="289"/>
      <c r="AV56" s="295"/>
      <c r="AW56" s="295"/>
      <c r="AX56" s="296"/>
    </row>
    <row r="57" spans="1:50" ht="15" customHeight="1" x14ac:dyDescent="0.3">
      <c r="A57" s="279"/>
      <c r="B57" s="302"/>
      <c r="C57" s="303"/>
      <c r="D57" s="304"/>
      <c r="E57" s="279"/>
      <c r="F57" s="279"/>
      <c r="G57" s="290"/>
      <c r="H57" s="298"/>
      <c r="I57" s="314"/>
      <c r="J57" s="315"/>
      <c r="K57" s="315"/>
      <c r="L57" s="316"/>
      <c r="M57" s="176"/>
      <c r="N57" s="177"/>
      <c r="O57" s="177"/>
      <c r="P57" s="177"/>
      <c r="Q57" s="177"/>
      <c r="R57" s="178"/>
      <c r="S57" s="348"/>
      <c r="T57" s="349"/>
      <c r="U57" s="81" t="s">
        <v>86</v>
      </c>
      <c r="V57" s="342" t="s">
        <v>423</v>
      </c>
      <c r="W57" s="343"/>
      <c r="X57" s="343"/>
      <c r="Y57" s="343"/>
      <c r="Z57" s="343"/>
      <c r="AA57" s="343"/>
      <c r="AB57" s="344"/>
      <c r="AC57" s="333" t="s">
        <v>449</v>
      </c>
      <c r="AD57" s="335"/>
      <c r="AE57" s="335"/>
      <c r="AF57" s="335"/>
      <c r="AG57" s="336"/>
      <c r="AH57" s="288"/>
      <c r="AI57" s="288"/>
      <c r="AJ57" s="290"/>
      <c r="AK57" s="297"/>
      <c r="AL57" s="298"/>
      <c r="AM57" s="279"/>
      <c r="AN57" s="290"/>
      <c r="AO57" s="293"/>
      <c r="AP57" s="294"/>
      <c r="AQ57" s="279"/>
      <c r="AR57" s="214"/>
      <c r="AS57" s="279"/>
      <c r="AT57" s="279"/>
      <c r="AU57" s="290"/>
      <c r="AV57" s="297"/>
      <c r="AW57" s="297"/>
      <c r="AX57" s="298"/>
    </row>
    <row r="58" spans="1:50" ht="15" customHeight="1" x14ac:dyDescent="0.3">
      <c r="A58" s="278" t="s">
        <v>467</v>
      </c>
      <c r="B58" s="261" t="s">
        <v>451</v>
      </c>
      <c r="C58" s="262"/>
      <c r="D58" s="263"/>
      <c r="E58" s="278" t="s">
        <v>70</v>
      </c>
      <c r="F58" s="278"/>
      <c r="G58" s="258" t="s">
        <v>338</v>
      </c>
      <c r="H58" s="260"/>
      <c r="I58" s="158" t="s">
        <v>452</v>
      </c>
      <c r="J58" s="171"/>
      <c r="K58" s="171"/>
      <c r="L58" s="172"/>
      <c r="M58" s="158" t="s">
        <v>453</v>
      </c>
      <c r="N58" s="171"/>
      <c r="O58" s="171"/>
      <c r="P58" s="171"/>
      <c r="Q58" s="171"/>
      <c r="R58" s="172"/>
      <c r="S58" s="158" t="s">
        <v>454</v>
      </c>
      <c r="T58" s="172"/>
      <c r="U58" s="278" t="s">
        <v>75</v>
      </c>
      <c r="V58" s="264" t="s">
        <v>1012</v>
      </c>
      <c r="W58" s="265"/>
      <c r="X58" s="265"/>
      <c r="Y58" s="265"/>
      <c r="Z58" s="265"/>
      <c r="AA58" s="265"/>
      <c r="AB58" s="266"/>
      <c r="AC58" s="261" t="s">
        <v>456</v>
      </c>
      <c r="AD58" s="262"/>
      <c r="AE58" s="262"/>
      <c r="AF58" s="262"/>
      <c r="AG58" s="263"/>
      <c r="AH58" s="278"/>
      <c r="AI58" s="278"/>
      <c r="AJ58" s="258"/>
      <c r="AK58" s="259"/>
      <c r="AL58" s="260"/>
      <c r="AM58" s="278" t="s">
        <v>78</v>
      </c>
      <c r="AN58" s="258" t="s">
        <v>331</v>
      </c>
      <c r="AO58" s="267"/>
      <c r="AP58" s="268"/>
      <c r="AQ58" s="278">
        <v>5</v>
      </c>
      <c r="AR58" s="212" t="s">
        <v>703</v>
      </c>
      <c r="AS58" s="278" t="str">
        <f>IF(AM58="o","Plan","Not Test")</f>
        <v>Plan</v>
      </c>
      <c r="AT58" s="278"/>
      <c r="AU58" s="258"/>
      <c r="AV58" s="259"/>
      <c r="AW58" s="259"/>
      <c r="AX58" s="260"/>
    </row>
    <row r="59" spans="1:50" ht="15" customHeight="1" x14ac:dyDescent="0.3">
      <c r="A59" s="288"/>
      <c r="B59" s="299"/>
      <c r="C59" s="300"/>
      <c r="D59" s="301"/>
      <c r="E59" s="288"/>
      <c r="F59" s="288"/>
      <c r="G59" s="289"/>
      <c r="H59" s="296"/>
      <c r="I59" s="173"/>
      <c r="J59" s="174"/>
      <c r="K59" s="174"/>
      <c r="L59" s="175"/>
      <c r="M59" s="173"/>
      <c r="N59" s="174"/>
      <c r="O59" s="174"/>
      <c r="P59" s="174"/>
      <c r="Q59" s="174"/>
      <c r="R59" s="175"/>
      <c r="S59" s="173"/>
      <c r="T59" s="175"/>
      <c r="U59" s="288"/>
      <c r="V59" s="311"/>
      <c r="W59" s="312"/>
      <c r="X59" s="312"/>
      <c r="Y59" s="312"/>
      <c r="Z59" s="312"/>
      <c r="AA59" s="312"/>
      <c r="AB59" s="313"/>
      <c r="AC59" s="299"/>
      <c r="AD59" s="300"/>
      <c r="AE59" s="300"/>
      <c r="AF59" s="300"/>
      <c r="AG59" s="301"/>
      <c r="AH59" s="288"/>
      <c r="AI59" s="288"/>
      <c r="AJ59" s="289"/>
      <c r="AK59" s="295"/>
      <c r="AL59" s="296"/>
      <c r="AM59" s="288"/>
      <c r="AN59" s="289"/>
      <c r="AO59" s="291"/>
      <c r="AP59" s="292"/>
      <c r="AQ59" s="288"/>
      <c r="AR59" s="213"/>
      <c r="AS59" s="288"/>
      <c r="AT59" s="288"/>
      <c r="AU59" s="289"/>
      <c r="AV59" s="295"/>
      <c r="AW59" s="295"/>
      <c r="AX59" s="296"/>
    </row>
    <row r="60" spans="1:50" ht="15" customHeight="1" x14ac:dyDescent="0.3">
      <c r="A60" s="288"/>
      <c r="B60" s="299"/>
      <c r="C60" s="300"/>
      <c r="D60" s="301"/>
      <c r="E60" s="288"/>
      <c r="F60" s="288"/>
      <c r="G60" s="289"/>
      <c r="H60" s="296"/>
      <c r="I60" s="173"/>
      <c r="J60" s="174"/>
      <c r="K60" s="174"/>
      <c r="L60" s="175"/>
      <c r="M60" s="173"/>
      <c r="N60" s="174"/>
      <c r="O60" s="174"/>
      <c r="P60" s="174"/>
      <c r="Q60" s="174"/>
      <c r="R60" s="175"/>
      <c r="S60" s="173"/>
      <c r="T60" s="175"/>
      <c r="U60" s="288"/>
      <c r="V60" s="311"/>
      <c r="W60" s="312"/>
      <c r="X60" s="312"/>
      <c r="Y60" s="312"/>
      <c r="Z60" s="312"/>
      <c r="AA60" s="312"/>
      <c r="AB60" s="313"/>
      <c r="AC60" s="299"/>
      <c r="AD60" s="300"/>
      <c r="AE60" s="300"/>
      <c r="AF60" s="300"/>
      <c r="AG60" s="301"/>
      <c r="AH60" s="288"/>
      <c r="AI60" s="288"/>
      <c r="AJ60" s="289"/>
      <c r="AK60" s="295"/>
      <c r="AL60" s="296"/>
      <c r="AM60" s="288"/>
      <c r="AN60" s="289"/>
      <c r="AO60" s="291"/>
      <c r="AP60" s="292"/>
      <c r="AQ60" s="288"/>
      <c r="AR60" s="213"/>
      <c r="AS60" s="288"/>
      <c r="AT60" s="288"/>
      <c r="AU60" s="289"/>
      <c r="AV60" s="295"/>
      <c r="AW60" s="295"/>
      <c r="AX60" s="296"/>
    </row>
    <row r="61" spans="1:50" ht="15" customHeight="1" x14ac:dyDescent="0.3">
      <c r="A61" s="288"/>
      <c r="B61" s="299"/>
      <c r="C61" s="300"/>
      <c r="D61" s="301"/>
      <c r="E61" s="288"/>
      <c r="F61" s="288"/>
      <c r="G61" s="289"/>
      <c r="H61" s="296"/>
      <c r="I61" s="173"/>
      <c r="J61" s="174"/>
      <c r="K61" s="174"/>
      <c r="L61" s="175"/>
      <c r="M61" s="173"/>
      <c r="N61" s="174"/>
      <c r="O61" s="174"/>
      <c r="P61" s="174"/>
      <c r="Q61" s="174"/>
      <c r="R61" s="175"/>
      <c r="S61" s="173"/>
      <c r="T61" s="175"/>
      <c r="U61" s="288"/>
      <c r="V61" s="311"/>
      <c r="W61" s="312"/>
      <c r="X61" s="312"/>
      <c r="Y61" s="312"/>
      <c r="Z61" s="312"/>
      <c r="AA61" s="312"/>
      <c r="AB61" s="313"/>
      <c r="AC61" s="299"/>
      <c r="AD61" s="300"/>
      <c r="AE61" s="300"/>
      <c r="AF61" s="300"/>
      <c r="AG61" s="301"/>
      <c r="AH61" s="288"/>
      <c r="AI61" s="288"/>
      <c r="AJ61" s="289"/>
      <c r="AK61" s="295"/>
      <c r="AL61" s="296"/>
      <c r="AM61" s="288"/>
      <c r="AN61" s="289"/>
      <c r="AO61" s="291"/>
      <c r="AP61" s="292"/>
      <c r="AQ61" s="288"/>
      <c r="AR61" s="213"/>
      <c r="AS61" s="288"/>
      <c r="AT61" s="288"/>
      <c r="AU61" s="289"/>
      <c r="AV61" s="295"/>
      <c r="AW61" s="295"/>
      <c r="AX61" s="296"/>
    </row>
    <row r="62" spans="1:50" ht="15" customHeight="1" x14ac:dyDescent="0.3">
      <c r="A62" s="288"/>
      <c r="B62" s="299"/>
      <c r="C62" s="300"/>
      <c r="D62" s="301"/>
      <c r="E62" s="288"/>
      <c r="F62" s="288"/>
      <c r="G62" s="289"/>
      <c r="H62" s="296"/>
      <c r="I62" s="173"/>
      <c r="J62" s="174"/>
      <c r="K62" s="174"/>
      <c r="L62" s="175"/>
      <c r="M62" s="173"/>
      <c r="N62" s="174"/>
      <c r="O62" s="174"/>
      <c r="P62" s="174"/>
      <c r="Q62" s="174"/>
      <c r="R62" s="175"/>
      <c r="S62" s="173"/>
      <c r="T62" s="175"/>
      <c r="U62" s="279"/>
      <c r="V62" s="314"/>
      <c r="W62" s="315"/>
      <c r="X62" s="315"/>
      <c r="Y62" s="315"/>
      <c r="Z62" s="315"/>
      <c r="AA62" s="315"/>
      <c r="AB62" s="316"/>
      <c r="AC62" s="302"/>
      <c r="AD62" s="303"/>
      <c r="AE62" s="303"/>
      <c r="AF62" s="303"/>
      <c r="AG62" s="304"/>
      <c r="AH62" s="288"/>
      <c r="AI62" s="288"/>
      <c r="AJ62" s="289"/>
      <c r="AK62" s="295"/>
      <c r="AL62" s="296"/>
      <c r="AM62" s="288"/>
      <c r="AN62" s="289"/>
      <c r="AO62" s="291"/>
      <c r="AP62" s="292"/>
      <c r="AQ62" s="288"/>
      <c r="AR62" s="213"/>
      <c r="AS62" s="288"/>
      <c r="AT62" s="288"/>
      <c r="AU62" s="289"/>
      <c r="AV62" s="295"/>
      <c r="AW62" s="295"/>
      <c r="AX62" s="296"/>
    </row>
    <row r="63" spans="1:50" ht="14.4" x14ac:dyDescent="0.3">
      <c r="A63" s="279"/>
      <c r="B63" s="302"/>
      <c r="C63" s="303"/>
      <c r="D63" s="304"/>
      <c r="E63" s="279"/>
      <c r="F63" s="279"/>
      <c r="G63" s="290"/>
      <c r="H63" s="298"/>
      <c r="I63" s="176"/>
      <c r="J63" s="177"/>
      <c r="K63" s="177"/>
      <c r="L63" s="178"/>
      <c r="M63" s="176"/>
      <c r="N63" s="177"/>
      <c r="O63" s="177"/>
      <c r="P63" s="177"/>
      <c r="Q63" s="177"/>
      <c r="R63" s="178"/>
      <c r="S63" s="176"/>
      <c r="T63" s="178"/>
      <c r="U63" s="80" t="s">
        <v>80</v>
      </c>
      <c r="V63" s="305" t="s">
        <v>1022</v>
      </c>
      <c r="W63" s="318"/>
      <c r="X63" s="318"/>
      <c r="Y63" s="318"/>
      <c r="Z63" s="318"/>
      <c r="AA63" s="318"/>
      <c r="AB63" s="306"/>
      <c r="AC63" s="333" t="s">
        <v>1023</v>
      </c>
      <c r="AD63" s="276"/>
      <c r="AE63" s="276"/>
      <c r="AF63" s="276"/>
      <c r="AG63" s="334"/>
      <c r="AH63" s="279"/>
      <c r="AI63" s="279"/>
      <c r="AJ63" s="290"/>
      <c r="AK63" s="297"/>
      <c r="AL63" s="298"/>
      <c r="AM63" s="279"/>
      <c r="AN63" s="290"/>
      <c r="AO63" s="293"/>
      <c r="AP63" s="294"/>
      <c r="AQ63" s="279"/>
      <c r="AR63" s="214"/>
      <c r="AS63" s="279"/>
      <c r="AT63" s="279"/>
      <c r="AU63" s="290"/>
      <c r="AV63" s="297"/>
      <c r="AW63" s="297"/>
      <c r="AX63" s="298"/>
    </row>
    <row r="64" spans="1:50" ht="15" customHeight="1" x14ac:dyDescent="0.3">
      <c r="A64" s="278" t="s">
        <v>473</v>
      </c>
      <c r="B64" s="261" t="s">
        <v>1024</v>
      </c>
      <c r="C64" s="262"/>
      <c r="D64" s="263"/>
      <c r="E64" s="278" t="s">
        <v>336</v>
      </c>
      <c r="F64" s="278"/>
      <c r="G64" s="258" t="s">
        <v>338</v>
      </c>
      <c r="H64" s="260"/>
      <c r="I64" s="158" t="s">
        <v>458</v>
      </c>
      <c r="J64" s="171"/>
      <c r="K64" s="171"/>
      <c r="L64" s="172"/>
      <c r="M64" s="158" t="s">
        <v>1013</v>
      </c>
      <c r="N64" s="171"/>
      <c r="O64" s="171"/>
      <c r="P64" s="171"/>
      <c r="Q64" s="171"/>
      <c r="R64" s="172"/>
      <c r="S64" s="158" t="s">
        <v>454</v>
      </c>
      <c r="T64" s="172"/>
      <c r="U64" s="278" t="s">
        <v>75</v>
      </c>
      <c r="V64" s="264" t="s">
        <v>1014</v>
      </c>
      <c r="W64" s="265"/>
      <c r="X64" s="265"/>
      <c r="Y64" s="265"/>
      <c r="Z64" s="265"/>
      <c r="AA64" s="265"/>
      <c r="AB64" s="266"/>
      <c r="AC64" s="261" t="s">
        <v>1015</v>
      </c>
      <c r="AD64" s="262"/>
      <c r="AE64" s="262"/>
      <c r="AF64" s="262"/>
      <c r="AG64" s="263"/>
      <c r="AH64" s="278"/>
      <c r="AI64" s="278"/>
      <c r="AJ64" s="258"/>
      <c r="AK64" s="259"/>
      <c r="AL64" s="260"/>
      <c r="AM64" s="278" t="s">
        <v>78</v>
      </c>
      <c r="AN64" s="258" t="s">
        <v>331</v>
      </c>
      <c r="AO64" s="267"/>
      <c r="AP64" s="268"/>
      <c r="AQ64" s="278">
        <v>10</v>
      </c>
      <c r="AR64" s="212" t="s">
        <v>703</v>
      </c>
      <c r="AS64" s="278" t="str">
        <f>IF(AM64="o","Plan","Not Test")</f>
        <v>Plan</v>
      </c>
      <c r="AT64" s="278"/>
      <c r="AU64" s="258"/>
      <c r="AV64" s="259"/>
      <c r="AW64" s="259"/>
      <c r="AX64" s="260"/>
    </row>
    <row r="65" spans="1:50" ht="15" customHeight="1" x14ac:dyDescent="0.3">
      <c r="A65" s="288"/>
      <c r="B65" s="299"/>
      <c r="C65" s="300"/>
      <c r="D65" s="301"/>
      <c r="E65" s="288"/>
      <c r="F65" s="288"/>
      <c r="G65" s="289"/>
      <c r="H65" s="296"/>
      <c r="I65" s="173"/>
      <c r="J65" s="174"/>
      <c r="K65" s="174"/>
      <c r="L65" s="175"/>
      <c r="M65" s="173"/>
      <c r="N65" s="174"/>
      <c r="O65" s="174"/>
      <c r="P65" s="174"/>
      <c r="Q65" s="174"/>
      <c r="R65" s="175"/>
      <c r="S65" s="173"/>
      <c r="T65" s="175"/>
      <c r="U65" s="288"/>
      <c r="V65" s="311"/>
      <c r="W65" s="312"/>
      <c r="X65" s="312"/>
      <c r="Y65" s="312"/>
      <c r="Z65" s="312"/>
      <c r="AA65" s="312"/>
      <c r="AB65" s="313"/>
      <c r="AC65" s="299"/>
      <c r="AD65" s="300"/>
      <c r="AE65" s="300"/>
      <c r="AF65" s="300"/>
      <c r="AG65" s="301"/>
      <c r="AH65" s="288"/>
      <c r="AI65" s="288"/>
      <c r="AJ65" s="289"/>
      <c r="AK65" s="295"/>
      <c r="AL65" s="296"/>
      <c r="AM65" s="288"/>
      <c r="AN65" s="289"/>
      <c r="AO65" s="291"/>
      <c r="AP65" s="292"/>
      <c r="AQ65" s="288"/>
      <c r="AR65" s="213"/>
      <c r="AS65" s="288"/>
      <c r="AT65" s="288"/>
      <c r="AU65" s="289"/>
      <c r="AV65" s="295"/>
      <c r="AW65" s="295"/>
      <c r="AX65" s="296"/>
    </row>
    <row r="66" spans="1:50" ht="15" customHeight="1" x14ac:dyDescent="0.3">
      <c r="A66" s="288"/>
      <c r="B66" s="299"/>
      <c r="C66" s="300"/>
      <c r="D66" s="301"/>
      <c r="E66" s="288"/>
      <c r="F66" s="288"/>
      <c r="G66" s="289"/>
      <c r="H66" s="296"/>
      <c r="I66" s="173"/>
      <c r="J66" s="174"/>
      <c r="K66" s="174"/>
      <c r="L66" s="175"/>
      <c r="M66" s="173"/>
      <c r="N66" s="174"/>
      <c r="O66" s="174"/>
      <c r="P66" s="174"/>
      <c r="Q66" s="174"/>
      <c r="R66" s="175"/>
      <c r="S66" s="173"/>
      <c r="T66" s="175"/>
      <c r="U66" s="288"/>
      <c r="V66" s="311"/>
      <c r="W66" s="312"/>
      <c r="X66" s="312"/>
      <c r="Y66" s="312"/>
      <c r="Z66" s="312"/>
      <c r="AA66" s="312"/>
      <c r="AB66" s="313"/>
      <c r="AC66" s="299"/>
      <c r="AD66" s="300"/>
      <c r="AE66" s="300"/>
      <c r="AF66" s="300"/>
      <c r="AG66" s="301"/>
      <c r="AH66" s="288"/>
      <c r="AI66" s="288"/>
      <c r="AJ66" s="289"/>
      <c r="AK66" s="295"/>
      <c r="AL66" s="296"/>
      <c r="AM66" s="288"/>
      <c r="AN66" s="289"/>
      <c r="AO66" s="291"/>
      <c r="AP66" s="292"/>
      <c r="AQ66" s="288"/>
      <c r="AR66" s="213"/>
      <c r="AS66" s="288"/>
      <c r="AT66" s="288"/>
      <c r="AU66" s="289"/>
      <c r="AV66" s="295"/>
      <c r="AW66" s="295"/>
      <c r="AX66" s="296"/>
    </row>
    <row r="67" spans="1:50" ht="15" customHeight="1" x14ac:dyDescent="0.3">
      <c r="A67" s="288"/>
      <c r="B67" s="299"/>
      <c r="C67" s="300"/>
      <c r="D67" s="301"/>
      <c r="E67" s="288"/>
      <c r="F67" s="288"/>
      <c r="G67" s="289"/>
      <c r="H67" s="296"/>
      <c r="I67" s="173"/>
      <c r="J67" s="174"/>
      <c r="K67" s="174"/>
      <c r="L67" s="175"/>
      <c r="M67" s="173"/>
      <c r="N67" s="174"/>
      <c r="O67" s="174"/>
      <c r="P67" s="174"/>
      <c r="Q67" s="174"/>
      <c r="R67" s="175"/>
      <c r="S67" s="173"/>
      <c r="T67" s="175"/>
      <c r="U67" s="288"/>
      <c r="V67" s="311"/>
      <c r="W67" s="312"/>
      <c r="X67" s="312"/>
      <c r="Y67" s="312"/>
      <c r="Z67" s="312"/>
      <c r="AA67" s="312"/>
      <c r="AB67" s="313"/>
      <c r="AC67" s="299"/>
      <c r="AD67" s="300"/>
      <c r="AE67" s="300"/>
      <c r="AF67" s="300"/>
      <c r="AG67" s="301"/>
      <c r="AH67" s="288"/>
      <c r="AI67" s="288"/>
      <c r="AJ67" s="289"/>
      <c r="AK67" s="295"/>
      <c r="AL67" s="296"/>
      <c r="AM67" s="288"/>
      <c r="AN67" s="289"/>
      <c r="AO67" s="291"/>
      <c r="AP67" s="292"/>
      <c r="AQ67" s="288"/>
      <c r="AR67" s="213"/>
      <c r="AS67" s="288"/>
      <c r="AT67" s="288"/>
      <c r="AU67" s="289"/>
      <c r="AV67" s="295"/>
      <c r="AW67" s="295"/>
      <c r="AX67" s="296"/>
    </row>
    <row r="68" spans="1:50" ht="15" customHeight="1" x14ac:dyDescent="0.3">
      <c r="A68" s="288"/>
      <c r="B68" s="299"/>
      <c r="C68" s="300"/>
      <c r="D68" s="301"/>
      <c r="E68" s="288"/>
      <c r="F68" s="288"/>
      <c r="G68" s="289"/>
      <c r="H68" s="296"/>
      <c r="I68" s="173"/>
      <c r="J68" s="174"/>
      <c r="K68" s="174"/>
      <c r="L68" s="175"/>
      <c r="M68" s="173"/>
      <c r="N68" s="174"/>
      <c r="O68" s="174"/>
      <c r="P68" s="174"/>
      <c r="Q68" s="174"/>
      <c r="R68" s="175"/>
      <c r="S68" s="173"/>
      <c r="T68" s="175"/>
      <c r="U68" s="279"/>
      <c r="V68" s="314"/>
      <c r="W68" s="315"/>
      <c r="X68" s="315"/>
      <c r="Y68" s="315"/>
      <c r="Z68" s="315"/>
      <c r="AA68" s="315"/>
      <c r="AB68" s="316"/>
      <c r="AC68" s="302"/>
      <c r="AD68" s="303"/>
      <c r="AE68" s="303"/>
      <c r="AF68" s="303"/>
      <c r="AG68" s="304"/>
      <c r="AH68" s="288"/>
      <c r="AI68" s="288"/>
      <c r="AJ68" s="289"/>
      <c r="AK68" s="295"/>
      <c r="AL68" s="296"/>
      <c r="AM68" s="288"/>
      <c r="AN68" s="289"/>
      <c r="AO68" s="291"/>
      <c r="AP68" s="292"/>
      <c r="AQ68" s="288"/>
      <c r="AR68" s="213"/>
      <c r="AS68" s="288"/>
      <c r="AT68" s="288"/>
      <c r="AU68" s="289"/>
      <c r="AV68" s="295"/>
      <c r="AW68" s="295"/>
      <c r="AX68" s="296"/>
    </row>
    <row r="69" spans="1:50" ht="15" customHeight="1" x14ac:dyDescent="0.3">
      <c r="A69" s="279"/>
      <c r="B69" s="302"/>
      <c r="C69" s="303"/>
      <c r="D69" s="304"/>
      <c r="E69" s="279"/>
      <c r="F69" s="279"/>
      <c r="G69" s="290"/>
      <c r="H69" s="298"/>
      <c r="I69" s="176"/>
      <c r="J69" s="177"/>
      <c r="K69" s="177"/>
      <c r="L69" s="178"/>
      <c r="M69" s="176"/>
      <c r="N69" s="177"/>
      <c r="O69" s="177"/>
      <c r="P69" s="177"/>
      <c r="Q69" s="177"/>
      <c r="R69" s="178"/>
      <c r="S69" s="176"/>
      <c r="T69" s="178"/>
      <c r="U69" s="80" t="s">
        <v>80</v>
      </c>
      <c r="V69" s="305" t="s">
        <v>1022</v>
      </c>
      <c r="W69" s="318"/>
      <c r="X69" s="318"/>
      <c r="Y69" s="318"/>
      <c r="Z69" s="318"/>
      <c r="AA69" s="318"/>
      <c r="AB69" s="306"/>
      <c r="AC69" s="333" t="s">
        <v>1023</v>
      </c>
      <c r="AD69" s="276"/>
      <c r="AE69" s="276"/>
      <c r="AF69" s="276"/>
      <c r="AG69" s="334"/>
      <c r="AH69" s="279"/>
      <c r="AI69" s="279"/>
      <c r="AJ69" s="290"/>
      <c r="AK69" s="297"/>
      <c r="AL69" s="298"/>
      <c r="AM69" s="279"/>
      <c r="AN69" s="290"/>
      <c r="AO69" s="293"/>
      <c r="AP69" s="294"/>
      <c r="AQ69" s="279"/>
      <c r="AR69" s="214"/>
      <c r="AS69" s="279"/>
      <c r="AT69" s="279"/>
      <c r="AU69" s="290"/>
      <c r="AV69" s="297"/>
      <c r="AW69" s="297"/>
      <c r="AX69" s="298"/>
    </row>
    <row r="70" spans="1:50" ht="15" customHeight="1" x14ac:dyDescent="0.3">
      <c r="A70" s="278" t="s">
        <v>481</v>
      </c>
      <c r="B70" s="261" t="s">
        <v>1025</v>
      </c>
      <c r="C70" s="262"/>
      <c r="D70" s="263"/>
      <c r="E70" s="278" t="s">
        <v>336</v>
      </c>
      <c r="F70" s="278"/>
      <c r="G70" s="258" t="s">
        <v>338</v>
      </c>
      <c r="H70" s="260"/>
      <c r="I70" s="158" t="s">
        <v>458</v>
      </c>
      <c r="J70" s="171"/>
      <c r="K70" s="171"/>
      <c r="L70" s="172"/>
      <c r="M70" s="158" t="s">
        <v>1016</v>
      </c>
      <c r="N70" s="171"/>
      <c r="O70" s="171"/>
      <c r="P70" s="171"/>
      <c r="Q70" s="171"/>
      <c r="R70" s="172"/>
      <c r="S70" s="158" t="s">
        <v>454</v>
      </c>
      <c r="T70" s="172"/>
      <c r="U70" s="278" t="s">
        <v>75</v>
      </c>
      <c r="V70" s="264" t="s">
        <v>1017</v>
      </c>
      <c r="W70" s="265"/>
      <c r="X70" s="265"/>
      <c r="Y70" s="265"/>
      <c r="Z70" s="265"/>
      <c r="AA70" s="265"/>
      <c r="AB70" s="266"/>
      <c r="AC70" s="261" t="s">
        <v>1018</v>
      </c>
      <c r="AD70" s="262"/>
      <c r="AE70" s="262"/>
      <c r="AF70" s="262"/>
      <c r="AG70" s="263"/>
      <c r="AH70" s="278"/>
      <c r="AI70" s="278"/>
      <c r="AJ70" s="258"/>
      <c r="AK70" s="259"/>
      <c r="AL70" s="260"/>
      <c r="AM70" s="278" t="s">
        <v>325</v>
      </c>
      <c r="AN70" s="258" t="s">
        <v>331</v>
      </c>
      <c r="AO70" s="267"/>
      <c r="AP70" s="268"/>
      <c r="AQ70" s="278">
        <v>5</v>
      </c>
      <c r="AR70" s="212" t="s">
        <v>703</v>
      </c>
      <c r="AS70" s="278" t="str">
        <f>IF(AM70="o","Plan","Not Test")</f>
        <v>Not Test</v>
      </c>
      <c r="AT70" s="278"/>
      <c r="AU70" s="258"/>
      <c r="AV70" s="259"/>
      <c r="AW70" s="259"/>
      <c r="AX70" s="260"/>
    </row>
    <row r="71" spans="1:50" ht="15" customHeight="1" x14ac:dyDescent="0.3">
      <c r="A71" s="288"/>
      <c r="B71" s="299"/>
      <c r="C71" s="300"/>
      <c r="D71" s="301"/>
      <c r="E71" s="288"/>
      <c r="F71" s="288"/>
      <c r="G71" s="289"/>
      <c r="H71" s="296"/>
      <c r="I71" s="173"/>
      <c r="J71" s="174"/>
      <c r="K71" s="174"/>
      <c r="L71" s="175"/>
      <c r="M71" s="173"/>
      <c r="N71" s="174"/>
      <c r="O71" s="174"/>
      <c r="P71" s="174"/>
      <c r="Q71" s="174"/>
      <c r="R71" s="175"/>
      <c r="S71" s="173"/>
      <c r="T71" s="175"/>
      <c r="U71" s="288"/>
      <c r="V71" s="311"/>
      <c r="W71" s="312"/>
      <c r="X71" s="312"/>
      <c r="Y71" s="312"/>
      <c r="Z71" s="312"/>
      <c r="AA71" s="312"/>
      <c r="AB71" s="313"/>
      <c r="AC71" s="299"/>
      <c r="AD71" s="300"/>
      <c r="AE71" s="300"/>
      <c r="AF71" s="300"/>
      <c r="AG71" s="301"/>
      <c r="AH71" s="288"/>
      <c r="AI71" s="288"/>
      <c r="AJ71" s="289"/>
      <c r="AK71" s="295"/>
      <c r="AL71" s="296"/>
      <c r="AM71" s="288"/>
      <c r="AN71" s="289"/>
      <c r="AO71" s="291"/>
      <c r="AP71" s="292"/>
      <c r="AQ71" s="288"/>
      <c r="AR71" s="213"/>
      <c r="AS71" s="288"/>
      <c r="AT71" s="288"/>
      <c r="AU71" s="289"/>
      <c r="AV71" s="295"/>
      <c r="AW71" s="295"/>
      <c r="AX71" s="296"/>
    </row>
    <row r="72" spans="1:50" ht="15" customHeight="1" x14ac:dyDescent="0.3">
      <c r="A72" s="288"/>
      <c r="B72" s="299"/>
      <c r="C72" s="300"/>
      <c r="D72" s="301"/>
      <c r="E72" s="288"/>
      <c r="F72" s="288"/>
      <c r="G72" s="289"/>
      <c r="H72" s="296"/>
      <c r="I72" s="173"/>
      <c r="J72" s="174"/>
      <c r="K72" s="174"/>
      <c r="L72" s="175"/>
      <c r="M72" s="173"/>
      <c r="N72" s="174"/>
      <c r="O72" s="174"/>
      <c r="P72" s="174"/>
      <c r="Q72" s="174"/>
      <c r="R72" s="175"/>
      <c r="S72" s="173"/>
      <c r="T72" s="175"/>
      <c r="U72" s="288"/>
      <c r="V72" s="311"/>
      <c r="W72" s="312"/>
      <c r="X72" s="312"/>
      <c r="Y72" s="312"/>
      <c r="Z72" s="312"/>
      <c r="AA72" s="312"/>
      <c r="AB72" s="313"/>
      <c r="AC72" s="299"/>
      <c r="AD72" s="300"/>
      <c r="AE72" s="300"/>
      <c r="AF72" s="300"/>
      <c r="AG72" s="301"/>
      <c r="AH72" s="288"/>
      <c r="AI72" s="288"/>
      <c r="AJ72" s="289"/>
      <c r="AK72" s="295"/>
      <c r="AL72" s="296"/>
      <c r="AM72" s="288"/>
      <c r="AN72" s="289"/>
      <c r="AO72" s="291"/>
      <c r="AP72" s="292"/>
      <c r="AQ72" s="288"/>
      <c r="AR72" s="213"/>
      <c r="AS72" s="288"/>
      <c r="AT72" s="288"/>
      <c r="AU72" s="289"/>
      <c r="AV72" s="295"/>
      <c r="AW72" s="295"/>
      <c r="AX72" s="296"/>
    </row>
    <row r="73" spans="1:50" ht="15" customHeight="1" x14ac:dyDescent="0.3">
      <c r="A73" s="288"/>
      <c r="B73" s="299"/>
      <c r="C73" s="300"/>
      <c r="D73" s="301"/>
      <c r="E73" s="288"/>
      <c r="F73" s="288"/>
      <c r="G73" s="289"/>
      <c r="H73" s="296"/>
      <c r="I73" s="173"/>
      <c r="J73" s="174"/>
      <c r="K73" s="174"/>
      <c r="L73" s="175"/>
      <c r="M73" s="173"/>
      <c r="N73" s="174"/>
      <c r="O73" s="174"/>
      <c r="P73" s="174"/>
      <c r="Q73" s="174"/>
      <c r="R73" s="175"/>
      <c r="S73" s="173"/>
      <c r="T73" s="175"/>
      <c r="U73" s="288"/>
      <c r="V73" s="311"/>
      <c r="W73" s="312"/>
      <c r="X73" s="312"/>
      <c r="Y73" s="312"/>
      <c r="Z73" s="312"/>
      <c r="AA73" s="312"/>
      <c r="AB73" s="313"/>
      <c r="AC73" s="299"/>
      <c r="AD73" s="300"/>
      <c r="AE73" s="300"/>
      <c r="AF73" s="300"/>
      <c r="AG73" s="301"/>
      <c r="AH73" s="288"/>
      <c r="AI73" s="288"/>
      <c r="AJ73" s="289"/>
      <c r="AK73" s="295"/>
      <c r="AL73" s="296"/>
      <c r="AM73" s="288"/>
      <c r="AN73" s="289"/>
      <c r="AO73" s="291"/>
      <c r="AP73" s="292"/>
      <c r="AQ73" s="288"/>
      <c r="AR73" s="213"/>
      <c r="AS73" s="288"/>
      <c r="AT73" s="288"/>
      <c r="AU73" s="289"/>
      <c r="AV73" s="295"/>
      <c r="AW73" s="295"/>
      <c r="AX73" s="296"/>
    </row>
    <row r="74" spans="1:50" ht="15" customHeight="1" x14ac:dyDescent="0.3">
      <c r="A74" s="288"/>
      <c r="B74" s="299"/>
      <c r="C74" s="300"/>
      <c r="D74" s="301"/>
      <c r="E74" s="288"/>
      <c r="F74" s="288"/>
      <c r="G74" s="289"/>
      <c r="H74" s="296"/>
      <c r="I74" s="173"/>
      <c r="J74" s="174"/>
      <c r="K74" s="174"/>
      <c r="L74" s="175"/>
      <c r="M74" s="173"/>
      <c r="N74" s="174"/>
      <c r="O74" s="174"/>
      <c r="P74" s="174"/>
      <c r="Q74" s="174"/>
      <c r="R74" s="175"/>
      <c r="S74" s="173"/>
      <c r="T74" s="175"/>
      <c r="U74" s="279"/>
      <c r="V74" s="314"/>
      <c r="W74" s="315"/>
      <c r="X74" s="315"/>
      <c r="Y74" s="315"/>
      <c r="Z74" s="315"/>
      <c r="AA74" s="315"/>
      <c r="AB74" s="316"/>
      <c r="AC74" s="302"/>
      <c r="AD74" s="303"/>
      <c r="AE74" s="303"/>
      <c r="AF74" s="303"/>
      <c r="AG74" s="304"/>
      <c r="AH74" s="288"/>
      <c r="AI74" s="288"/>
      <c r="AJ74" s="289"/>
      <c r="AK74" s="295"/>
      <c r="AL74" s="296"/>
      <c r="AM74" s="288"/>
      <c r="AN74" s="289"/>
      <c r="AO74" s="291"/>
      <c r="AP74" s="292"/>
      <c r="AQ74" s="288"/>
      <c r="AR74" s="213"/>
      <c r="AS74" s="288"/>
      <c r="AT74" s="288"/>
      <c r="AU74" s="289"/>
      <c r="AV74" s="295"/>
      <c r="AW74" s="295"/>
      <c r="AX74" s="296"/>
    </row>
    <row r="75" spans="1:50" ht="15" customHeight="1" x14ac:dyDescent="0.3">
      <c r="A75" s="279"/>
      <c r="B75" s="302"/>
      <c r="C75" s="303"/>
      <c r="D75" s="304"/>
      <c r="E75" s="279"/>
      <c r="F75" s="279"/>
      <c r="G75" s="290"/>
      <c r="H75" s="298"/>
      <c r="I75" s="176"/>
      <c r="J75" s="177"/>
      <c r="K75" s="177"/>
      <c r="L75" s="178"/>
      <c r="M75" s="176"/>
      <c r="N75" s="177"/>
      <c r="O75" s="177"/>
      <c r="P75" s="177"/>
      <c r="Q75" s="177"/>
      <c r="R75" s="178"/>
      <c r="S75" s="176"/>
      <c r="T75" s="178"/>
      <c r="U75" s="110" t="s">
        <v>80</v>
      </c>
      <c r="V75" s="305" t="s">
        <v>1022</v>
      </c>
      <c r="W75" s="318"/>
      <c r="X75" s="318"/>
      <c r="Y75" s="318"/>
      <c r="Z75" s="318"/>
      <c r="AA75" s="318"/>
      <c r="AB75" s="306"/>
      <c r="AC75" s="333" t="s">
        <v>1023</v>
      </c>
      <c r="AD75" s="276"/>
      <c r="AE75" s="276"/>
      <c r="AF75" s="276"/>
      <c r="AG75" s="334"/>
      <c r="AH75" s="279"/>
      <c r="AI75" s="279"/>
      <c r="AJ75" s="290"/>
      <c r="AK75" s="297"/>
      <c r="AL75" s="298"/>
      <c r="AM75" s="279"/>
      <c r="AN75" s="290"/>
      <c r="AO75" s="293"/>
      <c r="AP75" s="294"/>
      <c r="AQ75" s="279"/>
      <c r="AR75" s="214"/>
      <c r="AS75" s="279"/>
      <c r="AT75" s="279"/>
      <c r="AU75" s="290"/>
      <c r="AV75" s="297"/>
      <c r="AW75" s="297"/>
      <c r="AX75" s="298"/>
    </row>
    <row r="76" spans="1:50" ht="15" customHeight="1" x14ac:dyDescent="0.3">
      <c r="A76" s="278" t="s">
        <v>488</v>
      </c>
      <c r="B76" s="261" t="s">
        <v>460</v>
      </c>
      <c r="C76" s="262"/>
      <c r="D76" s="263"/>
      <c r="E76" s="278" t="s">
        <v>333</v>
      </c>
      <c r="F76" s="278"/>
      <c r="G76" s="258" t="s">
        <v>338</v>
      </c>
      <c r="H76" s="260"/>
      <c r="I76" s="158" t="s">
        <v>461</v>
      </c>
      <c r="J76" s="171"/>
      <c r="K76" s="171"/>
      <c r="L76" s="172"/>
      <c r="M76" s="158" t="s">
        <v>462</v>
      </c>
      <c r="N76" s="171"/>
      <c r="O76" s="171"/>
      <c r="P76" s="171"/>
      <c r="Q76" s="171"/>
      <c r="R76" s="172"/>
      <c r="S76" s="264" t="s">
        <v>454</v>
      </c>
      <c r="T76" s="266"/>
      <c r="U76" s="278" t="s">
        <v>75</v>
      </c>
      <c r="V76" s="264" t="s">
        <v>455</v>
      </c>
      <c r="W76" s="265"/>
      <c r="X76" s="265"/>
      <c r="Y76" s="265"/>
      <c r="Z76" s="265"/>
      <c r="AA76" s="265"/>
      <c r="AB76" s="266"/>
      <c r="AC76" s="261" t="s">
        <v>456</v>
      </c>
      <c r="AD76" s="262"/>
      <c r="AE76" s="262"/>
      <c r="AF76" s="262"/>
      <c r="AG76" s="263"/>
      <c r="AH76" s="278"/>
      <c r="AI76" s="278"/>
      <c r="AJ76" s="258"/>
      <c r="AK76" s="259"/>
      <c r="AL76" s="260"/>
      <c r="AM76" s="278" t="s">
        <v>78</v>
      </c>
      <c r="AN76" s="258" t="s">
        <v>331</v>
      </c>
      <c r="AO76" s="267"/>
      <c r="AP76" s="268"/>
      <c r="AQ76" s="278">
        <v>5</v>
      </c>
      <c r="AR76" s="212" t="s">
        <v>703</v>
      </c>
      <c r="AS76" s="278" t="str">
        <f>IF(AM76="o","Plan","Not Test")</f>
        <v>Plan</v>
      </c>
      <c r="AT76" s="278"/>
      <c r="AU76" s="258"/>
      <c r="AV76" s="259"/>
      <c r="AW76" s="259"/>
      <c r="AX76" s="260"/>
    </row>
    <row r="77" spans="1:50" ht="15" customHeight="1" x14ac:dyDescent="0.3">
      <c r="A77" s="288"/>
      <c r="B77" s="299"/>
      <c r="C77" s="300"/>
      <c r="D77" s="301"/>
      <c r="E77" s="288"/>
      <c r="F77" s="288"/>
      <c r="G77" s="289"/>
      <c r="H77" s="296"/>
      <c r="I77" s="173"/>
      <c r="J77" s="174"/>
      <c r="K77" s="174"/>
      <c r="L77" s="175"/>
      <c r="M77" s="173"/>
      <c r="N77" s="174"/>
      <c r="O77" s="174"/>
      <c r="P77" s="174"/>
      <c r="Q77" s="174"/>
      <c r="R77" s="175"/>
      <c r="S77" s="311"/>
      <c r="T77" s="313"/>
      <c r="U77" s="288"/>
      <c r="V77" s="311"/>
      <c r="W77" s="312"/>
      <c r="X77" s="312"/>
      <c r="Y77" s="312"/>
      <c r="Z77" s="312"/>
      <c r="AA77" s="312"/>
      <c r="AB77" s="313"/>
      <c r="AC77" s="299"/>
      <c r="AD77" s="300"/>
      <c r="AE77" s="300"/>
      <c r="AF77" s="300"/>
      <c r="AG77" s="301"/>
      <c r="AH77" s="288"/>
      <c r="AI77" s="288"/>
      <c r="AJ77" s="289"/>
      <c r="AK77" s="295"/>
      <c r="AL77" s="296"/>
      <c r="AM77" s="288"/>
      <c r="AN77" s="289"/>
      <c r="AO77" s="291"/>
      <c r="AP77" s="292"/>
      <c r="AQ77" s="288"/>
      <c r="AR77" s="213"/>
      <c r="AS77" s="288"/>
      <c r="AT77" s="288"/>
      <c r="AU77" s="289"/>
      <c r="AV77" s="295"/>
      <c r="AW77" s="295"/>
      <c r="AX77" s="296"/>
    </row>
    <row r="78" spans="1:50" ht="15" customHeight="1" x14ac:dyDescent="0.3">
      <c r="A78" s="288"/>
      <c r="B78" s="299"/>
      <c r="C78" s="300"/>
      <c r="D78" s="301"/>
      <c r="E78" s="288"/>
      <c r="F78" s="288"/>
      <c r="G78" s="289"/>
      <c r="H78" s="296"/>
      <c r="I78" s="173"/>
      <c r="J78" s="174"/>
      <c r="K78" s="174"/>
      <c r="L78" s="175"/>
      <c r="M78" s="173"/>
      <c r="N78" s="174"/>
      <c r="O78" s="174"/>
      <c r="P78" s="174"/>
      <c r="Q78" s="174"/>
      <c r="R78" s="175"/>
      <c r="S78" s="311"/>
      <c r="T78" s="313"/>
      <c r="U78" s="288"/>
      <c r="V78" s="311"/>
      <c r="W78" s="312"/>
      <c r="X78" s="312"/>
      <c r="Y78" s="312"/>
      <c r="Z78" s="312"/>
      <c r="AA78" s="312"/>
      <c r="AB78" s="313"/>
      <c r="AC78" s="299"/>
      <c r="AD78" s="300"/>
      <c r="AE78" s="300"/>
      <c r="AF78" s="300"/>
      <c r="AG78" s="301"/>
      <c r="AH78" s="288"/>
      <c r="AI78" s="288"/>
      <c r="AJ78" s="289"/>
      <c r="AK78" s="295"/>
      <c r="AL78" s="296"/>
      <c r="AM78" s="288"/>
      <c r="AN78" s="289"/>
      <c r="AO78" s="291"/>
      <c r="AP78" s="292"/>
      <c r="AQ78" s="288"/>
      <c r="AR78" s="213"/>
      <c r="AS78" s="288"/>
      <c r="AT78" s="288"/>
      <c r="AU78" s="289"/>
      <c r="AV78" s="295"/>
      <c r="AW78" s="295"/>
      <c r="AX78" s="296"/>
    </row>
    <row r="79" spans="1:50" ht="15" customHeight="1" x14ac:dyDescent="0.3">
      <c r="A79" s="288"/>
      <c r="B79" s="299"/>
      <c r="C79" s="300"/>
      <c r="D79" s="301"/>
      <c r="E79" s="288"/>
      <c r="F79" s="288"/>
      <c r="G79" s="289"/>
      <c r="H79" s="296"/>
      <c r="I79" s="173"/>
      <c r="J79" s="174"/>
      <c r="K79" s="174"/>
      <c r="L79" s="175"/>
      <c r="M79" s="173"/>
      <c r="N79" s="174"/>
      <c r="O79" s="174"/>
      <c r="P79" s="174"/>
      <c r="Q79" s="174"/>
      <c r="R79" s="175"/>
      <c r="S79" s="311"/>
      <c r="T79" s="313"/>
      <c r="U79" s="288"/>
      <c r="V79" s="311"/>
      <c r="W79" s="312"/>
      <c r="X79" s="312"/>
      <c r="Y79" s="312"/>
      <c r="Z79" s="312"/>
      <c r="AA79" s="312"/>
      <c r="AB79" s="313"/>
      <c r="AC79" s="299"/>
      <c r="AD79" s="300"/>
      <c r="AE79" s="300"/>
      <c r="AF79" s="300"/>
      <c r="AG79" s="301"/>
      <c r="AH79" s="288"/>
      <c r="AI79" s="288"/>
      <c r="AJ79" s="289"/>
      <c r="AK79" s="295"/>
      <c r="AL79" s="296"/>
      <c r="AM79" s="288"/>
      <c r="AN79" s="289"/>
      <c r="AO79" s="291"/>
      <c r="AP79" s="292"/>
      <c r="AQ79" s="288"/>
      <c r="AR79" s="213"/>
      <c r="AS79" s="288"/>
      <c r="AT79" s="288"/>
      <c r="AU79" s="289"/>
      <c r="AV79" s="295"/>
      <c r="AW79" s="295"/>
      <c r="AX79" s="296"/>
    </row>
    <row r="80" spans="1:50" ht="15" customHeight="1" x14ac:dyDescent="0.3">
      <c r="A80" s="288"/>
      <c r="B80" s="299"/>
      <c r="C80" s="300"/>
      <c r="D80" s="301"/>
      <c r="E80" s="288"/>
      <c r="F80" s="288"/>
      <c r="G80" s="289"/>
      <c r="H80" s="296"/>
      <c r="I80" s="173"/>
      <c r="J80" s="174"/>
      <c r="K80" s="174"/>
      <c r="L80" s="175"/>
      <c r="M80" s="173"/>
      <c r="N80" s="174"/>
      <c r="O80" s="174"/>
      <c r="P80" s="174"/>
      <c r="Q80" s="174"/>
      <c r="R80" s="175"/>
      <c r="S80" s="311"/>
      <c r="T80" s="313"/>
      <c r="U80" s="279"/>
      <c r="V80" s="314"/>
      <c r="W80" s="315"/>
      <c r="X80" s="315"/>
      <c r="Y80" s="315"/>
      <c r="Z80" s="315"/>
      <c r="AA80" s="315"/>
      <c r="AB80" s="316"/>
      <c r="AC80" s="302"/>
      <c r="AD80" s="303"/>
      <c r="AE80" s="303"/>
      <c r="AF80" s="303"/>
      <c r="AG80" s="304"/>
      <c r="AH80" s="288"/>
      <c r="AI80" s="288"/>
      <c r="AJ80" s="289"/>
      <c r="AK80" s="295"/>
      <c r="AL80" s="296"/>
      <c r="AM80" s="288"/>
      <c r="AN80" s="289"/>
      <c r="AO80" s="291"/>
      <c r="AP80" s="292"/>
      <c r="AQ80" s="288"/>
      <c r="AR80" s="213"/>
      <c r="AS80" s="288"/>
      <c r="AT80" s="288"/>
      <c r="AU80" s="289"/>
      <c r="AV80" s="295"/>
      <c r="AW80" s="295"/>
      <c r="AX80" s="296"/>
    </row>
    <row r="81" spans="1:50" ht="15" customHeight="1" x14ac:dyDescent="0.3">
      <c r="A81" s="288"/>
      <c r="B81" s="299"/>
      <c r="C81" s="300"/>
      <c r="D81" s="301"/>
      <c r="E81" s="288"/>
      <c r="F81" s="288"/>
      <c r="G81" s="289"/>
      <c r="H81" s="296"/>
      <c r="I81" s="173"/>
      <c r="J81" s="174"/>
      <c r="K81" s="174"/>
      <c r="L81" s="175"/>
      <c r="M81" s="173"/>
      <c r="N81" s="174"/>
      <c r="O81" s="174"/>
      <c r="P81" s="174"/>
      <c r="Q81" s="174"/>
      <c r="R81" s="175"/>
      <c r="S81" s="311"/>
      <c r="T81" s="313"/>
      <c r="U81" s="80" t="s">
        <v>80</v>
      </c>
      <c r="V81" s="305" t="s">
        <v>463</v>
      </c>
      <c r="W81" s="318"/>
      <c r="X81" s="318"/>
      <c r="Y81" s="318"/>
      <c r="Z81" s="318"/>
      <c r="AA81" s="318"/>
      <c r="AB81" s="306"/>
      <c r="AC81" s="333" t="s">
        <v>464</v>
      </c>
      <c r="AD81" s="276"/>
      <c r="AE81" s="276"/>
      <c r="AF81" s="276"/>
      <c r="AG81" s="334"/>
      <c r="AH81" s="288"/>
      <c r="AI81" s="288"/>
      <c r="AJ81" s="289"/>
      <c r="AK81" s="295"/>
      <c r="AL81" s="296"/>
      <c r="AM81" s="288"/>
      <c r="AN81" s="289"/>
      <c r="AO81" s="291"/>
      <c r="AP81" s="292"/>
      <c r="AQ81" s="288"/>
      <c r="AR81" s="213"/>
      <c r="AS81" s="288"/>
      <c r="AT81" s="288"/>
      <c r="AU81" s="289"/>
      <c r="AV81" s="295"/>
      <c r="AW81" s="295"/>
      <c r="AX81" s="296"/>
    </row>
    <row r="82" spans="1:50" ht="15" customHeight="1" x14ac:dyDescent="0.3">
      <c r="A82" s="288"/>
      <c r="B82" s="299"/>
      <c r="C82" s="300"/>
      <c r="D82" s="301"/>
      <c r="E82" s="288"/>
      <c r="F82" s="288"/>
      <c r="G82" s="289"/>
      <c r="H82" s="296"/>
      <c r="I82" s="173"/>
      <c r="J82" s="174"/>
      <c r="K82" s="174"/>
      <c r="L82" s="175"/>
      <c r="M82" s="173"/>
      <c r="N82" s="174"/>
      <c r="O82" s="174"/>
      <c r="P82" s="174"/>
      <c r="Q82" s="174"/>
      <c r="R82" s="175"/>
      <c r="S82" s="311"/>
      <c r="T82" s="313"/>
      <c r="U82" s="80" t="s">
        <v>83</v>
      </c>
      <c r="V82" s="305" t="s">
        <v>465</v>
      </c>
      <c r="W82" s="318"/>
      <c r="X82" s="318"/>
      <c r="Y82" s="318"/>
      <c r="Z82" s="318"/>
      <c r="AA82" s="318"/>
      <c r="AB82" s="306"/>
      <c r="AC82" s="333" t="s">
        <v>466</v>
      </c>
      <c r="AD82" s="276"/>
      <c r="AE82" s="276"/>
      <c r="AF82" s="276"/>
      <c r="AG82" s="334"/>
      <c r="AH82" s="288"/>
      <c r="AI82" s="288"/>
      <c r="AJ82" s="289"/>
      <c r="AK82" s="295"/>
      <c r="AL82" s="296"/>
      <c r="AM82" s="288"/>
      <c r="AN82" s="289"/>
      <c r="AO82" s="291"/>
      <c r="AP82" s="292"/>
      <c r="AQ82" s="288"/>
      <c r="AR82" s="213"/>
      <c r="AS82" s="288"/>
      <c r="AT82" s="288"/>
      <c r="AU82" s="289"/>
      <c r="AV82" s="295"/>
      <c r="AW82" s="295"/>
      <c r="AX82" s="296"/>
    </row>
    <row r="83" spans="1:50" ht="15" customHeight="1" x14ac:dyDescent="0.3">
      <c r="A83" s="279"/>
      <c r="B83" s="302"/>
      <c r="C83" s="303"/>
      <c r="D83" s="304"/>
      <c r="E83" s="279"/>
      <c r="F83" s="279"/>
      <c r="G83" s="290"/>
      <c r="H83" s="298"/>
      <c r="I83" s="176"/>
      <c r="J83" s="177"/>
      <c r="K83" s="177"/>
      <c r="L83" s="178"/>
      <c r="M83" s="176"/>
      <c r="N83" s="177"/>
      <c r="O83" s="177"/>
      <c r="P83" s="177"/>
      <c r="Q83" s="177"/>
      <c r="R83" s="178"/>
      <c r="S83" s="314"/>
      <c r="T83" s="316"/>
      <c r="U83" s="80" t="s">
        <v>86</v>
      </c>
      <c r="V83" s="305" t="s">
        <v>1022</v>
      </c>
      <c r="W83" s="318"/>
      <c r="X83" s="318"/>
      <c r="Y83" s="318"/>
      <c r="Z83" s="318"/>
      <c r="AA83" s="318"/>
      <c r="AB83" s="306"/>
      <c r="AC83" s="333" t="s">
        <v>1023</v>
      </c>
      <c r="AD83" s="276"/>
      <c r="AE83" s="276"/>
      <c r="AF83" s="276"/>
      <c r="AG83" s="334"/>
      <c r="AH83" s="279"/>
      <c r="AI83" s="279"/>
      <c r="AJ83" s="290"/>
      <c r="AK83" s="297"/>
      <c r="AL83" s="298"/>
      <c r="AM83" s="279"/>
      <c r="AN83" s="290"/>
      <c r="AO83" s="293"/>
      <c r="AP83" s="294"/>
      <c r="AQ83" s="279"/>
      <c r="AR83" s="214"/>
      <c r="AS83" s="279"/>
      <c r="AT83" s="279"/>
      <c r="AU83" s="290"/>
      <c r="AV83" s="297"/>
      <c r="AW83" s="297"/>
      <c r="AX83" s="298"/>
    </row>
    <row r="84" spans="1:50" ht="15" customHeight="1" x14ac:dyDescent="0.3">
      <c r="A84" s="278" t="s">
        <v>493</v>
      </c>
      <c r="B84" s="261" t="s">
        <v>1026</v>
      </c>
      <c r="C84" s="262"/>
      <c r="D84" s="263"/>
      <c r="E84" s="278" t="s">
        <v>333</v>
      </c>
      <c r="F84" s="278"/>
      <c r="G84" s="258" t="s">
        <v>338</v>
      </c>
      <c r="H84" s="260"/>
      <c r="I84" s="158" t="s">
        <v>468</v>
      </c>
      <c r="J84" s="171"/>
      <c r="K84" s="171"/>
      <c r="L84" s="172"/>
      <c r="M84" s="158" t="s">
        <v>1028</v>
      </c>
      <c r="N84" s="171"/>
      <c r="O84" s="171"/>
      <c r="P84" s="171"/>
      <c r="Q84" s="171"/>
      <c r="R84" s="172"/>
      <c r="S84" s="264" t="s">
        <v>454</v>
      </c>
      <c r="T84" s="266"/>
      <c r="U84" s="278" t="s">
        <v>75</v>
      </c>
      <c r="V84" s="264" t="s">
        <v>1030</v>
      </c>
      <c r="W84" s="265"/>
      <c r="X84" s="265"/>
      <c r="Y84" s="265"/>
      <c r="Z84" s="265"/>
      <c r="AA84" s="265"/>
      <c r="AB84" s="266"/>
      <c r="AC84" s="261" t="s">
        <v>1020</v>
      </c>
      <c r="AD84" s="262"/>
      <c r="AE84" s="262"/>
      <c r="AF84" s="262"/>
      <c r="AG84" s="263"/>
      <c r="AH84" s="278"/>
      <c r="AI84" s="278"/>
      <c r="AJ84" s="258"/>
      <c r="AK84" s="259"/>
      <c r="AL84" s="260"/>
      <c r="AM84" s="278" t="s">
        <v>78</v>
      </c>
      <c r="AN84" s="258" t="s">
        <v>331</v>
      </c>
      <c r="AO84" s="267"/>
      <c r="AP84" s="268"/>
      <c r="AQ84" s="278">
        <v>5</v>
      </c>
      <c r="AR84" s="212" t="s">
        <v>703</v>
      </c>
      <c r="AS84" s="278" t="str">
        <f>IF(AM84="o","Plan","Not Test")</f>
        <v>Plan</v>
      </c>
      <c r="AT84" s="278"/>
      <c r="AU84" s="258"/>
      <c r="AV84" s="259"/>
      <c r="AW84" s="259"/>
      <c r="AX84" s="260"/>
    </row>
    <row r="85" spans="1:50" ht="15" customHeight="1" x14ac:dyDescent="0.3">
      <c r="A85" s="288"/>
      <c r="B85" s="299"/>
      <c r="C85" s="300"/>
      <c r="D85" s="301"/>
      <c r="E85" s="288"/>
      <c r="F85" s="288"/>
      <c r="G85" s="289"/>
      <c r="H85" s="296"/>
      <c r="I85" s="173"/>
      <c r="J85" s="174"/>
      <c r="K85" s="174"/>
      <c r="L85" s="175"/>
      <c r="M85" s="173"/>
      <c r="N85" s="174"/>
      <c r="O85" s="174"/>
      <c r="P85" s="174"/>
      <c r="Q85" s="174"/>
      <c r="R85" s="175"/>
      <c r="S85" s="311"/>
      <c r="T85" s="313"/>
      <c r="U85" s="288"/>
      <c r="V85" s="311"/>
      <c r="W85" s="312"/>
      <c r="X85" s="312"/>
      <c r="Y85" s="312"/>
      <c r="Z85" s="312"/>
      <c r="AA85" s="312"/>
      <c r="AB85" s="313"/>
      <c r="AC85" s="299"/>
      <c r="AD85" s="300"/>
      <c r="AE85" s="300"/>
      <c r="AF85" s="300"/>
      <c r="AG85" s="301"/>
      <c r="AH85" s="288"/>
      <c r="AI85" s="288"/>
      <c r="AJ85" s="289"/>
      <c r="AK85" s="295"/>
      <c r="AL85" s="296"/>
      <c r="AM85" s="288"/>
      <c r="AN85" s="289"/>
      <c r="AO85" s="291"/>
      <c r="AP85" s="292"/>
      <c r="AQ85" s="288"/>
      <c r="AR85" s="213"/>
      <c r="AS85" s="288"/>
      <c r="AT85" s="288"/>
      <c r="AU85" s="289"/>
      <c r="AV85" s="295"/>
      <c r="AW85" s="295"/>
      <c r="AX85" s="296"/>
    </row>
    <row r="86" spans="1:50" ht="15" customHeight="1" x14ac:dyDescent="0.3">
      <c r="A86" s="288"/>
      <c r="B86" s="299"/>
      <c r="C86" s="300"/>
      <c r="D86" s="301"/>
      <c r="E86" s="288"/>
      <c r="F86" s="288"/>
      <c r="G86" s="289"/>
      <c r="H86" s="296"/>
      <c r="I86" s="173"/>
      <c r="J86" s="174"/>
      <c r="K86" s="174"/>
      <c r="L86" s="175"/>
      <c r="M86" s="173"/>
      <c r="N86" s="174"/>
      <c r="O86" s="174"/>
      <c r="P86" s="174"/>
      <c r="Q86" s="174"/>
      <c r="R86" s="175"/>
      <c r="S86" s="311"/>
      <c r="T86" s="313"/>
      <c r="U86" s="288"/>
      <c r="V86" s="311"/>
      <c r="W86" s="312"/>
      <c r="X86" s="312"/>
      <c r="Y86" s="312"/>
      <c r="Z86" s="312"/>
      <c r="AA86" s="312"/>
      <c r="AB86" s="313"/>
      <c r="AC86" s="299"/>
      <c r="AD86" s="300"/>
      <c r="AE86" s="300"/>
      <c r="AF86" s="300"/>
      <c r="AG86" s="301"/>
      <c r="AH86" s="288"/>
      <c r="AI86" s="288"/>
      <c r="AJ86" s="289"/>
      <c r="AK86" s="295"/>
      <c r="AL86" s="296"/>
      <c r="AM86" s="288"/>
      <c r="AN86" s="289"/>
      <c r="AO86" s="291"/>
      <c r="AP86" s="292"/>
      <c r="AQ86" s="288"/>
      <c r="AR86" s="213"/>
      <c r="AS86" s="288"/>
      <c r="AT86" s="288"/>
      <c r="AU86" s="289"/>
      <c r="AV86" s="295"/>
      <c r="AW86" s="295"/>
      <c r="AX86" s="296"/>
    </row>
    <row r="87" spans="1:50" ht="15" customHeight="1" x14ac:dyDescent="0.3">
      <c r="A87" s="288"/>
      <c r="B87" s="299"/>
      <c r="C87" s="300"/>
      <c r="D87" s="301"/>
      <c r="E87" s="288"/>
      <c r="F87" s="288"/>
      <c r="G87" s="289"/>
      <c r="H87" s="296"/>
      <c r="I87" s="173"/>
      <c r="J87" s="174"/>
      <c r="K87" s="174"/>
      <c r="L87" s="175"/>
      <c r="M87" s="173"/>
      <c r="N87" s="174"/>
      <c r="O87" s="174"/>
      <c r="P87" s="174"/>
      <c r="Q87" s="174"/>
      <c r="R87" s="175"/>
      <c r="S87" s="311"/>
      <c r="T87" s="313"/>
      <c r="U87" s="288"/>
      <c r="V87" s="311"/>
      <c r="W87" s="312"/>
      <c r="X87" s="312"/>
      <c r="Y87" s="312"/>
      <c r="Z87" s="312"/>
      <c r="AA87" s="312"/>
      <c r="AB87" s="313"/>
      <c r="AC87" s="299"/>
      <c r="AD87" s="300"/>
      <c r="AE87" s="300"/>
      <c r="AF87" s="300"/>
      <c r="AG87" s="301"/>
      <c r="AH87" s="288"/>
      <c r="AI87" s="288"/>
      <c r="AJ87" s="289"/>
      <c r="AK87" s="295"/>
      <c r="AL87" s="296"/>
      <c r="AM87" s="288"/>
      <c r="AN87" s="289"/>
      <c r="AO87" s="291"/>
      <c r="AP87" s="292"/>
      <c r="AQ87" s="288"/>
      <c r="AR87" s="213"/>
      <c r="AS87" s="288"/>
      <c r="AT87" s="288"/>
      <c r="AU87" s="289"/>
      <c r="AV87" s="295"/>
      <c r="AW87" s="295"/>
      <c r="AX87" s="296"/>
    </row>
    <row r="88" spans="1:50" ht="15" customHeight="1" x14ac:dyDescent="0.3">
      <c r="A88" s="288"/>
      <c r="B88" s="299"/>
      <c r="C88" s="300"/>
      <c r="D88" s="301"/>
      <c r="E88" s="288"/>
      <c r="F88" s="288"/>
      <c r="G88" s="289"/>
      <c r="H88" s="296"/>
      <c r="I88" s="173"/>
      <c r="J88" s="174"/>
      <c r="K88" s="174"/>
      <c r="L88" s="175"/>
      <c r="M88" s="173"/>
      <c r="N88" s="174"/>
      <c r="O88" s="174"/>
      <c r="P88" s="174"/>
      <c r="Q88" s="174"/>
      <c r="R88" s="175"/>
      <c r="S88" s="311"/>
      <c r="T88" s="313"/>
      <c r="U88" s="279"/>
      <c r="V88" s="314"/>
      <c r="W88" s="315"/>
      <c r="X88" s="315"/>
      <c r="Y88" s="315"/>
      <c r="Z88" s="315"/>
      <c r="AA88" s="315"/>
      <c r="AB88" s="316"/>
      <c r="AC88" s="302"/>
      <c r="AD88" s="303"/>
      <c r="AE88" s="303"/>
      <c r="AF88" s="303"/>
      <c r="AG88" s="304"/>
      <c r="AH88" s="288"/>
      <c r="AI88" s="288"/>
      <c r="AJ88" s="289"/>
      <c r="AK88" s="295"/>
      <c r="AL88" s="296"/>
      <c r="AM88" s="288"/>
      <c r="AN88" s="289"/>
      <c r="AO88" s="291"/>
      <c r="AP88" s="292"/>
      <c r="AQ88" s="288"/>
      <c r="AR88" s="213"/>
      <c r="AS88" s="288"/>
      <c r="AT88" s="288"/>
      <c r="AU88" s="289"/>
      <c r="AV88" s="295"/>
      <c r="AW88" s="295"/>
      <c r="AX88" s="296"/>
    </row>
    <row r="89" spans="1:50" ht="15" customHeight="1" x14ac:dyDescent="0.3">
      <c r="A89" s="288"/>
      <c r="B89" s="299"/>
      <c r="C89" s="300"/>
      <c r="D89" s="301"/>
      <c r="E89" s="288"/>
      <c r="F89" s="288"/>
      <c r="G89" s="289"/>
      <c r="H89" s="296"/>
      <c r="I89" s="173"/>
      <c r="J89" s="174"/>
      <c r="K89" s="174"/>
      <c r="L89" s="175"/>
      <c r="M89" s="173"/>
      <c r="N89" s="174"/>
      <c r="O89" s="174"/>
      <c r="P89" s="174"/>
      <c r="Q89" s="174"/>
      <c r="R89" s="175"/>
      <c r="S89" s="311"/>
      <c r="T89" s="313"/>
      <c r="U89" s="110" t="s">
        <v>80</v>
      </c>
      <c r="V89" s="305" t="s">
        <v>469</v>
      </c>
      <c r="W89" s="318"/>
      <c r="X89" s="318"/>
      <c r="Y89" s="318"/>
      <c r="Z89" s="318"/>
      <c r="AA89" s="318"/>
      <c r="AB89" s="306"/>
      <c r="AC89" s="333" t="s">
        <v>470</v>
      </c>
      <c r="AD89" s="276"/>
      <c r="AE89" s="276"/>
      <c r="AF89" s="276"/>
      <c r="AG89" s="334"/>
      <c r="AH89" s="288"/>
      <c r="AI89" s="288"/>
      <c r="AJ89" s="289"/>
      <c r="AK89" s="295"/>
      <c r="AL89" s="296"/>
      <c r="AM89" s="288"/>
      <c r="AN89" s="289"/>
      <c r="AO89" s="291"/>
      <c r="AP89" s="292"/>
      <c r="AQ89" s="288"/>
      <c r="AR89" s="213"/>
      <c r="AS89" s="288"/>
      <c r="AT89" s="288"/>
      <c r="AU89" s="289"/>
      <c r="AV89" s="295"/>
      <c r="AW89" s="295"/>
      <c r="AX89" s="296"/>
    </row>
    <row r="90" spans="1:50" ht="15" customHeight="1" x14ac:dyDescent="0.3">
      <c r="A90" s="288"/>
      <c r="B90" s="299"/>
      <c r="C90" s="300"/>
      <c r="D90" s="301"/>
      <c r="E90" s="288"/>
      <c r="F90" s="288"/>
      <c r="G90" s="289"/>
      <c r="H90" s="296"/>
      <c r="I90" s="173"/>
      <c r="J90" s="174"/>
      <c r="K90" s="174"/>
      <c r="L90" s="175"/>
      <c r="M90" s="173"/>
      <c r="N90" s="174"/>
      <c r="O90" s="174"/>
      <c r="P90" s="174"/>
      <c r="Q90" s="174"/>
      <c r="R90" s="175"/>
      <c r="S90" s="311"/>
      <c r="T90" s="313"/>
      <c r="U90" s="110" t="s">
        <v>83</v>
      </c>
      <c r="V90" s="305" t="s">
        <v>471</v>
      </c>
      <c r="W90" s="318"/>
      <c r="X90" s="318"/>
      <c r="Y90" s="318"/>
      <c r="Z90" s="318"/>
      <c r="AA90" s="318"/>
      <c r="AB90" s="306"/>
      <c r="AC90" s="333" t="s">
        <v>472</v>
      </c>
      <c r="AD90" s="276"/>
      <c r="AE90" s="276"/>
      <c r="AF90" s="276"/>
      <c r="AG90" s="334"/>
      <c r="AH90" s="288"/>
      <c r="AI90" s="288"/>
      <c r="AJ90" s="289"/>
      <c r="AK90" s="295"/>
      <c r="AL90" s="296"/>
      <c r="AM90" s="288"/>
      <c r="AN90" s="289"/>
      <c r="AO90" s="291"/>
      <c r="AP90" s="292"/>
      <c r="AQ90" s="288"/>
      <c r="AR90" s="213"/>
      <c r="AS90" s="288"/>
      <c r="AT90" s="288"/>
      <c r="AU90" s="289"/>
      <c r="AV90" s="295"/>
      <c r="AW90" s="295"/>
      <c r="AX90" s="296"/>
    </row>
    <row r="91" spans="1:50" ht="15" customHeight="1" x14ac:dyDescent="0.3">
      <c r="A91" s="279"/>
      <c r="B91" s="302"/>
      <c r="C91" s="303"/>
      <c r="D91" s="304"/>
      <c r="E91" s="279"/>
      <c r="F91" s="279"/>
      <c r="G91" s="290"/>
      <c r="H91" s="298"/>
      <c r="I91" s="176"/>
      <c r="J91" s="177"/>
      <c r="K91" s="177"/>
      <c r="L91" s="178"/>
      <c r="M91" s="176"/>
      <c r="N91" s="177"/>
      <c r="O91" s="177"/>
      <c r="P91" s="177"/>
      <c r="Q91" s="177"/>
      <c r="R91" s="178"/>
      <c r="S91" s="314"/>
      <c r="T91" s="316"/>
      <c r="U91" s="110" t="s">
        <v>86</v>
      </c>
      <c r="V91" s="305" t="s">
        <v>1031</v>
      </c>
      <c r="W91" s="318"/>
      <c r="X91" s="318"/>
      <c r="Y91" s="318"/>
      <c r="Z91" s="318"/>
      <c r="AA91" s="318"/>
      <c r="AB91" s="306"/>
      <c r="AC91" s="333" t="s">
        <v>1023</v>
      </c>
      <c r="AD91" s="276"/>
      <c r="AE91" s="276"/>
      <c r="AF91" s="276"/>
      <c r="AG91" s="334"/>
      <c r="AH91" s="279"/>
      <c r="AI91" s="279"/>
      <c r="AJ91" s="290"/>
      <c r="AK91" s="297"/>
      <c r="AL91" s="298"/>
      <c r="AM91" s="279"/>
      <c r="AN91" s="290"/>
      <c r="AO91" s="293"/>
      <c r="AP91" s="294"/>
      <c r="AQ91" s="279"/>
      <c r="AR91" s="214"/>
      <c r="AS91" s="279"/>
      <c r="AT91" s="279"/>
      <c r="AU91" s="290"/>
      <c r="AV91" s="297"/>
      <c r="AW91" s="297"/>
      <c r="AX91" s="298"/>
    </row>
    <row r="92" spans="1:50" ht="15" customHeight="1" x14ac:dyDescent="0.3">
      <c r="A92" s="278" t="s">
        <v>497</v>
      </c>
      <c r="B92" s="261" t="s">
        <v>1027</v>
      </c>
      <c r="C92" s="262"/>
      <c r="D92" s="263"/>
      <c r="E92" s="278" t="s">
        <v>333</v>
      </c>
      <c r="F92" s="278"/>
      <c r="G92" s="258" t="s">
        <v>338</v>
      </c>
      <c r="H92" s="260"/>
      <c r="I92" s="158" t="s">
        <v>468</v>
      </c>
      <c r="J92" s="171"/>
      <c r="K92" s="171"/>
      <c r="L92" s="172"/>
      <c r="M92" s="158" t="s">
        <v>1029</v>
      </c>
      <c r="N92" s="171"/>
      <c r="O92" s="171"/>
      <c r="P92" s="171"/>
      <c r="Q92" s="171"/>
      <c r="R92" s="172"/>
      <c r="S92" s="264" t="s">
        <v>454</v>
      </c>
      <c r="T92" s="266"/>
      <c r="U92" s="278" t="s">
        <v>75</v>
      </c>
      <c r="V92" s="264" t="s">
        <v>1019</v>
      </c>
      <c r="W92" s="265"/>
      <c r="X92" s="265"/>
      <c r="Y92" s="265"/>
      <c r="Z92" s="265"/>
      <c r="AA92" s="265"/>
      <c r="AB92" s="266"/>
      <c r="AC92" s="261" t="s">
        <v>1020</v>
      </c>
      <c r="AD92" s="262"/>
      <c r="AE92" s="262"/>
      <c r="AF92" s="262"/>
      <c r="AG92" s="263"/>
      <c r="AH92" s="278"/>
      <c r="AI92" s="278"/>
      <c r="AJ92" s="258"/>
      <c r="AK92" s="259"/>
      <c r="AL92" s="260"/>
      <c r="AM92" s="278" t="s">
        <v>325</v>
      </c>
      <c r="AN92" s="258" t="s">
        <v>331</v>
      </c>
      <c r="AO92" s="267"/>
      <c r="AP92" s="268"/>
      <c r="AQ92" s="278">
        <v>5</v>
      </c>
      <c r="AR92" s="212" t="s">
        <v>703</v>
      </c>
      <c r="AS92" s="278" t="str">
        <f>IF(AM92="o","Plan","Not Test")</f>
        <v>Not Test</v>
      </c>
      <c r="AT92" s="278"/>
      <c r="AU92" s="258"/>
      <c r="AV92" s="259"/>
      <c r="AW92" s="259"/>
      <c r="AX92" s="260"/>
    </row>
    <row r="93" spans="1:50" ht="15" customHeight="1" x14ac:dyDescent="0.3">
      <c r="A93" s="288"/>
      <c r="B93" s="299"/>
      <c r="C93" s="300"/>
      <c r="D93" s="301"/>
      <c r="E93" s="288"/>
      <c r="F93" s="288"/>
      <c r="G93" s="289"/>
      <c r="H93" s="296"/>
      <c r="I93" s="173"/>
      <c r="J93" s="174"/>
      <c r="K93" s="174"/>
      <c r="L93" s="175"/>
      <c r="M93" s="173"/>
      <c r="N93" s="174"/>
      <c r="O93" s="174"/>
      <c r="P93" s="174"/>
      <c r="Q93" s="174"/>
      <c r="R93" s="175"/>
      <c r="S93" s="311"/>
      <c r="T93" s="313"/>
      <c r="U93" s="288"/>
      <c r="V93" s="311"/>
      <c r="W93" s="312"/>
      <c r="X93" s="312"/>
      <c r="Y93" s="312"/>
      <c r="Z93" s="312"/>
      <c r="AA93" s="312"/>
      <c r="AB93" s="313"/>
      <c r="AC93" s="299"/>
      <c r="AD93" s="300"/>
      <c r="AE93" s="300"/>
      <c r="AF93" s="300"/>
      <c r="AG93" s="301"/>
      <c r="AH93" s="288"/>
      <c r="AI93" s="288"/>
      <c r="AJ93" s="289"/>
      <c r="AK93" s="295"/>
      <c r="AL93" s="296"/>
      <c r="AM93" s="288"/>
      <c r="AN93" s="289"/>
      <c r="AO93" s="291"/>
      <c r="AP93" s="292"/>
      <c r="AQ93" s="288"/>
      <c r="AR93" s="213"/>
      <c r="AS93" s="288"/>
      <c r="AT93" s="288"/>
      <c r="AU93" s="289"/>
      <c r="AV93" s="295"/>
      <c r="AW93" s="295"/>
      <c r="AX93" s="296"/>
    </row>
    <row r="94" spans="1:50" ht="15" customHeight="1" x14ac:dyDescent="0.3">
      <c r="A94" s="288"/>
      <c r="B94" s="299"/>
      <c r="C94" s="300"/>
      <c r="D94" s="301"/>
      <c r="E94" s="288"/>
      <c r="F94" s="288"/>
      <c r="G94" s="289"/>
      <c r="H94" s="296"/>
      <c r="I94" s="173"/>
      <c r="J94" s="174"/>
      <c r="K94" s="174"/>
      <c r="L94" s="175"/>
      <c r="M94" s="173"/>
      <c r="N94" s="174"/>
      <c r="O94" s="174"/>
      <c r="P94" s="174"/>
      <c r="Q94" s="174"/>
      <c r="R94" s="175"/>
      <c r="S94" s="311"/>
      <c r="T94" s="313"/>
      <c r="U94" s="288"/>
      <c r="V94" s="311"/>
      <c r="W94" s="312"/>
      <c r="X94" s="312"/>
      <c r="Y94" s="312"/>
      <c r="Z94" s="312"/>
      <c r="AA94" s="312"/>
      <c r="AB94" s="313"/>
      <c r="AC94" s="299"/>
      <c r="AD94" s="300"/>
      <c r="AE94" s="300"/>
      <c r="AF94" s="300"/>
      <c r="AG94" s="301"/>
      <c r="AH94" s="288"/>
      <c r="AI94" s="288"/>
      <c r="AJ94" s="289"/>
      <c r="AK94" s="295"/>
      <c r="AL94" s="296"/>
      <c r="AM94" s="288"/>
      <c r="AN94" s="289"/>
      <c r="AO94" s="291"/>
      <c r="AP94" s="292"/>
      <c r="AQ94" s="288"/>
      <c r="AR94" s="213"/>
      <c r="AS94" s="288"/>
      <c r="AT94" s="288"/>
      <c r="AU94" s="289"/>
      <c r="AV94" s="295"/>
      <c r="AW94" s="295"/>
      <c r="AX94" s="296"/>
    </row>
    <row r="95" spans="1:50" ht="15" customHeight="1" x14ac:dyDescent="0.3">
      <c r="A95" s="288"/>
      <c r="B95" s="299"/>
      <c r="C95" s="300"/>
      <c r="D95" s="301"/>
      <c r="E95" s="288"/>
      <c r="F95" s="288"/>
      <c r="G95" s="289"/>
      <c r="H95" s="296"/>
      <c r="I95" s="173"/>
      <c r="J95" s="174"/>
      <c r="K95" s="174"/>
      <c r="L95" s="175"/>
      <c r="M95" s="173"/>
      <c r="N95" s="174"/>
      <c r="O95" s="174"/>
      <c r="P95" s="174"/>
      <c r="Q95" s="174"/>
      <c r="R95" s="175"/>
      <c r="S95" s="311"/>
      <c r="T95" s="313"/>
      <c r="U95" s="288"/>
      <c r="V95" s="311"/>
      <c r="W95" s="312"/>
      <c r="X95" s="312"/>
      <c r="Y95" s="312"/>
      <c r="Z95" s="312"/>
      <c r="AA95" s="312"/>
      <c r="AB95" s="313"/>
      <c r="AC95" s="299"/>
      <c r="AD95" s="300"/>
      <c r="AE95" s="300"/>
      <c r="AF95" s="300"/>
      <c r="AG95" s="301"/>
      <c r="AH95" s="288"/>
      <c r="AI95" s="288"/>
      <c r="AJ95" s="289"/>
      <c r="AK95" s="295"/>
      <c r="AL95" s="296"/>
      <c r="AM95" s="288"/>
      <c r="AN95" s="289"/>
      <c r="AO95" s="291"/>
      <c r="AP95" s="292"/>
      <c r="AQ95" s="288"/>
      <c r="AR95" s="213"/>
      <c r="AS95" s="288"/>
      <c r="AT95" s="288"/>
      <c r="AU95" s="289"/>
      <c r="AV95" s="295"/>
      <c r="AW95" s="295"/>
      <c r="AX95" s="296"/>
    </row>
    <row r="96" spans="1:50" ht="15" customHeight="1" x14ac:dyDescent="0.3">
      <c r="A96" s="288"/>
      <c r="B96" s="299"/>
      <c r="C96" s="300"/>
      <c r="D96" s="301"/>
      <c r="E96" s="288"/>
      <c r="F96" s="288"/>
      <c r="G96" s="289"/>
      <c r="H96" s="296"/>
      <c r="I96" s="173"/>
      <c r="J96" s="174"/>
      <c r="K96" s="174"/>
      <c r="L96" s="175"/>
      <c r="M96" s="173"/>
      <c r="N96" s="174"/>
      <c r="O96" s="174"/>
      <c r="P96" s="174"/>
      <c r="Q96" s="174"/>
      <c r="R96" s="175"/>
      <c r="S96" s="311"/>
      <c r="T96" s="313"/>
      <c r="U96" s="279"/>
      <c r="V96" s="314"/>
      <c r="W96" s="315"/>
      <c r="X96" s="315"/>
      <c r="Y96" s="315"/>
      <c r="Z96" s="315"/>
      <c r="AA96" s="315"/>
      <c r="AB96" s="316"/>
      <c r="AC96" s="302"/>
      <c r="AD96" s="303"/>
      <c r="AE96" s="303"/>
      <c r="AF96" s="303"/>
      <c r="AG96" s="304"/>
      <c r="AH96" s="288"/>
      <c r="AI96" s="288"/>
      <c r="AJ96" s="289"/>
      <c r="AK96" s="295"/>
      <c r="AL96" s="296"/>
      <c r="AM96" s="288"/>
      <c r="AN96" s="289"/>
      <c r="AO96" s="291"/>
      <c r="AP96" s="292"/>
      <c r="AQ96" s="288"/>
      <c r="AR96" s="213"/>
      <c r="AS96" s="288"/>
      <c r="AT96" s="288"/>
      <c r="AU96" s="289"/>
      <c r="AV96" s="295"/>
      <c r="AW96" s="295"/>
      <c r="AX96" s="296"/>
    </row>
    <row r="97" spans="1:50" ht="15" customHeight="1" x14ac:dyDescent="0.3">
      <c r="A97" s="288"/>
      <c r="B97" s="299"/>
      <c r="C97" s="300"/>
      <c r="D97" s="301"/>
      <c r="E97" s="288"/>
      <c r="F97" s="288"/>
      <c r="G97" s="289"/>
      <c r="H97" s="296"/>
      <c r="I97" s="173"/>
      <c r="J97" s="174"/>
      <c r="K97" s="174"/>
      <c r="L97" s="175"/>
      <c r="M97" s="173"/>
      <c r="N97" s="174"/>
      <c r="O97" s="174"/>
      <c r="P97" s="174"/>
      <c r="Q97" s="174"/>
      <c r="R97" s="175"/>
      <c r="S97" s="311"/>
      <c r="T97" s="313"/>
      <c r="U97" s="80" t="s">
        <v>80</v>
      </c>
      <c r="V97" s="305" t="s">
        <v>469</v>
      </c>
      <c r="W97" s="318"/>
      <c r="X97" s="318"/>
      <c r="Y97" s="318"/>
      <c r="Z97" s="318"/>
      <c r="AA97" s="318"/>
      <c r="AB97" s="306"/>
      <c r="AC97" s="333" t="s">
        <v>470</v>
      </c>
      <c r="AD97" s="276"/>
      <c r="AE97" s="276"/>
      <c r="AF97" s="276"/>
      <c r="AG97" s="334"/>
      <c r="AH97" s="288"/>
      <c r="AI97" s="288"/>
      <c r="AJ97" s="289"/>
      <c r="AK97" s="295"/>
      <c r="AL97" s="296"/>
      <c r="AM97" s="288"/>
      <c r="AN97" s="289"/>
      <c r="AO97" s="291"/>
      <c r="AP97" s="292"/>
      <c r="AQ97" s="288"/>
      <c r="AR97" s="213"/>
      <c r="AS97" s="288"/>
      <c r="AT97" s="288"/>
      <c r="AU97" s="289"/>
      <c r="AV97" s="295"/>
      <c r="AW97" s="295"/>
      <c r="AX97" s="296"/>
    </row>
    <row r="98" spans="1:50" ht="15" customHeight="1" x14ac:dyDescent="0.3">
      <c r="A98" s="288"/>
      <c r="B98" s="299"/>
      <c r="C98" s="300"/>
      <c r="D98" s="301"/>
      <c r="E98" s="288"/>
      <c r="F98" s="288"/>
      <c r="G98" s="289"/>
      <c r="H98" s="296"/>
      <c r="I98" s="173"/>
      <c r="J98" s="174"/>
      <c r="K98" s="174"/>
      <c r="L98" s="175"/>
      <c r="M98" s="173"/>
      <c r="N98" s="174"/>
      <c r="O98" s="174"/>
      <c r="P98" s="174"/>
      <c r="Q98" s="174"/>
      <c r="R98" s="175"/>
      <c r="S98" s="311"/>
      <c r="T98" s="313"/>
      <c r="U98" s="80" t="s">
        <v>83</v>
      </c>
      <c r="V98" s="305" t="s">
        <v>471</v>
      </c>
      <c r="W98" s="318"/>
      <c r="X98" s="318"/>
      <c r="Y98" s="318"/>
      <c r="Z98" s="318"/>
      <c r="AA98" s="318"/>
      <c r="AB98" s="306"/>
      <c r="AC98" s="333" t="s">
        <v>472</v>
      </c>
      <c r="AD98" s="276"/>
      <c r="AE98" s="276"/>
      <c r="AF98" s="276"/>
      <c r="AG98" s="334"/>
      <c r="AH98" s="288"/>
      <c r="AI98" s="288"/>
      <c r="AJ98" s="289"/>
      <c r="AK98" s="295"/>
      <c r="AL98" s="296"/>
      <c r="AM98" s="288"/>
      <c r="AN98" s="289"/>
      <c r="AO98" s="291"/>
      <c r="AP98" s="292"/>
      <c r="AQ98" s="288"/>
      <c r="AR98" s="213"/>
      <c r="AS98" s="288"/>
      <c r="AT98" s="288"/>
      <c r="AU98" s="289"/>
      <c r="AV98" s="295"/>
      <c r="AW98" s="295"/>
      <c r="AX98" s="296"/>
    </row>
    <row r="99" spans="1:50" ht="15" customHeight="1" x14ac:dyDescent="0.3">
      <c r="A99" s="279"/>
      <c r="B99" s="302"/>
      <c r="C99" s="303"/>
      <c r="D99" s="304"/>
      <c r="E99" s="279"/>
      <c r="F99" s="279"/>
      <c r="G99" s="290"/>
      <c r="H99" s="298"/>
      <c r="I99" s="176"/>
      <c r="J99" s="177"/>
      <c r="K99" s="177"/>
      <c r="L99" s="178"/>
      <c r="M99" s="176"/>
      <c r="N99" s="177"/>
      <c r="O99" s="177"/>
      <c r="P99" s="177"/>
      <c r="Q99" s="177"/>
      <c r="R99" s="178"/>
      <c r="S99" s="314"/>
      <c r="T99" s="316"/>
      <c r="U99" s="80" t="s">
        <v>86</v>
      </c>
      <c r="V99" s="305" t="s">
        <v>1031</v>
      </c>
      <c r="W99" s="318"/>
      <c r="X99" s="318"/>
      <c r="Y99" s="318"/>
      <c r="Z99" s="318"/>
      <c r="AA99" s="318"/>
      <c r="AB99" s="306"/>
      <c r="AC99" s="333" t="s">
        <v>1023</v>
      </c>
      <c r="AD99" s="276"/>
      <c r="AE99" s="276"/>
      <c r="AF99" s="276"/>
      <c r="AG99" s="334"/>
      <c r="AH99" s="279"/>
      <c r="AI99" s="279"/>
      <c r="AJ99" s="290"/>
      <c r="AK99" s="297"/>
      <c r="AL99" s="298"/>
      <c r="AM99" s="279"/>
      <c r="AN99" s="290"/>
      <c r="AO99" s="293"/>
      <c r="AP99" s="294"/>
      <c r="AQ99" s="279"/>
      <c r="AR99" s="214"/>
      <c r="AS99" s="279"/>
      <c r="AT99" s="279"/>
      <c r="AU99" s="290"/>
      <c r="AV99" s="297"/>
      <c r="AW99" s="297"/>
      <c r="AX99" s="298"/>
    </row>
    <row r="100" spans="1:50" ht="15" customHeight="1" x14ac:dyDescent="0.3">
      <c r="A100" s="278" t="s">
        <v>504</v>
      </c>
      <c r="B100" s="261" t="s">
        <v>1047</v>
      </c>
      <c r="C100" s="262"/>
      <c r="D100" s="263"/>
      <c r="E100" s="278" t="s">
        <v>70</v>
      </c>
      <c r="F100" s="278"/>
      <c r="G100" s="258" t="s">
        <v>338</v>
      </c>
      <c r="H100" s="260"/>
      <c r="I100" s="264" t="s">
        <v>474</v>
      </c>
      <c r="J100" s="265"/>
      <c r="K100" s="265"/>
      <c r="L100" s="266"/>
      <c r="M100" s="158" t="s">
        <v>453</v>
      </c>
      <c r="N100" s="171"/>
      <c r="O100" s="171"/>
      <c r="P100" s="171"/>
      <c r="Q100" s="171"/>
      <c r="R100" s="172"/>
      <c r="S100" s="264" t="s">
        <v>475</v>
      </c>
      <c r="T100" s="266"/>
      <c r="U100" s="278" t="s">
        <v>75</v>
      </c>
      <c r="V100" s="264" t="s">
        <v>476</v>
      </c>
      <c r="W100" s="265"/>
      <c r="X100" s="265"/>
      <c r="Y100" s="265"/>
      <c r="Z100" s="265"/>
      <c r="AA100" s="265"/>
      <c r="AB100" s="266"/>
      <c r="AC100" s="261" t="s">
        <v>477</v>
      </c>
      <c r="AD100" s="262"/>
      <c r="AE100" s="262"/>
      <c r="AF100" s="262"/>
      <c r="AG100" s="263"/>
      <c r="AH100" s="278"/>
      <c r="AI100" s="278"/>
      <c r="AJ100" s="267" t="s">
        <v>1034</v>
      </c>
      <c r="AK100" s="321"/>
      <c r="AL100" s="268"/>
      <c r="AM100" s="278" t="s">
        <v>78</v>
      </c>
      <c r="AN100" s="258" t="s">
        <v>331</v>
      </c>
      <c r="AO100" s="267"/>
      <c r="AP100" s="268"/>
      <c r="AQ100" s="278">
        <v>10</v>
      </c>
      <c r="AR100" s="212" t="s">
        <v>703</v>
      </c>
      <c r="AS100" s="278" t="str">
        <f>IF(AM100="o","Plan","Not Test")</f>
        <v>Plan</v>
      </c>
      <c r="AT100" s="278"/>
      <c r="AU100" s="258"/>
      <c r="AV100" s="259"/>
      <c r="AW100" s="259"/>
      <c r="AX100" s="260"/>
    </row>
    <row r="101" spans="1:50" ht="15" customHeight="1" x14ac:dyDescent="0.3">
      <c r="A101" s="288"/>
      <c r="B101" s="299"/>
      <c r="C101" s="300"/>
      <c r="D101" s="301"/>
      <c r="E101" s="288"/>
      <c r="F101" s="288"/>
      <c r="G101" s="289"/>
      <c r="H101" s="296"/>
      <c r="I101" s="311"/>
      <c r="J101" s="312"/>
      <c r="K101" s="312"/>
      <c r="L101" s="313"/>
      <c r="M101" s="173"/>
      <c r="N101" s="174"/>
      <c r="O101" s="174"/>
      <c r="P101" s="174"/>
      <c r="Q101" s="174"/>
      <c r="R101" s="175"/>
      <c r="S101" s="311"/>
      <c r="T101" s="313"/>
      <c r="U101" s="288"/>
      <c r="V101" s="311"/>
      <c r="W101" s="312"/>
      <c r="X101" s="312"/>
      <c r="Y101" s="312"/>
      <c r="Z101" s="312"/>
      <c r="AA101" s="312"/>
      <c r="AB101" s="313"/>
      <c r="AC101" s="299"/>
      <c r="AD101" s="300"/>
      <c r="AE101" s="300"/>
      <c r="AF101" s="300"/>
      <c r="AG101" s="301"/>
      <c r="AH101" s="288"/>
      <c r="AI101" s="288"/>
      <c r="AJ101" s="291"/>
      <c r="AK101" s="322"/>
      <c r="AL101" s="292"/>
      <c r="AM101" s="288"/>
      <c r="AN101" s="289"/>
      <c r="AO101" s="291"/>
      <c r="AP101" s="292"/>
      <c r="AQ101" s="288"/>
      <c r="AR101" s="213"/>
      <c r="AS101" s="288"/>
      <c r="AT101" s="288"/>
      <c r="AU101" s="289"/>
      <c r="AV101" s="295"/>
      <c r="AW101" s="295"/>
      <c r="AX101" s="296"/>
    </row>
    <row r="102" spans="1:50" ht="15" customHeight="1" x14ac:dyDescent="0.3">
      <c r="A102" s="288"/>
      <c r="B102" s="299"/>
      <c r="C102" s="300"/>
      <c r="D102" s="301"/>
      <c r="E102" s="288"/>
      <c r="F102" s="288"/>
      <c r="G102" s="289"/>
      <c r="H102" s="296"/>
      <c r="I102" s="311"/>
      <c r="J102" s="312"/>
      <c r="K102" s="312"/>
      <c r="L102" s="313"/>
      <c r="M102" s="173"/>
      <c r="N102" s="174"/>
      <c r="O102" s="174"/>
      <c r="P102" s="174"/>
      <c r="Q102" s="174"/>
      <c r="R102" s="175"/>
      <c r="S102" s="311"/>
      <c r="T102" s="313"/>
      <c r="U102" s="288"/>
      <c r="V102" s="311"/>
      <c r="W102" s="312"/>
      <c r="X102" s="312"/>
      <c r="Y102" s="312"/>
      <c r="Z102" s="312"/>
      <c r="AA102" s="312"/>
      <c r="AB102" s="313"/>
      <c r="AC102" s="299"/>
      <c r="AD102" s="300"/>
      <c r="AE102" s="300"/>
      <c r="AF102" s="300"/>
      <c r="AG102" s="301"/>
      <c r="AH102" s="288"/>
      <c r="AI102" s="288"/>
      <c r="AJ102" s="291"/>
      <c r="AK102" s="322"/>
      <c r="AL102" s="292"/>
      <c r="AM102" s="288"/>
      <c r="AN102" s="289"/>
      <c r="AO102" s="291"/>
      <c r="AP102" s="292"/>
      <c r="AQ102" s="288"/>
      <c r="AR102" s="213"/>
      <c r="AS102" s="288"/>
      <c r="AT102" s="288"/>
      <c r="AU102" s="289"/>
      <c r="AV102" s="295"/>
      <c r="AW102" s="295"/>
      <c r="AX102" s="296"/>
    </row>
    <row r="103" spans="1:50" ht="15" customHeight="1" x14ac:dyDescent="0.3">
      <c r="A103" s="288"/>
      <c r="B103" s="299"/>
      <c r="C103" s="300"/>
      <c r="D103" s="301"/>
      <c r="E103" s="288"/>
      <c r="F103" s="288"/>
      <c r="G103" s="289"/>
      <c r="H103" s="296"/>
      <c r="I103" s="311"/>
      <c r="J103" s="312"/>
      <c r="K103" s="312"/>
      <c r="L103" s="313"/>
      <c r="M103" s="173"/>
      <c r="N103" s="174"/>
      <c r="O103" s="174"/>
      <c r="P103" s="174"/>
      <c r="Q103" s="174"/>
      <c r="R103" s="175"/>
      <c r="S103" s="311"/>
      <c r="T103" s="313"/>
      <c r="U103" s="288"/>
      <c r="V103" s="311"/>
      <c r="W103" s="312"/>
      <c r="X103" s="312"/>
      <c r="Y103" s="312"/>
      <c r="Z103" s="312"/>
      <c r="AA103" s="312"/>
      <c r="AB103" s="313"/>
      <c r="AC103" s="299"/>
      <c r="AD103" s="300"/>
      <c r="AE103" s="300"/>
      <c r="AF103" s="300"/>
      <c r="AG103" s="301"/>
      <c r="AH103" s="288"/>
      <c r="AI103" s="288"/>
      <c r="AJ103" s="291"/>
      <c r="AK103" s="322"/>
      <c r="AL103" s="292"/>
      <c r="AM103" s="288"/>
      <c r="AN103" s="289"/>
      <c r="AO103" s="291"/>
      <c r="AP103" s="292"/>
      <c r="AQ103" s="288"/>
      <c r="AR103" s="213"/>
      <c r="AS103" s="288"/>
      <c r="AT103" s="288"/>
      <c r="AU103" s="289"/>
      <c r="AV103" s="295"/>
      <c r="AW103" s="295"/>
      <c r="AX103" s="296"/>
    </row>
    <row r="104" spans="1:50" ht="15" customHeight="1" x14ac:dyDescent="0.3">
      <c r="A104" s="288"/>
      <c r="B104" s="299"/>
      <c r="C104" s="300"/>
      <c r="D104" s="301"/>
      <c r="E104" s="288"/>
      <c r="F104" s="288"/>
      <c r="G104" s="289"/>
      <c r="H104" s="296"/>
      <c r="I104" s="311"/>
      <c r="J104" s="312"/>
      <c r="K104" s="312"/>
      <c r="L104" s="313"/>
      <c r="M104" s="173"/>
      <c r="N104" s="174"/>
      <c r="O104" s="174"/>
      <c r="P104" s="174"/>
      <c r="Q104" s="174"/>
      <c r="R104" s="175"/>
      <c r="S104" s="311"/>
      <c r="T104" s="313"/>
      <c r="U104" s="279"/>
      <c r="V104" s="314"/>
      <c r="W104" s="315"/>
      <c r="X104" s="315"/>
      <c r="Y104" s="315"/>
      <c r="Z104" s="315"/>
      <c r="AA104" s="315"/>
      <c r="AB104" s="316"/>
      <c r="AC104" s="302"/>
      <c r="AD104" s="303"/>
      <c r="AE104" s="303"/>
      <c r="AF104" s="303"/>
      <c r="AG104" s="304"/>
      <c r="AH104" s="288"/>
      <c r="AI104" s="288"/>
      <c r="AJ104" s="291"/>
      <c r="AK104" s="322"/>
      <c r="AL104" s="292"/>
      <c r="AM104" s="288"/>
      <c r="AN104" s="289"/>
      <c r="AO104" s="291"/>
      <c r="AP104" s="292"/>
      <c r="AQ104" s="288"/>
      <c r="AR104" s="213"/>
      <c r="AS104" s="288"/>
      <c r="AT104" s="288"/>
      <c r="AU104" s="289"/>
      <c r="AV104" s="295"/>
      <c r="AW104" s="295"/>
      <c r="AX104" s="296"/>
    </row>
    <row r="105" spans="1:50" ht="15" customHeight="1" x14ac:dyDescent="0.3">
      <c r="A105" s="288"/>
      <c r="B105" s="299"/>
      <c r="C105" s="300"/>
      <c r="D105" s="301"/>
      <c r="E105" s="288"/>
      <c r="F105" s="288"/>
      <c r="G105" s="289"/>
      <c r="H105" s="296"/>
      <c r="I105" s="311"/>
      <c r="J105" s="312"/>
      <c r="K105" s="312"/>
      <c r="L105" s="313"/>
      <c r="M105" s="173"/>
      <c r="N105" s="174"/>
      <c r="O105" s="174"/>
      <c r="P105" s="174"/>
      <c r="Q105" s="174"/>
      <c r="R105" s="175"/>
      <c r="S105" s="311"/>
      <c r="T105" s="313"/>
      <c r="U105" s="80" t="s">
        <v>80</v>
      </c>
      <c r="V105" s="305" t="s">
        <v>478</v>
      </c>
      <c r="W105" s="318"/>
      <c r="X105" s="318"/>
      <c r="Y105" s="318"/>
      <c r="Z105" s="318"/>
      <c r="AA105" s="318"/>
      <c r="AB105" s="306"/>
      <c r="AC105" s="333" t="s">
        <v>1035</v>
      </c>
      <c r="AD105" s="276"/>
      <c r="AE105" s="276"/>
      <c r="AF105" s="276"/>
      <c r="AG105" s="334"/>
      <c r="AH105" s="288"/>
      <c r="AI105" s="288"/>
      <c r="AJ105" s="291"/>
      <c r="AK105" s="322"/>
      <c r="AL105" s="292"/>
      <c r="AM105" s="288"/>
      <c r="AN105" s="289"/>
      <c r="AO105" s="291"/>
      <c r="AP105" s="292"/>
      <c r="AQ105" s="288"/>
      <c r="AR105" s="213"/>
      <c r="AS105" s="288"/>
      <c r="AT105" s="288"/>
      <c r="AU105" s="289"/>
      <c r="AV105" s="295"/>
      <c r="AW105" s="295"/>
      <c r="AX105" s="296"/>
    </row>
    <row r="106" spans="1:50" ht="15" customHeight="1" x14ac:dyDescent="0.3">
      <c r="A106" s="288"/>
      <c r="B106" s="299"/>
      <c r="C106" s="300"/>
      <c r="D106" s="301"/>
      <c r="E106" s="288"/>
      <c r="F106" s="288"/>
      <c r="G106" s="289"/>
      <c r="H106" s="296"/>
      <c r="I106" s="311"/>
      <c r="J106" s="312"/>
      <c r="K106" s="312"/>
      <c r="L106" s="313"/>
      <c r="M106" s="173"/>
      <c r="N106" s="174"/>
      <c r="O106" s="174"/>
      <c r="P106" s="174"/>
      <c r="Q106" s="174"/>
      <c r="R106" s="175"/>
      <c r="S106" s="311"/>
      <c r="T106" s="313"/>
      <c r="U106" s="80" t="s">
        <v>83</v>
      </c>
      <c r="V106" s="305" t="s">
        <v>1032</v>
      </c>
      <c r="W106" s="318"/>
      <c r="X106" s="318"/>
      <c r="Y106" s="318"/>
      <c r="Z106" s="318"/>
      <c r="AA106" s="318"/>
      <c r="AB106" s="306"/>
      <c r="AC106" s="333" t="s">
        <v>1036</v>
      </c>
      <c r="AD106" s="276"/>
      <c r="AE106" s="276"/>
      <c r="AF106" s="276"/>
      <c r="AG106" s="334"/>
      <c r="AH106" s="288"/>
      <c r="AI106" s="288"/>
      <c r="AJ106" s="291"/>
      <c r="AK106" s="322"/>
      <c r="AL106" s="292"/>
      <c r="AM106" s="288"/>
      <c r="AN106" s="289"/>
      <c r="AO106" s="291"/>
      <c r="AP106" s="292"/>
      <c r="AQ106" s="288"/>
      <c r="AR106" s="213"/>
      <c r="AS106" s="288"/>
      <c r="AT106" s="288"/>
      <c r="AU106" s="289"/>
      <c r="AV106" s="295"/>
      <c r="AW106" s="295"/>
      <c r="AX106" s="296"/>
    </row>
    <row r="107" spans="1:50" ht="15" customHeight="1" x14ac:dyDescent="0.3">
      <c r="A107" s="279"/>
      <c r="B107" s="302"/>
      <c r="C107" s="303"/>
      <c r="D107" s="304"/>
      <c r="E107" s="279"/>
      <c r="F107" s="279"/>
      <c r="G107" s="290"/>
      <c r="H107" s="298"/>
      <c r="I107" s="314"/>
      <c r="J107" s="315"/>
      <c r="K107" s="315"/>
      <c r="L107" s="316"/>
      <c r="M107" s="176"/>
      <c r="N107" s="177"/>
      <c r="O107" s="177"/>
      <c r="P107" s="177"/>
      <c r="Q107" s="177"/>
      <c r="R107" s="178"/>
      <c r="S107" s="314"/>
      <c r="T107" s="316"/>
      <c r="U107" s="80" t="s">
        <v>86</v>
      </c>
      <c r="V107" s="305" t="s">
        <v>1033</v>
      </c>
      <c r="W107" s="318"/>
      <c r="X107" s="318"/>
      <c r="Y107" s="318"/>
      <c r="Z107" s="318"/>
      <c r="AA107" s="318"/>
      <c r="AB107" s="306"/>
      <c r="AC107" s="333" t="s">
        <v>480</v>
      </c>
      <c r="AD107" s="276"/>
      <c r="AE107" s="276"/>
      <c r="AF107" s="276"/>
      <c r="AG107" s="334"/>
      <c r="AH107" s="279"/>
      <c r="AI107" s="279"/>
      <c r="AJ107" s="293"/>
      <c r="AK107" s="323"/>
      <c r="AL107" s="294"/>
      <c r="AM107" s="279"/>
      <c r="AN107" s="290"/>
      <c r="AO107" s="293"/>
      <c r="AP107" s="294"/>
      <c r="AQ107" s="279"/>
      <c r="AR107" s="214"/>
      <c r="AS107" s="279"/>
      <c r="AT107" s="279"/>
      <c r="AU107" s="290"/>
      <c r="AV107" s="297"/>
      <c r="AW107" s="297"/>
      <c r="AX107" s="298"/>
    </row>
    <row r="108" spans="1:50" ht="15" customHeight="1" x14ac:dyDescent="0.3">
      <c r="A108" s="278" t="s">
        <v>511</v>
      </c>
      <c r="B108" s="261" t="s">
        <v>1048</v>
      </c>
      <c r="C108" s="262"/>
      <c r="D108" s="263"/>
      <c r="E108" s="278" t="s">
        <v>336</v>
      </c>
      <c r="F108" s="278"/>
      <c r="G108" s="258" t="s">
        <v>338</v>
      </c>
      <c r="H108" s="260"/>
      <c r="I108" s="264" t="s">
        <v>1037</v>
      </c>
      <c r="J108" s="265"/>
      <c r="K108" s="265"/>
      <c r="L108" s="266"/>
      <c r="M108" s="158" t="s">
        <v>1038</v>
      </c>
      <c r="N108" s="171"/>
      <c r="O108" s="171"/>
      <c r="P108" s="171"/>
      <c r="Q108" s="171"/>
      <c r="R108" s="172"/>
      <c r="S108" s="264" t="s">
        <v>475</v>
      </c>
      <c r="T108" s="266"/>
      <c r="U108" s="278" t="s">
        <v>75</v>
      </c>
      <c r="V108" s="264" t="s">
        <v>1039</v>
      </c>
      <c r="W108" s="265"/>
      <c r="X108" s="265"/>
      <c r="Y108" s="265"/>
      <c r="Z108" s="265"/>
      <c r="AA108" s="265"/>
      <c r="AB108" s="266"/>
      <c r="AC108" s="261" t="s">
        <v>1040</v>
      </c>
      <c r="AD108" s="262"/>
      <c r="AE108" s="262"/>
      <c r="AF108" s="262"/>
      <c r="AG108" s="263"/>
      <c r="AH108" s="278"/>
      <c r="AI108" s="278"/>
      <c r="AJ108" s="258"/>
      <c r="AK108" s="259"/>
      <c r="AL108" s="260"/>
      <c r="AM108" s="278" t="s">
        <v>78</v>
      </c>
      <c r="AN108" s="258" t="s">
        <v>331</v>
      </c>
      <c r="AO108" s="267"/>
      <c r="AP108" s="268"/>
      <c r="AQ108" s="278">
        <v>10</v>
      </c>
      <c r="AR108" s="212" t="s">
        <v>703</v>
      </c>
      <c r="AS108" s="278" t="str">
        <f>IF(AM108="o","Plan","Not Test")</f>
        <v>Plan</v>
      </c>
      <c r="AT108" s="278"/>
      <c r="AU108" s="258"/>
      <c r="AV108" s="259"/>
      <c r="AW108" s="259"/>
      <c r="AX108" s="260"/>
    </row>
    <row r="109" spans="1:50" ht="15" customHeight="1" x14ac:dyDescent="0.3">
      <c r="A109" s="288"/>
      <c r="B109" s="299"/>
      <c r="C109" s="300"/>
      <c r="D109" s="301"/>
      <c r="E109" s="288"/>
      <c r="F109" s="288"/>
      <c r="G109" s="289"/>
      <c r="H109" s="296"/>
      <c r="I109" s="311"/>
      <c r="J109" s="312"/>
      <c r="K109" s="312"/>
      <c r="L109" s="313"/>
      <c r="M109" s="173"/>
      <c r="N109" s="174"/>
      <c r="O109" s="174"/>
      <c r="P109" s="174"/>
      <c r="Q109" s="174"/>
      <c r="R109" s="175"/>
      <c r="S109" s="311"/>
      <c r="T109" s="313"/>
      <c r="U109" s="288"/>
      <c r="V109" s="311"/>
      <c r="W109" s="312"/>
      <c r="X109" s="312"/>
      <c r="Y109" s="312"/>
      <c r="Z109" s="312"/>
      <c r="AA109" s="312"/>
      <c r="AB109" s="313"/>
      <c r="AC109" s="299"/>
      <c r="AD109" s="300"/>
      <c r="AE109" s="300"/>
      <c r="AF109" s="300"/>
      <c r="AG109" s="301"/>
      <c r="AH109" s="288"/>
      <c r="AI109" s="288"/>
      <c r="AJ109" s="289"/>
      <c r="AK109" s="295"/>
      <c r="AL109" s="296"/>
      <c r="AM109" s="288"/>
      <c r="AN109" s="289"/>
      <c r="AO109" s="291"/>
      <c r="AP109" s="292"/>
      <c r="AQ109" s="288"/>
      <c r="AR109" s="213"/>
      <c r="AS109" s="288"/>
      <c r="AT109" s="288"/>
      <c r="AU109" s="289"/>
      <c r="AV109" s="295"/>
      <c r="AW109" s="295"/>
      <c r="AX109" s="296"/>
    </row>
    <row r="110" spans="1:50" ht="15" customHeight="1" x14ac:dyDescent="0.3">
      <c r="A110" s="288"/>
      <c r="B110" s="299"/>
      <c r="C110" s="300"/>
      <c r="D110" s="301"/>
      <c r="E110" s="288"/>
      <c r="F110" s="288"/>
      <c r="G110" s="289"/>
      <c r="H110" s="296"/>
      <c r="I110" s="311"/>
      <c r="J110" s="312"/>
      <c r="K110" s="312"/>
      <c r="L110" s="313"/>
      <c r="M110" s="173"/>
      <c r="N110" s="174"/>
      <c r="O110" s="174"/>
      <c r="P110" s="174"/>
      <c r="Q110" s="174"/>
      <c r="R110" s="175"/>
      <c r="S110" s="311"/>
      <c r="T110" s="313"/>
      <c r="U110" s="288"/>
      <c r="V110" s="311"/>
      <c r="W110" s="312"/>
      <c r="X110" s="312"/>
      <c r="Y110" s="312"/>
      <c r="Z110" s="312"/>
      <c r="AA110" s="312"/>
      <c r="AB110" s="313"/>
      <c r="AC110" s="299"/>
      <c r="AD110" s="300"/>
      <c r="AE110" s="300"/>
      <c r="AF110" s="300"/>
      <c r="AG110" s="301"/>
      <c r="AH110" s="288"/>
      <c r="AI110" s="288"/>
      <c r="AJ110" s="289"/>
      <c r="AK110" s="295"/>
      <c r="AL110" s="296"/>
      <c r="AM110" s="288"/>
      <c r="AN110" s="289"/>
      <c r="AO110" s="291"/>
      <c r="AP110" s="292"/>
      <c r="AQ110" s="288"/>
      <c r="AR110" s="213"/>
      <c r="AS110" s="288"/>
      <c r="AT110" s="288"/>
      <c r="AU110" s="289"/>
      <c r="AV110" s="295"/>
      <c r="AW110" s="295"/>
      <c r="AX110" s="296"/>
    </row>
    <row r="111" spans="1:50" ht="15" customHeight="1" x14ac:dyDescent="0.3">
      <c r="A111" s="288"/>
      <c r="B111" s="299"/>
      <c r="C111" s="300"/>
      <c r="D111" s="301"/>
      <c r="E111" s="288"/>
      <c r="F111" s="288"/>
      <c r="G111" s="289"/>
      <c r="H111" s="296"/>
      <c r="I111" s="311"/>
      <c r="J111" s="312"/>
      <c r="K111" s="312"/>
      <c r="L111" s="313"/>
      <c r="M111" s="173"/>
      <c r="N111" s="174"/>
      <c r="O111" s="174"/>
      <c r="P111" s="174"/>
      <c r="Q111" s="174"/>
      <c r="R111" s="175"/>
      <c r="S111" s="311"/>
      <c r="T111" s="313"/>
      <c r="U111" s="288"/>
      <c r="V111" s="311"/>
      <c r="W111" s="312"/>
      <c r="X111" s="312"/>
      <c r="Y111" s="312"/>
      <c r="Z111" s="312"/>
      <c r="AA111" s="312"/>
      <c r="AB111" s="313"/>
      <c r="AC111" s="299"/>
      <c r="AD111" s="300"/>
      <c r="AE111" s="300"/>
      <c r="AF111" s="300"/>
      <c r="AG111" s="301"/>
      <c r="AH111" s="288"/>
      <c r="AI111" s="288"/>
      <c r="AJ111" s="289"/>
      <c r="AK111" s="295"/>
      <c r="AL111" s="296"/>
      <c r="AM111" s="288"/>
      <c r="AN111" s="289"/>
      <c r="AO111" s="291"/>
      <c r="AP111" s="292"/>
      <c r="AQ111" s="288"/>
      <c r="AR111" s="213"/>
      <c r="AS111" s="288"/>
      <c r="AT111" s="288"/>
      <c r="AU111" s="289"/>
      <c r="AV111" s="295"/>
      <c r="AW111" s="295"/>
      <c r="AX111" s="296"/>
    </row>
    <row r="112" spans="1:50" ht="15" customHeight="1" x14ac:dyDescent="0.3">
      <c r="A112" s="288"/>
      <c r="B112" s="299"/>
      <c r="C112" s="300"/>
      <c r="D112" s="301"/>
      <c r="E112" s="288"/>
      <c r="F112" s="288"/>
      <c r="G112" s="289"/>
      <c r="H112" s="296"/>
      <c r="I112" s="311"/>
      <c r="J112" s="312"/>
      <c r="K112" s="312"/>
      <c r="L112" s="313"/>
      <c r="M112" s="173"/>
      <c r="N112" s="174"/>
      <c r="O112" s="174"/>
      <c r="P112" s="174"/>
      <c r="Q112" s="174"/>
      <c r="R112" s="175"/>
      <c r="S112" s="311"/>
      <c r="T112" s="313"/>
      <c r="U112" s="279"/>
      <c r="V112" s="314"/>
      <c r="W112" s="315"/>
      <c r="X112" s="315"/>
      <c r="Y112" s="315"/>
      <c r="Z112" s="315"/>
      <c r="AA112" s="315"/>
      <c r="AB112" s="316"/>
      <c r="AC112" s="302"/>
      <c r="AD112" s="303"/>
      <c r="AE112" s="303"/>
      <c r="AF112" s="303"/>
      <c r="AG112" s="304"/>
      <c r="AH112" s="288"/>
      <c r="AI112" s="288"/>
      <c r="AJ112" s="289"/>
      <c r="AK112" s="295"/>
      <c r="AL112" s="296"/>
      <c r="AM112" s="288"/>
      <c r="AN112" s="289"/>
      <c r="AO112" s="291"/>
      <c r="AP112" s="292"/>
      <c r="AQ112" s="288"/>
      <c r="AR112" s="213"/>
      <c r="AS112" s="288"/>
      <c r="AT112" s="288"/>
      <c r="AU112" s="289"/>
      <c r="AV112" s="295"/>
      <c r="AW112" s="295"/>
      <c r="AX112" s="296"/>
    </row>
    <row r="113" spans="1:50" ht="15" customHeight="1" x14ac:dyDescent="0.3">
      <c r="A113" s="288"/>
      <c r="B113" s="299"/>
      <c r="C113" s="300"/>
      <c r="D113" s="301"/>
      <c r="E113" s="288"/>
      <c r="F113" s="288"/>
      <c r="G113" s="289"/>
      <c r="H113" s="296"/>
      <c r="I113" s="311"/>
      <c r="J113" s="312"/>
      <c r="K113" s="312"/>
      <c r="L113" s="313"/>
      <c r="M113" s="173"/>
      <c r="N113" s="174"/>
      <c r="O113" s="174"/>
      <c r="P113" s="174"/>
      <c r="Q113" s="174"/>
      <c r="R113" s="175"/>
      <c r="S113" s="311"/>
      <c r="T113" s="313"/>
      <c r="U113" s="110" t="s">
        <v>80</v>
      </c>
      <c r="V113" s="305" t="s">
        <v>478</v>
      </c>
      <c r="W113" s="318"/>
      <c r="X113" s="318"/>
      <c r="Y113" s="318"/>
      <c r="Z113" s="318"/>
      <c r="AA113" s="318"/>
      <c r="AB113" s="306"/>
      <c r="AC113" s="333" t="s">
        <v>1035</v>
      </c>
      <c r="AD113" s="276"/>
      <c r="AE113" s="276"/>
      <c r="AF113" s="276"/>
      <c r="AG113" s="334"/>
      <c r="AH113" s="288"/>
      <c r="AI113" s="288"/>
      <c r="AJ113" s="289"/>
      <c r="AK113" s="295"/>
      <c r="AL113" s="296"/>
      <c r="AM113" s="288"/>
      <c r="AN113" s="289"/>
      <c r="AO113" s="291"/>
      <c r="AP113" s="292"/>
      <c r="AQ113" s="288"/>
      <c r="AR113" s="213"/>
      <c r="AS113" s="288"/>
      <c r="AT113" s="288"/>
      <c r="AU113" s="289"/>
      <c r="AV113" s="295"/>
      <c r="AW113" s="295"/>
      <c r="AX113" s="296"/>
    </row>
    <row r="114" spans="1:50" ht="15" customHeight="1" x14ac:dyDescent="0.3">
      <c r="A114" s="288"/>
      <c r="B114" s="299"/>
      <c r="C114" s="300"/>
      <c r="D114" s="301"/>
      <c r="E114" s="288"/>
      <c r="F114" s="288"/>
      <c r="G114" s="289"/>
      <c r="H114" s="296"/>
      <c r="I114" s="311"/>
      <c r="J114" s="312"/>
      <c r="K114" s="312"/>
      <c r="L114" s="313"/>
      <c r="M114" s="173"/>
      <c r="N114" s="174"/>
      <c r="O114" s="174"/>
      <c r="P114" s="174"/>
      <c r="Q114" s="174"/>
      <c r="R114" s="175"/>
      <c r="S114" s="311"/>
      <c r="T114" s="313"/>
      <c r="U114" s="110" t="s">
        <v>83</v>
      </c>
      <c r="V114" s="305" t="s">
        <v>486</v>
      </c>
      <c r="W114" s="318"/>
      <c r="X114" s="318"/>
      <c r="Y114" s="318"/>
      <c r="Z114" s="318"/>
      <c r="AA114" s="318"/>
      <c r="AB114" s="306"/>
      <c r="AC114" s="333" t="s">
        <v>1036</v>
      </c>
      <c r="AD114" s="276"/>
      <c r="AE114" s="276"/>
      <c r="AF114" s="276"/>
      <c r="AG114" s="334"/>
      <c r="AH114" s="288"/>
      <c r="AI114" s="288"/>
      <c r="AJ114" s="289"/>
      <c r="AK114" s="295"/>
      <c r="AL114" s="296"/>
      <c r="AM114" s="288"/>
      <c r="AN114" s="289"/>
      <c r="AO114" s="291"/>
      <c r="AP114" s="292"/>
      <c r="AQ114" s="288"/>
      <c r="AR114" s="213"/>
      <c r="AS114" s="288"/>
      <c r="AT114" s="288"/>
      <c r="AU114" s="289"/>
      <c r="AV114" s="295"/>
      <c r="AW114" s="295"/>
      <c r="AX114" s="296"/>
    </row>
    <row r="115" spans="1:50" ht="15" customHeight="1" x14ac:dyDescent="0.3">
      <c r="A115" s="279"/>
      <c r="B115" s="302"/>
      <c r="C115" s="303"/>
      <c r="D115" s="304"/>
      <c r="E115" s="279"/>
      <c r="F115" s="279"/>
      <c r="G115" s="290"/>
      <c r="H115" s="298"/>
      <c r="I115" s="314"/>
      <c r="J115" s="315"/>
      <c r="K115" s="315"/>
      <c r="L115" s="316"/>
      <c r="M115" s="176"/>
      <c r="N115" s="177"/>
      <c r="O115" s="177"/>
      <c r="P115" s="177"/>
      <c r="Q115" s="177"/>
      <c r="R115" s="178"/>
      <c r="S115" s="314"/>
      <c r="T115" s="316"/>
      <c r="U115" s="110" t="s">
        <v>86</v>
      </c>
      <c r="V115" s="305" t="s">
        <v>487</v>
      </c>
      <c r="W115" s="318"/>
      <c r="X115" s="318"/>
      <c r="Y115" s="318"/>
      <c r="Z115" s="318"/>
      <c r="AA115" s="318"/>
      <c r="AB115" s="306"/>
      <c r="AC115" s="333" t="s">
        <v>480</v>
      </c>
      <c r="AD115" s="276"/>
      <c r="AE115" s="276"/>
      <c r="AF115" s="276"/>
      <c r="AG115" s="334"/>
      <c r="AH115" s="279"/>
      <c r="AI115" s="279"/>
      <c r="AJ115" s="290"/>
      <c r="AK115" s="297"/>
      <c r="AL115" s="298"/>
      <c r="AM115" s="279"/>
      <c r="AN115" s="290"/>
      <c r="AO115" s="293"/>
      <c r="AP115" s="294"/>
      <c r="AQ115" s="279"/>
      <c r="AR115" s="214"/>
      <c r="AS115" s="279"/>
      <c r="AT115" s="279"/>
      <c r="AU115" s="290"/>
      <c r="AV115" s="297"/>
      <c r="AW115" s="297"/>
      <c r="AX115" s="298"/>
    </row>
    <row r="116" spans="1:50" ht="15" customHeight="1" x14ac:dyDescent="0.3">
      <c r="A116" s="278" t="s">
        <v>524</v>
      </c>
      <c r="B116" s="261" t="s">
        <v>1049</v>
      </c>
      <c r="C116" s="262"/>
      <c r="D116" s="263"/>
      <c r="E116" s="278" t="s">
        <v>336</v>
      </c>
      <c r="F116" s="278"/>
      <c r="G116" s="258" t="s">
        <v>338</v>
      </c>
      <c r="H116" s="260"/>
      <c r="I116" s="264" t="s">
        <v>482</v>
      </c>
      <c r="J116" s="265"/>
      <c r="K116" s="265"/>
      <c r="L116" s="266"/>
      <c r="M116" s="158" t="s">
        <v>1041</v>
      </c>
      <c r="N116" s="171"/>
      <c r="O116" s="171"/>
      <c r="P116" s="171"/>
      <c r="Q116" s="171"/>
      <c r="R116" s="172"/>
      <c r="S116" s="264" t="s">
        <v>475</v>
      </c>
      <c r="T116" s="266"/>
      <c r="U116" s="278" t="s">
        <v>75</v>
      </c>
      <c r="V116" s="264" t="s">
        <v>484</v>
      </c>
      <c r="W116" s="265"/>
      <c r="X116" s="265"/>
      <c r="Y116" s="265"/>
      <c r="Z116" s="265"/>
      <c r="AA116" s="265"/>
      <c r="AB116" s="266"/>
      <c r="AC116" s="261" t="s">
        <v>485</v>
      </c>
      <c r="AD116" s="262"/>
      <c r="AE116" s="262"/>
      <c r="AF116" s="262"/>
      <c r="AG116" s="263"/>
      <c r="AH116" s="278"/>
      <c r="AI116" s="278"/>
      <c r="AJ116" s="258"/>
      <c r="AK116" s="259"/>
      <c r="AL116" s="260"/>
      <c r="AM116" s="278" t="s">
        <v>325</v>
      </c>
      <c r="AN116" s="258" t="s">
        <v>331</v>
      </c>
      <c r="AO116" s="267"/>
      <c r="AP116" s="268"/>
      <c r="AQ116" s="278">
        <v>5</v>
      </c>
      <c r="AR116" s="212" t="s">
        <v>703</v>
      </c>
      <c r="AS116" s="278" t="str">
        <f>IF(AM116="o","Plan","Not Test")</f>
        <v>Not Test</v>
      </c>
      <c r="AT116" s="278"/>
      <c r="AU116" s="258"/>
      <c r="AV116" s="259"/>
      <c r="AW116" s="259"/>
      <c r="AX116" s="260"/>
    </row>
    <row r="117" spans="1:50" ht="15" customHeight="1" x14ac:dyDescent="0.3">
      <c r="A117" s="288"/>
      <c r="B117" s="299"/>
      <c r="C117" s="300"/>
      <c r="D117" s="301"/>
      <c r="E117" s="288"/>
      <c r="F117" s="288"/>
      <c r="G117" s="289"/>
      <c r="H117" s="296"/>
      <c r="I117" s="311"/>
      <c r="J117" s="312"/>
      <c r="K117" s="312"/>
      <c r="L117" s="313"/>
      <c r="M117" s="173"/>
      <c r="N117" s="174"/>
      <c r="O117" s="174"/>
      <c r="P117" s="174"/>
      <c r="Q117" s="174"/>
      <c r="R117" s="175"/>
      <c r="S117" s="311"/>
      <c r="T117" s="313"/>
      <c r="U117" s="288"/>
      <c r="V117" s="311"/>
      <c r="W117" s="312"/>
      <c r="X117" s="312"/>
      <c r="Y117" s="312"/>
      <c r="Z117" s="312"/>
      <c r="AA117" s="312"/>
      <c r="AB117" s="313"/>
      <c r="AC117" s="299"/>
      <c r="AD117" s="300"/>
      <c r="AE117" s="300"/>
      <c r="AF117" s="300"/>
      <c r="AG117" s="301"/>
      <c r="AH117" s="288"/>
      <c r="AI117" s="288"/>
      <c r="AJ117" s="289"/>
      <c r="AK117" s="295"/>
      <c r="AL117" s="296"/>
      <c r="AM117" s="288"/>
      <c r="AN117" s="289"/>
      <c r="AO117" s="291"/>
      <c r="AP117" s="292"/>
      <c r="AQ117" s="288"/>
      <c r="AR117" s="213"/>
      <c r="AS117" s="288"/>
      <c r="AT117" s="288"/>
      <c r="AU117" s="289"/>
      <c r="AV117" s="295"/>
      <c r="AW117" s="295"/>
      <c r="AX117" s="296"/>
    </row>
    <row r="118" spans="1:50" ht="15" customHeight="1" x14ac:dyDescent="0.3">
      <c r="A118" s="288"/>
      <c r="B118" s="299"/>
      <c r="C118" s="300"/>
      <c r="D118" s="301"/>
      <c r="E118" s="288"/>
      <c r="F118" s="288"/>
      <c r="G118" s="289"/>
      <c r="H118" s="296"/>
      <c r="I118" s="311"/>
      <c r="J118" s="312"/>
      <c r="K118" s="312"/>
      <c r="L118" s="313"/>
      <c r="M118" s="173"/>
      <c r="N118" s="174"/>
      <c r="O118" s="174"/>
      <c r="P118" s="174"/>
      <c r="Q118" s="174"/>
      <c r="R118" s="175"/>
      <c r="S118" s="311"/>
      <c r="T118" s="313"/>
      <c r="U118" s="288"/>
      <c r="V118" s="311"/>
      <c r="W118" s="312"/>
      <c r="X118" s="312"/>
      <c r="Y118" s="312"/>
      <c r="Z118" s="312"/>
      <c r="AA118" s="312"/>
      <c r="AB118" s="313"/>
      <c r="AC118" s="299"/>
      <c r="AD118" s="300"/>
      <c r="AE118" s="300"/>
      <c r="AF118" s="300"/>
      <c r="AG118" s="301"/>
      <c r="AH118" s="288"/>
      <c r="AI118" s="288"/>
      <c r="AJ118" s="289"/>
      <c r="AK118" s="295"/>
      <c r="AL118" s="296"/>
      <c r="AM118" s="288"/>
      <c r="AN118" s="289"/>
      <c r="AO118" s="291"/>
      <c r="AP118" s="292"/>
      <c r="AQ118" s="288"/>
      <c r="AR118" s="213"/>
      <c r="AS118" s="288"/>
      <c r="AT118" s="288"/>
      <c r="AU118" s="289"/>
      <c r="AV118" s="295"/>
      <c r="AW118" s="295"/>
      <c r="AX118" s="296"/>
    </row>
    <row r="119" spans="1:50" ht="15" customHeight="1" x14ac:dyDescent="0.3">
      <c r="A119" s="288"/>
      <c r="B119" s="299"/>
      <c r="C119" s="300"/>
      <c r="D119" s="301"/>
      <c r="E119" s="288"/>
      <c r="F119" s="288"/>
      <c r="G119" s="289"/>
      <c r="H119" s="296"/>
      <c r="I119" s="311"/>
      <c r="J119" s="312"/>
      <c r="K119" s="312"/>
      <c r="L119" s="313"/>
      <c r="M119" s="173"/>
      <c r="N119" s="174"/>
      <c r="O119" s="174"/>
      <c r="P119" s="174"/>
      <c r="Q119" s="174"/>
      <c r="R119" s="175"/>
      <c r="S119" s="311"/>
      <c r="T119" s="313"/>
      <c r="U119" s="288"/>
      <c r="V119" s="311"/>
      <c r="W119" s="312"/>
      <c r="X119" s="312"/>
      <c r="Y119" s="312"/>
      <c r="Z119" s="312"/>
      <c r="AA119" s="312"/>
      <c r="AB119" s="313"/>
      <c r="AC119" s="299"/>
      <c r="AD119" s="300"/>
      <c r="AE119" s="300"/>
      <c r="AF119" s="300"/>
      <c r="AG119" s="301"/>
      <c r="AH119" s="288"/>
      <c r="AI119" s="288"/>
      <c r="AJ119" s="289"/>
      <c r="AK119" s="295"/>
      <c r="AL119" s="296"/>
      <c r="AM119" s="288"/>
      <c r="AN119" s="289"/>
      <c r="AO119" s="291"/>
      <c r="AP119" s="292"/>
      <c r="AQ119" s="288"/>
      <c r="AR119" s="213"/>
      <c r="AS119" s="288"/>
      <c r="AT119" s="288"/>
      <c r="AU119" s="289"/>
      <c r="AV119" s="295"/>
      <c r="AW119" s="295"/>
      <c r="AX119" s="296"/>
    </row>
    <row r="120" spans="1:50" ht="15" customHeight="1" x14ac:dyDescent="0.3">
      <c r="A120" s="288"/>
      <c r="B120" s="299"/>
      <c r="C120" s="300"/>
      <c r="D120" s="301"/>
      <c r="E120" s="288"/>
      <c r="F120" s="288"/>
      <c r="G120" s="289"/>
      <c r="H120" s="296"/>
      <c r="I120" s="311"/>
      <c r="J120" s="312"/>
      <c r="K120" s="312"/>
      <c r="L120" s="313"/>
      <c r="M120" s="173"/>
      <c r="N120" s="174"/>
      <c r="O120" s="174"/>
      <c r="P120" s="174"/>
      <c r="Q120" s="174"/>
      <c r="R120" s="175"/>
      <c r="S120" s="311"/>
      <c r="T120" s="313"/>
      <c r="U120" s="279"/>
      <c r="V120" s="314"/>
      <c r="W120" s="315"/>
      <c r="X120" s="315"/>
      <c r="Y120" s="315"/>
      <c r="Z120" s="315"/>
      <c r="AA120" s="315"/>
      <c r="AB120" s="316"/>
      <c r="AC120" s="302"/>
      <c r="AD120" s="303"/>
      <c r="AE120" s="303"/>
      <c r="AF120" s="303"/>
      <c r="AG120" s="304"/>
      <c r="AH120" s="288"/>
      <c r="AI120" s="288"/>
      <c r="AJ120" s="289"/>
      <c r="AK120" s="295"/>
      <c r="AL120" s="296"/>
      <c r="AM120" s="288"/>
      <c r="AN120" s="289"/>
      <c r="AO120" s="291"/>
      <c r="AP120" s="292"/>
      <c r="AQ120" s="288"/>
      <c r="AR120" s="213"/>
      <c r="AS120" s="288"/>
      <c r="AT120" s="288"/>
      <c r="AU120" s="289"/>
      <c r="AV120" s="295"/>
      <c r="AW120" s="295"/>
      <c r="AX120" s="296"/>
    </row>
    <row r="121" spans="1:50" ht="15" customHeight="1" x14ac:dyDescent="0.3">
      <c r="A121" s="288"/>
      <c r="B121" s="299"/>
      <c r="C121" s="300"/>
      <c r="D121" s="301"/>
      <c r="E121" s="288"/>
      <c r="F121" s="288"/>
      <c r="G121" s="289"/>
      <c r="H121" s="296"/>
      <c r="I121" s="311"/>
      <c r="J121" s="312"/>
      <c r="K121" s="312"/>
      <c r="L121" s="313"/>
      <c r="M121" s="173"/>
      <c r="N121" s="174"/>
      <c r="O121" s="174"/>
      <c r="P121" s="174"/>
      <c r="Q121" s="174"/>
      <c r="R121" s="175"/>
      <c r="S121" s="311"/>
      <c r="T121" s="313"/>
      <c r="U121" s="80" t="s">
        <v>80</v>
      </c>
      <c r="V121" s="305" t="s">
        <v>478</v>
      </c>
      <c r="W121" s="318"/>
      <c r="X121" s="318"/>
      <c r="Y121" s="318"/>
      <c r="Z121" s="318"/>
      <c r="AA121" s="318"/>
      <c r="AB121" s="306"/>
      <c r="AC121" s="333" t="s">
        <v>1035</v>
      </c>
      <c r="AD121" s="276"/>
      <c r="AE121" s="276"/>
      <c r="AF121" s="276"/>
      <c r="AG121" s="334"/>
      <c r="AH121" s="288"/>
      <c r="AI121" s="288"/>
      <c r="AJ121" s="289"/>
      <c r="AK121" s="295"/>
      <c r="AL121" s="296"/>
      <c r="AM121" s="288"/>
      <c r="AN121" s="289"/>
      <c r="AO121" s="291"/>
      <c r="AP121" s="292"/>
      <c r="AQ121" s="288"/>
      <c r="AR121" s="213"/>
      <c r="AS121" s="288"/>
      <c r="AT121" s="288"/>
      <c r="AU121" s="289"/>
      <c r="AV121" s="295"/>
      <c r="AW121" s="295"/>
      <c r="AX121" s="296"/>
    </row>
    <row r="122" spans="1:50" ht="15" customHeight="1" x14ac:dyDescent="0.3">
      <c r="A122" s="288"/>
      <c r="B122" s="299"/>
      <c r="C122" s="300"/>
      <c r="D122" s="301"/>
      <c r="E122" s="288"/>
      <c r="F122" s="288"/>
      <c r="G122" s="289"/>
      <c r="H122" s="296"/>
      <c r="I122" s="311"/>
      <c r="J122" s="312"/>
      <c r="K122" s="312"/>
      <c r="L122" s="313"/>
      <c r="M122" s="173"/>
      <c r="N122" s="174"/>
      <c r="O122" s="174"/>
      <c r="P122" s="174"/>
      <c r="Q122" s="174"/>
      <c r="R122" s="175"/>
      <c r="S122" s="311"/>
      <c r="T122" s="313"/>
      <c r="U122" s="80" t="s">
        <v>83</v>
      </c>
      <c r="V122" s="305" t="s">
        <v>486</v>
      </c>
      <c r="W122" s="318"/>
      <c r="X122" s="318"/>
      <c r="Y122" s="318"/>
      <c r="Z122" s="318"/>
      <c r="AA122" s="318"/>
      <c r="AB122" s="306"/>
      <c r="AC122" s="333" t="s">
        <v>1036</v>
      </c>
      <c r="AD122" s="276"/>
      <c r="AE122" s="276"/>
      <c r="AF122" s="276"/>
      <c r="AG122" s="334"/>
      <c r="AH122" s="288"/>
      <c r="AI122" s="288"/>
      <c r="AJ122" s="289"/>
      <c r="AK122" s="295"/>
      <c r="AL122" s="296"/>
      <c r="AM122" s="288"/>
      <c r="AN122" s="289"/>
      <c r="AO122" s="291"/>
      <c r="AP122" s="292"/>
      <c r="AQ122" s="288"/>
      <c r="AR122" s="213"/>
      <c r="AS122" s="288"/>
      <c r="AT122" s="288"/>
      <c r="AU122" s="289"/>
      <c r="AV122" s="295"/>
      <c r="AW122" s="295"/>
      <c r="AX122" s="296"/>
    </row>
    <row r="123" spans="1:50" ht="15" customHeight="1" x14ac:dyDescent="0.3">
      <c r="A123" s="279"/>
      <c r="B123" s="302"/>
      <c r="C123" s="303"/>
      <c r="D123" s="304"/>
      <c r="E123" s="279"/>
      <c r="F123" s="279"/>
      <c r="G123" s="290"/>
      <c r="H123" s="298"/>
      <c r="I123" s="314"/>
      <c r="J123" s="315"/>
      <c r="K123" s="315"/>
      <c r="L123" s="316"/>
      <c r="M123" s="176"/>
      <c r="N123" s="177"/>
      <c r="O123" s="177"/>
      <c r="P123" s="177"/>
      <c r="Q123" s="177"/>
      <c r="R123" s="178"/>
      <c r="S123" s="314"/>
      <c r="T123" s="316"/>
      <c r="U123" s="80" t="s">
        <v>86</v>
      </c>
      <c r="V123" s="305" t="s">
        <v>487</v>
      </c>
      <c r="W123" s="318"/>
      <c r="X123" s="318"/>
      <c r="Y123" s="318"/>
      <c r="Z123" s="318"/>
      <c r="AA123" s="318"/>
      <c r="AB123" s="306"/>
      <c r="AC123" s="333" t="s">
        <v>480</v>
      </c>
      <c r="AD123" s="276"/>
      <c r="AE123" s="276"/>
      <c r="AF123" s="276"/>
      <c r="AG123" s="334"/>
      <c r="AH123" s="279"/>
      <c r="AI123" s="279"/>
      <c r="AJ123" s="290"/>
      <c r="AK123" s="297"/>
      <c r="AL123" s="298"/>
      <c r="AM123" s="279"/>
      <c r="AN123" s="290"/>
      <c r="AO123" s="293"/>
      <c r="AP123" s="294"/>
      <c r="AQ123" s="279"/>
      <c r="AR123" s="214"/>
      <c r="AS123" s="279"/>
      <c r="AT123" s="279"/>
      <c r="AU123" s="290"/>
      <c r="AV123" s="297"/>
      <c r="AW123" s="297"/>
      <c r="AX123" s="298"/>
    </row>
    <row r="124" spans="1:50" ht="15" customHeight="1" x14ac:dyDescent="0.3">
      <c r="A124" s="278" t="s">
        <v>536</v>
      </c>
      <c r="B124" s="261" t="s">
        <v>1046</v>
      </c>
      <c r="C124" s="262"/>
      <c r="D124" s="263"/>
      <c r="E124" s="278" t="s">
        <v>70</v>
      </c>
      <c r="F124" s="278"/>
      <c r="G124" s="258" t="s">
        <v>338</v>
      </c>
      <c r="H124" s="260"/>
      <c r="I124" s="158" t="s">
        <v>1043</v>
      </c>
      <c r="J124" s="171"/>
      <c r="K124" s="171"/>
      <c r="L124" s="172"/>
      <c r="M124" s="158" t="s">
        <v>453</v>
      </c>
      <c r="N124" s="171"/>
      <c r="O124" s="171"/>
      <c r="P124" s="171"/>
      <c r="Q124" s="171"/>
      <c r="R124" s="172"/>
      <c r="S124" s="264" t="s">
        <v>475</v>
      </c>
      <c r="T124" s="266"/>
      <c r="U124" s="278" t="s">
        <v>75</v>
      </c>
      <c r="V124" s="264" t="s">
        <v>476</v>
      </c>
      <c r="W124" s="265"/>
      <c r="X124" s="265"/>
      <c r="Y124" s="265"/>
      <c r="Z124" s="265"/>
      <c r="AA124" s="265"/>
      <c r="AB124" s="266"/>
      <c r="AC124" s="261" t="s">
        <v>477</v>
      </c>
      <c r="AD124" s="262"/>
      <c r="AE124" s="262"/>
      <c r="AF124" s="262"/>
      <c r="AG124" s="263"/>
      <c r="AH124" s="278"/>
      <c r="AI124" s="278"/>
      <c r="AJ124" s="267" t="s">
        <v>1034</v>
      </c>
      <c r="AK124" s="321"/>
      <c r="AL124" s="268"/>
      <c r="AM124" s="278" t="s">
        <v>78</v>
      </c>
      <c r="AN124" s="258" t="s">
        <v>331</v>
      </c>
      <c r="AO124" s="267"/>
      <c r="AP124" s="268"/>
      <c r="AQ124" s="278">
        <v>10</v>
      </c>
      <c r="AR124" s="212" t="s">
        <v>703</v>
      </c>
      <c r="AS124" s="278" t="str">
        <f>IF(AM124="o","Plan","Not Test")</f>
        <v>Plan</v>
      </c>
      <c r="AT124" s="278"/>
      <c r="AU124" s="258"/>
      <c r="AV124" s="259"/>
      <c r="AW124" s="259"/>
      <c r="AX124" s="260"/>
    </row>
    <row r="125" spans="1:50" ht="15" customHeight="1" x14ac:dyDescent="0.3">
      <c r="A125" s="288"/>
      <c r="B125" s="299"/>
      <c r="C125" s="300"/>
      <c r="D125" s="301"/>
      <c r="E125" s="288"/>
      <c r="F125" s="288"/>
      <c r="G125" s="289"/>
      <c r="H125" s="296"/>
      <c r="I125" s="173"/>
      <c r="J125" s="174"/>
      <c r="K125" s="174"/>
      <c r="L125" s="175"/>
      <c r="M125" s="173"/>
      <c r="N125" s="174"/>
      <c r="O125" s="174"/>
      <c r="P125" s="174"/>
      <c r="Q125" s="174"/>
      <c r="R125" s="175"/>
      <c r="S125" s="311"/>
      <c r="T125" s="313"/>
      <c r="U125" s="288"/>
      <c r="V125" s="311"/>
      <c r="W125" s="312"/>
      <c r="X125" s="312"/>
      <c r="Y125" s="312"/>
      <c r="Z125" s="312"/>
      <c r="AA125" s="312"/>
      <c r="AB125" s="313"/>
      <c r="AC125" s="299"/>
      <c r="AD125" s="300"/>
      <c r="AE125" s="300"/>
      <c r="AF125" s="300"/>
      <c r="AG125" s="301"/>
      <c r="AH125" s="288"/>
      <c r="AI125" s="288"/>
      <c r="AJ125" s="291"/>
      <c r="AK125" s="322"/>
      <c r="AL125" s="292"/>
      <c r="AM125" s="288"/>
      <c r="AN125" s="289"/>
      <c r="AO125" s="291"/>
      <c r="AP125" s="292"/>
      <c r="AQ125" s="288"/>
      <c r="AR125" s="213"/>
      <c r="AS125" s="288"/>
      <c r="AT125" s="288"/>
      <c r="AU125" s="289"/>
      <c r="AV125" s="295"/>
      <c r="AW125" s="295"/>
      <c r="AX125" s="296"/>
    </row>
    <row r="126" spans="1:50" ht="15" customHeight="1" x14ac:dyDescent="0.3">
      <c r="A126" s="288"/>
      <c r="B126" s="299"/>
      <c r="C126" s="300"/>
      <c r="D126" s="301"/>
      <c r="E126" s="288"/>
      <c r="F126" s="288"/>
      <c r="G126" s="289"/>
      <c r="H126" s="296"/>
      <c r="I126" s="173"/>
      <c r="J126" s="174"/>
      <c r="K126" s="174"/>
      <c r="L126" s="175"/>
      <c r="M126" s="173"/>
      <c r="N126" s="174"/>
      <c r="O126" s="174"/>
      <c r="P126" s="174"/>
      <c r="Q126" s="174"/>
      <c r="R126" s="175"/>
      <c r="S126" s="311"/>
      <c r="T126" s="313"/>
      <c r="U126" s="288"/>
      <c r="V126" s="311"/>
      <c r="W126" s="312"/>
      <c r="X126" s="312"/>
      <c r="Y126" s="312"/>
      <c r="Z126" s="312"/>
      <c r="AA126" s="312"/>
      <c r="AB126" s="313"/>
      <c r="AC126" s="299"/>
      <c r="AD126" s="300"/>
      <c r="AE126" s="300"/>
      <c r="AF126" s="300"/>
      <c r="AG126" s="301"/>
      <c r="AH126" s="288"/>
      <c r="AI126" s="288"/>
      <c r="AJ126" s="291"/>
      <c r="AK126" s="322"/>
      <c r="AL126" s="292"/>
      <c r="AM126" s="288"/>
      <c r="AN126" s="289"/>
      <c r="AO126" s="291"/>
      <c r="AP126" s="292"/>
      <c r="AQ126" s="288"/>
      <c r="AR126" s="213"/>
      <c r="AS126" s="288"/>
      <c r="AT126" s="288"/>
      <c r="AU126" s="289"/>
      <c r="AV126" s="295"/>
      <c r="AW126" s="295"/>
      <c r="AX126" s="296"/>
    </row>
    <row r="127" spans="1:50" ht="15" customHeight="1" x14ac:dyDescent="0.3">
      <c r="A127" s="288"/>
      <c r="B127" s="299"/>
      <c r="C127" s="300"/>
      <c r="D127" s="301"/>
      <c r="E127" s="288"/>
      <c r="F127" s="288"/>
      <c r="G127" s="289"/>
      <c r="H127" s="296"/>
      <c r="I127" s="173"/>
      <c r="J127" s="174"/>
      <c r="K127" s="174"/>
      <c r="L127" s="175"/>
      <c r="M127" s="173"/>
      <c r="N127" s="174"/>
      <c r="O127" s="174"/>
      <c r="P127" s="174"/>
      <c r="Q127" s="174"/>
      <c r="R127" s="175"/>
      <c r="S127" s="311"/>
      <c r="T127" s="313"/>
      <c r="U127" s="288"/>
      <c r="V127" s="311"/>
      <c r="W127" s="312"/>
      <c r="X127" s="312"/>
      <c r="Y127" s="312"/>
      <c r="Z127" s="312"/>
      <c r="AA127" s="312"/>
      <c r="AB127" s="313"/>
      <c r="AC127" s="299"/>
      <c r="AD127" s="300"/>
      <c r="AE127" s="300"/>
      <c r="AF127" s="300"/>
      <c r="AG127" s="301"/>
      <c r="AH127" s="288"/>
      <c r="AI127" s="288"/>
      <c r="AJ127" s="291"/>
      <c r="AK127" s="322"/>
      <c r="AL127" s="292"/>
      <c r="AM127" s="288"/>
      <c r="AN127" s="289"/>
      <c r="AO127" s="291"/>
      <c r="AP127" s="292"/>
      <c r="AQ127" s="288"/>
      <c r="AR127" s="213"/>
      <c r="AS127" s="288"/>
      <c r="AT127" s="288"/>
      <c r="AU127" s="289"/>
      <c r="AV127" s="295"/>
      <c r="AW127" s="295"/>
      <c r="AX127" s="296"/>
    </row>
    <row r="128" spans="1:50" ht="15" customHeight="1" x14ac:dyDescent="0.3">
      <c r="A128" s="288"/>
      <c r="B128" s="299"/>
      <c r="C128" s="300"/>
      <c r="D128" s="301"/>
      <c r="E128" s="288"/>
      <c r="F128" s="288"/>
      <c r="G128" s="289"/>
      <c r="H128" s="296"/>
      <c r="I128" s="173"/>
      <c r="J128" s="174"/>
      <c r="K128" s="174"/>
      <c r="L128" s="175"/>
      <c r="M128" s="173"/>
      <c r="N128" s="174"/>
      <c r="O128" s="174"/>
      <c r="P128" s="174"/>
      <c r="Q128" s="174"/>
      <c r="R128" s="175"/>
      <c r="S128" s="311"/>
      <c r="T128" s="313"/>
      <c r="U128" s="279"/>
      <c r="V128" s="314"/>
      <c r="W128" s="315"/>
      <c r="X128" s="315"/>
      <c r="Y128" s="315"/>
      <c r="Z128" s="315"/>
      <c r="AA128" s="315"/>
      <c r="AB128" s="316"/>
      <c r="AC128" s="302"/>
      <c r="AD128" s="303"/>
      <c r="AE128" s="303"/>
      <c r="AF128" s="303"/>
      <c r="AG128" s="304"/>
      <c r="AH128" s="288"/>
      <c r="AI128" s="288"/>
      <c r="AJ128" s="291"/>
      <c r="AK128" s="322"/>
      <c r="AL128" s="292"/>
      <c r="AM128" s="288"/>
      <c r="AN128" s="289"/>
      <c r="AO128" s="291"/>
      <c r="AP128" s="292"/>
      <c r="AQ128" s="288"/>
      <c r="AR128" s="213"/>
      <c r="AS128" s="288"/>
      <c r="AT128" s="288"/>
      <c r="AU128" s="289"/>
      <c r="AV128" s="295"/>
      <c r="AW128" s="295"/>
      <c r="AX128" s="296"/>
    </row>
    <row r="129" spans="1:50" ht="15" customHeight="1" x14ac:dyDescent="0.3">
      <c r="A129" s="288"/>
      <c r="B129" s="299"/>
      <c r="C129" s="300"/>
      <c r="D129" s="301"/>
      <c r="E129" s="288"/>
      <c r="F129" s="288"/>
      <c r="G129" s="289"/>
      <c r="H129" s="296"/>
      <c r="I129" s="173"/>
      <c r="J129" s="174"/>
      <c r="K129" s="174"/>
      <c r="L129" s="175"/>
      <c r="M129" s="173"/>
      <c r="N129" s="174"/>
      <c r="O129" s="174"/>
      <c r="P129" s="174"/>
      <c r="Q129" s="174"/>
      <c r="R129" s="175"/>
      <c r="S129" s="311"/>
      <c r="T129" s="313"/>
      <c r="U129" s="110" t="s">
        <v>80</v>
      </c>
      <c r="V129" s="305" t="s">
        <v>478</v>
      </c>
      <c r="W129" s="318"/>
      <c r="X129" s="318"/>
      <c r="Y129" s="318"/>
      <c r="Z129" s="318"/>
      <c r="AA129" s="318"/>
      <c r="AB129" s="306"/>
      <c r="AC129" s="333" t="s">
        <v>1035</v>
      </c>
      <c r="AD129" s="276"/>
      <c r="AE129" s="276"/>
      <c r="AF129" s="276"/>
      <c r="AG129" s="334"/>
      <c r="AH129" s="288"/>
      <c r="AI129" s="288"/>
      <c r="AJ129" s="291"/>
      <c r="AK129" s="322"/>
      <c r="AL129" s="292"/>
      <c r="AM129" s="288"/>
      <c r="AN129" s="289"/>
      <c r="AO129" s="291"/>
      <c r="AP129" s="292"/>
      <c r="AQ129" s="288"/>
      <c r="AR129" s="213"/>
      <c r="AS129" s="288"/>
      <c r="AT129" s="288"/>
      <c r="AU129" s="289"/>
      <c r="AV129" s="295"/>
      <c r="AW129" s="295"/>
      <c r="AX129" s="296"/>
    </row>
    <row r="130" spans="1:50" ht="15" customHeight="1" x14ac:dyDescent="0.3">
      <c r="A130" s="288"/>
      <c r="B130" s="299"/>
      <c r="C130" s="300"/>
      <c r="D130" s="301"/>
      <c r="E130" s="288"/>
      <c r="F130" s="288"/>
      <c r="G130" s="289"/>
      <c r="H130" s="296"/>
      <c r="I130" s="173"/>
      <c r="J130" s="174"/>
      <c r="K130" s="174"/>
      <c r="L130" s="175"/>
      <c r="M130" s="173"/>
      <c r="N130" s="174"/>
      <c r="O130" s="174"/>
      <c r="P130" s="174"/>
      <c r="Q130" s="174"/>
      <c r="R130" s="175"/>
      <c r="S130" s="311"/>
      <c r="T130" s="313"/>
      <c r="U130" s="110" t="s">
        <v>83</v>
      </c>
      <c r="V130" s="305" t="s">
        <v>1044</v>
      </c>
      <c r="W130" s="318"/>
      <c r="X130" s="318"/>
      <c r="Y130" s="318"/>
      <c r="Z130" s="318"/>
      <c r="AA130" s="318"/>
      <c r="AB130" s="306"/>
      <c r="AC130" s="333" t="s">
        <v>1045</v>
      </c>
      <c r="AD130" s="276"/>
      <c r="AE130" s="276"/>
      <c r="AF130" s="276"/>
      <c r="AG130" s="334"/>
      <c r="AH130" s="288"/>
      <c r="AI130" s="288"/>
      <c r="AJ130" s="291"/>
      <c r="AK130" s="322"/>
      <c r="AL130" s="292"/>
      <c r="AM130" s="288"/>
      <c r="AN130" s="289"/>
      <c r="AO130" s="291"/>
      <c r="AP130" s="292"/>
      <c r="AQ130" s="288"/>
      <c r="AR130" s="213"/>
      <c r="AS130" s="288"/>
      <c r="AT130" s="288"/>
      <c r="AU130" s="289"/>
      <c r="AV130" s="295"/>
      <c r="AW130" s="295"/>
      <c r="AX130" s="296"/>
    </row>
    <row r="131" spans="1:50" ht="15" customHeight="1" x14ac:dyDescent="0.3">
      <c r="A131" s="278" t="s">
        <v>546</v>
      </c>
      <c r="B131" s="261" t="s">
        <v>489</v>
      </c>
      <c r="C131" s="262"/>
      <c r="D131" s="263"/>
      <c r="E131" s="278" t="s">
        <v>333</v>
      </c>
      <c r="F131" s="278"/>
      <c r="G131" s="258" t="s">
        <v>338</v>
      </c>
      <c r="H131" s="260"/>
      <c r="I131" s="264" t="s">
        <v>1042</v>
      </c>
      <c r="J131" s="265"/>
      <c r="K131" s="265"/>
      <c r="L131" s="266"/>
      <c r="M131" s="158" t="s">
        <v>490</v>
      </c>
      <c r="N131" s="171"/>
      <c r="O131" s="171"/>
      <c r="P131" s="171"/>
      <c r="Q131" s="171"/>
      <c r="R131" s="172"/>
      <c r="S131" s="264" t="s">
        <v>475</v>
      </c>
      <c r="T131" s="266"/>
      <c r="U131" s="278" t="s">
        <v>75</v>
      </c>
      <c r="V131" s="264" t="s">
        <v>476</v>
      </c>
      <c r="W131" s="265"/>
      <c r="X131" s="265"/>
      <c r="Y131" s="265"/>
      <c r="Z131" s="265"/>
      <c r="AA131" s="265"/>
      <c r="AB131" s="266"/>
      <c r="AC131" s="261" t="s">
        <v>477</v>
      </c>
      <c r="AD131" s="262"/>
      <c r="AE131" s="262"/>
      <c r="AF131" s="262"/>
      <c r="AG131" s="263"/>
      <c r="AH131" s="278"/>
      <c r="AI131" s="278"/>
      <c r="AJ131" s="258"/>
      <c r="AK131" s="259"/>
      <c r="AL131" s="260"/>
      <c r="AM131" s="278" t="s">
        <v>78</v>
      </c>
      <c r="AN131" s="258" t="s">
        <v>331</v>
      </c>
      <c r="AO131" s="267"/>
      <c r="AP131" s="268"/>
      <c r="AQ131" s="278">
        <v>10</v>
      </c>
      <c r="AR131" s="212" t="s">
        <v>703</v>
      </c>
      <c r="AS131" s="278" t="str">
        <f>IF(AM131="o","Plan","Not Test")</f>
        <v>Plan</v>
      </c>
      <c r="AT131" s="278"/>
      <c r="AU131" s="258"/>
      <c r="AV131" s="259"/>
      <c r="AW131" s="259"/>
      <c r="AX131" s="260"/>
    </row>
    <row r="132" spans="1:50" ht="15" customHeight="1" x14ac:dyDescent="0.3">
      <c r="A132" s="288"/>
      <c r="B132" s="299"/>
      <c r="C132" s="300"/>
      <c r="D132" s="301"/>
      <c r="E132" s="288"/>
      <c r="F132" s="288"/>
      <c r="G132" s="289"/>
      <c r="H132" s="296"/>
      <c r="I132" s="311"/>
      <c r="J132" s="312"/>
      <c r="K132" s="312"/>
      <c r="L132" s="313"/>
      <c r="M132" s="173"/>
      <c r="N132" s="174"/>
      <c r="O132" s="174"/>
      <c r="P132" s="174"/>
      <c r="Q132" s="174"/>
      <c r="R132" s="175"/>
      <c r="S132" s="311"/>
      <c r="T132" s="313"/>
      <c r="U132" s="288"/>
      <c r="V132" s="311"/>
      <c r="W132" s="312"/>
      <c r="X132" s="312"/>
      <c r="Y132" s="312"/>
      <c r="Z132" s="312"/>
      <c r="AA132" s="312"/>
      <c r="AB132" s="313"/>
      <c r="AC132" s="299"/>
      <c r="AD132" s="300"/>
      <c r="AE132" s="300"/>
      <c r="AF132" s="300"/>
      <c r="AG132" s="301"/>
      <c r="AH132" s="288"/>
      <c r="AI132" s="288"/>
      <c r="AJ132" s="289"/>
      <c r="AK132" s="295"/>
      <c r="AL132" s="296"/>
      <c r="AM132" s="288"/>
      <c r="AN132" s="289"/>
      <c r="AO132" s="291"/>
      <c r="AP132" s="292"/>
      <c r="AQ132" s="288"/>
      <c r="AR132" s="213"/>
      <c r="AS132" s="288"/>
      <c r="AT132" s="288"/>
      <c r="AU132" s="289"/>
      <c r="AV132" s="295"/>
      <c r="AW132" s="295"/>
      <c r="AX132" s="296"/>
    </row>
    <row r="133" spans="1:50" ht="15" customHeight="1" x14ac:dyDescent="0.3">
      <c r="A133" s="288"/>
      <c r="B133" s="299"/>
      <c r="C133" s="300"/>
      <c r="D133" s="301"/>
      <c r="E133" s="288"/>
      <c r="F133" s="288"/>
      <c r="G133" s="289"/>
      <c r="H133" s="296"/>
      <c r="I133" s="311"/>
      <c r="J133" s="312"/>
      <c r="K133" s="312"/>
      <c r="L133" s="313"/>
      <c r="M133" s="173"/>
      <c r="N133" s="174"/>
      <c r="O133" s="174"/>
      <c r="P133" s="174"/>
      <c r="Q133" s="174"/>
      <c r="R133" s="175"/>
      <c r="S133" s="311"/>
      <c r="T133" s="313"/>
      <c r="U133" s="288"/>
      <c r="V133" s="311"/>
      <c r="W133" s="312"/>
      <c r="X133" s="312"/>
      <c r="Y133" s="312"/>
      <c r="Z133" s="312"/>
      <c r="AA133" s="312"/>
      <c r="AB133" s="313"/>
      <c r="AC133" s="299"/>
      <c r="AD133" s="300"/>
      <c r="AE133" s="300"/>
      <c r="AF133" s="300"/>
      <c r="AG133" s="301"/>
      <c r="AH133" s="288"/>
      <c r="AI133" s="288"/>
      <c r="AJ133" s="289"/>
      <c r="AK133" s="295"/>
      <c r="AL133" s="296"/>
      <c r="AM133" s="288"/>
      <c r="AN133" s="289"/>
      <c r="AO133" s="291"/>
      <c r="AP133" s="292"/>
      <c r="AQ133" s="288"/>
      <c r="AR133" s="213"/>
      <c r="AS133" s="288"/>
      <c r="AT133" s="288"/>
      <c r="AU133" s="289"/>
      <c r="AV133" s="295"/>
      <c r="AW133" s="295"/>
      <c r="AX133" s="296"/>
    </row>
    <row r="134" spans="1:50" ht="15" customHeight="1" x14ac:dyDescent="0.3">
      <c r="A134" s="288"/>
      <c r="B134" s="299"/>
      <c r="C134" s="300"/>
      <c r="D134" s="301"/>
      <c r="E134" s="288"/>
      <c r="F134" s="288"/>
      <c r="G134" s="289"/>
      <c r="H134" s="296"/>
      <c r="I134" s="311"/>
      <c r="J134" s="312"/>
      <c r="K134" s="312"/>
      <c r="L134" s="313"/>
      <c r="M134" s="173"/>
      <c r="N134" s="174"/>
      <c r="O134" s="174"/>
      <c r="P134" s="174"/>
      <c r="Q134" s="174"/>
      <c r="R134" s="175"/>
      <c r="S134" s="311"/>
      <c r="T134" s="313"/>
      <c r="U134" s="288"/>
      <c r="V134" s="311"/>
      <c r="W134" s="312"/>
      <c r="X134" s="312"/>
      <c r="Y134" s="312"/>
      <c r="Z134" s="312"/>
      <c r="AA134" s="312"/>
      <c r="AB134" s="313"/>
      <c r="AC134" s="299"/>
      <c r="AD134" s="300"/>
      <c r="AE134" s="300"/>
      <c r="AF134" s="300"/>
      <c r="AG134" s="301"/>
      <c r="AH134" s="288"/>
      <c r="AI134" s="288"/>
      <c r="AJ134" s="289"/>
      <c r="AK134" s="295"/>
      <c r="AL134" s="296"/>
      <c r="AM134" s="288"/>
      <c r="AN134" s="289"/>
      <c r="AO134" s="291"/>
      <c r="AP134" s="292"/>
      <c r="AQ134" s="288"/>
      <c r="AR134" s="213"/>
      <c r="AS134" s="288"/>
      <c r="AT134" s="288"/>
      <c r="AU134" s="289"/>
      <c r="AV134" s="295"/>
      <c r="AW134" s="295"/>
      <c r="AX134" s="296"/>
    </row>
    <row r="135" spans="1:50" ht="15" customHeight="1" x14ac:dyDescent="0.3">
      <c r="A135" s="288"/>
      <c r="B135" s="299"/>
      <c r="C135" s="300"/>
      <c r="D135" s="301"/>
      <c r="E135" s="288"/>
      <c r="F135" s="288"/>
      <c r="G135" s="289"/>
      <c r="H135" s="296"/>
      <c r="I135" s="311"/>
      <c r="J135" s="312"/>
      <c r="K135" s="312"/>
      <c r="L135" s="313"/>
      <c r="M135" s="173"/>
      <c r="N135" s="174"/>
      <c r="O135" s="174"/>
      <c r="P135" s="174"/>
      <c r="Q135" s="174"/>
      <c r="R135" s="175"/>
      <c r="S135" s="311"/>
      <c r="T135" s="313"/>
      <c r="U135" s="279"/>
      <c r="V135" s="314"/>
      <c r="W135" s="315"/>
      <c r="X135" s="315"/>
      <c r="Y135" s="315"/>
      <c r="Z135" s="315"/>
      <c r="AA135" s="315"/>
      <c r="AB135" s="316"/>
      <c r="AC135" s="302"/>
      <c r="AD135" s="303"/>
      <c r="AE135" s="303"/>
      <c r="AF135" s="303"/>
      <c r="AG135" s="304"/>
      <c r="AH135" s="288"/>
      <c r="AI135" s="288"/>
      <c r="AJ135" s="289"/>
      <c r="AK135" s="295"/>
      <c r="AL135" s="296"/>
      <c r="AM135" s="288"/>
      <c r="AN135" s="289"/>
      <c r="AO135" s="291"/>
      <c r="AP135" s="292"/>
      <c r="AQ135" s="288"/>
      <c r="AR135" s="213"/>
      <c r="AS135" s="288"/>
      <c r="AT135" s="288"/>
      <c r="AU135" s="289"/>
      <c r="AV135" s="295"/>
      <c r="AW135" s="295"/>
      <c r="AX135" s="296"/>
    </row>
    <row r="136" spans="1:50" ht="15" customHeight="1" x14ac:dyDescent="0.3">
      <c r="A136" s="288"/>
      <c r="B136" s="299"/>
      <c r="C136" s="300"/>
      <c r="D136" s="301"/>
      <c r="E136" s="288"/>
      <c r="F136" s="288"/>
      <c r="G136" s="289"/>
      <c r="H136" s="296"/>
      <c r="I136" s="311"/>
      <c r="J136" s="312"/>
      <c r="K136" s="312"/>
      <c r="L136" s="313"/>
      <c r="M136" s="173"/>
      <c r="N136" s="174"/>
      <c r="O136" s="174"/>
      <c r="P136" s="174"/>
      <c r="Q136" s="174"/>
      <c r="R136" s="175"/>
      <c r="S136" s="311"/>
      <c r="T136" s="313"/>
      <c r="U136" s="80" t="s">
        <v>80</v>
      </c>
      <c r="V136" s="305" t="s">
        <v>478</v>
      </c>
      <c r="W136" s="318"/>
      <c r="X136" s="318"/>
      <c r="Y136" s="318"/>
      <c r="Z136" s="318"/>
      <c r="AA136" s="318"/>
      <c r="AB136" s="306"/>
      <c r="AC136" s="333" t="s">
        <v>1035</v>
      </c>
      <c r="AD136" s="276"/>
      <c r="AE136" s="276"/>
      <c r="AF136" s="276"/>
      <c r="AG136" s="334"/>
      <c r="AH136" s="288"/>
      <c r="AI136" s="288"/>
      <c r="AJ136" s="289"/>
      <c r="AK136" s="295"/>
      <c r="AL136" s="296"/>
      <c r="AM136" s="288"/>
      <c r="AN136" s="289"/>
      <c r="AO136" s="291"/>
      <c r="AP136" s="292"/>
      <c r="AQ136" s="288"/>
      <c r="AR136" s="213"/>
      <c r="AS136" s="288"/>
      <c r="AT136" s="288"/>
      <c r="AU136" s="289"/>
      <c r="AV136" s="295"/>
      <c r="AW136" s="295"/>
      <c r="AX136" s="296"/>
    </row>
    <row r="137" spans="1:50" ht="15" customHeight="1" x14ac:dyDescent="0.3">
      <c r="A137" s="288"/>
      <c r="B137" s="299"/>
      <c r="C137" s="300"/>
      <c r="D137" s="301"/>
      <c r="E137" s="288"/>
      <c r="F137" s="288"/>
      <c r="G137" s="289"/>
      <c r="H137" s="296"/>
      <c r="I137" s="311"/>
      <c r="J137" s="312"/>
      <c r="K137" s="312"/>
      <c r="L137" s="313"/>
      <c r="M137" s="173"/>
      <c r="N137" s="174"/>
      <c r="O137" s="174"/>
      <c r="P137" s="174"/>
      <c r="Q137" s="174"/>
      <c r="R137" s="175"/>
      <c r="S137" s="311"/>
      <c r="T137" s="313"/>
      <c r="U137" s="80" t="s">
        <v>83</v>
      </c>
      <c r="V137" s="305" t="s">
        <v>491</v>
      </c>
      <c r="W137" s="318"/>
      <c r="X137" s="318"/>
      <c r="Y137" s="318"/>
      <c r="Z137" s="318"/>
      <c r="AA137" s="318"/>
      <c r="AB137" s="306"/>
      <c r="AC137" s="333" t="s">
        <v>464</v>
      </c>
      <c r="AD137" s="276"/>
      <c r="AE137" s="276"/>
      <c r="AF137" s="276"/>
      <c r="AG137" s="334"/>
      <c r="AH137" s="288"/>
      <c r="AI137" s="288"/>
      <c r="AJ137" s="289"/>
      <c r="AK137" s="295"/>
      <c r="AL137" s="296"/>
      <c r="AM137" s="288"/>
      <c r="AN137" s="289"/>
      <c r="AO137" s="291"/>
      <c r="AP137" s="292"/>
      <c r="AQ137" s="288"/>
      <c r="AR137" s="213"/>
      <c r="AS137" s="288"/>
      <c r="AT137" s="288"/>
      <c r="AU137" s="289"/>
      <c r="AV137" s="295"/>
      <c r="AW137" s="295"/>
      <c r="AX137" s="296"/>
    </row>
    <row r="138" spans="1:50" ht="15" customHeight="1" x14ac:dyDescent="0.3">
      <c r="A138" s="288"/>
      <c r="B138" s="299"/>
      <c r="C138" s="300"/>
      <c r="D138" s="301"/>
      <c r="E138" s="288"/>
      <c r="F138" s="288"/>
      <c r="G138" s="289"/>
      <c r="H138" s="296"/>
      <c r="I138" s="311"/>
      <c r="J138" s="312"/>
      <c r="K138" s="312"/>
      <c r="L138" s="313"/>
      <c r="M138" s="173"/>
      <c r="N138" s="174"/>
      <c r="O138" s="174"/>
      <c r="P138" s="174"/>
      <c r="Q138" s="174"/>
      <c r="R138" s="175"/>
      <c r="S138" s="311"/>
      <c r="T138" s="313"/>
      <c r="U138" s="80" t="s">
        <v>86</v>
      </c>
      <c r="V138" s="305" t="s">
        <v>492</v>
      </c>
      <c r="W138" s="318"/>
      <c r="X138" s="318"/>
      <c r="Y138" s="318"/>
      <c r="Z138" s="318"/>
      <c r="AA138" s="318"/>
      <c r="AB138" s="306"/>
      <c r="AC138" s="333" t="s">
        <v>1050</v>
      </c>
      <c r="AD138" s="276"/>
      <c r="AE138" s="276"/>
      <c r="AF138" s="276"/>
      <c r="AG138" s="334"/>
      <c r="AH138" s="288"/>
      <c r="AI138" s="288"/>
      <c r="AJ138" s="289"/>
      <c r="AK138" s="295"/>
      <c r="AL138" s="296"/>
      <c r="AM138" s="288"/>
      <c r="AN138" s="289"/>
      <c r="AO138" s="291"/>
      <c r="AP138" s="292"/>
      <c r="AQ138" s="288"/>
      <c r="AR138" s="213"/>
      <c r="AS138" s="288"/>
      <c r="AT138" s="288"/>
      <c r="AU138" s="289"/>
      <c r="AV138" s="295"/>
      <c r="AW138" s="295"/>
      <c r="AX138" s="296"/>
    </row>
    <row r="139" spans="1:50" ht="15" customHeight="1" x14ac:dyDescent="0.3">
      <c r="A139" s="278" t="s">
        <v>555</v>
      </c>
      <c r="B139" s="261" t="s">
        <v>494</v>
      </c>
      <c r="C139" s="262"/>
      <c r="D139" s="263"/>
      <c r="E139" s="278" t="s">
        <v>333</v>
      </c>
      <c r="F139" s="278"/>
      <c r="G139" s="258" t="s">
        <v>338</v>
      </c>
      <c r="H139" s="260"/>
      <c r="I139" s="158" t="s">
        <v>1051</v>
      </c>
      <c r="J139" s="171"/>
      <c r="K139" s="171"/>
      <c r="L139" s="172"/>
      <c r="M139" s="158" t="s">
        <v>495</v>
      </c>
      <c r="N139" s="171"/>
      <c r="O139" s="171"/>
      <c r="P139" s="171"/>
      <c r="Q139" s="171"/>
      <c r="R139" s="172"/>
      <c r="S139" s="264" t="s">
        <v>475</v>
      </c>
      <c r="T139" s="266"/>
      <c r="U139" s="278" t="s">
        <v>75</v>
      </c>
      <c r="V139" s="264" t="s">
        <v>1052</v>
      </c>
      <c r="W139" s="265"/>
      <c r="X139" s="265"/>
      <c r="Y139" s="265"/>
      <c r="Z139" s="265"/>
      <c r="AA139" s="265"/>
      <c r="AB139" s="266"/>
      <c r="AC139" s="261" t="s">
        <v>1040</v>
      </c>
      <c r="AD139" s="262"/>
      <c r="AE139" s="262"/>
      <c r="AF139" s="262"/>
      <c r="AG139" s="263"/>
      <c r="AH139" s="278"/>
      <c r="AI139" s="278"/>
      <c r="AJ139" s="258"/>
      <c r="AK139" s="259"/>
      <c r="AL139" s="260"/>
      <c r="AM139" s="278" t="s">
        <v>78</v>
      </c>
      <c r="AN139" s="258" t="s">
        <v>331</v>
      </c>
      <c r="AO139" s="267"/>
      <c r="AP139" s="268"/>
      <c r="AQ139" s="278">
        <v>10</v>
      </c>
      <c r="AR139" s="212" t="s">
        <v>703</v>
      </c>
      <c r="AS139" s="278" t="str">
        <f>IF(AM139="o","Plan","Not Test")</f>
        <v>Plan</v>
      </c>
      <c r="AT139" s="278"/>
      <c r="AU139" s="258"/>
      <c r="AV139" s="259"/>
      <c r="AW139" s="259"/>
      <c r="AX139" s="260"/>
    </row>
    <row r="140" spans="1:50" ht="15" customHeight="1" x14ac:dyDescent="0.3">
      <c r="A140" s="288"/>
      <c r="B140" s="299"/>
      <c r="C140" s="300"/>
      <c r="D140" s="301"/>
      <c r="E140" s="288"/>
      <c r="F140" s="288"/>
      <c r="G140" s="289"/>
      <c r="H140" s="296"/>
      <c r="I140" s="173"/>
      <c r="J140" s="174"/>
      <c r="K140" s="174"/>
      <c r="L140" s="175"/>
      <c r="M140" s="173"/>
      <c r="N140" s="174"/>
      <c r="O140" s="174"/>
      <c r="P140" s="174"/>
      <c r="Q140" s="174"/>
      <c r="R140" s="175"/>
      <c r="S140" s="311"/>
      <c r="T140" s="313"/>
      <c r="U140" s="288"/>
      <c r="V140" s="311"/>
      <c r="W140" s="312"/>
      <c r="X140" s="312"/>
      <c r="Y140" s="312"/>
      <c r="Z140" s="312"/>
      <c r="AA140" s="312"/>
      <c r="AB140" s="313"/>
      <c r="AC140" s="299"/>
      <c r="AD140" s="300"/>
      <c r="AE140" s="300"/>
      <c r="AF140" s="300"/>
      <c r="AG140" s="301"/>
      <c r="AH140" s="288"/>
      <c r="AI140" s="288"/>
      <c r="AJ140" s="289"/>
      <c r="AK140" s="295"/>
      <c r="AL140" s="296"/>
      <c r="AM140" s="288"/>
      <c r="AN140" s="289"/>
      <c r="AO140" s="291"/>
      <c r="AP140" s="292"/>
      <c r="AQ140" s="288"/>
      <c r="AR140" s="213"/>
      <c r="AS140" s="288"/>
      <c r="AT140" s="288"/>
      <c r="AU140" s="289"/>
      <c r="AV140" s="295"/>
      <c r="AW140" s="295"/>
      <c r="AX140" s="296"/>
    </row>
    <row r="141" spans="1:50" ht="15" customHeight="1" x14ac:dyDescent="0.3">
      <c r="A141" s="288"/>
      <c r="B141" s="299"/>
      <c r="C141" s="300"/>
      <c r="D141" s="301"/>
      <c r="E141" s="288"/>
      <c r="F141" s="288"/>
      <c r="G141" s="289"/>
      <c r="H141" s="296"/>
      <c r="I141" s="173"/>
      <c r="J141" s="174"/>
      <c r="K141" s="174"/>
      <c r="L141" s="175"/>
      <c r="M141" s="173"/>
      <c r="N141" s="174"/>
      <c r="O141" s="174"/>
      <c r="P141" s="174"/>
      <c r="Q141" s="174"/>
      <c r="R141" s="175"/>
      <c r="S141" s="311"/>
      <c r="T141" s="313"/>
      <c r="U141" s="288"/>
      <c r="V141" s="311"/>
      <c r="W141" s="312"/>
      <c r="X141" s="312"/>
      <c r="Y141" s="312"/>
      <c r="Z141" s="312"/>
      <c r="AA141" s="312"/>
      <c r="AB141" s="313"/>
      <c r="AC141" s="299"/>
      <c r="AD141" s="300"/>
      <c r="AE141" s="300"/>
      <c r="AF141" s="300"/>
      <c r="AG141" s="301"/>
      <c r="AH141" s="288"/>
      <c r="AI141" s="288"/>
      <c r="AJ141" s="289"/>
      <c r="AK141" s="295"/>
      <c r="AL141" s="296"/>
      <c r="AM141" s="288"/>
      <c r="AN141" s="289"/>
      <c r="AO141" s="291"/>
      <c r="AP141" s="292"/>
      <c r="AQ141" s="288"/>
      <c r="AR141" s="213"/>
      <c r="AS141" s="288"/>
      <c r="AT141" s="288"/>
      <c r="AU141" s="289"/>
      <c r="AV141" s="295"/>
      <c r="AW141" s="295"/>
      <c r="AX141" s="296"/>
    </row>
    <row r="142" spans="1:50" ht="15" customHeight="1" x14ac:dyDescent="0.3">
      <c r="A142" s="288"/>
      <c r="B142" s="299"/>
      <c r="C142" s="300"/>
      <c r="D142" s="301"/>
      <c r="E142" s="288"/>
      <c r="F142" s="288"/>
      <c r="G142" s="289"/>
      <c r="H142" s="296"/>
      <c r="I142" s="173"/>
      <c r="J142" s="174"/>
      <c r="K142" s="174"/>
      <c r="L142" s="175"/>
      <c r="M142" s="173"/>
      <c r="N142" s="174"/>
      <c r="O142" s="174"/>
      <c r="P142" s="174"/>
      <c r="Q142" s="174"/>
      <c r="R142" s="175"/>
      <c r="S142" s="311"/>
      <c r="T142" s="313"/>
      <c r="U142" s="288"/>
      <c r="V142" s="311"/>
      <c r="W142" s="312"/>
      <c r="X142" s="312"/>
      <c r="Y142" s="312"/>
      <c r="Z142" s="312"/>
      <c r="AA142" s="312"/>
      <c r="AB142" s="313"/>
      <c r="AC142" s="299"/>
      <c r="AD142" s="300"/>
      <c r="AE142" s="300"/>
      <c r="AF142" s="300"/>
      <c r="AG142" s="301"/>
      <c r="AH142" s="288"/>
      <c r="AI142" s="288"/>
      <c r="AJ142" s="289"/>
      <c r="AK142" s="295"/>
      <c r="AL142" s="296"/>
      <c r="AM142" s="288"/>
      <c r="AN142" s="289"/>
      <c r="AO142" s="291"/>
      <c r="AP142" s="292"/>
      <c r="AQ142" s="288"/>
      <c r="AR142" s="213"/>
      <c r="AS142" s="288"/>
      <c r="AT142" s="288"/>
      <c r="AU142" s="289"/>
      <c r="AV142" s="295"/>
      <c r="AW142" s="295"/>
      <c r="AX142" s="296"/>
    </row>
    <row r="143" spans="1:50" ht="15" customHeight="1" x14ac:dyDescent="0.3">
      <c r="A143" s="288"/>
      <c r="B143" s="299"/>
      <c r="C143" s="300"/>
      <c r="D143" s="301"/>
      <c r="E143" s="288"/>
      <c r="F143" s="288"/>
      <c r="G143" s="289"/>
      <c r="H143" s="296"/>
      <c r="I143" s="173"/>
      <c r="J143" s="174"/>
      <c r="K143" s="174"/>
      <c r="L143" s="175"/>
      <c r="M143" s="173"/>
      <c r="N143" s="174"/>
      <c r="O143" s="174"/>
      <c r="P143" s="174"/>
      <c r="Q143" s="174"/>
      <c r="R143" s="175"/>
      <c r="S143" s="311"/>
      <c r="T143" s="313"/>
      <c r="U143" s="279"/>
      <c r="V143" s="314"/>
      <c r="W143" s="315"/>
      <c r="X143" s="315"/>
      <c r="Y143" s="315"/>
      <c r="Z143" s="315"/>
      <c r="AA143" s="315"/>
      <c r="AB143" s="316"/>
      <c r="AC143" s="302"/>
      <c r="AD143" s="303"/>
      <c r="AE143" s="303"/>
      <c r="AF143" s="303"/>
      <c r="AG143" s="304"/>
      <c r="AH143" s="288"/>
      <c r="AI143" s="288"/>
      <c r="AJ143" s="289"/>
      <c r="AK143" s="295"/>
      <c r="AL143" s="296"/>
      <c r="AM143" s="288"/>
      <c r="AN143" s="289"/>
      <c r="AO143" s="291"/>
      <c r="AP143" s="292"/>
      <c r="AQ143" s="288"/>
      <c r="AR143" s="213"/>
      <c r="AS143" s="288"/>
      <c r="AT143" s="288"/>
      <c r="AU143" s="289"/>
      <c r="AV143" s="295"/>
      <c r="AW143" s="295"/>
      <c r="AX143" s="296"/>
    </row>
    <row r="144" spans="1:50" ht="15" customHeight="1" x14ac:dyDescent="0.3">
      <c r="A144" s="288"/>
      <c r="B144" s="299"/>
      <c r="C144" s="300"/>
      <c r="D144" s="301"/>
      <c r="E144" s="288"/>
      <c r="F144" s="288"/>
      <c r="G144" s="289"/>
      <c r="H144" s="296"/>
      <c r="I144" s="173"/>
      <c r="J144" s="174"/>
      <c r="K144" s="174"/>
      <c r="L144" s="175"/>
      <c r="M144" s="173"/>
      <c r="N144" s="174"/>
      <c r="O144" s="174"/>
      <c r="P144" s="174"/>
      <c r="Q144" s="174"/>
      <c r="R144" s="175"/>
      <c r="S144" s="311"/>
      <c r="T144" s="313"/>
      <c r="U144" s="80" t="s">
        <v>80</v>
      </c>
      <c r="V144" s="305" t="s">
        <v>478</v>
      </c>
      <c r="W144" s="318"/>
      <c r="X144" s="318"/>
      <c r="Y144" s="318"/>
      <c r="Z144" s="318"/>
      <c r="AA144" s="318"/>
      <c r="AB144" s="306"/>
      <c r="AC144" s="333" t="s">
        <v>1035</v>
      </c>
      <c r="AD144" s="276"/>
      <c r="AE144" s="276"/>
      <c r="AF144" s="276"/>
      <c r="AG144" s="334"/>
      <c r="AH144" s="288"/>
      <c r="AI144" s="288"/>
      <c r="AJ144" s="289"/>
      <c r="AK144" s="295"/>
      <c r="AL144" s="296"/>
      <c r="AM144" s="288"/>
      <c r="AN144" s="289"/>
      <c r="AO144" s="291"/>
      <c r="AP144" s="292"/>
      <c r="AQ144" s="288"/>
      <c r="AR144" s="213"/>
      <c r="AS144" s="288"/>
      <c r="AT144" s="288"/>
      <c r="AU144" s="289"/>
      <c r="AV144" s="295"/>
      <c r="AW144" s="295"/>
      <c r="AX144" s="296"/>
    </row>
    <row r="145" spans="1:50" ht="15" customHeight="1" x14ac:dyDescent="0.3">
      <c r="A145" s="288"/>
      <c r="B145" s="299"/>
      <c r="C145" s="300"/>
      <c r="D145" s="301"/>
      <c r="E145" s="288"/>
      <c r="F145" s="288"/>
      <c r="G145" s="289"/>
      <c r="H145" s="296"/>
      <c r="I145" s="173"/>
      <c r="J145" s="174"/>
      <c r="K145" s="174"/>
      <c r="L145" s="175"/>
      <c r="M145" s="173"/>
      <c r="N145" s="174"/>
      <c r="O145" s="174"/>
      <c r="P145" s="174"/>
      <c r="Q145" s="174"/>
      <c r="R145" s="175"/>
      <c r="S145" s="311"/>
      <c r="T145" s="313"/>
      <c r="U145" s="80" t="s">
        <v>83</v>
      </c>
      <c r="V145" s="305" t="s">
        <v>491</v>
      </c>
      <c r="W145" s="318"/>
      <c r="X145" s="318"/>
      <c r="Y145" s="318"/>
      <c r="Z145" s="318"/>
      <c r="AA145" s="318"/>
      <c r="AB145" s="306"/>
      <c r="AC145" s="333" t="s">
        <v>464</v>
      </c>
      <c r="AD145" s="276"/>
      <c r="AE145" s="276"/>
      <c r="AF145" s="276"/>
      <c r="AG145" s="334"/>
      <c r="AH145" s="288"/>
      <c r="AI145" s="288"/>
      <c r="AJ145" s="289"/>
      <c r="AK145" s="295"/>
      <c r="AL145" s="296"/>
      <c r="AM145" s="288"/>
      <c r="AN145" s="289"/>
      <c r="AO145" s="291"/>
      <c r="AP145" s="292"/>
      <c r="AQ145" s="288"/>
      <c r="AR145" s="213"/>
      <c r="AS145" s="288"/>
      <c r="AT145" s="288"/>
      <c r="AU145" s="289"/>
      <c r="AV145" s="295"/>
      <c r="AW145" s="295"/>
      <c r="AX145" s="296"/>
    </row>
    <row r="146" spans="1:50" ht="15" customHeight="1" x14ac:dyDescent="0.3">
      <c r="A146" s="288"/>
      <c r="B146" s="299"/>
      <c r="C146" s="300"/>
      <c r="D146" s="301"/>
      <c r="E146" s="288"/>
      <c r="F146" s="288"/>
      <c r="G146" s="289"/>
      <c r="H146" s="296"/>
      <c r="I146" s="173"/>
      <c r="J146" s="174"/>
      <c r="K146" s="174"/>
      <c r="L146" s="175"/>
      <c r="M146" s="173"/>
      <c r="N146" s="174"/>
      <c r="O146" s="174"/>
      <c r="P146" s="174"/>
      <c r="Q146" s="174"/>
      <c r="R146" s="175"/>
      <c r="S146" s="311"/>
      <c r="T146" s="313"/>
      <c r="U146" s="80" t="s">
        <v>86</v>
      </c>
      <c r="V146" s="305" t="s">
        <v>492</v>
      </c>
      <c r="W146" s="318"/>
      <c r="X146" s="318"/>
      <c r="Y146" s="318"/>
      <c r="Z146" s="318"/>
      <c r="AA146" s="318"/>
      <c r="AB146" s="306"/>
      <c r="AC146" s="333" t="s">
        <v>1050</v>
      </c>
      <c r="AD146" s="276"/>
      <c r="AE146" s="276"/>
      <c r="AF146" s="276"/>
      <c r="AG146" s="334"/>
      <c r="AH146" s="288"/>
      <c r="AI146" s="288"/>
      <c r="AJ146" s="289"/>
      <c r="AK146" s="295"/>
      <c r="AL146" s="296"/>
      <c r="AM146" s="288"/>
      <c r="AN146" s="289"/>
      <c r="AO146" s="291"/>
      <c r="AP146" s="292"/>
      <c r="AQ146" s="288"/>
      <c r="AR146" s="213"/>
      <c r="AS146" s="288"/>
      <c r="AT146" s="288"/>
      <c r="AU146" s="289"/>
      <c r="AV146" s="295"/>
      <c r="AW146" s="295"/>
      <c r="AX146" s="296"/>
    </row>
    <row r="147" spans="1:50" ht="15" customHeight="1" x14ac:dyDescent="0.3">
      <c r="A147" s="278" t="s">
        <v>560</v>
      </c>
      <c r="B147" s="261" t="s">
        <v>498</v>
      </c>
      <c r="C147" s="262"/>
      <c r="D147" s="263"/>
      <c r="E147" s="278" t="s">
        <v>70</v>
      </c>
      <c r="F147" s="278"/>
      <c r="G147" s="258" t="s">
        <v>338</v>
      </c>
      <c r="H147" s="260"/>
      <c r="I147" s="264" t="s">
        <v>499</v>
      </c>
      <c r="J147" s="265"/>
      <c r="K147" s="265"/>
      <c r="L147" s="266"/>
      <c r="M147" s="158" t="s">
        <v>453</v>
      </c>
      <c r="N147" s="171"/>
      <c r="O147" s="171"/>
      <c r="P147" s="171"/>
      <c r="Q147" s="171"/>
      <c r="R147" s="172"/>
      <c r="S147" s="264" t="s">
        <v>500</v>
      </c>
      <c r="T147" s="266"/>
      <c r="U147" s="278" t="s">
        <v>75</v>
      </c>
      <c r="V147" s="264" t="s">
        <v>501</v>
      </c>
      <c r="W147" s="265"/>
      <c r="X147" s="265"/>
      <c r="Y147" s="265"/>
      <c r="Z147" s="265"/>
      <c r="AA147" s="265"/>
      <c r="AB147" s="266"/>
      <c r="AC147" s="261" t="s">
        <v>1054</v>
      </c>
      <c r="AD147" s="262"/>
      <c r="AE147" s="262"/>
      <c r="AF147" s="262"/>
      <c r="AG147" s="263"/>
      <c r="AH147" s="278"/>
      <c r="AI147" s="278"/>
      <c r="AJ147" s="258"/>
      <c r="AK147" s="259"/>
      <c r="AL147" s="260"/>
      <c r="AM147" s="278" t="s">
        <v>78</v>
      </c>
      <c r="AN147" s="258" t="s">
        <v>331</v>
      </c>
      <c r="AO147" s="267"/>
      <c r="AP147" s="268"/>
      <c r="AQ147" s="278">
        <v>10</v>
      </c>
      <c r="AR147" s="212" t="s">
        <v>703</v>
      </c>
      <c r="AS147" s="278" t="str">
        <f>IF(AM147="o","Plan","Not Test")</f>
        <v>Plan</v>
      </c>
      <c r="AT147" s="278"/>
      <c r="AU147" s="258"/>
      <c r="AV147" s="259"/>
      <c r="AW147" s="259"/>
      <c r="AX147" s="260"/>
    </row>
    <row r="148" spans="1:50" ht="15" customHeight="1" x14ac:dyDescent="0.3">
      <c r="A148" s="288"/>
      <c r="B148" s="299"/>
      <c r="C148" s="300"/>
      <c r="D148" s="301"/>
      <c r="E148" s="288"/>
      <c r="F148" s="288"/>
      <c r="G148" s="289"/>
      <c r="H148" s="296"/>
      <c r="I148" s="311"/>
      <c r="J148" s="312"/>
      <c r="K148" s="312"/>
      <c r="L148" s="313"/>
      <c r="M148" s="173"/>
      <c r="N148" s="174"/>
      <c r="O148" s="174"/>
      <c r="P148" s="174"/>
      <c r="Q148" s="174"/>
      <c r="R148" s="175"/>
      <c r="S148" s="311"/>
      <c r="T148" s="313"/>
      <c r="U148" s="288"/>
      <c r="V148" s="311"/>
      <c r="W148" s="312"/>
      <c r="X148" s="312"/>
      <c r="Y148" s="312"/>
      <c r="Z148" s="312"/>
      <c r="AA148" s="312"/>
      <c r="AB148" s="313"/>
      <c r="AC148" s="299"/>
      <c r="AD148" s="300"/>
      <c r="AE148" s="300"/>
      <c r="AF148" s="300"/>
      <c r="AG148" s="301"/>
      <c r="AH148" s="288"/>
      <c r="AI148" s="288"/>
      <c r="AJ148" s="289"/>
      <c r="AK148" s="295"/>
      <c r="AL148" s="296"/>
      <c r="AM148" s="288"/>
      <c r="AN148" s="289"/>
      <c r="AO148" s="291"/>
      <c r="AP148" s="292"/>
      <c r="AQ148" s="288"/>
      <c r="AR148" s="213"/>
      <c r="AS148" s="288"/>
      <c r="AT148" s="288"/>
      <c r="AU148" s="289"/>
      <c r="AV148" s="295"/>
      <c r="AW148" s="295"/>
      <c r="AX148" s="296"/>
    </row>
    <row r="149" spans="1:50" ht="15" customHeight="1" x14ac:dyDescent="0.3">
      <c r="A149" s="288"/>
      <c r="B149" s="299"/>
      <c r="C149" s="300"/>
      <c r="D149" s="301"/>
      <c r="E149" s="288"/>
      <c r="F149" s="288"/>
      <c r="G149" s="289"/>
      <c r="H149" s="296"/>
      <c r="I149" s="311"/>
      <c r="J149" s="312"/>
      <c r="K149" s="312"/>
      <c r="L149" s="313"/>
      <c r="M149" s="173"/>
      <c r="N149" s="174"/>
      <c r="O149" s="174"/>
      <c r="P149" s="174"/>
      <c r="Q149" s="174"/>
      <c r="R149" s="175"/>
      <c r="S149" s="311"/>
      <c r="T149" s="313"/>
      <c r="U149" s="288"/>
      <c r="V149" s="311"/>
      <c r="W149" s="312"/>
      <c r="X149" s="312"/>
      <c r="Y149" s="312"/>
      <c r="Z149" s="312"/>
      <c r="AA149" s="312"/>
      <c r="AB149" s="313"/>
      <c r="AC149" s="299"/>
      <c r="AD149" s="300"/>
      <c r="AE149" s="300"/>
      <c r="AF149" s="300"/>
      <c r="AG149" s="301"/>
      <c r="AH149" s="288"/>
      <c r="AI149" s="288"/>
      <c r="AJ149" s="289"/>
      <c r="AK149" s="295"/>
      <c r="AL149" s="296"/>
      <c r="AM149" s="288"/>
      <c r="AN149" s="289"/>
      <c r="AO149" s="291"/>
      <c r="AP149" s="292"/>
      <c r="AQ149" s="288"/>
      <c r="AR149" s="213"/>
      <c r="AS149" s="288"/>
      <c r="AT149" s="288"/>
      <c r="AU149" s="289"/>
      <c r="AV149" s="295"/>
      <c r="AW149" s="295"/>
      <c r="AX149" s="296"/>
    </row>
    <row r="150" spans="1:50" ht="15" customHeight="1" x14ac:dyDescent="0.3">
      <c r="A150" s="288"/>
      <c r="B150" s="299"/>
      <c r="C150" s="300"/>
      <c r="D150" s="301"/>
      <c r="E150" s="288"/>
      <c r="F150" s="288"/>
      <c r="G150" s="289"/>
      <c r="H150" s="296"/>
      <c r="I150" s="311"/>
      <c r="J150" s="312"/>
      <c r="K150" s="312"/>
      <c r="L150" s="313"/>
      <c r="M150" s="173"/>
      <c r="N150" s="174"/>
      <c r="O150" s="174"/>
      <c r="P150" s="174"/>
      <c r="Q150" s="174"/>
      <c r="R150" s="175"/>
      <c r="S150" s="311"/>
      <c r="T150" s="313"/>
      <c r="U150" s="288"/>
      <c r="V150" s="311"/>
      <c r="W150" s="312"/>
      <c r="X150" s="312"/>
      <c r="Y150" s="312"/>
      <c r="Z150" s="312"/>
      <c r="AA150" s="312"/>
      <c r="AB150" s="313"/>
      <c r="AC150" s="299"/>
      <c r="AD150" s="300"/>
      <c r="AE150" s="300"/>
      <c r="AF150" s="300"/>
      <c r="AG150" s="301"/>
      <c r="AH150" s="288"/>
      <c r="AI150" s="288"/>
      <c r="AJ150" s="289"/>
      <c r="AK150" s="295"/>
      <c r="AL150" s="296"/>
      <c r="AM150" s="288"/>
      <c r="AN150" s="289"/>
      <c r="AO150" s="291"/>
      <c r="AP150" s="292"/>
      <c r="AQ150" s="288"/>
      <c r="AR150" s="213"/>
      <c r="AS150" s="288"/>
      <c r="AT150" s="288"/>
      <c r="AU150" s="289"/>
      <c r="AV150" s="295"/>
      <c r="AW150" s="295"/>
      <c r="AX150" s="296"/>
    </row>
    <row r="151" spans="1:50" ht="15" customHeight="1" x14ac:dyDescent="0.3">
      <c r="A151" s="288"/>
      <c r="B151" s="299"/>
      <c r="C151" s="300"/>
      <c r="D151" s="301"/>
      <c r="E151" s="288"/>
      <c r="F151" s="288"/>
      <c r="G151" s="289"/>
      <c r="H151" s="296"/>
      <c r="I151" s="311"/>
      <c r="J151" s="312"/>
      <c r="K151" s="312"/>
      <c r="L151" s="313"/>
      <c r="M151" s="173"/>
      <c r="N151" s="174"/>
      <c r="O151" s="174"/>
      <c r="P151" s="174"/>
      <c r="Q151" s="174"/>
      <c r="R151" s="175"/>
      <c r="S151" s="311"/>
      <c r="T151" s="313"/>
      <c r="U151" s="279"/>
      <c r="V151" s="314"/>
      <c r="W151" s="315"/>
      <c r="X151" s="315"/>
      <c r="Y151" s="315"/>
      <c r="Z151" s="315"/>
      <c r="AA151" s="315"/>
      <c r="AB151" s="316"/>
      <c r="AC151" s="302"/>
      <c r="AD151" s="303"/>
      <c r="AE151" s="303"/>
      <c r="AF151" s="303"/>
      <c r="AG151" s="304"/>
      <c r="AH151" s="288"/>
      <c r="AI151" s="288"/>
      <c r="AJ151" s="289"/>
      <c r="AK151" s="295"/>
      <c r="AL151" s="296"/>
      <c r="AM151" s="288"/>
      <c r="AN151" s="289"/>
      <c r="AO151" s="291"/>
      <c r="AP151" s="292"/>
      <c r="AQ151" s="288"/>
      <c r="AR151" s="213"/>
      <c r="AS151" s="288"/>
      <c r="AT151" s="288"/>
      <c r="AU151" s="289"/>
      <c r="AV151" s="295"/>
      <c r="AW151" s="295"/>
      <c r="AX151" s="296"/>
    </row>
    <row r="152" spans="1:50" ht="15" customHeight="1" x14ac:dyDescent="0.3">
      <c r="A152" s="288"/>
      <c r="B152" s="299"/>
      <c r="C152" s="300"/>
      <c r="D152" s="301"/>
      <c r="E152" s="288"/>
      <c r="F152" s="288"/>
      <c r="G152" s="289"/>
      <c r="H152" s="296"/>
      <c r="I152" s="311"/>
      <c r="J152" s="312"/>
      <c r="K152" s="312"/>
      <c r="L152" s="313"/>
      <c r="M152" s="173"/>
      <c r="N152" s="174"/>
      <c r="O152" s="174"/>
      <c r="P152" s="174"/>
      <c r="Q152" s="174"/>
      <c r="R152" s="175"/>
      <c r="S152" s="311"/>
      <c r="T152" s="313"/>
      <c r="U152" s="80" t="s">
        <v>80</v>
      </c>
      <c r="V152" s="305" t="s">
        <v>502</v>
      </c>
      <c r="W152" s="318"/>
      <c r="X152" s="318"/>
      <c r="Y152" s="318"/>
      <c r="Z152" s="318"/>
      <c r="AA152" s="318"/>
      <c r="AB152" s="306"/>
      <c r="AC152" s="333" t="s">
        <v>1053</v>
      </c>
      <c r="AD152" s="276"/>
      <c r="AE152" s="276"/>
      <c r="AF152" s="276"/>
      <c r="AG152" s="334"/>
      <c r="AH152" s="288"/>
      <c r="AI152" s="288"/>
      <c r="AJ152" s="289"/>
      <c r="AK152" s="295"/>
      <c r="AL152" s="296"/>
      <c r="AM152" s="288"/>
      <c r="AN152" s="289"/>
      <c r="AO152" s="291"/>
      <c r="AP152" s="292"/>
      <c r="AQ152" s="288"/>
      <c r="AR152" s="213"/>
      <c r="AS152" s="288"/>
      <c r="AT152" s="288"/>
      <c r="AU152" s="289"/>
      <c r="AV152" s="295"/>
      <c r="AW152" s="295"/>
      <c r="AX152" s="296"/>
    </row>
    <row r="153" spans="1:50" ht="15" customHeight="1" x14ac:dyDescent="0.3">
      <c r="A153" s="288"/>
      <c r="B153" s="299"/>
      <c r="C153" s="300"/>
      <c r="D153" s="301"/>
      <c r="E153" s="288"/>
      <c r="F153" s="288"/>
      <c r="G153" s="289"/>
      <c r="H153" s="296"/>
      <c r="I153" s="311"/>
      <c r="J153" s="312"/>
      <c r="K153" s="312"/>
      <c r="L153" s="313"/>
      <c r="M153" s="173"/>
      <c r="N153" s="174"/>
      <c r="O153" s="174"/>
      <c r="P153" s="174"/>
      <c r="Q153" s="174"/>
      <c r="R153" s="175"/>
      <c r="S153" s="311"/>
      <c r="T153" s="313"/>
      <c r="U153" s="80" t="s">
        <v>83</v>
      </c>
      <c r="V153" s="305" t="s">
        <v>503</v>
      </c>
      <c r="W153" s="318"/>
      <c r="X153" s="318"/>
      <c r="Y153" s="318"/>
      <c r="Z153" s="318"/>
      <c r="AA153" s="318"/>
      <c r="AB153" s="306"/>
      <c r="AC153" s="337" t="s">
        <v>1055</v>
      </c>
      <c r="AD153" s="343"/>
      <c r="AE153" s="343"/>
      <c r="AF153" s="343"/>
      <c r="AG153" s="344"/>
      <c r="AH153" s="288"/>
      <c r="AI153" s="288"/>
      <c r="AJ153" s="289"/>
      <c r="AK153" s="295"/>
      <c r="AL153" s="296"/>
      <c r="AM153" s="288"/>
      <c r="AN153" s="289"/>
      <c r="AO153" s="291"/>
      <c r="AP153" s="292"/>
      <c r="AQ153" s="288"/>
      <c r="AR153" s="213"/>
      <c r="AS153" s="288"/>
      <c r="AT153" s="288"/>
      <c r="AU153" s="289"/>
      <c r="AV153" s="295"/>
      <c r="AW153" s="295"/>
      <c r="AX153" s="296"/>
    </row>
    <row r="154" spans="1:50" ht="15" customHeight="1" x14ac:dyDescent="0.3">
      <c r="A154" s="279"/>
      <c r="B154" s="302"/>
      <c r="C154" s="303"/>
      <c r="D154" s="304"/>
      <c r="E154" s="279"/>
      <c r="F154" s="279"/>
      <c r="G154" s="290"/>
      <c r="H154" s="298"/>
      <c r="I154" s="314"/>
      <c r="J154" s="315"/>
      <c r="K154" s="315"/>
      <c r="L154" s="316"/>
      <c r="M154" s="176"/>
      <c r="N154" s="177"/>
      <c r="O154" s="177"/>
      <c r="P154" s="177"/>
      <c r="Q154" s="177"/>
      <c r="R154" s="178"/>
      <c r="S154" s="314"/>
      <c r="T154" s="316"/>
      <c r="U154" s="80" t="s">
        <v>86</v>
      </c>
      <c r="V154" s="305" t="s">
        <v>479</v>
      </c>
      <c r="W154" s="318"/>
      <c r="X154" s="318"/>
      <c r="Y154" s="318"/>
      <c r="Z154" s="318"/>
      <c r="AA154" s="318"/>
      <c r="AB154" s="306"/>
      <c r="AC154" s="333" t="s">
        <v>1056</v>
      </c>
      <c r="AD154" s="276"/>
      <c r="AE154" s="276"/>
      <c r="AF154" s="276"/>
      <c r="AG154" s="334"/>
      <c r="AH154" s="279"/>
      <c r="AI154" s="279"/>
      <c r="AJ154" s="290"/>
      <c r="AK154" s="297"/>
      <c r="AL154" s="298"/>
      <c r="AM154" s="279"/>
      <c r="AN154" s="290"/>
      <c r="AO154" s="293"/>
      <c r="AP154" s="294"/>
      <c r="AQ154" s="279"/>
      <c r="AR154" s="214"/>
      <c r="AS154" s="279"/>
      <c r="AT154" s="279"/>
      <c r="AU154" s="290"/>
      <c r="AV154" s="297"/>
      <c r="AW154" s="297"/>
      <c r="AX154" s="298"/>
    </row>
    <row r="155" spans="1:50" ht="15" customHeight="1" x14ac:dyDescent="0.3">
      <c r="A155" s="278" t="s">
        <v>562</v>
      </c>
      <c r="B155" s="261" t="s">
        <v>505</v>
      </c>
      <c r="C155" s="262"/>
      <c r="D155" s="263"/>
      <c r="E155" s="278" t="s">
        <v>333</v>
      </c>
      <c r="F155" s="278"/>
      <c r="G155" s="258" t="s">
        <v>338</v>
      </c>
      <c r="H155" s="260"/>
      <c r="I155" s="264" t="s">
        <v>506</v>
      </c>
      <c r="J155" s="265"/>
      <c r="K155" s="265"/>
      <c r="L155" s="266"/>
      <c r="M155" s="158" t="s">
        <v>507</v>
      </c>
      <c r="N155" s="171"/>
      <c r="O155" s="171"/>
      <c r="P155" s="171"/>
      <c r="Q155" s="171"/>
      <c r="R155" s="172"/>
      <c r="S155" s="264" t="s">
        <v>500</v>
      </c>
      <c r="T155" s="266"/>
      <c r="U155" s="278" t="s">
        <v>75</v>
      </c>
      <c r="V155" s="264" t="s">
        <v>1057</v>
      </c>
      <c r="W155" s="265"/>
      <c r="X155" s="265"/>
      <c r="Y155" s="265"/>
      <c r="Z155" s="265"/>
      <c r="AA155" s="265"/>
      <c r="AB155" s="266"/>
      <c r="AC155" s="261" t="s">
        <v>1064</v>
      </c>
      <c r="AD155" s="262"/>
      <c r="AE155" s="262"/>
      <c r="AF155" s="262"/>
      <c r="AG155" s="263"/>
      <c r="AH155" s="278"/>
      <c r="AI155" s="278"/>
      <c r="AJ155" s="258"/>
      <c r="AK155" s="259"/>
      <c r="AL155" s="260"/>
      <c r="AM155" s="278" t="s">
        <v>78</v>
      </c>
      <c r="AN155" s="258" t="s">
        <v>331</v>
      </c>
      <c r="AO155" s="267"/>
      <c r="AP155" s="268"/>
      <c r="AQ155" s="278">
        <v>20</v>
      </c>
      <c r="AR155" s="212" t="s">
        <v>703</v>
      </c>
      <c r="AS155" s="278" t="str">
        <f>IF(AM155="o","Plan","Not Test")</f>
        <v>Plan</v>
      </c>
      <c r="AT155" s="278"/>
      <c r="AU155" s="258"/>
      <c r="AV155" s="259"/>
      <c r="AW155" s="259"/>
      <c r="AX155" s="260"/>
    </row>
    <row r="156" spans="1:50" ht="15" customHeight="1" x14ac:dyDescent="0.3">
      <c r="A156" s="288"/>
      <c r="B156" s="299"/>
      <c r="C156" s="300"/>
      <c r="D156" s="301"/>
      <c r="E156" s="288"/>
      <c r="F156" s="288"/>
      <c r="G156" s="289"/>
      <c r="H156" s="296"/>
      <c r="I156" s="311"/>
      <c r="J156" s="312"/>
      <c r="K156" s="312"/>
      <c r="L156" s="313"/>
      <c r="M156" s="173"/>
      <c r="N156" s="174"/>
      <c r="O156" s="174"/>
      <c r="P156" s="174"/>
      <c r="Q156" s="174"/>
      <c r="R156" s="175"/>
      <c r="S156" s="311"/>
      <c r="T156" s="313"/>
      <c r="U156" s="288"/>
      <c r="V156" s="311"/>
      <c r="W156" s="312"/>
      <c r="X156" s="312"/>
      <c r="Y156" s="312"/>
      <c r="Z156" s="312"/>
      <c r="AA156" s="312"/>
      <c r="AB156" s="313"/>
      <c r="AC156" s="299"/>
      <c r="AD156" s="300"/>
      <c r="AE156" s="300"/>
      <c r="AF156" s="300"/>
      <c r="AG156" s="301"/>
      <c r="AH156" s="288"/>
      <c r="AI156" s="288"/>
      <c r="AJ156" s="289"/>
      <c r="AK156" s="295"/>
      <c r="AL156" s="296"/>
      <c r="AM156" s="288"/>
      <c r="AN156" s="289"/>
      <c r="AO156" s="291"/>
      <c r="AP156" s="292"/>
      <c r="AQ156" s="288"/>
      <c r="AR156" s="213"/>
      <c r="AS156" s="288"/>
      <c r="AT156" s="288"/>
      <c r="AU156" s="289"/>
      <c r="AV156" s="295"/>
      <c r="AW156" s="295"/>
      <c r="AX156" s="296"/>
    </row>
    <row r="157" spans="1:50" ht="15" customHeight="1" x14ac:dyDescent="0.3">
      <c r="A157" s="288"/>
      <c r="B157" s="299"/>
      <c r="C157" s="300"/>
      <c r="D157" s="301"/>
      <c r="E157" s="288"/>
      <c r="F157" s="288"/>
      <c r="G157" s="289"/>
      <c r="H157" s="296"/>
      <c r="I157" s="311"/>
      <c r="J157" s="312"/>
      <c r="K157" s="312"/>
      <c r="L157" s="313"/>
      <c r="M157" s="173"/>
      <c r="N157" s="174"/>
      <c r="O157" s="174"/>
      <c r="P157" s="174"/>
      <c r="Q157" s="174"/>
      <c r="R157" s="175"/>
      <c r="S157" s="311"/>
      <c r="T157" s="313"/>
      <c r="U157" s="288"/>
      <c r="V157" s="311"/>
      <c r="W157" s="312"/>
      <c r="X157" s="312"/>
      <c r="Y157" s="312"/>
      <c r="Z157" s="312"/>
      <c r="AA157" s="312"/>
      <c r="AB157" s="313"/>
      <c r="AC157" s="299"/>
      <c r="AD157" s="300"/>
      <c r="AE157" s="300"/>
      <c r="AF157" s="300"/>
      <c r="AG157" s="301"/>
      <c r="AH157" s="288"/>
      <c r="AI157" s="288"/>
      <c r="AJ157" s="289"/>
      <c r="AK157" s="295"/>
      <c r="AL157" s="296"/>
      <c r="AM157" s="288"/>
      <c r="AN157" s="289"/>
      <c r="AO157" s="291"/>
      <c r="AP157" s="292"/>
      <c r="AQ157" s="288"/>
      <c r="AR157" s="213"/>
      <c r="AS157" s="288"/>
      <c r="AT157" s="288"/>
      <c r="AU157" s="289"/>
      <c r="AV157" s="295"/>
      <c r="AW157" s="295"/>
      <c r="AX157" s="296"/>
    </row>
    <row r="158" spans="1:50" ht="15" customHeight="1" x14ac:dyDescent="0.3">
      <c r="A158" s="288"/>
      <c r="B158" s="299"/>
      <c r="C158" s="300"/>
      <c r="D158" s="301"/>
      <c r="E158" s="288"/>
      <c r="F158" s="288"/>
      <c r="G158" s="289"/>
      <c r="H158" s="296"/>
      <c r="I158" s="311"/>
      <c r="J158" s="312"/>
      <c r="K158" s="312"/>
      <c r="L158" s="313"/>
      <c r="M158" s="173"/>
      <c r="N158" s="174"/>
      <c r="O158" s="174"/>
      <c r="P158" s="174"/>
      <c r="Q158" s="174"/>
      <c r="R158" s="175"/>
      <c r="S158" s="311"/>
      <c r="T158" s="313"/>
      <c r="U158" s="288"/>
      <c r="V158" s="311"/>
      <c r="W158" s="312"/>
      <c r="X158" s="312"/>
      <c r="Y158" s="312"/>
      <c r="Z158" s="312"/>
      <c r="AA158" s="312"/>
      <c r="AB158" s="313"/>
      <c r="AC158" s="299"/>
      <c r="AD158" s="300"/>
      <c r="AE158" s="300"/>
      <c r="AF158" s="300"/>
      <c r="AG158" s="301"/>
      <c r="AH158" s="288"/>
      <c r="AI158" s="288"/>
      <c r="AJ158" s="289"/>
      <c r="AK158" s="295"/>
      <c r="AL158" s="296"/>
      <c r="AM158" s="288"/>
      <c r="AN158" s="289"/>
      <c r="AO158" s="291"/>
      <c r="AP158" s="292"/>
      <c r="AQ158" s="288"/>
      <c r="AR158" s="213"/>
      <c r="AS158" s="288"/>
      <c r="AT158" s="288"/>
      <c r="AU158" s="289"/>
      <c r="AV158" s="295"/>
      <c r="AW158" s="295"/>
      <c r="AX158" s="296"/>
    </row>
    <row r="159" spans="1:50" ht="15" customHeight="1" x14ac:dyDescent="0.3">
      <c r="A159" s="288"/>
      <c r="B159" s="299"/>
      <c r="C159" s="300"/>
      <c r="D159" s="301"/>
      <c r="E159" s="288"/>
      <c r="F159" s="288"/>
      <c r="G159" s="289"/>
      <c r="H159" s="296"/>
      <c r="I159" s="311"/>
      <c r="J159" s="312"/>
      <c r="K159" s="312"/>
      <c r="L159" s="313"/>
      <c r="M159" s="173"/>
      <c r="N159" s="174"/>
      <c r="O159" s="174"/>
      <c r="P159" s="174"/>
      <c r="Q159" s="174"/>
      <c r="R159" s="175"/>
      <c r="S159" s="311"/>
      <c r="T159" s="313"/>
      <c r="U159" s="279"/>
      <c r="V159" s="314"/>
      <c r="W159" s="315"/>
      <c r="X159" s="315"/>
      <c r="Y159" s="315"/>
      <c r="Z159" s="315"/>
      <c r="AA159" s="315"/>
      <c r="AB159" s="316"/>
      <c r="AC159" s="302"/>
      <c r="AD159" s="303"/>
      <c r="AE159" s="303"/>
      <c r="AF159" s="303"/>
      <c r="AG159" s="304"/>
      <c r="AH159" s="288"/>
      <c r="AI159" s="288"/>
      <c r="AJ159" s="289"/>
      <c r="AK159" s="295"/>
      <c r="AL159" s="296"/>
      <c r="AM159" s="288"/>
      <c r="AN159" s="289"/>
      <c r="AO159" s="291"/>
      <c r="AP159" s="292"/>
      <c r="AQ159" s="288"/>
      <c r="AR159" s="213"/>
      <c r="AS159" s="288"/>
      <c r="AT159" s="288"/>
      <c r="AU159" s="289"/>
      <c r="AV159" s="295"/>
      <c r="AW159" s="295"/>
      <c r="AX159" s="296"/>
    </row>
    <row r="160" spans="1:50" ht="15" customHeight="1" x14ac:dyDescent="0.3">
      <c r="A160" s="288"/>
      <c r="B160" s="299"/>
      <c r="C160" s="300"/>
      <c r="D160" s="301"/>
      <c r="E160" s="288"/>
      <c r="F160" s="288"/>
      <c r="G160" s="289"/>
      <c r="H160" s="296"/>
      <c r="I160" s="311"/>
      <c r="J160" s="312"/>
      <c r="K160" s="312"/>
      <c r="L160" s="313"/>
      <c r="M160" s="173"/>
      <c r="N160" s="174"/>
      <c r="O160" s="174"/>
      <c r="P160" s="174"/>
      <c r="Q160" s="174"/>
      <c r="R160" s="175"/>
      <c r="S160" s="311"/>
      <c r="T160" s="313"/>
      <c r="U160" s="80" t="s">
        <v>80</v>
      </c>
      <c r="V160" s="305" t="s">
        <v>1058</v>
      </c>
      <c r="W160" s="318"/>
      <c r="X160" s="318"/>
      <c r="Y160" s="318"/>
      <c r="Z160" s="318"/>
      <c r="AA160" s="318"/>
      <c r="AB160" s="306"/>
      <c r="AC160" s="333" t="s">
        <v>509</v>
      </c>
      <c r="AD160" s="276"/>
      <c r="AE160" s="276"/>
      <c r="AF160" s="276"/>
      <c r="AG160" s="334"/>
      <c r="AH160" s="288"/>
      <c r="AI160" s="288"/>
      <c r="AJ160" s="289"/>
      <c r="AK160" s="295"/>
      <c r="AL160" s="296"/>
      <c r="AM160" s="288"/>
      <c r="AN160" s="289"/>
      <c r="AO160" s="291"/>
      <c r="AP160" s="292"/>
      <c r="AQ160" s="288"/>
      <c r="AR160" s="213"/>
      <c r="AS160" s="288"/>
      <c r="AT160" s="288"/>
      <c r="AU160" s="289"/>
      <c r="AV160" s="295"/>
      <c r="AW160" s="295"/>
      <c r="AX160" s="296"/>
    </row>
    <row r="161" spans="1:50" ht="15" customHeight="1" x14ac:dyDescent="0.3">
      <c r="A161" s="288"/>
      <c r="B161" s="299"/>
      <c r="C161" s="300"/>
      <c r="D161" s="301"/>
      <c r="E161" s="288"/>
      <c r="F161" s="288"/>
      <c r="G161" s="289"/>
      <c r="H161" s="296"/>
      <c r="I161" s="311"/>
      <c r="J161" s="312"/>
      <c r="K161" s="312"/>
      <c r="L161" s="313"/>
      <c r="M161" s="173"/>
      <c r="N161" s="174"/>
      <c r="O161" s="174"/>
      <c r="P161" s="174"/>
      <c r="Q161" s="174"/>
      <c r="R161" s="175"/>
      <c r="S161" s="311"/>
      <c r="T161" s="313"/>
      <c r="U161" s="80" t="s">
        <v>83</v>
      </c>
      <c r="V161" s="305" t="s">
        <v>510</v>
      </c>
      <c r="W161" s="318"/>
      <c r="X161" s="318"/>
      <c r="Y161" s="318"/>
      <c r="Z161" s="318"/>
      <c r="AA161" s="318"/>
      <c r="AB161" s="306"/>
      <c r="AC161" s="333" t="s">
        <v>380</v>
      </c>
      <c r="AD161" s="276"/>
      <c r="AE161" s="276"/>
      <c r="AF161" s="276"/>
      <c r="AG161" s="334"/>
      <c r="AH161" s="288"/>
      <c r="AI161" s="288"/>
      <c r="AJ161" s="289"/>
      <c r="AK161" s="295"/>
      <c r="AL161" s="296"/>
      <c r="AM161" s="288"/>
      <c r="AN161" s="289"/>
      <c r="AO161" s="291"/>
      <c r="AP161" s="292"/>
      <c r="AQ161" s="288"/>
      <c r="AR161" s="213"/>
      <c r="AS161" s="288"/>
      <c r="AT161" s="288"/>
      <c r="AU161" s="289"/>
      <c r="AV161" s="295"/>
      <c r="AW161" s="295"/>
      <c r="AX161" s="296"/>
    </row>
    <row r="162" spans="1:50" ht="15" customHeight="1" x14ac:dyDescent="0.3">
      <c r="A162" s="279"/>
      <c r="B162" s="302"/>
      <c r="C162" s="303"/>
      <c r="D162" s="304"/>
      <c r="E162" s="288"/>
      <c r="F162" s="279"/>
      <c r="G162" s="290"/>
      <c r="H162" s="298"/>
      <c r="I162" s="314"/>
      <c r="J162" s="315"/>
      <c r="K162" s="315"/>
      <c r="L162" s="316"/>
      <c r="M162" s="176"/>
      <c r="N162" s="177"/>
      <c r="O162" s="177"/>
      <c r="P162" s="177"/>
      <c r="Q162" s="177"/>
      <c r="R162" s="178"/>
      <c r="S162" s="314"/>
      <c r="T162" s="316"/>
      <c r="U162" s="80" t="s">
        <v>86</v>
      </c>
      <c r="V162" s="305" t="s">
        <v>479</v>
      </c>
      <c r="W162" s="318"/>
      <c r="X162" s="318"/>
      <c r="Y162" s="318"/>
      <c r="Z162" s="318"/>
      <c r="AA162" s="318"/>
      <c r="AB162" s="306"/>
      <c r="AC162" s="333" t="s">
        <v>480</v>
      </c>
      <c r="AD162" s="276"/>
      <c r="AE162" s="276"/>
      <c r="AF162" s="276"/>
      <c r="AG162" s="334"/>
      <c r="AH162" s="279"/>
      <c r="AI162" s="279"/>
      <c r="AJ162" s="290"/>
      <c r="AK162" s="297"/>
      <c r="AL162" s="298"/>
      <c r="AM162" s="279"/>
      <c r="AN162" s="290"/>
      <c r="AO162" s="293"/>
      <c r="AP162" s="294"/>
      <c r="AQ162" s="279"/>
      <c r="AR162" s="214"/>
      <c r="AS162" s="279"/>
      <c r="AT162" s="279"/>
      <c r="AU162" s="290"/>
      <c r="AV162" s="297"/>
      <c r="AW162" s="297"/>
      <c r="AX162" s="298"/>
    </row>
    <row r="163" spans="1:50" ht="15" customHeight="1" x14ac:dyDescent="0.3">
      <c r="A163" s="278" t="s">
        <v>574</v>
      </c>
      <c r="B163" s="261" t="s">
        <v>1059</v>
      </c>
      <c r="C163" s="262"/>
      <c r="D163" s="263"/>
      <c r="E163" s="278" t="s">
        <v>333</v>
      </c>
      <c r="F163" s="278"/>
      <c r="G163" s="258" t="s">
        <v>338</v>
      </c>
      <c r="H163" s="260"/>
      <c r="I163" s="158" t="s">
        <v>1063</v>
      </c>
      <c r="J163" s="171"/>
      <c r="K163" s="171"/>
      <c r="L163" s="172"/>
      <c r="M163" s="158" t="s">
        <v>1060</v>
      </c>
      <c r="N163" s="171"/>
      <c r="O163" s="171"/>
      <c r="P163" s="171"/>
      <c r="Q163" s="171"/>
      <c r="R163" s="172"/>
      <c r="S163" s="264" t="s">
        <v>500</v>
      </c>
      <c r="T163" s="266"/>
      <c r="U163" s="278" t="s">
        <v>75</v>
      </c>
      <c r="V163" s="264" t="s">
        <v>1061</v>
      </c>
      <c r="W163" s="265"/>
      <c r="X163" s="265"/>
      <c r="Y163" s="265"/>
      <c r="Z163" s="265"/>
      <c r="AA163" s="265"/>
      <c r="AB163" s="266"/>
      <c r="AC163" s="261" t="s">
        <v>1065</v>
      </c>
      <c r="AD163" s="262"/>
      <c r="AE163" s="262"/>
      <c r="AF163" s="262"/>
      <c r="AG163" s="263"/>
      <c r="AH163" s="278"/>
      <c r="AI163" s="278"/>
      <c r="AJ163" s="264" t="s">
        <v>1062</v>
      </c>
      <c r="AK163" s="262"/>
      <c r="AL163" s="263"/>
      <c r="AM163" s="278" t="s">
        <v>78</v>
      </c>
      <c r="AN163" s="258" t="s">
        <v>331</v>
      </c>
      <c r="AO163" s="267"/>
      <c r="AP163" s="268"/>
      <c r="AQ163" s="278">
        <v>20</v>
      </c>
      <c r="AR163" s="212" t="s">
        <v>703</v>
      </c>
      <c r="AS163" s="278" t="str">
        <f>IF(AM163="o","Plan","Not Test")</f>
        <v>Plan</v>
      </c>
      <c r="AT163" s="278"/>
      <c r="AU163" s="258"/>
      <c r="AV163" s="259"/>
      <c r="AW163" s="259"/>
      <c r="AX163" s="260"/>
    </row>
    <row r="164" spans="1:50" ht="15" customHeight="1" x14ac:dyDescent="0.3">
      <c r="A164" s="288"/>
      <c r="B164" s="299"/>
      <c r="C164" s="300"/>
      <c r="D164" s="301"/>
      <c r="E164" s="288"/>
      <c r="F164" s="288"/>
      <c r="G164" s="289"/>
      <c r="H164" s="296"/>
      <c r="I164" s="173"/>
      <c r="J164" s="174"/>
      <c r="K164" s="174"/>
      <c r="L164" s="175"/>
      <c r="M164" s="173"/>
      <c r="N164" s="174"/>
      <c r="O164" s="174"/>
      <c r="P164" s="174"/>
      <c r="Q164" s="174"/>
      <c r="R164" s="175"/>
      <c r="S164" s="311"/>
      <c r="T164" s="313"/>
      <c r="U164" s="288"/>
      <c r="V164" s="311"/>
      <c r="W164" s="312"/>
      <c r="X164" s="312"/>
      <c r="Y164" s="312"/>
      <c r="Z164" s="312"/>
      <c r="AA164" s="312"/>
      <c r="AB164" s="313"/>
      <c r="AC164" s="299"/>
      <c r="AD164" s="300"/>
      <c r="AE164" s="300"/>
      <c r="AF164" s="300"/>
      <c r="AG164" s="301"/>
      <c r="AH164" s="288"/>
      <c r="AI164" s="288"/>
      <c r="AJ164" s="299"/>
      <c r="AK164" s="300"/>
      <c r="AL164" s="301"/>
      <c r="AM164" s="288"/>
      <c r="AN164" s="289"/>
      <c r="AO164" s="291"/>
      <c r="AP164" s="292"/>
      <c r="AQ164" s="288"/>
      <c r="AR164" s="213"/>
      <c r="AS164" s="288"/>
      <c r="AT164" s="288"/>
      <c r="AU164" s="289"/>
      <c r="AV164" s="295"/>
      <c r="AW164" s="295"/>
      <c r="AX164" s="296"/>
    </row>
    <row r="165" spans="1:50" ht="15" customHeight="1" x14ac:dyDescent="0.3">
      <c r="A165" s="288"/>
      <c r="B165" s="299"/>
      <c r="C165" s="300"/>
      <c r="D165" s="301"/>
      <c r="E165" s="288"/>
      <c r="F165" s="288"/>
      <c r="G165" s="289"/>
      <c r="H165" s="296"/>
      <c r="I165" s="173"/>
      <c r="J165" s="174"/>
      <c r="K165" s="174"/>
      <c r="L165" s="175"/>
      <c r="M165" s="173"/>
      <c r="N165" s="174"/>
      <c r="O165" s="174"/>
      <c r="P165" s="174"/>
      <c r="Q165" s="174"/>
      <c r="R165" s="175"/>
      <c r="S165" s="311"/>
      <c r="T165" s="313"/>
      <c r="U165" s="288"/>
      <c r="V165" s="311"/>
      <c r="W165" s="312"/>
      <c r="X165" s="312"/>
      <c r="Y165" s="312"/>
      <c r="Z165" s="312"/>
      <c r="AA165" s="312"/>
      <c r="AB165" s="313"/>
      <c r="AC165" s="299"/>
      <c r="AD165" s="300"/>
      <c r="AE165" s="300"/>
      <c r="AF165" s="300"/>
      <c r="AG165" s="301"/>
      <c r="AH165" s="288"/>
      <c r="AI165" s="288"/>
      <c r="AJ165" s="299"/>
      <c r="AK165" s="300"/>
      <c r="AL165" s="301"/>
      <c r="AM165" s="288"/>
      <c r="AN165" s="289"/>
      <c r="AO165" s="291"/>
      <c r="AP165" s="292"/>
      <c r="AQ165" s="288"/>
      <c r="AR165" s="213"/>
      <c r="AS165" s="288"/>
      <c r="AT165" s="288"/>
      <c r="AU165" s="289"/>
      <c r="AV165" s="295"/>
      <c r="AW165" s="295"/>
      <c r="AX165" s="296"/>
    </row>
    <row r="166" spans="1:50" ht="15" customHeight="1" x14ac:dyDescent="0.3">
      <c r="A166" s="288"/>
      <c r="B166" s="299"/>
      <c r="C166" s="300"/>
      <c r="D166" s="301"/>
      <c r="E166" s="288"/>
      <c r="F166" s="288"/>
      <c r="G166" s="289"/>
      <c r="H166" s="296"/>
      <c r="I166" s="173"/>
      <c r="J166" s="174"/>
      <c r="K166" s="174"/>
      <c r="L166" s="175"/>
      <c r="M166" s="173"/>
      <c r="N166" s="174"/>
      <c r="O166" s="174"/>
      <c r="P166" s="174"/>
      <c r="Q166" s="174"/>
      <c r="R166" s="175"/>
      <c r="S166" s="311"/>
      <c r="T166" s="313"/>
      <c r="U166" s="288"/>
      <c r="V166" s="311"/>
      <c r="W166" s="312"/>
      <c r="X166" s="312"/>
      <c r="Y166" s="312"/>
      <c r="Z166" s="312"/>
      <c r="AA166" s="312"/>
      <c r="AB166" s="313"/>
      <c r="AC166" s="299"/>
      <c r="AD166" s="300"/>
      <c r="AE166" s="300"/>
      <c r="AF166" s="300"/>
      <c r="AG166" s="301"/>
      <c r="AH166" s="288"/>
      <c r="AI166" s="288"/>
      <c r="AJ166" s="299"/>
      <c r="AK166" s="300"/>
      <c r="AL166" s="301"/>
      <c r="AM166" s="288"/>
      <c r="AN166" s="289"/>
      <c r="AO166" s="291"/>
      <c r="AP166" s="292"/>
      <c r="AQ166" s="288"/>
      <c r="AR166" s="213"/>
      <c r="AS166" s="288"/>
      <c r="AT166" s="288"/>
      <c r="AU166" s="289"/>
      <c r="AV166" s="295"/>
      <c r="AW166" s="295"/>
      <c r="AX166" s="296"/>
    </row>
    <row r="167" spans="1:50" ht="15" customHeight="1" x14ac:dyDescent="0.3">
      <c r="A167" s="288"/>
      <c r="B167" s="299"/>
      <c r="C167" s="300"/>
      <c r="D167" s="301"/>
      <c r="E167" s="288"/>
      <c r="F167" s="288"/>
      <c r="G167" s="289"/>
      <c r="H167" s="296"/>
      <c r="I167" s="173"/>
      <c r="J167" s="174"/>
      <c r="K167" s="174"/>
      <c r="L167" s="175"/>
      <c r="M167" s="173"/>
      <c r="N167" s="174"/>
      <c r="O167" s="174"/>
      <c r="P167" s="174"/>
      <c r="Q167" s="174"/>
      <c r="R167" s="175"/>
      <c r="S167" s="311"/>
      <c r="T167" s="313"/>
      <c r="U167" s="279"/>
      <c r="V167" s="314"/>
      <c r="W167" s="315"/>
      <c r="X167" s="315"/>
      <c r="Y167" s="315"/>
      <c r="Z167" s="315"/>
      <c r="AA167" s="315"/>
      <c r="AB167" s="316"/>
      <c r="AC167" s="302"/>
      <c r="AD167" s="303"/>
      <c r="AE167" s="303"/>
      <c r="AF167" s="303"/>
      <c r="AG167" s="304"/>
      <c r="AH167" s="288"/>
      <c r="AI167" s="288"/>
      <c r="AJ167" s="299"/>
      <c r="AK167" s="300"/>
      <c r="AL167" s="301"/>
      <c r="AM167" s="288"/>
      <c r="AN167" s="289"/>
      <c r="AO167" s="291"/>
      <c r="AP167" s="292"/>
      <c r="AQ167" s="288"/>
      <c r="AR167" s="213"/>
      <c r="AS167" s="288"/>
      <c r="AT167" s="288"/>
      <c r="AU167" s="289"/>
      <c r="AV167" s="295"/>
      <c r="AW167" s="295"/>
      <c r="AX167" s="296"/>
    </row>
    <row r="168" spans="1:50" ht="15" customHeight="1" x14ac:dyDescent="0.3">
      <c r="A168" s="288"/>
      <c r="B168" s="299"/>
      <c r="C168" s="300"/>
      <c r="D168" s="301"/>
      <c r="E168" s="288"/>
      <c r="F168" s="288"/>
      <c r="G168" s="289"/>
      <c r="H168" s="296"/>
      <c r="I168" s="173"/>
      <c r="J168" s="174"/>
      <c r="K168" s="174"/>
      <c r="L168" s="175"/>
      <c r="M168" s="173"/>
      <c r="N168" s="174"/>
      <c r="O168" s="174"/>
      <c r="P168" s="174"/>
      <c r="Q168" s="174"/>
      <c r="R168" s="175"/>
      <c r="S168" s="311"/>
      <c r="T168" s="313"/>
      <c r="U168" s="110" t="s">
        <v>80</v>
      </c>
      <c r="V168" s="305" t="s">
        <v>1058</v>
      </c>
      <c r="W168" s="318"/>
      <c r="X168" s="318"/>
      <c r="Y168" s="318"/>
      <c r="Z168" s="318"/>
      <c r="AA168" s="318"/>
      <c r="AB168" s="306"/>
      <c r="AC168" s="333" t="s">
        <v>509</v>
      </c>
      <c r="AD168" s="276"/>
      <c r="AE168" s="276"/>
      <c r="AF168" s="276"/>
      <c r="AG168" s="334"/>
      <c r="AH168" s="288"/>
      <c r="AI168" s="288"/>
      <c r="AJ168" s="299"/>
      <c r="AK168" s="300"/>
      <c r="AL168" s="301"/>
      <c r="AM168" s="288"/>
      <c r="AN168" s="289"/>
      <c r="AO168" s="291"/>
      <c r="AP168" s="292"/>
      <c r="AQ168" s="288"/>
      <c r="AR168" s="213"/>
      <c r="AS168" s="288"/>
      <c r="AT168" s="288"/>
      <c r="AU168" s="289"/>
      <c r="AV168" s="295"/>
      <c r="AW168" s="295"/>
      <c r="AX168" s="296"/>
    </row>
    <row r="169" spans="1:50" ht="15" customHeight="1" x14ac:dyDescent="0.3">
      <c r="A169" s="288"/>
      <c r="B169" s="299"/>
      <c r="C169" s="300"/>
      <c r="D169" s="301"/>
      <c r="E169" s="288"/>
      <c r="F169" s="288"/>
      <c r="G169" s="289"/>
      <c r="H169" s="296"/>
      <c r="I169" s="173"/>
      <c r="J169" s="174"/>
      <c r="K169" s="174"/>
      <c r="L169" s="175"/>
      <c r="M169" s="173"/>
      <c r="N169" s="174"/>
      <c r="O169" s="174"/>
      <c r="P169" s="174"/>
      <c r="Q169" s="174"/>
      <c r="R169" s="175"/>
      <c r="S169" s="311"/>
      <c r="T169" s="313"/>
      <c r="U169" s="110" t="s">
        <v>83</v>
      </c>
      <c r="V169" s="305" t="s">
        <v>510</v>
      </c>
      <c r="W169" s="318"/>
      <c r="X169" s="318"/>
      <c r="Y169" s="318"/>
      <c r="Z169" s="318"/>
      <c r="AA169" s="318"/>
      <c r="AB169" s="306"/>
      <c r="AC169" s="333" t="s">
        <v>380</v>
      </c>
      <c r="AD169" s="276"/>
      <c r="AE169" s="276"/>
      <c r="AF169" s="276"/>
      <c r="AG169" s="334"/>
      <c r="AH169" s="288"/>
      <c r="AI169" s="288"/>
      <c r="AJ169" s="299"/>
      <c r="AK169" s="300"/>
      <c r="AL169" s="301"/>
      <c r="AM169" s="288"/>
      <c r="AN169" s="289"/>
      <c r="AO169" s="291"/>
      <c r="AP169" s="292"/>
      <c r="AQ169" s="288"/>
      <c r="AR169" s="213"/>
      <c r="AS169" s="288"/>
      <c r="AT169" s="288"/>
      <c r="AU169" s="289"/>
      <c r="AV169" s="295"/>
      <c r="AW169" s="295"/>
      <c r="AX169" s="296"/>
    </row>
    <row r="170" spans="1:50" ht="15" customHeight="1" x14ac:dyDescent="0.3">
      <c r="A170" s="279"/>
      <c r="B170" s="302"/>
      <c r="C170" s="303"/>
      <c r="D170" s="304"/>
      <c r="E170" s="288"/>
      <c r="F170" s="279"/>
      <c r="G170" s="290"/>
      <c r="H170" s="298"/>
      <c r="I170" s="176"/>
      <c r="J170" s="177"/>
      <c r="K170" s="177"/>
      <c r="L170" s="178"/>
      <c r="M170" s="176"/>
      <c r="N170" s="177"/>
      <c r="O170" s="177"/>
      <c r="P170" s="177"/>
      <c r="Q170" s="177"/>
      <c r="R170" s="178"/>
      <c r="S170" s="314"/>
      <c r="T170" s="316"/>
      <c r="U170" s="110" t="s">
        <v>86</v>
      </c>
      <c r="V170" s="305" t="s">
        <v>479</v>
      </c>
      <c r="W170" s="318"/>
      <c r="X170" s="318"/>
      <c r="Y170" s="318"/>
      <c r="Z170" s="318"/>
      <c r="AA170" s="318"/>
      <c r="AB170" s="306"/>
      <c r="AC170" s="333" t="s">
        <v>480</v>
      </c>
      <c r="AD170" s="276"/>
      <c r="AE170" s="276"/>
      <c r="AF170" s="276"/>
      <c r="AG170" s="334"/>
      <c r="AH170" s="279"/>
      <c r="AI170" s="279"/>
      <c r="AJ170" s="302"/>
      <c r="AK170" s="303"/>
      <c r="AL170" s="304"/>
      <c r="AM170" s="279"/>
      <c r="AN170" s="290"/>
      <c r="AO170" s="293"/>
      <c r="AP170" s="294"/>
      <c r="AQ170" s="279"/>
      <c r="AR170" s="214"/>
      <c r="AS170" s="279"/>
      <c r="AT170" s="279"/>
      <c r="AU170" s="290"/>
      <c r="AV170" s="297"/>
      <c r="AW170" s="297"/>
      <c r="AX170" s="298"/>
    </row>
    <row r="171" spans="1:50" ht="15" customHeight="1" x14ac:dyDescent="0.3">
      <c r="A171" s="278" t="s">
        <v>574</v>
      </c>
      <c r="B171" s="261" t="s">
        <v>512</v>
      </c>
      <c r="C171" s="262"/>
      <c r="D171" s="263"/>
      <c r="E171" s="278" t="s">
        <v>70</v>
      </c>
      <c r="F171" s="278"/>
      <c r="G171" s="258" t="s">
        <v>338</v>
      </c>
      <c r="H171" s="260"/>
      <c r="I171" s="264" t="s">
        <v>513</v>
      </c>
      <c r="J171" s="265"/>
      <c r="K171" s="265"/>
      <c r="L171" s="266"/>
      <c r="M171" s="158" t="s">
        <v>514</v>
      </c>
      <c r="N171" s="171"/>
      <c r="O171" s="171"/>
      <c r="P171" s="171"/>
      <c r="Q171" s="171"/>
      <c r="R171" s="172"/>
      <c r="S171" s="264" t="s">
        <v>500</v>
      </c>
      <c r="T171" s="266"/>
      <c r="U171" s="278" t="s">
        <v>75</v>
      </c>
      <c r="V171" s="264" t="s">
        <v>515</v>
      </c>
      <c r="W171" s="265"/>
      <c r="X171" s="265"/>
      <c r="Y171" s="265"/>
      <c r="Z171" s="265"/>
      <c r="AA171" s="265"/>
      <c r="AB171" s="266"/>
      <c r="AC171" s="261" t="s">
        <v>508</v>
      </c>
      <c r="AD171" s="262"/>
      <c r="AE171" s="262"/>
      <c r="AF171" s="262"/>
      <c r="AG171" s="263"/>
      <c r="AH171" s="278"/>
      <c r="AI171" s="278"/>
      <c r="AJ171" s="258"/>
      <c r="AK171" s="259"/>
      <c r="AL171" s="260"/>
      <c r="AM171" s="278" t="s">
        <v>325</v>
      </c>
      <c r="AN171" s="258" t="s">
        <v>331</v>
      </c>
      <c r="AO171" s="267"/>
      <c r="AP171" s="268"/>
      <c r="AQ171" s="278">
        <v>5</v>
      </c>
      <c r="AR171" s="212"/>
      <c r="AS171" s="278" t="str">
        <f>IF(AM171="o","Plan","Not Test")</f>
        <v>Not Test</v>
      </c>
      <c r="AT171" s="278"/>
      <c r="AU171" s="258"/>
      <c r="AV171" s="259"/>
      <c r="AW171" s="259"/>
      <c r="AX171" s="260"/>
    </row>
    <row r="172" spans="1:50" ht="15" customHeight="1" x14ac:dyDescent="0.3">
      <c r="A172" s="288"/>
      <c r="B172" s="299"/>
      <c r="C172" s="300"/>
      <c r="D172" s="301"/>
      <c r="E172" s="288"/>
      <c r="F172" s="288"/>
      <c r="G172" s="289"/>
      <c r="H172" s="296"/>
      <c r="I172" s="311"/>
      <c r="J172" s="312"/>
      <c r="K172" s="312"/>
      <c r="L172" s="313"/>
      <c r="M172" s="173"/>
      <c r="N172" s="174"/>
      <c r="O172" s="174"/>
      <c r="P172" s="174"/>
      <c r="Q172" s="174"/>
      <c r="R172" s="175"/>
      <c r="S172" s="311"/>
      <c r="T172" s="313"/>
      <c r="U172" s="288"/>
      <c r="V172" s="311"/>
      <c r="W172" s="312"/>
      <c r="X172" s="312"/>
      <c r="Y172" s="312"/>
      <c r="Z172" s="312"/>
      <c r="AA172" s="312"/>
      <c r="AB172" s="313"/>
      <c r="AC172" s="299"/>
      <c r="AD172" s="300"/>
      <c r="AE172" s="300"/>
      <c r="AF172" s="300"/>
      <c r="AG172" s="301"/>
      <c r="AH172" s="288"/>
      <c r="AI172" s="288"/>
      <c r="AJ172" s="289"/>
      <c r="AK172" s="295"/>
      <c r="AL172" s="296"/>
      <c r="AM172" s="288"/>
      <c r="AN172" s="289"/>
      <c r="AO172" s="291"/>
      <c r="AP172" s="292"/>
      <c r="AQ172" s="288"/>
      <c r="AR172" s="213"/>
      <c r="AS172" s="288"/>
      <c r="AT172" s="288"/>
      <c r="AU172" s="289"/>
      <c r="AV172" s="295"/>
      <c r="AW172" s="295"/>
      <c r="AX172" s="296"/>
    </row>
    <row r="173" spans="1:50" ht="15" customHeight="1" x14ac:dyDescent="0.3">
      <c r="A173" s="288"/>
      <c r="B173" s="299"/>
      <c r="C173" s="300"/>
      <c r="D173" s="301"/>
      <c r="E173" s="288"/>
      <c r="F173" s="288"/>
      <c r="G173" s="289"/>
      <c r="H173" s="296"/>
      <c r="I173" s="311"/>
      <c r="J173" s="312"/>
      <c r="K173" s="312"/>
      <c r="L173" s="313"/>
      <c r="M173" s="173"/>
      <c r="N173" s="174"/>
      <c r="O173" s="174"/>
      <c r="P173" s="174"/>
      <c r="Q173" s="174"/>
      <c r="R173" s="175"/>
      <c r="S173" s="311"/>
      <c r="T173" s="313"/>
      <c r="U173" s="288"/>
      <c r="V173" s="311"/>
      <c r="W173" s="312"/>
      <c r="X173" s="312"/>
      <c r="Y173" s="312"/>
      <c r="Z173" s="312"/>
      <c r="AA173" s="312"/>
      <c r="AB173" s="313"/>
      <c r="AC173" s="299"/>
      <c r="AD173" s="300"/>
      <c r="AE173" s="300"/>
      <c r="AF173" s="300"/>
      <c r="AG173" s="301"/>
      <c r="AH173" s="288"/>
      <c r="AI173" s="288"/>
      <c r="AJ173" s="289"/>
      <c r="AK173" s="295"/>
      <c r="AL173" s="296"/>
      <c r="AM173" s="288"/>
      <c r="AN173" s="289"/>
      <c r="AO173" s="291"/>
      <c r="AP173" s="292"/>
      <c r="AQ173" s="288"/>
      <c r="AR173" s="213"/>
      <c r="AS173" s="288"/>
      <c r="AT173" s="288"/>
      <c r="AU173" s="289"/>
      <c r="AV173" s="295"/>
      <c r="AW173" s="295"/>
      <c r="AX173" s="296"/>
    </row>
    <row r="174" spans="1:50" ht="15" customHeight="1" x14ac:dyDescent="0.3">
      <c r="A174" s="288"/>
      <c r="B174" s="299"/>
      <c r="C174" s="300"/>
      <c r="D174" s="301"/>
      <c r="E174" s="288"/>
      <c r="F174" s="288"/>
      <c r="G174" s="289"/>
      <c r="H174" s="296"/>
      <c r="I174" s="311"/>
      <c r="J174" s="312"/>
      <c r="K174" s="312"/>
      <c r="L174" s="313"/>
      <c r="M174" s="173"/>
      <c r="N174" s="174"/>
      <c r="O174" s="174"/>
      <c r="P174" s="174"/>
      <c r="Q174" s="174"/>
      <c r="R174" s="175"/>
      <c r="S174" s="311"/>
      <c r="T174" s="313"/>
      <c r="U174" s="288"/>
      <c r="V174" s="311"/>
      <c r="W174" s="312"/>
      <c r="X174" s="312"/>
      <c r="Y174" s="312"/>
      <c r="Z174" s="312"/>
      <c r="AA174" s="312"/>
      <c r="AB174" s="313"/>
      <c r="AC174" s="299"/>
      <c r="AD174" s="300"/>
      <c r="AE174" s="300"/>
      <c r="AF174" s="300"/>
      <c r="AG174" s="301"/>
      <c r="AH174" s="288"/>
      <c r="AI174" s="288"/>
      <c r="AJ174" s="289"/>
      <c r="AK174" s="295"/>
      <c r="AL174" s="296"/>
      <c r="AM174" s="288"/>
      <c r="AN174" s="289"/>
      <c r="AO174" s="291"/>
      <c r="AP174" s="292"/>
      <c r="AQ174" s="288"/>
      <c r="AR174" s="213"/>
      <c r="AS174" s="288"/>
      <c r="AT174" s="288"/>
      <c r="AU174" s="289"/>
      <c r="AV174" s="295"/>
      <c r="AW174" s="295"/>
      <c r="AX174" s="296"/>
    </row>
    <row r="175" spans="1:50" ht="15" customHeight="1" x14ac:dyDescent="0.3">
      <c r="A175" s="288"/>
      <c r="B175" s="299"/>
      <c r="C175" s="300"/>
      <c r="D175" s="301"/>
      <c r="E175" s="288"/>
      <c r="F175" s="288"/>
      <c r="G175" s="289"/>
      <c r="H175" s="296"/>
      <c r="I175" s="311"/>
      <c r="J175" s="312"/>
      <c r="K175" s="312"/>
      <c r="L175" s="313"/>
      <c r="M175" s="173"/>
      <c r="N175" s="174"/>
      <c r="O175" s="174"/>
      <c r="P175" s="174"/>
      <c r="Q175" s="174"/>
      <c r="R175" s="175"/>
      <c r="S175" s="311"/>
      <c r="T175" s="313"/>
      <c r="U175" s="279"/>
      <c r="V175" s="314"/>
      <c r="W175" s="315"/>
      <c r="X175" s="315"/>
      <c r="Y175" s="315"/>
      <c r="Z175" s="315"/>
      <c r="AA175" s="315"/>
      <c r="AB175" s="316"/>
      <c r="AC175" s="302"/>
      <c r="AD175" s="303"/>
      <c r="AE175" s="303"/>
      <c r="AF175" s="303"/>
      <c r="AG175" s="304"/>
      <c r="AH175" s="288"/>
      <c r="AI175" s="288"/>
      <c r="AJ175" s="289"/>
      <c r="AK175" s="295"/>
      <c r="AL175" s="296"/>
      <c r="AM175" s="288"/>
      <c r="AN175" s="289"/>
      <c r="AO175" s="291"/>
      <c r="AP175" s="292"/>
      <c r="AQ175" s="288"/>
      <c r="AR175" s="213"/>
      <c r="AS175" s="288"/>
      <c r="AT175" s="288"/>
      <c r="AU175" s="289"/>
      <c r="AV175" s="295"/>
      <c r="AW175" s="295"/>
      <c r="AX175" s="296"/>
    </row>
    <row r="176" spans="1:50" ht="15" customHeight="1" x14ac:dyDescent="0.3">
      <c r="A176" s="288"/>
      <c r="B176" s="299"/>
      <c r="C176" s="300"/>
      <c r="D176" s="301"/>
      <c r="E176" s="288"/>
      <c r="F176" s="288"/>
      <c r="G176" s="289"/>
      <c r="H176" s="296"/>
      <c r="I176" s="311"/>
      <c r="J176" s="312"/>
      <c r="K176" s="312"/>
      <c r="L176" s="313"/>
      <c r="M176" s="173"/>
      <c r="N176" s="174"/>
      <c r="O176" s="174"/>
      <c r="P176" s="174"/>
      <c r="Q176" s="174"/>
      <c r="R176" s="175"/>
      <c r="S176" s="311"/>
      <c r="T176" s="313"/>
      <c r="U176" s="80" t="s">
        <v>80</v>
      </c>
      <c r="V176" s="305" t="s">
        <v>516</v>
      </c>
      <c r="W176" s="318"/>
      <c r="X176" s="318"/>
      <c r="Y176" s="318"/>
      <c r="Z176" s="318"/>
      <c r="AA176" s="318"/>
      <c r="AB176" s="306"/>
      <c r="AC176" s="333" t="s">
        <v>517</v>
      </c>
      <c r="AD176" s="276"/>
      <c r="AE176" s="276"/>
      <c r="AF176" s="276"/>
      <c r="AG176" s="334"/>
      <c r="AH176" s="288"/>
      <c r="AI176" s="288"/>
      <c r="AJ176" s="289"/>
      <c r="AK176" s="295"/>
      <c r="AL176" s="296"/>
      <c r="AM176" s="288"/>
      <c r="AN176" s="289"/>
      <c r="AO176" s="291"/>
      <c r="AP176" s="292"/>
      <c r="AQ176" s="288"/>
      <c r="AR176" s="213"/>
      <c r="AS176" s="288"/>
      <c r="AT176" s="288"/>
      <c r="AU176" s="289"/>
      <c r="AV176" s="295"/>
      <c r="AW176" s="295"/>
      <c r="AX176" s="296"/>
    </row>
    <row r="177" spans="1:50" ht="15" customHeight="1" x14ac:dyDescent="0.3">
      <c r="A177" s="288"/>
      <c r="B177" s="299"/>
      <c r="C177" s="300"/>
      <c r="D177" s="301"/>
      <c r="E177" s="288"/>
      <c r="F177" s="288"/>
      <c r="G177" s="289"/>
      <c r="H177" s="296"/>
      <c r="I177" s="311"/>
      <c r="J177" s="312"/>
      <c r="K177" s="312"/>
      <c r="L177" s="313"/>
      <c r="M177" s="173"/>
      <c r="N177" s="174"/>
      <c r="O177" s="174"/>
      <c r="P177" s="174"/>
      <c r="Q177" s="174"/>
      <c r="R177" s="175"/>
      <c r="S177" s="311"/>
      <c r="T177" s="313"/>
      <c r="U177" s="80" t="s">
        <v>83</v>
      </c>
      <c r="V177" s="305" t="s">
        <v>518</v>
      </c>
      <c r="W177" s="318"/>
      <c r="X177" s="318"/>
      <c r="Y177" s="318"/>
      <c r="Z177" s="318"/>
      <c r="AA177" s="318"/>
      <c r="AB177" s="306"/>
      <c r="AC177" s="333" t="s">
        <v>519</v>
      </c>
      <c r="AD177" s="276"/>
      <c r="AE177" s="276"/>
      <c r="AF177" s="276"/>
      <c r="AG177" s="334"/>
      <c r="AH177" s="288"/>
      <c r="AI177" s="288"/>
      <c r="AJ177" s="289"/>
      <c r="AK177" s="295"/>
      <c r="AL177" s="296"/>
      <c r="AM177" s="288"/>
      <c r="AN177" s="289"/>
      <c r="AO177" s="291"/>
      <c r="AP177" s="292"/>
      <c r="AQ177" s="288"/>
      <c r="AR177" s="213"/>
      <c r="AS177" s="288"/>
      <c r="AT177" s="288"/>
      <c r="AU177" s="289"/>
      <c r="AV177" s="295"/>
      <c r="AW177" s="295"/>
      <c r="AX177" s="296"/>
    </row>
    <row r="178" spans="1:50" ht="15" customHeight="1" x14ac:dyDescent="0.3">
      <c r="A178" s="288"/>
      <c r="B178" s="299"/>
      <c r="C178" s="300"/>
      <c r="D178" s="301"/>
      <c r="E178" s="288"/>
      <c r="F178" s="288"/>
      <c r="G178" s="289"/>
      <c r="H178" s="296"/>
      <c r="I178" s="311"/>
      <c r="J178" s="312"/>
      <c r="K178" s="312"/>
      <c r="L178" s="313"/>
      <c r="M178" s="173"/>
      <c r="N178" s="174"/>
      <c r="O178" s="174"/>
      <c r="P178" s="174"/>
      <c r="Q178" s="174"/>
      <c r="R178" s="175"/>
      <c r="S178" s="311"/>
      <c r="T178" s="313"/>
      <c r="U178" s="80" t="s">
        <v>86</v>
      </c>
      <c r="V178" s="305" t="s">
        <v>520</v>
      </c>
      <c r="W178" s="318"/>
      <c r="X178" s="318"/>
      <c r="Y178" s="318"/>
      <c r="Z178" s="318"/>
      <c r="AA178" s="318"/>
      <c r="AB178" s="306"/>
      <c r="AC178" s="333" t="s">
        <v>521</v>
      </c>
      <c r="AD178" s="276"/>
      <c r="AE178" s="276"/>
      <c r="AF178" s="276"/>
      <c r="AG178" s="334"/>
      <c r="AH178" s="288"/>
      <c r="AI178" s="288"/>
      <c r="AJ178" s="289"/>
      <c r="AK178" s="295"/>
      <c r="AL178" s="296"/>
      <c r="AM178" s="288"/>
      <c r="AN178" s="289"/>
      <c r="AO178" s="291"/>
      <c r="AP178" s="292"/>
      <c r="AQ178" s="288"/>
      <c r="AR178" s="213"/>
      <c r="AS178" s="288"/>
      <c r="AT178" s="288"/>
      <c r="AU178" s="289"/>
      <c r="AV178" s="295"/>
      <c r="AW178" s="295"/>
      <c r="AX178" s="296"/>
    </row>
    <row r="179" spans="1:50" ht="15" customHeight="1" x14ac:dyDescent="0.3">
      <c r="A179" s="279"/>
      <c r="B179" s="302"/>
      <c r="C179" s="303"/>
      <c r="D179" s="304"/>
      <c r="E179" s="279"/>
      <c r="F179" s="279"/>
      <c r="G179" s="290"/>
      <c r="H179" s="298"/>
      <c r="I179" s="314"/>
      <c r="J179" s="315"/>
      <c r="K179" s="315"/>
      <c r="L179" s="316"/>
      <c r="M179" s="176"/>
      <c r="N179" s="177"/>
      <c r="O179" s="177"/>
      <c r="P179" s="177"/>
      <c r="Q179" s="177"/>
      <c r="R179" s="178"/>
      <c r="S179" s="314"/>
      <c r="T179" s="316"/>
      <c r="U179" s="80" t="s">
        <v>89</v>
      </c>
      <c r="V179" s="305" t="s">
        <v>522</v>
      </c>
      <c r="W179" s="318"/>
      <c r="X179" s="318"/>
      <c r="Y179" s="318"/>
      <c r="Z179" s="318"/>
      <c r="AA179" s="318"/>
      <c r="AB179" s="306"/>
      <c r="AC179" s="333" t="s">
        <v>523</v>
      </c>
      <c r="AD179" s="335"/>
      <c r="AE179" s="335"/>
      <c r="AF179" s="335"/>
      <c r="AG179" s="336"/>
      <c r="AH179" s="279"/>
      <c r="AI179" s="279"/>
      <c r="AJ179" s="290"/>
      <c r="AK179" s="297"/>
      <c r="AL179" s="298"/>
      <c r="AM179" s="279"/>
      <c r="AN179" s="290"/>
      <c r="AO179" s="293"/>
      <c r="AP179" s="294"/>
      <c r="AQ179" s="279"/>
      <c r="AR179" s="214"/>
      <c r="AS179" s="279"/>
      <c r="AT179" s="279"/>
      <c r="AU179" s="290"/>
      <c r="AV179" s="297"/>
      <c r="AW179" s="297"/>
      <c r="AX179" s="298"/>
    </row>
    <row r="180" spans="1:50" ht="15" customHeight="1" x14ac:dyDescent="0.3">
      <c r="A180" s="278" t="s">
        <v>524</v>
      </c>
      <c r="B180" s="267" t="s">
        <v>525</v>
      </c>
      <c r="C180" s="321"/>
      <c r="D180" s="268"/>
      <c r="E180" s="278" t="s">
        <v>70</v>
      </c>
      <c r="F180" s="278"/>
      <c r="G180" s="258" t="s">
        <v>338</v>
      </c>
      <c r="H180" s="260"/>
      <c r="I180" s="264" t="s">
        <v>526</v>
      </c>
      <c r="J180" s="265"/>
      <c r="K180" s="265"/>
      <c r="L180" s="266"/>
      <c r="M180" s="158" t="s">
        <v>527</v>
      </c>
      <c r="N180" s="171"/>
      <c r="O180" s="171"/>
      <c r="P180" s="171"/>
      <c r="Q180" s="171"/>
      <c r="R180" s="172"/>
      <c r="S180" s="264" t="s">
        <v>500</v>
      </c>
      <c r="T180" s="266"/>
      <c r="U180" s="278" t="s">
        <v>75</v>
      </c>
      <c r="V180" s="264" t="s">
        <v>515</v>
      </c>
      <c r="W180" s="265"/>
      <c r="X180" s="265"/>
      <c r="Y180" s="265"/>
      <c r="Z180" s="265"/>
      <c r="AA180" s="265"/>
      <c r="AB180" s="266"/>
      <c r="AC180" s="261" t="s">
        <v>508</v>
      </c>
      <c r="AD180" s="262"/>
      <c r="AE180" s="262"/>
      <c r="AF180" s="262"/>
      <c r="AG180" s="263"/>
      <c r="AH180" s="278"/>
      <c r="AI180" s="278"/>
      <c r="AJ180" s="258"/>
      <c r="AK180" s="259"/>
      <c r="AL180" s="260"/>
      <c r="AM180" s="278" t="s">
        <v>325</v>
      </c>
      <c r="AN180" s="278" t="s">
        <v>331</v>
      </c>
      <c r="AO180" s="267"/>
      <c r="AP180" s="268"/>
      <c r="AQ180" s="278">
        <v>5</v>
      </c>
      <c r="AR180" s="212"/>
      <c r="AS180" s="278" t="str">
        <f>IF(AM180="o","Plan","Not Test")</f>
        <v>Not Test</v>
      </c>
      <c r="AT180" s="278"/>
      <c r="AU180" s="258"/>
      <c r="AV180" s="259"/>
      <c r="AW180" s="259"/>
      <c r="AX180" s="260"/>
    </row>
    <row r="181" spans="1:50" ht="15" customHeight="1" x14ac:dyDescent="0.3">
      <c r="A181" s="288"/>
      <c r="B181" s="291"/>
      <c r="C181" s="322"/>
      <c r="D181" s="292"/>
      <c r="E181" s="288"/>
      <c r="F181" s="288"/>
      <c r="G181" s="289"/>
      <c r="H181" s="296"/>
      <c r="I181" s="311"/>
      <c r="J181" s="312"/>
      <c r="K181" s="312"/>
      <c r="L181" s="313"/>
      <c r="M181" s="173"/>
      <c r="N181" s="174"/>
      <c r="O181" s="174"/>
      <c r="P181" s="174"/>
      <c r="Q181" s="174"/>
      <c r="R181" s="175"/>
      <c r="S181" s="311"/>
      <c r="T181" s="313"/>
      <c r="U181" s="288"/>
      <c r="V181" s="311"/>
      <c r="W181" s="312"/>
      <c r="X181" s="312"/>
      <c r="Y181" s="312"/>
      <c r="Z181" s="312"/>
      <c r="AA181" s="312"/>
      <c r="AB181" s="313"/>
      <c r="AC181" s="299"/>
      <c r="AD181" s="300"/>
      <c r="AE181" s="300"/>
      <c r="AF181" s="300"/>
      <c r="AG181" s="301"/>
      <c r="AH181" s="288"/>
      <c r="AI181" s="288"/>
      <c r="AJ181" s="289"/>
      <c r="AK181" s="295"/>
      <c r="AL181" s="296"/>
      <c r="AM181" s="288"/>
      <c r="AN181" s="288"/>
      <c r="AO181" s="291"/>
      <c r="AP181" s="292"/>
      <c r="AQ181" s="288"/>
      <c r="AR181" s="213"/>
      <c r="AS181" s="288"/>
      <c r="AT181" s="288"/>
      <c r="AU181" s="289"/>
      <c r="AV181" s="295"/>
      <c r="AW181" s="295"/>
      <c r="AX181" s="296"/>
    </row>
    <row r="182" spans="1:50" ht="15" customHeight="1" x14ac:dyDescent="0.3">
      <c r="A182" s="288"/>
      <c r="B182" s="291"/>
      <c r="C182" s="322"/>
      <c r="D182" s="292"/>
      <c r="E182" s="288"/>
      <c r="F182" s="288"/>
      <c r="G182" s="289"/>
      <c r="H182" s="296"/>
      <c r="I182" s="311"/>
      <c r="J182" s="312"/>
      <c r="K182" s="312"/>
      <c r="L182" s="313"/>
      <c r="M182" s="173"/>
      <c r="N182" s="174"/>
      <c r="O182" s="174"/>
      <c r="P182" s="174"/>
      <c r="Q182" s="174"/>
      <c r="R182" s="175"/>
      <c r="S182" s="311"/>
      <c r="T182" s="313"/>
      <c r="U182" s="288"/>
      <c r="V182" s="311"/>
      <c r="W182" s="312"/>
      <c r="X182" s="312"/>
      <c r="Y182" s="312"/>
      <c r="Z182" s="312"/>
      <c r="AA182" s="312"/>
      <c r="AB182" s="313"/>
      <c r="AC182" s="299"/>
      <c r="AD182" s="300"/>
      <c r="AE182" s="300"/>
      <c r="AF182" s="300"/>
      <c r="AG182" s="301"/>
      <c r="AH182" s="288"/>
      <c r="AI182" s="288"/>
      <c r="AJ182" s="289"/>
      <c r="AK182" s="295"/>
      <c r="AL182" s="296"/>
      <c r="AM182" s="288"/>
      <c r="AN182" s="288"/>
      <c r="AO182" s="291"/>
      <c r="AP182" s="292"/>
      <c r="AQ182" s="288"/>
      <c r="AR182" s="213"/>
      <c r="AS182" s="288"/>
      <c r="AT182" s="288"/>
      <c r="AU182" s="289"/>
      <c r="AV182" s="295"/>
      <c r="AW182" s="295"/>
      <c r="AX182" s="296"/>
    </row>
    <row r="183" spans="1:50" ht="15" customHeight="1" x14ac:dyDescent="0.3">
      <c r="A183" s="288"/>
      <c r="B183" s="291"/>
      <c r="C183" s="322"/>
      <c r="D183" s="292"/>
      <c r="E183" s="288"/>
      <c r="F183" s="288"/>
      <c r="G183" s="289"/>
      <c r="H183" s="296"/>
      <c r="I183" s="311"/>
      <c r="J183" s="312"/>
      <c r="K183" s="312"/>
      <c r="L183" s="313"/>
      <c r="M183" s="173"/>
      <c r="N183" s="174"/>
      <c r="O183" s="174"/>
      <c r="P183" s="174"/>
      <c r="Q183" s="174"/>
      <c r="R183" s="175"/>
      <c r="S183" s="311"/>
      <c r="T183" s="313"/>
      <c r="U183" s="288"/>
      <c r="V183" s="311"/>
      <c r="W183" s="312"/>
      <c r="X183" s="312"/>
      <c r="Y183" s="312"/>
      <c r="Z183" s="312"/>
      <c r="AA183" s="312"/>
      <c r="AB183" s="313"/>
      <c r="AC183" s="299"/>
      <c r="AD183" s="300"/>
      <c r="AE183" s="300"/>
      <c r="AF183" s="300"/>
      <c r="AG183" s="301"/>
      <c r="AH183" s="288"/>
      <c r="AI183" s="288"/>
      <c r="AJ183" s="289"/>
      <c r="AK183" s="295"/>
      <c r="AL183" s="296"/>
      <c r="AM183" s="288"/>
      <c r="AN183" s="288"/>
      <c r="AO183" s="291"/>
      <c r="AP183" s="292"/>
      <c r="AQ183" s="288"/>
      <c r="AR183" s="213"/>
      <c r="AS183" s="288"/>
      <c r="AT183" s="288"/>
      <c r="AU183" s="289"/>
      <c r="AV183" s="295"/>
      <c r="AW183" s="295"/>
      <c r="AX183" s="296"/>
    </row>
    <row r="184" spans="1:50" ht="15" customHeight="1" x14ac:dyDescent="0.3">
      <c r="A184" s="288"/>
      <c r="B184" s="291"/>
      <c r="C184" s="322"/>
      <c r="D184" s="292"/>
      <c r="E184" s="288"/>
      <c r="F184" s="288"/>
      <c r="G184" s="289"/>
      <c r="H184" s="296"/>
      <c r="I184" s="311"/>
      <c r="J184" s="312"/>
      <c r="K184" s="312"/>
      <c r="L184" s="313"/>
      <c r="M184" s="173"/>
      <c r="N184" s="174"/>
      <c r="O184" s="174"/>
      <c r="P184" s="174"/>
      <c r="Q184" s="174"/>
      <c r="R184" s="175"/>
      <c r="S184" s="311"/>
      <c r="T184" s="313"/>
      <c r="U184" s="279"/>
      <c r="V184" s="314"/>
      <c r="W184" s="315"/>
      <c r="X184" s="315"/>
      <c r="Y184" s="315"/>
      <c r="Z184" s="315"/>
      <c r="AA184" s="315"/>
      <c r="AB184" s="316"/>
      <c r="AC184" s="302"/>
      <c r="AD184" s="303"/>
      <c r="AE184" s="303"/>
      <c r="AF184" s="303"/>
      <c r="AG184" s="304"/>
      <c r="AH184" s="288"/>
      <c r="AI184" s="288"/>
      <c r="AJ184" s="289"/>
      <c r="AK184" s="295"/>
      <c r="AL184" s="296"/>
      <c r="AM184" s="288"/>
      <c r="AN184" s="288"/>
      <c r="AO184" s="291"/>
      <c r="AP184" s="292"/>
      <c r="AQ184" s="288"/>
      <c r="AR184" s="213"/>
      <c r="AS184" s="288"/>
      <c r="AT184" s="288"/>
      <c r="AU184" s="289"/>
      <c r="AV184" s="295"/>
      <c r="AW184" s="295"/>
      <c r="AX184" s="296"/>
    </row>
    <row r="185" spans="1:50" ht="15" customHeight="1" x14ac:dyDescent="0.3">
      <c r="A185" s="288"/>
      <c r="B185" s="291"/>
      <c r="C185" s="322"/>
      <c r="D185" s="292"/>
      <c r="E185" s="288"/>
      <c r="F185" s="288"/>
      <c r="G185" s="289"/>
      <c r="H185" s="296"/>
      <c r="I185" s="311"/>
      <c r="J185" s="312"/>
      <c r="K185" s="312"/>
      <c r="L185" s="313"/>
      <c r="M185" s="173"/>
      <c r="N185" s="174"/>
      <c r="O185" s="174"/>
      <c r="P185" s="174"/>
      <c r="Q185" s="174"/>
      <c r="R185" s="175"/>
      <c r="S185" s="311"/>
      <c r="T185" s="313"/>
      <c r="U185" s="80" t="s">
        <v>80</v>
      </c>
      <c r="V185" s="305" t="s">
        <v>528</v>
      </c>
      <c r="W185" s="318"/>
      <c r="X185" s="318"/>
      <c r="Y185" s="318"/>
      <c r="Z185" s="318"/>
      <c r="AA185" s="318"/>
      <c r="AB185" s="306"/>
      <c r="AC185" s="333" t="s">
        <v>529</v>
      </c>
      <c r="AD185" s="276"/>
      <c r="AE185" s="276"/>
      <c r="AF185" s="276"/>
      <c r="AG185" s="334"/>
      <c r="AH185" s="288"/>
      <c r="AI185" s="288"/>
      <c r="AJ185" s="289"/>
      <c r="AK185" s="295"/>
      <c r="AL185" s="296"/>
      <c r="AM185" s="288"/>
      <c r="AN185" s="288"/>
      <c r="AO185" s="291"/>
      <c r="AP185" s="292"/>
      <c r="AQ185" s="288"/>
      <c r="AR185" s="213"/>
      <c r="AS185" s="288"/>
      <c r="AT185" s="288"/>
      <c r="AU185" s="289"/>
      <c r="AV185" s="295"/>
      <c r="AW185" s="295"/>
      <c r="AX185" s="296"/>
    </row>
    <row r="186" spans="1:50" ht="15" customHeight="1" x14ac:dyDescent="0.3">
      <c r="A186" s="288"/>
      <c r="B186" s="291"/>
      <c r="C186" s="322"/>
      <c r="D186" s="292"/>
      <c r="E186" s="288"/>
      <c r="F186" s="288"/>
      <c r="G186" s="289"/>
      <c r="H186" s="296"/>
      <c r="I186" s="311"/>
      <c r="J186" s="312"/>
      <c r="K186" s="312"/>
      <c r="L186" s="313"/>
      <c r="M186" s="173"/>
      <c r="N186" s="174"/>
      <c r="O186" s="174"/>
      <c r="P186" s="174"/>
      <c r="Q186" s="174"/>
      <c r="R186" s="175"/>
      <c r="S186" s="311"/>
      <c r="T186" s="313"/>
      <c r="U186" s="80" t="s">
        <v>83</v>
      </c>
      <c r="V186" s="305" t="s">
        <v>530</v>
      </c>
      <c r="W186" s="318"/>
      <c r="X186" s="318"/>
      <c r="Y186" s="318"/>
      <c r="Z186" s="318"/>
      <c r="AA186" s="318"/>
      <c r="AB186" s="306"/>
      <c r="AC186" s="333" t="s">
        <v>531</v>
      </c>
      <c r="AD186" s="276"/>
      <c r="AE186" s="276"/>
      <c r="AF186" s="276"/>
      <c r="AG186" s="334"/>
      <c r="AH186" s="288"/>
      <c r="AI186" s="288"/>
      <c r="AJ186" s="289"/>
      <c r="AK186" s="295"/>
      <c r="AL186" s="296"/>
      <c r="AM186" s="288"/>
      <c r="AN186" s="288"/>
      <c r="AO186" s="291"/>
      <c r="AP186" s="292"/>
      <c r="AQ186" s="288"/>
      <c r="AR186" s="213"/>
      <c r="AS186" s="288"/>
      <c r="AT186" s="288"/>
      <c r="AU186" s="289"/>
      <c r="AV186" s="295"/>
      <c r="AW186" s="295"/>
      <c r="AX186" s="296"/>
    </row>
    <row r="187" spans="1:50" ht="15" customHeight="1" x14ac:dyDescent="0.3">
      <c r="A187" s="288"/>
      <c r="B187" s="291"/>
      <c r="C187" s="322"/>
      <c r="D187" s="292"/>
      <c r="E187" s="288"/>
      <c r="F187" s="288"/>
      <c r="G187" s="289"/>
      <c r="H187" s="296"/>
      <c r="I187" s="311"/>
      <c r="J187" s="312"/>
      <c r="K187" s="312"/>
      <c r="L187" s="313"/>
      <c r="M187" s="173"/>
      <c r="N187" s="174"/>
      <c r="O187" s="174"/>
      <c r="P187" s="174"/>
      <c r="Q187" s="174"/>
      <c r="R187" s="175"/>
      <c r="S187" s="311"/>
      <c r="T187" s="313"/>
      <c r="U187" s="80" t="s">
        <v>86</v>
      </c>
      <c r="V187" s="305" t="s">
        <v>532</v>
      </c>
      <c r="W187" s="318"/>
      <c r="X187" s="318"/>
      <c r="Y187" s="318"/>
      <c r="Z187" s="318"/>
      <c r="AA187" s="318"/>
      <c r="AB187" s="306"/>
      <c r="AC187" s="333" t="s">
        <v>533</v>
      </c>
      <c r="AD187" s="276"/>
      <c r="AE187" s="276"/>
      <c r="AF187" s="276"/>
      <c r="AG187" s="334"/>
      <c r="AH187" s="288"/>
      <c r="AI187" s="288"/>
      <c r="AJ187" s="289"/>
      <c r="AK187" s="295"/>
      <c r="AL187" s="296"/>
      <c r="AM187" s="288"/>
      <c r="AN187" s="288"/>
      <c r="AO187" s="291"/>
      <c r="AP187" s="292"/>
      <c r="AQ187" s="288"/>
      <c r="AR187" s="213"/>
      <c r="AS187" s="288"/>
      <c r="AT187" s="288"/>
      <c r="AU187" s="289"/>
      <c r="AV187" s="295"/>
      <c r="AW187" s="295"/>
      <c r="AX187" s="296"/>
    </row>
    <row r="188" spans="1:50" ht="15" customHeight="1" x14ac:dyDescent="0.3">
      <c r="A188" s="279"/>
      <c r="B188" s="293"/>
      <c r="C188" s="323"/>
      <c r="D188" s="294"/>
      <c r="E188" s="279"/>
      <c r="F188" s="279"/>
      <c r="G188" s="290"/>
      <c r="H188" s="298"/>
      <c r="I188" s="314"/>
      <c r="J188" s="315"/>
      <c r="K188" s="315"/>
      <c r="L188" s="316"/>
      <c r="M188" s="176"/>
      <c r="N188" s="177"/>
      <c r="O188" s="177"/>
      <c r="P188" s="177"/>
      <c r="Q188" s="177"/>
      <c r="R188" s="178"/>
      <c r="S188" s="314"/>
      <c r="T188" s="316"/>
      <c r="U188" s="80" t="s">
        <v>89</v>
      </c>
      <c r="V188" s="305" t="s">
        <v>534</v>
      </c>
      <c r="W188" s="318"/>
      <c r="X188" s="318"/>
      <c r="Y188" s="318"/>
      <c r="Z188" s="318"/>
      <c r="AA188" s="318"/>
      <c r="AB188" s="306"/>
      <c r="AC188" s="333" t="s">
        <v>535</v>
      </c>
      <c r="AD188" s="335"/>
      <c r="AE188" s="335"/>
      <c r="AF188" s="335"/>
      <c r="AG188" s="336"/>
      <c r="AH188" s="279"/>
      <c r="AI188" s="279"/>
      <c r="AJ188" s="290"/>
      <c r="AK188" s="297"/>
      <c r="AL188" s="298"/>
      <c r="AM188" s="279"/>
      <c r="AN188" s="279"/>
      <c r="AO188" s="293"/>
      <c r="AP188" s="294"/>
      <c r="AQ188" s="279"/>
      <c r="AR188" s="214"/>
      <c r="AS188" s="279"/>
      <c r="AT188" s="279"/>
      <c r="AU188" s="290"/>
      <c r="AV188" s="297"/>
      <c r="AW188" s="297"/>
      <c r="AX188" s="298"/>
    </row>
    <row r="189" spans="1:50" ht="15" customHeight="1" x14ac:dyDescent="0.3">
      <c r="A189" s="278" t="s">
        <v>536</v>
      </c>
      <c r="B189" s="261" t="s">
        <v>537</v>
      </c>
      <c r="C189" s="262"/>
      <c r="D189" s="263"/>
      <c r="E189" s="278" t="s">
        <v>70</v>
      </c>
      <c r="F189" s="278"/>
      <c r="G189" s="258" t="s">
        <v>338</v>
      </c>
      <c r="H189" s="260"/>
      <c r="I189" s="264" t="s">
        <v>538</v>
      </c>
      <c r="J189" s="265"/>
      <c r="K189" s="265"/>
      <c r="L189" s="266"/>
      <c r="M189" s="158" t="s">
        <v>539</v>
      </c>
      <c r="N189" s="171"/>
      <c r="O189" s="171"/>
      <c r="P189" s="171"/>
      <c r="Q189" s="171"/>
      <c r="R189" s="172"/>
      <c r="S189" s="264" t="s">
        <v>500</v>
      </c>
      <c r="T189" s="266"/>
      <c r="U189" s="278" t="s">
        <v>75</v>
      </c>
      <c r="V189" s="264" t="s">
        <v>540</v>
      </c>
      <c r="W189" s="265"/>
      <c r="X189" s="265"/>
      <c r="Y189" s="265"/>
      <c r="Z189" s="265"/>
      <c r="AA189" s="265"/>
      <c r="AB189" s="266"/>
      <c r="AC189" s="261" t="s">
        <v>541</v>
      </c>
      <c r="AD189" s="262"/>
      <c r="AE189" s="262"/>
      <c r="AF189" s="262"/>
      <c r="AG189" s="263"/>
      <c r="AH189" s="278"/>
      <c r="AI189" s="278"/>
      <c r="AJ189" s="258"/>
      <c r="AK189" s="259"/>
      <c r="AL189" s="260"/>
      <c r="AM189" s="278" t="s">
        <v>325</v>
      </c>
      <c r="AN189" s="278" t="s">
        <v>331</v>
      </c>
      <c r="AO189" s="267"/>
      <c r="AP189" s="268"/>
      <c r="AQ189" s="278">
        <v>5</v>
      </c>
      <c r="AR189" s="212"/>
      <c r="AS189" s="278" t="str">
        <f>IF(AM189="o","Plan","Not Test")</f>
        <v>Not Test</v>
      </c>
      <c r="AT189" s="278"/>
      <c r="AU189" s="258"/>
      <c r="AV189" s="259"/>
      <c r="AW189" s="259"/>
      <c r="AX189" s="260"/>
    </row>
    <row r="190" spans="1:50" ht="15" customHeight="1" x14ac:dyDescent="0.3">
      <c r="A190" s="288"/>
      <c r="B190" s="299"/>
      <c r="C190" s="300"/>
      <c r="D190" s="301"/>
      <c r="E190" s="288"/>
      <c r="F190" s="288"/>
      <c r="G190" s="289"/>
      <c r="H190" s="296"/>
      <c r="I190" s="311"/>
      <c r="J190" s="312"/>
      <c r="K190" s="312"/>
      <c r="L190" s="313"/>
      <c r="M190" s="173"/>
      <c r="N190" s="174"/>
      <c r="O190" s="174"/>
      <c r="P190" s="174"/>
      <c r="Q190" s="174"/>
      <c r="R190" s="175"/>
      <c r="S190" s="311"/>
      <c r="T190" s="313"/>
      <c r="U190" s="288"/>
      <c r="V190" s="311"/>
      <c r="W190" s="312"/>
      <c r="X190" s="312"/>
      <c r="Y190" s="312"/>
      <c r="Z190" s="312"/>
      <c r="AA190" s="312"/>
      <c r="AB190" s="313"/>
      <c r="AC190" s="299"/>
      <c r="AD190" s="300"/>
      <c r="AE190" s="300"/>
      <c r="AF190" s="300"/>
      <c r="AG190" s="301"/>
      <c r="AH190" s="288"/>
      <c r="AI190" s="288"/>
      <c r="AJ190" s="289"/>
      <c r="AK190" s="295"/>
      <c r="AL190" s="296"/>
      <c r="AM190" s="288"/>
      <c r="AN190" s="288"/>
      <c r="AO190" s="291"/>
      <c r="AP190" s="292"/>
      <c r="AQ190" s="288"/>
      <c r="AR190" s="213"/>
      <c r="AS190" s="288"/>
      <c r="AT190" s="288"/>
      <c r="AU190" s="289"/>
      <c r="AV190" s="295"/>
      <c r="AW190" s="295"/>
      <c r="AX190" s="296"/>
    </row>
    <row r="191" spans="1:50" ht="15" customHeight="1" x14ac:dyDescent="0.3">
      <c r="A191" s="288"/>
      <c r="B191" s="299"/>
      <c r="C191" s="300"/>
      <c r="D191" s="301"/>
      <c r="E191" s="288"/>
      <c r="F191" s="288"/>
      <c r="G191" s="289"/>
      <c r="H191" s="296"/>
      <c r="I191" s="311"/>
      <c r="J191" s="312"/>
      <c r="K191" s="312"/>
      <c r="L191" s="313"/>
      <c r="M191" s="173"/>
      <c r="N191" s="174"/>
      <c r="O191" s="174"/>
      <c r="P191" s="174"/>
      <c r="Q191" s="174"/>
      <c r="R191" s="175"/>
      <c r="S191" s="311"/>
      <c r="T191" s="313"/>
      <c r="U191" s="288"/>
      <c r="V191" s="311"/>
      <c r="W191" s="312"/>
      <c r="X191" s="312"/>
      <c r="Y191" s="312"/>
      <c r="Z191" s="312"/>
      <c r="AA191" s="312"/>
      <c r="AB191" s="313"/>
      <c r="AC191" s="299"/>
      <c r="AD191" s="300"/>
      <c r="AE191" s="300"/>
      <c r="AF191" s="300"/>
      <c r="AG191" s="301"/>
      <c r="AH191" s="288"/>
      <c r="AI191" s="288"/>
      <c r="AJ191" s="289"/>
      <c r="AK191" s="295"/>
      <c r="AL191" s="296"/>
      <c r="AM191" s="288"/>
      <c r="AN191" s="288"/>
      <c r="AO191" s="291"/>
      <c r="AP191" s="292"/>
      <c r="AQ191" s="288"/>
      <c r="AR191" s="213"/>
      <c r="AS191" s="288"/>
      <c r="AT191" s="288"/>
      <c r="AU191" s="289"/>
      <c r="AV191" s="295"/>
      <c r="AW191" s="295"/>
      <c r="AX191" s="296"/>
    </row>
    <row r="192" spans="1:50" ht="15" customHeight="1" x14ac:dyDescent="0.3">
      <c r="A192" s="288"/>
      <c r="B192" s="299"/>
      <c r="C192" s="300"/>
      <c r="D192" s="301"/>
      <c r="E192" s="288"/>
      <c r="F192" s="288"/>
      <c r="G192" s="289"/>
      <c r="H192" s="296"/>
      <c r="I192" s="311"/>
      <c r="J192" s="312"/>
      <c r="K192" s="312"/>
      <c r="L192" s="313"/>
      <c r="M192" s="173"/>
      <c r="N192" s="174"/>
      <c r="O192" s="174"/>
      <c r="P192" s="174"/>
      <c r="Q192" s="174"/>
      <c r="R192" s="175"/>
      <c r="S192" s="311"/>
      <c r="T192" s="313"/>
      <c r="U192" s="288"/>
      <c r="V192" s="311"/>
      <c r="W192" s="312"/>
      <c r="X192" s="312"/>
      <c r="Y192" s="312"/>
      <c r="Z192" s="312"/>
      <c r="AA192" s="312"/>
      <c r="AB192" s="313"/>
      <c r="AC192" s="299"/>
      <c r="AD192" s="300"/>
      <c r="AE192" s="300"/>
      <c r="AF192" s="300"/>
      <c r="AG192" s="301"/>
      <c r="AH192" s="288"/>
      <c r="AI192" s="288"/>
      <c r="AJ192" s="289"/>
      <c r="AK192" s="295"/>
      <c r="AL192" s="296"/>
      <c r="AM192" s="288"/>
      <c r="AN192" s="288"/>
      <c r="AO192" s="291"/>
      <c r="AP192" s="292"/>
      <c r="AQ192" s="288"/>
      <c r="AR192" s="213"/>
      <c r="AS192" s="288"/>
      <c r="AT192" s="288"/>
      <c r="AU192" s="289"/>
      <c r="AV192" s="295"/>
      <c r="AW192" s="295"/>
      <c r="AX192" s="296"/>
    </row>
    <row r="193" spans="1:50" ht="15" customHeight="1" x14ac:dyDescent="0.3">
      <c r="A193" s="288"/>
      <c r="B193" s="299"/>
      <c r="C193" s="300"/>
      <c r="D193" s="301"/>
      <c r="E193" s="288"/>
      <c r="F193" s="288"/>
      <c r="G193" s="289"/>
      <c r="H193" s="296"/>
      <c r="I193" s="311"/>
      <c r="J193" s="312"/>
      <c r="K193" s="312"/>
      <c r="L193" s="313"/>
      <c r="M193" s="173"/>
      <c r="N193" s="174"/>
      <c r="O193" s="174"/>
      <c r="P193" s="174"/>
      <c r="Q193" s="174"/>
      <c r="R193" s="175"/>
      <c r="S193" s="311"/>
      <c r="T193" s="313"/>
      <c r="U193" s="279"/>
      <c r="V193" s="314"/>
      <c r="W193" s="315"/>
      <c r="X193" s="315"/>
      <c r="Y193" s="315"/>
      <c r="Z193" s="315"/>
      <c r="AA193" s="315"/>
      <c r="AB193" s="316"/>
      <c r="AC193" s="302"/>
      <c r="AD193" s="303"/>
      <c r="AE193" s="303"/>
      <c r="AF193" s="303"/>
      <c r="AG193" s="304"/>
      <c r="AH193" s="288"/>
      <c r="AI193" s="288"/>
      <c r="AJ193" s="289"/>
      <c r="AK193" s="295"/>
      <c r="AL193" s="296"/>
      <c r="AM193" s="288"/>
      <c r="AN193" s="288"/>
      <c r="AO193" s="291"/>
      <c r="AP193" s="292"/>
      <c r="AQ193" s="288"/>
      <c r="AR193" s="213"/>
      <c r="AS193" s="288"/>
      <c r="AT193" s="288"/>
      <c r="AU193" s="289"/>
      <c r="AV193" s="295"/>
      <c r="AW193" s="295"/>
      <c r="AX193" s="296"/>
    </row>
    <row r="194" spans="1:50" ht="15" customHeight="1" x14ac:dyDescent="0.3">
      <c r="A194" s="288"/>
      <c r="B194" s="299"/>
      <c r="C194" s="300"/>
      <c r="D194" s="301"/>
      <c r="E194" s="288"/>
      <c r="F194" s="288"/>
      <c r="G194" s="289"/>
      <c r="H194" s="296"/>
      <c r="I194" s="311"/>
      <c r="J194" s="312"/>
      <c r="K194" s="312"/>
      <c r="L194" s="313"/>
      <c r="M194" s="173"/>
      <c r="N194" s="174"/>
      <c r="O194" s="174"/>
      <c r="P194" s="174"/>
      <c r="Q194" s="174"/>
      <c r="R194" s="175"/>
      <c r="S194" s="311"/>
      <c r="T194" s="313"/>
      <c r="U194" s="80" t="s">
        <v>83</v>
      </c>
      <c r="V194" s="158" t="s">
        <v>542</v>
      </c>
      <c r="W194" s="318"/>
      <c r="X194" s="318"/>
      <c r="Y194" s="318"/>
      <c r="Z194" s="318"/>
      <c r="AA194" s="318"/>
      <c r="AB194" s="306"/>
      <c r="AC194" s="333" t="s">
        <v>543</v>
      </c>
      <c r="AD194" s="276"/>
      <c r="AE194" s="276"/>
      <c r="AF194" s="276"/>
      <c r="AG194" s="334"/>
      <c r="AH194" s="288"/>
      <c r="AI194" s="288"/>
      <c r="AJ194" s="289"/>
      <c r="AK194" s="295"/>
      <c r="AL194" s="296"/>
      <c r="AM194" s="288"/>
      <c r="AN194" s="288"/>
      <c r="AO194" s="291"/>
      <c r="AP194" s="292"/>
      <c r="AQ194" s="288"/>
      <c r="AR194" s="213"/>
      <c r="AS194" s="288"/>
      <c r="AT194" s="288"/>
      <c r="AU194" s="289"/>
      <c r="AV194" s="295"/>
      <c r="AW194" s="295"/>
      <c r="AX194" s="296"/>
    </row>
    <row r="195" spans="1:50" ht="15" customHeight="1" x14ac:dyDescent="0.3">
      <c r="A195" s="288"/>
      <c r="B195" s="299"/>
      <c r="C195" s="300"/>
      <c r="D195" s="301"/>
      <c r="E195" s="288"/>
      <c r="F195" s="288"/>
      <c r="G195" s="289"/>
      <c r="H195" s="296"/>
      <c r="I195" s="311"/>
      <c r="J195" s="312"/>
      <c r="K195" s="312"/>
      <c r="L195" s="313"/>
      <c r="M195" s="173"/>
      <c r="N195" s="174"/>
      <c r="O195" s="174"/>
      <c r="P195" s="174"/>
      <c r="Q195" s="174"/>
      <c r="R195" s="175"/>
      <c r="S195" s="311"/>
      <c r="T195" s="313"/>
      <c r="U195" s="80" t="s">
        <v>80</v>
      </c>
      <c r="V195" s="158" t="s">
        <v>544</v>
      </c>
      <c r="W195" s="318"/>
      <c r="X195" s="318"/>
      <c r="Y195" s="318"/>
      <c r="Z195" s="318"/>
      <c r="AA195" s="318"/>
      <c r="AB195" s="306"/>
      <c r="AC195" s="333" t="s">
        <v>545</v>
      </c>
      <c r="AD195" s="276"/>
      <c r="AE195" s="276"/>
      <c r="AF195" s="276"/>
      <c r="AG195" s="334"/>
      <c r="AH195" s="288"/>
      <c r="AI195" s="288"/>
      <c r="AJ195" s="290"/>
      <c r="AK195" s="297"/>
      <c r="AL195" s="298"/>
      <c r="AM195" s="279"/>
      <c r="AN195" s="279"/>
      <c r="AO195" s="293"/>
      <c r="AP195" s="294"/>
      <c r="AQ195" s="279"/>
      <c r="AR195" s="214"/>
      <c r="AS195" s="279"/>
      <c r="AT195" s="279"/>
      <c r="AU195" s="290"/>
      <c r="AV195" s="297"/>
      <c r="AW195" s="297"/>
      <c r="AX195" s="298"/>
    </row>
    <row r="196" spans="1:50" ht="15" customHeight="1" x14ac:dyDescent="0.3">
      <c r="A196" s="278" t="s">
        <v>546</v>
      </c>
      <c r="B196" s="261" t="s">
        <v>547</v>
      </c>
      <c r="C196" s="262"/>
      <c r="D196" s="263"/>
      <c r="E196" s="278" t="s">
        <v>70</v>
      </c>
      <c r="F196" s="278"/>
      <c r="G196" s="258" t="s">
        <v>338</v>
      </c>
      <c r="H196" s="260"/>
      <c r="I196" s="264" t="s">
        <v>548</v>
      </c>
      <c r="J196" s="265"/>
      <c r="K196" s="265"/>
      <c r="L196" s="266"/>
      <c r="M196" s="158" t="s">
        <v>483</v>
      </c>
      <c r="N196" s="171"/>
      <c r="O196" s="171"/>
      <c r="P196" s="171"/>
      <c r="Q196" s="171"/>
      <c r="R196" s="172"/>
      <c r="S196" s="264" t="s">
        <v>500</v>
      </c>
      <c r="T196" s="266"/>
      <c r="U196" s="278" t="s">
        <v>75</v>
      </c>
      <c r="V196" s="158" t="s">
        <v>484</v>
      </c>
      <c r="W196" s="171"/>
      <c r="X196" s="171"/>
      <c r="Y196" s="171"/>
      <c r="Z196" s="171"/>
      <c r="AA196" s="171"/>
      <c r="AB196" s="172"/>
      <c r="AC196" s="158" t="s">
        <v>485</v>
      </c>
      <c r="AD196" s="171"/>
      <c r="AE196" s="171"/>
      <c r="AF196" s="171"/>
      <c r="AG196" s="171"/>
      <c r="AH196" s="278"/>
      <c r="AI196" s="278"/>
      <c r="AJ196" s="258"/>
      <c r="AK196" s="259"/>
      <c r="AL196" s="260"/>
      <c r="AM196" s="278" t="s">
        <v>325</v>
      </c>
      <c r="AN196" s="278" t="s">
        <v>331</v>
      </c>
      <c r="AO196" s="267"/>
      <c r="AP196" s="268"/>
      <c r="AQ196" s="278">
        <v>5</v>
      </c>
      <c r="AR196" s="212"/>
      <c r="AS196" s="278" t="str">
        <f>IF(AM196="o","Plan","Not Test")</f>
        <v>Not Test</v>
      </c>
      <c r="AT196" s="278"/>
      <c r="AU196" s="258"/>
      <c r="AV196" s="259"/>
      <c r="AW196" s="259"/>
      <c r="AX196" s="260"/>
    </row>
    <row r="197" spans="1:50" ht="15" customHeight="1" x14ac:dyDescent="0.3">
      <c r="A197" s="288"/>
      <c r="B197" s="299"/>
      <c r="C197" s="300"/>
      <c r="D197" s="301"/>
      <c r="E197" s="288"/>
      <c r="F197" s="288"/>
      <c r="G197" s="289"/>
      <c r="H197" s="296"/>
      <c r="I197" s="311"/>
      <c r="J197" s="312"/>
      <c r="K197" s="312"/>
      <c r="L197" s="313"/>
      <c r="M197" s="173"/>
      <c r="N197" s="174"/>
      <c r="O197" s="174"/>
      <c r="P197" s="174"/>
      <c r="Q197" s="174"/>
      <c r="R197" s="175"/>
      <c r="S197" s="311"/>
      <c r="T197" s="313"/>
      <c r="U197" s="288"/>
      <c r="V197" s="173"/>
      <c r="W197" s="174"/>
      <c r="X197" s="174"/>
      <c r="Y197" s="174"/>
      <c r="Z197" s="174"/>
      <c r="AA197" s="174"/>
      <c r="AB197" s="175"/>
      <c r="AC197" s="173"/>
      <c r="AD197" s="174"/>
      <c r="AE197" s="174"/>
      <c r="AF197" s="174"/>
      <c r="AG197" s="174"/>
      <c r="AH197" s="288"/>
      <c r="AI197" s="288"/>
      <c r="AJ197" s="289"/>
      <c r="AK197" s="295"/>
      <c r="AL197" s="296"/>
      <c r="AM197" s="288"/>
      <c r="AN197" s="288"/>
      <c r="AO197" s="291"/>
      <c r="AP197" s="292"/>
      <c r="AQ197" s="288"/>
      <c r="AR197" s="213"/>
      <c r="AS197" s="288"/>
      <c r="AT197" s="288"/>
      <c r="AU197" s="289"/>
      <c r="AV197" s="295"/>
      <c r="AW197" s="295"/>
      <c r="AX197" s="296"/>
    </row>
    <row r="198" spans="1:50" ht="15" customHeight="1" x14ac:dyDescent="0.3">
      <c r="A198" s="288"/>
      <c r="B198" s="299"/>
      <c r="C198" s="300"/>
      <c r="D198" s="301"/>
      <c r="E198" s="288"/>
      <c r="F198" s="288"/>
      <c r="G198" s="289"/>
      <c r="H198" s="296"/>
      <c r="I198" s="311"/>
      <c r="J198" s="312"/>
      <c r="K198" s="312"/>
      <c r="L198" s="313"/>
      <c r="M198" s="173"/>
      <c r="N198" s="174"/>
      <c r="O198" s="174"/>
      <c r="P198" s="174"/>
      <c r="Q198" s="174"/>
      <c r="R198" s="175"/>
      <c r="S198" s="311"/>
      <c r="T198" s="313"/>
      <c r="U198" s="288"/>
      <c r="V198" s="173"/>
      <c r="W198" s="174"/>
      <c r="X198" s="174"/>
      <c r="Y198" s="174"/>
      <c r="Z198" s="174"/>
      <c r="AA198" s="174"/>
      <c r="AB198" s="175"/>
      <c r="AC198" s="173"/>
      <c r="AD198" s="174"/>
      <c r="AE198" s="174"/>
      <c r="AF198" s="174"/>
      <c r="AG198" s="174"/>
      <c r="AH198" s="288"/>
      <c r="AI198" s="288"/>
      <c r="AJ198" s="289"/>
      <c r="AK198" s="295"/>
      <c r="AL198" s="296"/>
      <c r="AM198" s="288"/>
      <c r="AN198" s="288"/>
      <c r="AO198" s="291"/>
      <c r="AP198" s="292"/>
      <c r="AQ198" s="288"/>
      <c r="AR198" s="213"/>
      <c r="AS198" s="288"/>
      <c r="AT198" s="288"/>
      <c r="AU198" s="289"/>
      <c r="AV198" s="295"/>
      <c r="AW198" s="295"/>
      <c r="AX198" s="296"/>
    </row>
    <row r="199" spans="1:50" ht="15" customHeight="1" x14ac:dyDescent="0.3">
      <c r="A199" s="288"/>
      <c r="B199" s="299"/>
      <c r="C199" s="300"/>
      <c r="D199" s="301"/>
      <c r="E199" s="288"/>
      <c r="F199" s="288"/>
      <c r="G199" s="289"/>
      <c r="H199" s="296"/>
      <c r="I199" s="311"/>
      <c r="J199" s="312"/>
      <c r="K199" s="312"/>
      <c r="L199" s="313"/>
      <c r="M199" s="173"/>
      <c r="N199" s="174"/>
      <c r="O199" s="174"/>
      <c r="P199" s="174"/>
      <c r="Q199" s="174"/>
      <c r="R199" s="175"/>
      <c r="S199" s="311"/>
      <c r="T199" s="313"/>
      <c r="U199" s="279"/>
      <c r="V199" s="176"/>
      <c r="W199" s="177"/>
      <c r="X199" s="177"/>
      <c r="Y199" s="177"/>
      <c r="Z199" s="177"/>
      <c r="AA199" s="177"/>
      <c r="AB199" s="178"/>
      <c r="AC199" s="176"/>
      <c r="AD199" s="177"/>
      <c r="AE199" s="177"/>
      <c r="AF199" s="177"/>
      <c r="AG199" s="177"/>
      <c r="AH199" s="288"/>
      <c r="AI199" s="288"/>
      <c r="AJ199" s="289"/>
      <c r="AK199" s="295"/>
      <c r="AL199" s="296"/>
      <c r="AM199" s="288"/>
      <c r="AN199" s="288"/>
      <c r="AO199" s="291"/>
      <c r="AP199" s="292"/>
      <c r="AQ199" s="288"/>
      <c r="AR199" s="213"/>
      <c r="AS199" s="288"/>
      <c r="AT199" s="288"/>
      <c r="AU199" s="289"/>
      <c r="AV199" s="295"/>
      <c r="AW199" s="295"/>
      <c r="AX199" s="296"/>
    </row>
    <row r="200" spans="1:50" ht="15" customHeight="1" x14ac:dyDescent="0.3">
      <c r="A200" s="288"/>
      <c r="B200" s="299"/>
      <c r="C200" s="300"/>
      <c r="D200" s="301"/>
      <c r="E200" s="288"/>
      <c r="F200" s="288"/>
      <c r="G200" s="289"/>
      <c r="H200" s="296"/>
      <c r="I200" s="311"/>
      <c r="J200" s="312"/>
      <c r="K200" s="312"/>
      <c r="L200" s="313"/>
      <c r="M200" s="173"/>
      <c r="N200" s="174"/>
      <c r="O200" s="174"/>
      <c r="P200" s="174"/>
      <c r="Q200" s="174"/>
      <c r="R200" s="175"/>
      <c r="S200" s="311"/>
      <c r="T200" s="313"/>
      <c r="U200" s="80" t="s">
        <v>80</v>
      </c>
      <c r="V200" s="305" t="s">
        <v>549</v>
      </c>
      <c r="W200" s="318"/>
      <c r="X200" s="318"/>
      <c r="Y200" s="318"/>
      <c r="Z200" s="318"/>
      <c r="AA200" s="318"/>
      <c r="AB200" s="306"/>
      <c r="AC200" s="333" t="s">
        <v>550</v>
      </c>
      <c r="AD200" s="276"/>
      <c r="AE200" s="276"/>
      <c r="AF200" s="276"/>
      <c r="AG200" s="334"/>
      <c r="AH200" s="288"/>
      <c r="AI200" s="288"/>
      <c r="AJ200" s="289"/>
      <c r="AK200" s="295"/>
      <c r="AL200" s="296"/>
      <c r="AM200" s="288"/>
      <c r="AN200" s="288"/>
      <c r="AO200" s="291"/>
      <c r="AP200" s="292"/>
      <c r="AQ200" s="288"/>
      <c r="AR200" s="213"/>
      <c r="AS200" s="288"/>
      <c r="AT200" s="288"/>
      <c r="AU200" s="289"/>
      <c r="AV200" s="295"/>
      <c r="AW200" s="295"/>
      <c r="AX200" s="296"/>
    </row>
    <row r="201" spans="1:50" ht="15" customHeight="1" x14ac:dyDescent="0.3">
      <c r="A201" s="288"/>
      <c r="B201" s="299"/>
      <c r="C201" s="300"/>
      <c r="D201" s="301"/>
      <c r="E201" s="288"/>
      <c r="F201" s="288"/>
      <c r="G201" s="289"/>
      <c r="H201" s="296"/>
      <c r="I201" s="311"/>
      <c r="J201" s="312"/>
      <c r="K201" s="312"/>
      <c r="L201" s="313"/>
      <c r="M201" s="173"/>
      <c r="N201" s="174"/>
      <c r="O201" s="174"/>
      <c r="P201" s="174"/>
      <c r="Q201" s="174"/>
      <c r="R201" s="175"/>
      <c r="S201" s="311"/>
      <c r="T201" s="313"/>
      <c r="U201" s="80" t="s">
        <v>83</v>
      </c>
      <c r="V201" s="305" t="s">
        <v>551</v>
      </c>
      <c r="W201" s="318"/>
      <c r="X201" s="318"/>
      <c r="Y201" s="318"/>
      <c r="Z201" s="318"/>
      <c r="AA201" s="318"/>
      <c r="AB201" s="306"/>
      <c r="AC201" s="333" t="s">
        <v>552</v>
      </c>
      <c r="AD201" s="276"/>
      <c r="AE201" s="276"/>
      <c r="AF201" s="276"/>
      <c r="AG201" s="334"/>
      <c r="AH201" s="288"/>
      <c r="AI201" s="288"/>
      <c r="AJ201" s="289"/>
      <c r="AK201" s="295"/>
      <c r="AL201" s="296"/>
      <c r="AM201" s="288"/>
      <c r="AN201" s="288"/>
      <c r="AO201" s="291"/>
      <c r="AP201" s="292"/>
      <c r="AQ201" s="288"/>
      <c r="AR201" s="213"/>
      <c r="AS201" s="288"/>
      <c r="AT201" s="288"/>
      <c r="AU201" s="289"/>
      <c r="AV201" s="295"/>
      <c r="AW201" s="295"/>
      <c r="AX201" s="296"/>
    </row>
    <row r="202" spans="1:50" ht="15" customHeight="1" x14ac:dyDescent="0.3">
      <c r="A202" s="279"/>
      <c r="B202" s="302"/>
      <c r="C202" s="303"/>
      <c r="D202" s="304"/>
      <c r="E202" s="279"/>
      <c r="F202" s="279"/>
      <c r="G202" s="290"/>
      <c r="H202" s="298"/>
      <c r="I202" s="314"/>
      <c r="J202" s="315"/>
      <c r="K202" s="315"/>
      <c r="L202" s="316"/>
      <c r="M202" s="176"/>
      <c r="N202" s="177"/>
      <c r="O202" s="177"/>
      <c r="P202" s="177"/>
      <c r="Q202" s="177"/>
      <c r="R202" s="178"/>
      <c r="S202" s="314"/>
      <c r="T202" s="316"/>
      <c r="U202" s="80" t="s">
        <v>86</v>
      </c>
      <c r="V202" s="305" t="s">
        <v>553</v>
      </c>
      <c r="W202" s="318"/>
      <c r="X202" s="318"/>
      <c r="Y202" s="318"/>
      <c r="Z202" s="318"/>
      <c r="AA202" s="318"/>
      <c r="AB202" s="306"/>
      <c r="AC202" s="333" t="s">
        <v>554</v>
      </c>
      <c r="AD202" s="276"/>
      <c r="AE202" s="276"/>
      <c r="AF202" s="276"/>
      <c r="AG202" s="334"/>
      <c r="AH202" s="279"/>
      <c r="AI202" s="279"/>
      <c r="AJ202" s="290"/>
      <c r="AK202" s="297"/>
      <c r="AL202" s="298"/>
      <c r="AM202" s="279"/>
      <c r="AN202" s="279"/>
      <c r="AO202" s="293"/>
      <c r="AP202" s="294"/>
      <c r="AQ202" s="279"/>
      <c r="AR202" s="214"/>
      <c r="AS202" s="279"/>
      <c r="AT202" s="279"/>
      <c r="AU202" s="290"/>
      <c r="AV202" s="297"/>
      <c r="AW202" s="297"/>
      <c r="AX202" s="298"/>
    </row>
    <row r="203" spans="1:50" ht="15" customHeight="1" x14ac:dyDescent="0.3">
      <c r="A203" s="278" t="s">
        <v>555</v>
      </c>
      <c r="B203" s="261" t="s">
        <v>556</v>
      </c>
      <c r="C203" s="262"/>
      <c r="D203" s="263"/>
      <c r="E203" s="278" t="s">
        <v>333</v>
      </c>
      <c r="F203" s="278"/>
      <c r="G203" s="258" t="s">
        <v>338</v>
      </c>
      <c r="H203" s="260"/>
      <c r="I203" s="264" t="s">
        <v>499</v>
      </c>
      <c r="J203" s="265"/>
      <c r="K203" s="265"/>
      <c r="L203" s="266"/>
      <c r="M203" s="158" t="s">
        <v>490</v>
      </c>
      <c r="N203" s="171"/>
      <c r="O203" s="171"/>
      <c r="P203" s="171"/>
      <c r="Q203" s="171"/>
      <c r="R203" s="172"/>
      <c r="S203" s="264" t="s">
        <v>500</v>
      </c>
      <c r="T203" s="266"/>
      <c r="U203" s="278" t="s">
        <v>75</v>
      </c>
      <c r="V203" s="264" t="s">
        <v>496</v>
      </c>
      <c r="W203" s="265"/>
      <c r="X203" s="265"/>
      <c r="Y203" s="265"/>
      <c r="Z203" s="265"/>
      <c r="AA203" s="265"/>
      <c r="AB203" s="266"/>
      <c r="AC203" s="261" t="s">
        <v>477</v>
      </c>
      <c r="AD203" s="262"/>
      <c r="AE203" s="262"/>
      <c r="AF203" s="262"/>
      <c r="AG203" s="263"/>
      <c r="AH203" s="278"/>
      <c r="AI203" s="278"/>
      <c r="AJ203" s="258"/>
      <c r="AK203" s="259"/>
      <c r="AL203" s="260"/>
      <c r="AM203" s="278" t="s">
        <v>325</v>
      </c>
      <c r="AN203" s="278" t="s">
        <v>331</v>
      </c>
      <c r="AO203" s="267"/>
      <c r="AP203" s="268"/>
      <c r="AQ203" s="278">
        <v>5</v>
      </c>
      <c r="AR203" s="212"/>
      <c r="AS203" s="278" t="str">
        <f>IF(AM203="o","Plan","Not Test")</f>
        <v>Not Test</v>
      </c>
      <c r="AT203" s="278"/>
      <c r="AU203" s="258"/>
      <c r="AV203" s="259"/>
      <c r="AW203" s="259"/>
      <c r="AX203" s="260"/>
    </row>
    <row r="204" spans="1:50" ht="15" customHeight="1" x14ac:dyDescent="0.3">
      <c r="A204" s="288"/>
      <c r="B204" s="299"/>
      <c r="C204" s="300"/>
      <c r="D204" s="301"/>
      <c r="E204" s="288"/>
      <c r="F204" s="288"/>
      <c r="G204" s="289"/>
      <c r="H204" s="296"/>
      <c r="I204" s="311"/>
      <c r="J204" s="312"/>
      <c r="K204" s="312"/>
      <c r="L204" s="313"/>
      <c r="M204" s="173"/>
      <c r="N204" s="174"/>
      <c r="O204" s="174"/>
      <c r="P204" s="174"/>
      <c r="Q204" s="174"/>
      <c r="R204" s="175"/>
      <c r="S204" s="311"/>
      <c r="T204" s="313"/>
      <c r="U204" s="288"/>
      <c r="V204" s="311"/>
      <c r="W204" s="312"/>
      <c r="X204" s="312"/>
      <c r="Y204" s="312"/>
      <c r="Z204" s="312"/>
      <c r="AA204" s="312"/>
      <c r="AB204" s="313"/>
      <c r="AC204" s="299"/>
      <c r="AD204" s="300"/>
      <c r="AE204" s="300"/>
      <c r="AF204" s="300"/>
      <c r="AG204" s="301"/>
      <c r="AH204" s="288"/>
      <c r="AI204" s="288"/>
      <c r="AJ204" s="289"/>
      <c r="AK204" s="295"/>
      <c r="AL204" s="296"/>
      <c r="AM204" s="288"/>
      <c r="AN204" s="288"/>
      <c r="AO204" s="291"/>
      <c r="AP204" s="292"/>
      <c r="AQ204" s="288"/>
      <c r="AR204" s="213"/>
      <c r="AS204" s="288"/>
      <c r="AT204" s="288"/>
      <c r="AU204" s="289"/>
      <c r="AV204" s="295"/>
      <c r="AW204" s="295"/>
      <c r="AX204" s="296"/>
    </row>
    <row r="205" spans="1:50" ht="15" customHeight="1" x14ac:dyDescent="0.3">
      <c r="A205" s="288"/>
      <c r="B205" s="299"/>
      <c r="C205" s="300"/>
      <c r="D205" s="301"/>
      <c r="E205" s="288"/>
      <c r="F205" s="288"/>
      <c r="G205" s="289"/>
      <c r="H205" s="296"/>
      <c r="I205" s="311"/>
      <c r="J205" s="312"/>
      <c r="K205" s="312"/>
      <c r="L205" s="313"/>
      <c r="M205" s="173"/>
      <c r="N205" s="174"/>
      <c r="O205" s="174"/>
      <c r="P205" s="174"/>
      <c r="Q205" s="174"/>
      <c r="R205" s="175"/>
      <c r="S205" s="311"/>
      <c r="T205" s="313"/>
      <c r="U205" s="288"/>
      <c r="V205" s="311"/>
      <c r="W205" s="312"/>
      <c r="X205" s="312"/>
      <c r="Y205" s="312"/>
      <c r="Z205" s="312"/>
      <c r="AA205" s="312"/>
      <c r="AB205" s="313"/>
      <c r="AC205" s="299"/>
      <c r="AD205" s="300"/>
      <c r="AE205" s="300"/>
      <c r="AF205" s="300"/>
      <c r="AG205" s="301"/>
      <c r="AH205" s="288"/>
      <c r="AI205" s="288"/>
      <c r="AJ205" s="289"/>
      <c r="AK205" s="295"/>
      <c r="AL205" s="296"/>
      <c r="AM205" s="288"/>
      <c r="AN205" s="288"/>
      <c r="AO205" s="291"/>
      <c r="AP205" s="292"/>
      <c r="AQ205" s="288"/>
      <c r="AR205" s="213"/>
      <c r="AS205" s="288"/>
      <c r="AT205" s="288"/>
      <c r="AU205" s="289"/>
      <c r="AV205" s="295"/>
      <c r="AW205" s="295"/>
      <c r="AX205" s="296"/>
    </row>
    <row r="206" spans="1:50" ht="15" customHeight="1" x14ac:dyDescent="0.3">
      <c r="A206" s="288"/>
      <c r="B206" s="299"/>
      <c r="C206" s="300"/>
      <c r="D206" s="301"/>
      <c r="E206" s="288"/>
      <c r="F206" s="288"/>
      <c r="G206" s="289"/>
      <c r="H206" s="296"/>
      <c r="I206" s="311"/>
      <c r="J206" s="312"/>
      <c r="K206" s="312"/>
      <c r="L206" s="313"/>
      <c r="M206" s="173"/>
      <c r="N206" s="174"/>
      <c r="O206" s="174"/>
      <c r="P206" s="174"/>
      <c r="Q206" s="174"/>
      <c r="R206" s="175"/>
      <c r="S206" s="311"/>
      <c r="T206" s="313"/>
      <c r="U206" s="288"/>
      <c r="V206" s="311"/>
      <c r="W206" s="312"/>
      <c r="X206" s="312"/>
      <c r="Y206" s="312"/>
      <c r="Z206" s="312"/>
      <c r="AA206" s="312"/>
      <c r="AB206" s="313"/>
      <c r="AC206" s="299"/>
      <c r="AD206" s="300"/>
      <c r="AE206" s="300"/>
      <c r="AF206" s="300"/>
      <c r="AG206" s="301"/>
      <c r="AH206" s="288"/>
      <c r="AI206" s="288"/>
      <c r="AJ206" s="289"/>
      <c r="AK206" s="295"/>
      <c r="AL206" s="296"/>
      <c r="AM206" s="288"/>
      <c r="AN206" s="288"/>
      <c r="AO206" s="291"/>
      <c r="AP206" s="292"/>
      <c r="AQ206" s="288"/>
      <c r="AR206" s="213"/>
      <c r="AS206" s="288"/>
      <c r="AT206" s="288"/>
      <c r="AU206" s="289"/>
      <c r="AV206" s="295"/>
      <c r="AW206" s="295"/>
      <c r="AX206" s="296"/>
    </row>
    <row r="207" spans="1:50" ht="15" customHeight="1" x14ac:dyDescent="0.3">
      <c r="A207" s="288"/>
      <c r="B207" s="299"/>
      <c r="C207" s="300"/>
      <c r="D207" s="301"/>
      <c r="E207" s="288"/>
      <c r="F207" s="288"/>
      <c r="G207" s="289"/>
      <c r="H207" s="296"/>
      <c r="I207" s="311"/>
      <c r="J207" s="312"/>
      <c r="K207" s="312"/>
      <c r="L207" s="313"/>
      <c r="M207" s="173"/>
      <c r="N207" s="174"/>
      <c r="O207" s="174"/>
      <c r="P207" s="174"/>
      <c r="Q207" s="174"/>
      <c r="R207" s="175"/>
      <c r="S207" s="311"/>
      <c r="T207" s="313"/>
      <c r="U207" s="279"/>
      <c r="V207" s="314"/>
      <c r="W207" s="315"/>
      <c r="X207" s="315"/>
      <c r="Y207" s="315"/>
      <c r="Z207" s="315"/>
      <c r="AA207" s="315"/>
      <c r="AB207" s="316"/>
      <c r="AC207" s="302"/>
      <c r="AD207" s="303"/>
      <c r="AE207" s="303"/>
      <c r="AF207" s="303"/>
      <c r="AG207" s="304"/>
      <c r="AH207" s="288"/>
      <c r="AI207" s="288"/>
      <c r="AJ207" s="289"/>
      <c r="AK207" s="295"/>
      <c r="AL207" s="296"/>
      <c r="AM207" s="288"/>
      <c r="AN207" s="288"/>
      <c r="AO207" s="291"/>
      <c r="AP207" s="292"/>
      <c r="AQ207" s="288"/>
      <c r="AR207" s="213"/>
      <c r="AS207" s="288"/>
      <c r="AT207" s="288"/>
      <c r="AU207" s="289"/>
      <c r="AV207" s="295"/>
      <c r="AW207" s="295"/>
      <c r="AX207" s="296"/>
    </row>
    <row r="208" spans="1:50" ht="15" customHeight="1" x14ac:dyDescent="0.3">
      <c r="A208" s="288"/>
      <c r="B208" s="299"/>
      <c r="C208" s="300"/>
      <c r="D208" s="301"/>
      <c r="E208" s="288"/>
      <c r="F208" s="288"/>
      <c r="G208" s="289"/>
      <c r="H208" s="296"/>
      <c r="I208" s="311"/>
      <c r="J208" s="312"/>
      <c r="K208" s="312"/>
      <c r="L208" s="313"/>
      <c r="M208" s="173"/>
      <c r="N208" s="174"/>
      <c r="O208" s="174"/>
      <c r="P208" s="174"/>
      <c r="Q208" s="174"/>
      <c r="R208" s="175"/>
      <c r="S208" s="311"/>
      <c r="T208" s="313"/>
      <c r="U208" s="80" t="s">
        <v>80</v>
      </c>
      <c r="V208" s="305" t="s">
        <v>549</v>
      </c>
      <c r="W208" s="318"/>
      <c r="X208" s="318"/>
      <c r="Y208" s="318"/>
      <c r="Z208" s="318"/>
      <c r="AA208" s="318"/>
      <c r="AB208" s="306"/>
      <c r="AC208" s="333" t="s">
        <v>550</v>
      </c>
      <c r="AD208" s="276"/>
      <c r="AE208" s="276"/>
      <c r="AF208" s="276"/>
      <c r="AG208" s="334"/>
      <c r="AH208" s="288"/>
      <c r="AI208" s="288"/>
      <c r="AJ208" s="289"/>
      <c r="AK208" s="295"/>
      <c r="AL208" s="296"/>
      <c r="AM208" s="288"/>
      <c r="AN208" s="288"/>
      <c r="AO208" s="291"/>
      <c r="AP208" s="292"/>
      <c r="AQ208" s="288"/>
      <c r="AR208" s="213"/>
      <c r="AS208" s="288"/>
      <c r="AT208" s="288"/>
      <c r="AU208" s="289"/>
      <c r="AV208" s="295"/>
      <c r="AW208" s="295"/>
      <c r="AX208" s="296"/>
    </row>
    <row r="209" spans="1:50" ht="15" customHeight="1" x14ac:dyDescent="0.3">
      <c r="A209" s="288"/>
      <c r="B209" s="299"/>
      <c r="C209" s="300"/>
      <c r="D209" s="301"/>
      <c r="E209" s="288"/>
      <c r="F209" s="288"/>
      <c r="G209" s="289"/>
      <c r="H209" s="296"/>
      <c r="I209" s="311"/>
      <c r="J209" s="312"/>
      <c r="K209" s="312"/>
      <c r="L209" s="313"/>
      <c r="M209" s="173"/>
      <c r="N209" s="174"/>
      <c r="O209" s="174"/>
      <c r="P209" s="174"/>
      <c r="Q209" s="174"/>
      <c r="R209" s="175"/>
      <c r="S209" s="311"/>
      <c r="T209" s="313"/>
      <c r="U209" s="80" t="s">
        <v>83</v>
      </c>
      <c r="V209" s="305" t="s">
        <v>491</v>
      </c>
      <c r="W209" s="318"/>
      <c r="X209" s="318"/>
      <c r="Y209" s="318"/>
      <c r="Z209" s="318"/>
      <c r="AA209" s="318"/>
      <c r="AB209" s="306"/>
      <c r="AC209" s="333" t="s">
        <v>464</v>
      </c>
      <c r="AD209" s="276"/>
      <c r="AE209" s="276"/>
      <c r="AF209" s="276"/>
      <c r="AG209" s="334"/>
      <c r="AH209" s="288"/>
      <c r="AI209" s="288"/>
      <c r="AJ209" s="289"/>
      <c r="AK209" s="295"/>
      <c r="AL209" s="296"/>
      <c r="AM209" s="288"/>
      <c r="AN209" s="288"/>
      <c r="AO209" s="291"/>
      <c r="AP209" s="292"/>
      <c r="AQ209" s="288"/>
      <c r="AR209" s="213"/>
      <c r="AS209" s="288"/>
      <c r="AT209" s="288"/>
      <c r="AU209" s="289"/>
      <c r="AV209" s="295"/>
      <c r="AW209" s="295"/>
      <c r="AX209" s="296"/>
    </row>
    <row r="210" spans="1:50" ht="15" customHeight="1" x14ac:dyDescent="0.3">
      <c r="A210" s="288"/>
      <c r="B210" s="299"/>
      <c r="C210" s="300"/>
      <c r="D210" s="301"/>
      <c r="E210" s="288"/>
      <c r="F210" s="288"/>
      <c r="G210" s="289"/>
      <c r="H210" s="296"/>
      <c r="I210" s="311"/>
      <c r="J210" s="312"/>
      <c r="K210" s="312"/>
      <c r="L210" s="313"/>
      <c r="M210" s="173"/>
      <c r="N210" s="174"/>
      <c r="O210" s="174"/>
      <c r="P210" s="174"/>
      <c r="Q210" s="174"/>
      <c r="R210" s="175"/>
      <c r="S210" s="311"/>
      <c r="T210" s="313"/>
      <c r="U210" s="80" t="s">
        <v>86</v>
      </c>
      <c r="V210" s="305" t="s">
        <v>492</v>
      </c>
      <c r="W210" s="318"/>
      <c r="X210" s="318"/>
      <c r="Y210" s="318"/>
      <c r="Z210" s="318"/>
      <c r="AA210" s="318"/>
      <c r="AB210" s="306"/>
      <c r="AC210" s="333" t="s">
        <v>557</v>
      </c>
      <c r="AD210" s="276"/>
      <c r="AE210" s="276"/>
      <c r="AF210" s="276"/>
      <c r="AG210" s="334"/>
      <c r="AH210" s="288"/>
      <c r="AI210" s="288"/>
      <c r="AJ210" s="289"/>
      <c r="AK210" s="295"/>
      <c r="AL210" s="296"/>
      <c r="AM210" s="288"/>
      <c r="AN210" s="288"/>
      <c r="AO210" s="291"/>
      <c r="AP210" s="292"/>
      <c r="AQ210" s="288"/>
      <c r="AR210" s="213"/>
      <c r="AS210" s="288"/>
      <c r="AT210" s="288"/>
      <c r="AU210" s="289"/>
      <c r="AV210" s="295"/>
      <c r="AW210" s="295"/>
      <c r="AX210" s="296"/>
    </row>
    <row r="211" spans="1:50" ht="15" customHeight="1" x14ac:dyDescent="0.3">
      <c r="A211" s="288"/>
      <c r="B211" s="299"/>
      <c r="C211" s="300"/>
      <c r="D211" s="301"/>
      <c r="E211" s="288"/>
      <c r="F211" s="288"/>
      <c r="G211" s="289"/>
      <c r="H211" s="296"/>
      <c r="I211" s="311"/>
      <c r="J211" s="312"/>
      <c r="K211" s="312"/>
      <c r="L211" s="313"/>
      <c r="M211" s="173"/>
      <c r="N211" s="174"/>
      <c r="O211" s="174"/>
      <c r="P211" s="174"/>
      <c r="Q211" s="174"/>
      <c r="R211" s="175"/>
      <c r="S211" s="311"/>
      <c r="T211" s="313"/>
      <c r="U211" s="80" t="s">
        <v>89</v>
      </c>
      <c r="V211" s="305" t="s">
        <v>558</v>
      </c>
      <c r="W211" s="318"/>
      <c r="X211" s="318"/>
      <c r="Y211" s="318"/>
      <c r="Z211" s="318"/>
      <c r="AA211" s="318"/>
      <c r="AB211" s="306"/>
      <c r="AC211" s="333" t="s">
        <v>559</v>
      </c>
      <c r="AD211" s="276"/>
      <c r="AE211" s="276"/>
      <c r="AF211" s="276"/>
      <c r="AG211" s="334"/>
      <c r="AH211" s="288"/>
      <c r="AI211" s="288"/>
      <c r="AJ211" s="290"/>
      <c r="AK211" s="297"/>
      <c r="AL211" s="298"/>
      <c r="AM211" s="279"/>
      <c r="AN211" s="279"/>
      <c r="AO211" s="293"/>
      <c r="AP211" s="294"/>
      <c r="AQ211" s="279"/>
      <c r="AR211" s="214"/>
      <c r="AS211" s="279"/>
      <c r="AT211" s="279"/>
      <c r="AU211" s="290"/>
      <c r="AV211" s="297"/>
      <c r="AW211" s="297"/>
      <c r="AX211" s="298"/>
    </row>
    <row r="212" spans="1:50" ht="15" customHeight="1" x14ac:dyDescent="0.3">
      <c r="A212" s="278" t="s">
        <v>560</v>
      </c>
      <c r="B212" s="261" t="s">
        <v>561</v>
      </c>
      <c r="C212" s="262"/>
      <c r="D212" s="263"/>
      <c r="E212" s="278" t="s">
        <v>333</v>
      </c>
      <c r="F212" s="278"/>
      <c r="G212" s="258" t="s">
        <v>338</v>
      </c>
      <c r="H212" s="260"/>
      <c r="I212" s="264" t="s">
        <v>548</v>
      </c>
      <c r="J212" s="265"/>
      <c r="K212" s="265"/>
      <c r="L212" s="266"/>
      <c r="M212" s="158" t="s">
        <v>495</v>
      </c>
      <c r="N212" s="171"/>
      <c r="O212" s="171"/>
      <c r="P212" s="171"/>
      <c r="Q212" s="171"/>
      <c r="R212" s="172"/>
      <c r="S212" s="264" t="s">
        <v>500</v>
      </c>
      <c r="T212" s="266"/>
      <c r="U212" s="278" t="s">
        <v>75</v>
      </c>
      <c r="V212" s="264" t="s">
        <v>496</v>
      </c>
      <c r="W212" s="265"/>
      <c r="X212" s="265"/>
      <c r="Y212" s="265"/>
      <c r="Z212" s="265"/>
      <c r="AA212" s="265"/>
      <c r="AB212" s="266"/>
      <c r="AC212" s="261" t="s">
        <v>477</v>
      </c>
      <c r="AD212" s="262"/>
      <c r="AE212" s="262"/>
      <c r="AF212" s="262"/>
      <c r="AG212" s="263"/>
      <c r="AH212" s="278"/>
      <c r="AI212" s="278"/>
      <c r="AJ212" s="258"/>
      <c r="AK212" s="259"/>
      <c r="AL212" s="260"/>
      <c r="AM212" s="278" t="s">
        <v>325</v>
      </c>
      <c r="AN212" s="278" t="s">
        <v>331</v>
      </c>
      <c r="AO212" s="267"/>
      <c r="AP212" s="268"/>
      <c r="AQ212" s="278"/>
      <c r="AR212" s="212"/>
      <c r="AS212" s="278" t="str">
        <f>IF(AM212="o","Plan","Not Test")</f>
        <v>Not Test</v>
      </c>
      <c r="AT212" s="278"/>
      <c r="AU212" s="258"/>
      <c r="AV212" s="259"/>
      <c r="AW212" s="259"/>
      <c r="AX212" s="260"/>
    </row>
    <row r="213" spans="1:50" ht="15" customHeight="1" x14ac:dyDescent="0.3">
      <c r="A213" s="288"/>
      <c r="B213" s="299"/>
      <c r="C213" s="300"/>
      <c r="D213" s="301"/>
      <c r="E213" s="288"/>
      <c r="F213" s="288"/>
      <c r="G213" s="289"/>
      <c r="H213" s="296"/>
      <c r="I213" s="311"/>
      <c r="J213" s="312"/>
      <c r="K213" s="312"/>
      <c r="L213" s="313"/>
      <c r="M213" s="173"/>
      <c r="N213" s="174"/>
      <c r="O213" s="174"/>
      <c r="P213" s="174"/>
      <c r="Q213" s="174"/>
      <c r="R213" s="175"/>
      <c r="S213" s="311"/>
      <c r="T213" s="313"/>
      <c r="U213" s="288"/>
      <c r="V213" s="311"/>
      <c r="W213" s="312"/>
      <c r="X213" s="312"/>
      <c r="Y213" s="312"/>
      <c r="Z213" s="312"/>
      <c r="AA213" s="312"/>
      <c r="AB213" s="313"/>
      <c r="AC213" s="299"/>
      <c r="AD213" s="300"/>
      <c r="AE213" s="300"/>
      <c r="AF213" s="300"/>
      <c r="AG213" s="301"/>
      <c r="AH213" s="288"/>
      <c r="AI213" s="288"/>
      <c r="AJ213" s="289"/>
      <c r="AK213" s="295"/>
      <c r="AL213" s="296"/>
      <c r="AM213" s="288"/>
      <c r="AN213" s="288"/>
      <c r="AO213" s="291"/>
      <c r="AP213" s="292"/>
      <c r="AQ213" s="288"/>
      <c r="AR213" s="213"/>
      <c r="AS213" s="288"/>
      <c r="AT213" s="288"/>
      <c r="AU213" s="289"/>
      <c r="AV213" s="295"/>
      <c r="AW213" s="295"/>
      <c r="AX213" s="296"/>
    </row>
    <row r="214" spans="1:50" ht="15" customHeight="1" x14ac:dyDescent="0.3">
      <c r="A214" s="288"/>
      <c r="B214" s="299"/>
      <c r="C214" s="300"/>
      <c r="D214" s="301"/>
      <c r="E214" s="288"/>
      <c r="F214" s="288"/>
      <c r="G214" s="289"/>
      <c r="H214" s="296"/>
      <c r="I214" s="311"/>
      <c r="J214" s="312"/>
      <c r="K214" s="312"/>
      <c r="L214" s="313"/>
      <c r="M214" s="173"/>
      <c r="N214" s="174"/>
      <c r="O214" s="174"/>
      <c r="P214" s="174"/>
      <c r="Q214" s="174"/>
      <c r="R214" s="175"/>
      <c r="S214" s="311"/>
      <c r="T214" s="313"/>
      <c r="U214" s="288"/>
      <c r="V214" s="311"/>
      <c r="W214" s="312"/>
      <c r="X214" s="312"/>
      <c r="Y214" s="312"/>
      <c r="Z214" s="312"/>
      <c r="AA214" s="312"/>
      <c r="AB214" s="313"/>
      <c r="AC214" s="299"/>
      <c r="AD214" s="300"/>
      <c r="AE214" s="300"/>
      <c r="AF214" s="300"/>
      <c r="AG214" s="301"/>
      <c r="AH214" s="288"/>
      <c r="AI214" s="288"/>
      <c r="AJ214" s="289"/>
      <c r="AK214" s="295"/>
      <c r="AL214" s="296"/>
      <c r="AM214" s="288"/>
      <c r="AN214" s="288"/>
      <c r="AO214" s="291"/>
      <c r="AP214" s="292"/>
      <c r="AQ214" s="288"/>
      <c r="AR214" s="213"/>
      <c r="AS214" s="288"/>
      <c r="AT214" s="288"/>
      <c r="AU214" s="289"/>
      <c r="AV214" s="295"/>
      <c r="AW214" s="295"/>
      <c r="AX214" s="296"/>
    </row>
    <row r="215" spans="1:50" ht="15" customHeight="1" x14ac:dyDescent="0.3">
      <c r="A215" s="288"/>
      <c r="B215" s="299"/>
      <c r="C215" s="300"/>
      <c r="D215" s="301"/>
      <c r="E215" s="288"/>
      <c r="F215" s="288"/>
      <c r="G215" s="289"/>
      <c r="H215" s="296"/>
      <c r="I215" s="311"/>
      <c r="J215" s="312"/>
      <c r="K215" s="312"/>
      <c r="L215" s="313"/>
      <c r="M215" s="173"/>
      <c r="N215" s="174"/>
      <c r="O215" s="174"/>
      <c r="P215" s="174"/>
      <c r="Q215" s="174"/>
      <c r="R215" s="175"/>
      <c r="S215" s="311"/>
      <c r="T215" s="313"/>
      <c r="U215" s="288"/>
      <c r="V215" s="311"/>
      <c r="W215" s="312"/>
      <c r="X215" s="312"/>
      <c r="Y215" s="312"/>
      <c r="Z215" s="312"/>
      <c r="AA215" s="312"/>
      <c r="AB215" s="313"/>
      <c r="AC215" s="299"/>
      <c r="AD215" s="300"/>
      <c r="AE215" s="300"/>
      <c r="AF215" s="300"/>
      <c r="AG215" s="301"/>
      <c r="AH215" s="288"/>
      <c r="AI215" s="288"/>
      <c r="AJ215" s="289"/>
      <c r="AK215" s="295"/>
      <c r="AL215" s="296"/>
      <c r="AM215" s="288"/>
      <c r="AN215" s="288"/>
      <c r="AO215" s="291"/>
      <c r="AP215" s="292"/>
      <c r="AQ215" s="288"/>
      <c r="AR215" s="213"/>
      <c r="AS215" s="288"/>
      <c r="AT215" s="288"/>
      <c r="AU215" s="289"/>
      <c r="AV215" s="295"/>
      <c r="AW215" s="295"/>
      <c r="AX215" s="296"/>
    </row>
    <row r="216" spans="1:50" ht="15" customHeight="1" x14ac:dyDescent="0.3">
      <c r="A216" s="288"/>
      <c r="B216" s="299"/>
      <c r="C216" s="300"/>
      <c r="D216" s="301"/>
      <c r="E216" s="288"/>
      <c r="F216" s="288"/>
      <c r="G216" s="289"/>
      <c r="H216" s="296"/>
      <c r="I216" s="311"/>
      <c r="J216" s="312"/>
      <c r="K216" s="312"/>
      <c r="L216" s="313"/>
      <c r="M216" s="173"/>
      <c r="N216" s="174"/>
      <c r="O216" s="174"/>
      <c r="P216" s="174"/>
      <c r="Q216" s="174"/>
      <c r="R216" s="175"/>
      <c r="S216" s="311"/>
      <c r="T216" s="313"/>
      <c r="U216" s="279"/>
      <c r="V216" s="314"/>
      <c r="W216" s="315"/>
      <c r="X216" s="315"/>
      <c r="Y216" s="315"/>
      <c r="Z216" s="315"/>
      <c r="AA216" s="315"/>
      <c r="AB216" s="316"/>
      <c r="AC216" s="302"/>
      <c r="AD216" s="303"/>
      <c r="AE216" s="303"/>
      <c r="AF216" s="303"/>
      <c r="AG216" s="304"/>
      <c r="AH216" s="288"/>
      <c r="AI216" s="288"/>
      <c r="AJ216" s="289"/>
      <c r="AK216" s="295"/>
      <c r="AL216" s="296"/>
      <c r="AM216" s="288"/>
      <c r="AN216" s="288"/>
      <c r="AO216" s="291"/>
      <c r="AP216" s="292"/>
      <c r="AQ216" s="288"/>
      <c r="AR216" s="213"/>
      <c r="AS216" s="288"/>
      <c r="AT216" s="288"/>
      <c r="AU216" s="289"/>
      <c r="AV216" s="295"/>
      <c r="AW216" s="295"/>
      <c r="AX216" s="296"/>
    </row>
    <row r="217" spans="1:50" ht="15" customHeight="1" x14ac:dyDescent="0.3">
      <c r="A217" s="288"/>
      <c r="B217" s="299"/>
      <c r="C217" s="300"/>
      <c r="D217" s="301"/>
      <c r="E217" s="288"/>
      <c r="F217" s="288"/>
      <c r="G217" s="289"/>
      <c r="H217" s="296"/>
      <c r="I217" s="311"/>
      <c r="J217" s="312"/>
      <c r="K217" s="312"/>
      <c r="L217" s="313"/>
      <c r="M217" s="173"/>
      <c r="N217" s="174"/>
      <c r="O217" s="174"/>
      <c r="P217" s="174"/>
      <c r="Q217" s="174"/>
      <c r="R217" s="175"/>
      <c r="S217" s="311"/>
      <c r="T217" s="313"/>
      <c r="U217" s="80" t="s">
        <v>80</v>
      </c>
      <c r="V217" s="305" t="s">
        <v>549</v>
      </c>
      <c r="W217" s="318"/>
      <c r="X217" s="318"/>
      <c r="Y217" s="318"/>
      <c r="Z217" s="318"/>
      <c r="AA217" s="318"/>
      <c r="AB217" s="306"/>
      <c r="AC217" s="333" t="s">
        <v>550</v>
      </c>
      <c r="AD217" s="276"/>
      <c r="AE217" s="276"/>
      <c r="AF217" s="276"/>
      <c r="AG217" s="334"/>
      <c r="AH217" s="288"/>
      <c r="AI217" s="288"/>
      <c r="AJ217" s="289"/>
      <c r="AK217" s="295"/>
      <c r="AL217" s="296"/>
      <c r="AM217" s="288"/>
      <c r="AN217" s="288"/>
      <c r="AO217" s="291"/>
      <c r="AP217" s="292"/>
      <c r="AQ217" s="288"/>
      <c r="AR217" s="213"/>
      <c r="AS217" s="288"/>
      <c r="AT217" s="288"/>
      <c r="AU217" s="289"/>
      <c r="AV217" s="295"/>
      <c r="AW217" s="295"/>
      <c r="AX217" s="296"/>
    </row>
    <row r="218" spans="1:50" ht="15" customHeight="1" x14ac:dyDescent="0.3">
      <c r="A218" s="288"/>
      <c r="B218" s="299"/>
      <c r="C218" s="300"/>
      <c r="D218" s="301"/>
      <c r="E218" s="288"/>
      <c r="F218" s="288"/>
      <c r="G218" s="289"/>
      <c r="H218" s="296"/>
      <c r="I218" s="311"/>
      <c r="J218" s="312"/>
      <c r="K218" s="312"/>
      <c r="L218" s="313"/>
      <c r="M218" s="173"/>
      <c r="N218" s="174"/>
      <c r="O218" s="174"/>
      <c r="P218" s="174"/>
      <c r="Q218" s="174"/>
      <c r="R218" s="175"/>
      <c r="S218" s="311"/>
      <c r="T218" s="313"/>
      <c r="U218" s="80" t="s">
        <v>83</v>
      </c>
      <c r="V218" s="305" t="s">
        <v>491</v>
      </c>
      <c r="W218" s="318"/>
      <c r="X218" s="318"/>
      <c r="Y218" s="318"/>
      <c r="Z218" s="318"/>
      <c r="AA218" s="318"/>
      <c r="AB218" s="306"/>
      <c r="AC218" s="333" t="s">
        <v>464</v>
      </c>
      <c r="AD218" s="276"/>
      <c r="AE218" s="276"/>
      <c r="AF218" s="276"/>
      <c r="AG218" s="334"/>
      <c r="AH218" s="288"/>
      <c r="AI218" s="288"/>
      <c r="AJ218" s="289"/>
      <c r="AK218" s="295"/>
      <c r="AL218" s="296"/>
      <c r="AM218" s="288"/>
      <c r="AN218" s="288"/>
      <c r="AO218" s="291"/>
      <c r="AP218" s="292"/>
      <c r="AQ218" s="288"/>
      <c r="AR218" s="213"/>
      <c r="AS218" s="288"/>
      <c r="AT218" s="288"/>
      <c r="AU218" s="289"/>
      <c r="AV218" s="295"/>
      <c r="AW218" s="295"/>
      <c r="AX218" s="296"/>
    </row>
    <row r="219" spans="1:50" ht="15" customHeight="1" x14ac:dyDescent="0.3">
      <c r="A219" s="288"/>
      <c r="B219" s="299"/>
      <c r="C219" s="300"/>
      <c r="D219" s="301"/>
      <c r="E219" s="288"/>
      <c r="F219" s="288"/>
      <c r="G219" s="289"/>
      <c r="H219" s="296"/>
      <c r="I219" s="311"/>
      <c r="J219" s="312"/>
      <c r="K219" s="312"/>
      <c r="L219" s="313"/>
      <c r="M219" s="173"/>
      <c r="N219" s="174"/>
      <c r="O219" s="174"/>
      <c r="P219" s="174"/>
      <c r="Q219" s="174"/>
      <c r="R219" s="175"/>
      <c r="S219" s="311"/>
      <c r="T219" s="313"/>
      <c r="U219" s="80" t="s">
        <v>86</v>
      </c>
      <c r="V219" s="305" t="s">
        <v>492</v>
      </c>
      <c r="W219" s="318"/>
      <c r="X219" s="318"/>
      <c r="Y219" s="318"/>
      <c r="Z219" s="318"/>
      <c r="AA219" s="318"/>
      <c r="AB219" s="306"/>
      <c r="AC219" s="333" t="s">
        <v>557</v>
      </c>
      <c r="AD219" s="276"/>
      <c r="AE219" s="276"/>
      <c r="AF219" s="276"/>
      <c r="AG219" s="334"/>
      <c r="AH219" s="288"/>
      <c r="AI219" s="288"/>
      <c r="AJ219" s="289"/>
      <c r="AK219" s="295"/>
      <c r="AL219" s="296"/>
      <c r="AM219" s="288"/>
      <c r="AN219" s="288"/>
      <c r="AO219" s="291"/>
      <c r="AP219" s="292"/>
      <c r="AQ219" s="288"/>
      <c r="AR219" s="213"/>
      <c r="AS219" s="288"/>
      <c r="AT219" s="288"/>
      <c r="AU219" s="289"/>
      <c r="AV219" s="295"/>
      <c r="AW219" s="295"/>
      <c r="AX219" s="296"/>
    </row>
    <row r="220" spans="1:50" ht="15" customHeight="1" x14ac:dyDescent="0.3">
      <c r="A220" s="288"/>
      <c r="B220" s="299"/>
      <c r="C220" s="300"/>
      <c r="D220" s="301"/>
      <c r="E220" s="288"/>
      <c r="F220" s="288"/>
      <c r="G220" s="289"/>
      <c r="H220" s="296"/>
      <c r="I220" s="311"/>
      <c r="J220" s="312"/>
      <c r="K220" s="312"/>
      <c r="L220" s="313"/>
      <c r="M220" s="173"/>
      <c r="N220" s="174"/>
      <c r="O220" s="174"/>
      <c r="P220" s="174"/>
      <c r="Q220" s="174"/>
      <c r="R220" s="175"/>
      <c r="S220" s="311"/>
      <c r="T220" s="313"/>
      <c r="U220" s="80" t="s">
        <v>89</v>
      </c>
      <c r="V220" s="305" t="s">
        <v>558</v>
      </c>
      <c r="W220" s="318"/>
      <c r="X220" s="318"/>
      <c r="Y220" s="318"/>
      <c r="Z220" s="318"/>
      <c r="AA220" s="318"/>
      <c r="AB220" s="306"/>
      <c r="AC220" s="333" t="s">
        <v>559</v>
      </c>
      <c r="AD220" s="276"/>
      <c r="AE220" s="276"/>
      <c r="AF220" s="276"/>
      <c r="AG220" s="334"/>
      <c r="AH220" s="288"/>
      <c r="AI220" s="288"/>
      <c r="AJ220" s="290"/>
      <c r="AK220" s="297"/>
      <c r="AL220" s="298"/>
      <c r="AM220" s="279"/>
      <c r="AN220" s="279"/>
      <c r="AO220" s="293"/>
      <c r="AP220" s="294"/>
      <c r="AQ220" s="279"/>
      <c r="AR220" s="214"/>
      <c r="AS220" s="279"/>
      <c r="AT220" s="279"/>
      <c r="AU220" s="290"/>
      <c r="AV220" s="297"/>
      <c r="AW220" s="297"/>
      <c r="AX220" s="298"/>
    </row>
    <row r="221" spans="1:50" ht="15" customHeight="1" x14ac:dyDescent="0.3">
      <c r="A221" s="278" t="s">
        <v>562</v>
      </c>
      <c r="B221" s="261" t="s">
        <v>563</v>
      </c>
      <c r="C221" s="262"/>
      <c r="D221" s="263"/>
      <c r="E221" s="278" t="s">
        <v>70</v>
      </c>
      <c r="F221" s="278"/>
      <c r="G221" s="258" t="s">
        <v>338</v>
      </c>
      <c r="H221" s="260"/>
      <c r="I221" s="158" t="s">
        <v>564</v>
      </c>
      <c r="J221" s="171"/>
      <c r="K221" s="171"/>
      <c r="L221" s="172"/>
      <c r="M221" s="158" t="s">
        <v>565</v>
      </c>
      <c r="N221" s="171"/>
      <c r="O221" s="171"/>
      <c r="P221" s="171"/>
      <c r="Q221" s="171"/>
      <c r="R221" s="172"/>
      <c r="S221" s="264" t="s">
        <v>566</v>
      </c>
      <c r="T221" s="266"/>
      <c r="U221" s="80" t="s">
        <v>75</v>
      </c>
      <c r="V221" s="264" t="s">
        <v>567</v>
      </c>
      <c r="W221" s="265"/>
      <c r="X221" s="265"/>
      <c r="Y221" s="265"/>
      <c r="Z221" s="265"/>
      <c r="AA221" s="265"/>
      <c r="AB221" s="266"/>
      <c r="AC221" s="261" t="s">
        <v>568</v>
      </c>
      <c r="AD221" s="262"/>
      <c r="AE221" s="262"/>
      <c r="AF221" s="262"/>
      <c r="AG221" s="263"/>
      <c r="AH221" s="278"/>
      <c r="AI221" s="278"/>
      <c r="AJ221" s="350"/>
      <c r="AK221" s="351"/>
      <c r="AL221" s="352"/>
      <c r="AM221" s="278" t="s">
        <v>325</v>
      </c>
      <c r="AN221" s="278" t="s">
        <v>326</v>
      </c>
      <c r="AO221" s="267"/>
      <c r="AP221" s="268"/>
      <c r="AQ221" s="278">
        <v>5</v>
      </c>
      <c r="AR221" s="212"/>
      <c r="AS221" s="278" t="str">
        <f>IF(AM221="o","Plan","Not Test")</f>
        <v>Not Test</v>
      </c>
      <c r="AT221" s="278"/>
      <c r="AU221" s="258"/>
      <c r="AV221" s="259"/>
      <c r="AW221" s="259"/>
      <c r="AX221" s="260"/>
    </row>
    <row r="222" spans="1:50" ht="15" customHeight="1" x14ac:dyDescent="0.3">
      <c r="A222" s="288"/>
      <c r="B222" s="299"/>
      <c r="C222" s="300"/>
      <c r="D222" s="301"/>
      <c r="E222" s="288"/>
      <c r="F222" s="288"/>
      <c r="G222" s="289"/>
      <c r="H222" s="296"/>
      <c r="I222" s="173"/>
      <c r="J222" s="174"/>
      <c r="K222" s="174"/>
      <c r="L222" s="175"/>
      <c r="M222" s="173"/>
      <c r="N222" s="174"/>
      <c r="O222" s="174"/>
      <c r="P222" s="174"/>
      <c r="Q222" s="174"/>
      <c r="R222" s="175"/>
      <c r="S222" s="311"/>
      <c r="T222" s="313"/>
      <c r="U222" s="80" t="s">
        <v>80</v>
      </c>
      <c r="V222" s="305" t="s">
        <v>569</v>
      </c>
      <c r="W222" s="318"/>
      <c r="X222" s="318"/>
      <c r="Y222" s="318"/>
      <c r="Z222" s="318"/>
      <c r="AA222" s="318"/>
      <c r="AB222" s="306"/>
      <c r="AC222" s="261" t="s">
        <v>570</v>
      </c>
      <c r="AD222" s="262"/>
      <c r="AE222" s="262"/>
      <c r="AF222" s="262"/>
      <c r="AG222" s="263"/>
      <c r="AH222" s="288"/>
      <c r="AI222" s="288"/>
      <c r="AJ222" s="353"/>
      <c r="AK222" s="354"/>
      <c r="AL222" s="355"/>
      <c r="AM222" s="288"/>
      <c r="AN222" s="288"/>
      <c r="AO222" s="291"/>
      <c r="AP222" s="292"/>
      <c r="AQ222" s="288"/>
      <c r="AR222" s="213"/>
      <c r="AS222" s="288"/>
      <c r="AT222" s="288"/>
      <c r="AU222" s="289"/>
      <c r="AV222" s="295"/>
      <c r="AW222" s="295"/>
      <c r="AX222" s="296"/>
    </row>
    <row r="223" spans="1:50" ht="15" customHeight="1" x14ac:dyDescent="0.3">
      <c r="A223" s="288"/>
      <c r="B223" s="299"/>
      <c r="C223" s="300"/>
      <c r="D223" s="301"/>
      <c r="E223" s="288"/>
      <c r="F223" s="288"/>
      <c r="G223" s="289"/>
      <c r="H223" s="296"/>
      <c r="I223" s="173"/>
      <c r="J223" s="174"/>
      <c r="K223" s="174"/>
      <c r="L223" s="175"/>
      <c r="M223" s="173"/>
      <c r="N223" s="174"/>
      <c r="O223" s="174"/>
      <c r="P223" s="174"/>
      <c r="Q223" s="174"/>
      <c r="R223" s="175"/>
      <c r="S223" s="311"/>
      <c r="T223" s="313"/>
      <c r="U223" s="80" t="s">
        <v>83</v>
      </c>
      <c r="V223" s="305" t="s">
        <v>571</v>
      </c>
      <c r="W223" s="318"/>
      <c r="X223" s="318"/>
      <c r="Y223" s="318"/>
      <c r="Z223" s="318"/>
      <c r="AA223" s="318"/>
      <c r="AB223" s="306"/>
      <c r="AC223" s="333"/>
      <c r="AD223" s="276"/>
      <c r="AE223" s="276"/>
      <c r="AF223" s="276"/>
      <c r="AG223" s="334"/>
      <c r="AH223" s="288"/>
      <c r="AI223" s="288"/>
      <c r="AJ223" s="353"/>
      <c r="AK223" s="354"/>
      <c r="AL223" s="355"/>
      <c r="AM223" s="288"/>
      <c r="AN223" s="288"/>
      <c r="AO223" s="291"/>
      <c r="AP223" s="292"/>
      <c r="AQ223" s="288"/>
      <c r="AR223" s="213"/>
      <c r="AS223" s="288"/>
      <c r="AT223" s="288"/>
      <c r="AU223" s="289"/>
      <c r="AV223" s="295"/>
      <c r="AW223" s="295"/>
      <c r="AX223" s="296"/>
    </row>
    <row r="224" spans="1:50" ht="15" customHeight="1" x14ac:dyDescent="0.3">
      <c r="A224" s="279"/>
      <c r="B224" s="302"/>
      <c r="C224" s="303"/>
      <c r="D224" s="304"/>
      <c r="E224" s="279"/>
      <c r="F224" s="279"/>
      <c r="G224" s="290"/>
      <c r="H224" s="298"/>
      <c r="I224" s="176"/>
      <c r="J224" s="177"/>
      <c r="K224" s="177"/>
      <c r="L224" s="178"/>
      <c r="M224" s="176"/>
      <c r="N224" s="177"/>
      <c r="O224" s="177"/>
      <c r="P224" s="177"/>
      <c r="Q224" s="177"/>
      <c r="R224" s="178"/>
      <c r="S224" s="314"/>
      <c r="T224" s="316"/>
      <c r="U224" s="80" t="s">
        <v>86</v>
      </c>
      <c r="V224" s="305" t="s">
        <v>572</v>
      </c>
      <c r="W224" s="318"/>
      <c r="X224" s="318"/>
      <c r="Y224" s="318"/>
      <c r="Z224" s="318"/>
      <c r="AA224" s="318"/>
      <c r="AB224" s="306"/>
      <c r="AC224" s="333" t="s">
        <v>573</v>
      </c>
      <c r="AD224" s="276"/>
      <c r="AE224" s="276"/>
      <c r="AF224" s="276"/>
      <c r="AG224" s="334"/>
      <c r="AH224" s="279"/>
      <c r="AI224" s="279"/>
      <c r="AJ224" s="356"/>
      <c r="AK224" s="357"/>
      <c r="AL224" s="358"/>
      <c r="AM224" s="279"/>
      <c r="AN224" s="279"/>
      <c r="AO224" s="293"/>
      <c r="AP224" s="294"/>
      <c r="AQ224" s="279"/>
      <c r="AR224" s="214"/>
      <c r="AS224" s="279"/>
      <c r="AT224" s="279"/>
      <c r="AU224" s="290"/>
      <c r="AV224" s="297"/>
      <c r="AW224" s="297"/>
      <c r="AX224" s="298"/>
    </row>
    <row r="225" spans="1:50" ht="15" customHeight="1" x14ac:dyDescent="0.3">
      <c r="A225" s="80" t="s">
        <v>574</v>
      </c>
      <c r="B225" s="261" t="s">
        <v>575</v>
      </c>
      <c r="C225" s="262"/>
      <c r="D225" s="263"/>
      <c r="E225" s="80" t="s">
        <v>70</v>
      </c>
      <c r="F225" s="80"/>
      <c r="G225" s="261" t="s">
        <v>338</v>
      </c>
      <c r="H225" s="263"/>
      <c r="I225" s="264" t="s">
        <v>576</v>
      </c>
      <c r="J225" s="265"/>
      <c r="K225" s="265"/>
      <c r="L225" s="266"/>
      <c r="M225" s="158" t="s">
        <v>577</v>
      </c>
      <c r="N225" s="171"/>
      <c r="O225" s="171"/>
      <c r="P225" s="171"/>
      <c r="Q225" s="171"/>
      <c r="R225" s="172"/>
      <c r="S225" s="264" t="s">
        <v>566</v>
      </c>
      <c r="T225" s="266"/>
      <c r="U225" s="80" t="s">
        <v>75</v>
      </c>
      <c r="V225" s="264" t="s">
        <v>578</v>
      </c>
      <c r="W225" s="265"/>
      <c r="X225" s="265"/>
      <c r="Y225" s="265"/>
      <c r="Z225" s="265"/>
      <c r="AA225" s="265"/>
      <c r="AB225" s="266"/>
      <c r="AC225" s="261" t="s">
        <v>579</v>
      </c>
      <c r="AD225" s="262"/>
      <c r="AE225" s="262"/>
      <c r="AF225" s="262"/>
      <c r="AG225" s="263"/>
      <c r="AH225" s="80"/>
      <c r="AI225" s="80"/>
      <c r="AJ225" s="255"/>
      <c r="AK225" s="255"/>
      <c r="AL225" s="255"/>
      <c r="AM225" s="81" t="s">
        <v>325</v>
      </c>
      <c r="AN225" s="81" t="s">
        <v>331</v>
      </c>
      <c r="AO225" s="317"/>
      <c r="AP225" s="277"/>
      <c r="AQ225" s="81">
        <v>5</v>
      </c>
      <c r="AR225" s="75"/>
      <c r="AS225" s="81" t="str">
        <f>IF(AM225="o","Plan","Not Test")</f>
        <v>Not Test</v>
      </c>
      <c r="AT225" s="81"/>
      <c r="AU225" s="272"/>
      <c r="AV225" s="273"/>
      <c r="AW225" s="273"/>
      <c r="AX225" s="274"/>
    </row>
    <row r="226" spans="1:50" ht="15" customHeight="1" x14ac:dyDescent="0.3">
      <c r="A226" s="278" t="s">
        <v>580</v>
      </c>
      <c r="B226" s="261" t="s">
        <v>581</v>
      </c>
      <c r="C226" s="262"/>
      <c r="D226" s="263"/>
      <c r="E226" s="278" t="s">
        <v>333</v>
      </c>
      <c r="F226" s="278"/>
      <c r="G226" s="258" t="s">
        <v>338</v>
      </c>
      <c r="H226" s="260"/>
      <c r="I226" s="158" t="s">
        <v>564</v>
      </c>
      <c r="J226" s="171"/>
      <c r="K226" s="171"/>
      <c r="L226" s="172"/>
      <c r="M226" s="158" t="s">
        <v>582</v>
      </c>
      <c r="N226" s="171"/>
      <c r="O226" s="171"/>
      <c r="P226" s="171"/>
      <c r="Q226" s="171"/>
      <c r="R226" s="172"/>
      <c r="S226" s="264" t="s">
        <v>566</v>
      </c>
      <c r="T226" s="266"/>
      <c r="U226" s="80" t="s">
        <v>75</v>
      </c>
      <c r="V226" s="261" t="s">
        <v>491</v>
      </c>
      <c r="W226" s="262"/>
      <c r="X226" s="262"/>
      <c r="Y226" s="262"/>
      <c r="Z226" s="262"/>
      <c r="AA226" s="262"/>
      <c r="AB226" s="263"/>
      <c r="AC226" s="333" t="s">
        <v>464</v>
      </c>
      <c r="AD226" s="276"/>
      <c r="AE226" s="276"/>
      <c r="AF226" s="276"/>
      <c r="AG226" s="334"/>
      <c r="AH226" s="278"/>
      <c r="AI226" s="278"/>
      <c r="AJ226" s="350"/>
      <c r="AK226" s="351"/>
      <c r="AL226" s="352"/>
      <c r="AM226" s="278" t="s">
        <v>325</v>
      </c>
      <c r="AN226" s="278" t="s">
        <v>326</v>
      </c>
      <c r="AO226" s="267"/>
      <c r="AP226" s="268"/>
      <c r="AQ226" s="278">
        <v>5</v>
      </c>
      <c r="AR226" s="212"/>
      <c r="AS226" s="278" t="str">
        <f>IF(AM226="o","Plan","Not Test")</f>
        <v>Not Test</v>
      </c>
      <c r="AT226" s="278"/>
      <c r="AU226" s="258"/>
      <c r="AV226" s="259"/>
      <c r="AW226" s="259"/>
      <c r="AX226" s="260"/>
    </row>
    <row r="227" spans="1:50" ht="15" customHeight="1" x14ac:dyDescent="0.3">
      <c r="A227" s="288"/>
      <c r="B227" s="299"/>
      <c r="C227" s="300"/>
      <c r="D227" s="301"/>
      <c r="E227" s="288"/>
      <c r="F227" s="288"/>
      <c r="G227" s="289"/>
      <c r="H227" s="296"/>
      <c r="I227" s="173"/>
      <c r="J227" s="174"/>
      <c r="K227" s="174"/>
      <c r="L227" s="175"/>
      <c r="M227" s="173"/>
      <c r="N227" s="174"/>
      <c r="O227" s="174"/>
      <c r="P227" s="174"/>
      <c r="Q227" s="174"/>
      <c r="R227" s="175"/>
      <c r="S227" s="311"/>
      <c r="T227" s="313"/>
      <c r="U227" s="80" t="s">
        <v>80</v>
      </c>
      <c r="V227" s="305" t="s">
        <v>492</v>
      </c>
      <c r="W227" s="318"/>
      <c r="X227" s="318"/>
      <c r="Y227" s="318"/>
      <c r="Z227" s="318"/>
      <c r="AA227" s="318"/>
      <c r="AB227" s="306"/>
      <c r="AC227" s="333" t="s">
        <v>583</v>
      </c>
      <c r="AD227" s="335"/>
      <c r="AE227" s="335"/>
      <c r="AF227" s="335"/>
      <c r="AG227" s="336"/>
      <c r="AH227" s="288"/>
      <c r="AI227" s="288"/>
      <c r="AJ227" s="353"/>
      <c r="AK227" s="354"/>
      <c r="AL227" s="355"/>
      <c r="AM227" s="288"/>
      <c r="AN227" s="288"/>
      <c r="AO227" s="291"/>
      <c r="AP227" s="292"/>
      <c r="AQ227" s="288"/>
      <c r="AR227" s="213"/>
      <c r="AS227" s="288"/>
      <c r="AT227" s="288"/>
      <c r="AU227" s="289"/>
      <c r="AV227" s="295"/>
      <c r="AW227" s="295"/>
      <c r="AX227" s="296"/>
    </row>
    <row r="228" spans="1:50" ht="15" customHeight="1" x14ac:dyDescent="0.3">
      <c r="A228" s="288"/>
      <c r="B228" s="299"/>
      <c r="C228" s="300"/>
      <c r="D228" s="301"/>
      <c r="E228" s="288"/>
      <c r="F228" s="288"/>
      <c r="G228" s="289"/>
      <c r="H228" s="296"/>
      <c r="I228" s="173"/>
      <c r="J228" s="174"/>
      <c r="K228" s="174"/>
      <c r="L228" s="175"/>
      <c r="M228" s="173"/>
      <c r="N228" s="174"/>
      <c r="O228" s="174"/>
      <c r="P228" s="174"/>
      <c r="Q228" s="174"/>
      <c r="R228" s="175"/>
      <c r="S228" s="311"/>
      <c r="T228" s="313"/>
      <c r="U228" s="80" t="s">
        <v>83</v>
      </c>
      <c r="V228" s="305" t="s">
        <v>584</v>
      </c>
      <c r="W228" s="318"/>
      <c r="X228" s="318"/>
      <c r="Y228" s="318"/>
      <c r="Z228" s="318"/>
      <c r="AA228" s="318"/>
      <c r="AB228" s="306"/>
      <c r="AC228" s="333" t="s">
        <v>585</v>
      </c>
      <c r="AD228" s="335"/>
      <c r="AE228" s="335"/>
      <c r="AF228" s="335"/>
      <c r="AG228" s="336"/>
      <c r="AH228" s="288"/>
      <c r="AI228" s="288"/>
      <c r="AJ228" s="353"/>
      <c r="AK228" s="354"/>
      <c r="AL228" s="355"/>
      <c r="AM228" s="279"/>
      <c r="AN228" s="279"/>
      <c r="AO228" s="293"/>
      <c r="AP228" s="294"/>
      <c r="AQ228" s="279"/>
      <c r="AR228" s="214"/>
      <c r="AS228" s="279"/>
      <c r="AT228" s="279"/>
      <c r="AU228" s="290"/>
      <c r="AV228" s="297"/>
      <c r="AW228" s="297"/>
      <c r="AX228" s="298"/>
    </row>
    <row r="229" spans="1:50" ht="15" customHeight="1" x14ac:dyDescent="0.3">
      <c r="A229" s="278" t="s">
        <v>586</v>
      </c>
      <c r="B229" s="261" t="s">
        <v>587</v>
      </c>
      <c r="C229" s="262"/>
      <c r="D229" s="263"/>
      <c r="E229" s="278" t="s">
        <v>333</v>
      </c>
      <c r="F229" s="278"/>
      <c r="G229" s="258" t="s">
        <v>338</v>
      </c>
      <c r="H229" s="260"/>
      <c r="I229" s="158" t="s">
        <v>576</v>
      </c>
      <c r="J229" s="171"/>
      <c r="K229" s="171"/>
      <c r="L229" s="172"/>
      <c r="M229" s="158" t="s">
        <v>588</v>
      </c>
      <c r="N229" s="171"/>
      <c r="O229" s="171"/>
      <c r="P229" s="171"/>
      <c r="Q229" s="171"/>
      <c r="R229" s="172"/>
      <c r="S229" s="264" t="s">
        <v>566</v>
      </c>
      <c r="T229" s="266"/>
      <c r="U229" s="80" t="s">
        <v>75</v>
      </c>
      <c r="V229" s="261" t="s">
        <v>589</v>
      </c>
      <c r="W229" s="262"/>
      <c r="X229" s="262"/>
      <c r="Y229" s="262"/>
      <c r="Z229" s="262"/>
      <c r="AA229" s="262"/>
      <c r="AB229" s="263"/>
      <c r="AC229" s="333" t="s">
        <v>464</v>
      </c>
      <c r="AD229" s="276"/>
      <c r="AE229" s="276"/>
      <c r="AF229" s="276"/>
      <c r="AG229" s="334"/>
      <c r="AH229" s="278"/>
      <c r="AI229" s="278"/>
      <c r="AJ229" s="350"/>
      <c r="AK229" s="351"/>
      <c r="AL229" s="352"/>
      <c r="AM229" s="278" t="s">
        <v>325</v>
      </c>
      <c r="AN229" s="278" t="s">
        <v>326</v>
      </c>
      <c r="AO229" s="267"/>
      <c r="AP229" s="268"/>
      <c r="AQ229" s="278">
        <v>5</v>
      </c>
      <c r="AR229" s="212"/>
      <c r="AS229" s="278" t="str">
        <f>IF(AM229="o","Plan","Not Test")</f>
        <v>Not Test</v>
      </c>
      <c r="AT229" s="278"/>
      <c r="AU229" s="258"/>
      <c r="AV229" s="259"/>
      <c r="AW229" s="259"/>
      <c r="AX229" s="260"/>
    </row>
    <row r="230" spans="1:50" ht="15" customHeight="1" x14ac:dyDescent="0.3">
      <c r="A230" s="288"/>
      <c r="B230" s="299"/>
      <c r="C230" s="300"/>
      <c r="D230" s="301"/>
      <c r="E230" s="288"/>
      <c r="F230" s="288"/>
      <c r="G230" s="289"/>
      <c r="H230" s="296"/>
      <c r="I230" s="173"/>
      <c r="J230" s="174"/>
      <c r="K230" s="174"/>
      <c r="L230" s="175"/>
      <c r="M230" s="173"/>
      <c r="N230" s="174"/>
      <c r="O230" s="174"/>
      <c r="P230" s="174"/>
      <c r="Q230" s="174"/>
      <c r="R230" s="175"/>
      <c r="S230" s="311"/>
      <c r="T230" s="313"/>
      <c r="U230" s="80" t="s">
        <v>80</v>
      </c>
      <c r="V230" s="305" t="s">
        <v>590</v>
      </c>
      <c r="W230" s="318"/>
      <c r="X230" s="318"/>
      <c r="Y230" s="318"/>
      <c r="Z230" s="318"/>
      <c r="AA230" s="318"/>
      <c r="AB230" s="306"/>
      <c r="AC230" s="333" t="s">
        <v>583</v>
      </c>
      <c r="AD230" s="335"/>
      <c r="AE230" s="335"/>
      <c r="AF230" s="335"/>
      <c r="AG230" s="336"/>
      <c r="AH230" s="288"/>
      <c r="AI230" s="288"/>
      <c r="AJ230" s="353"/>
      <c r="AK230" s="354"/>
      <c r="AL230" s="355"/>
      <c r="AM230" s="288"/>
      <c r="AN230" s="288"/>
      <c r="AO230" s="291"/>
      <c r="AP230" s="292"/>
      <c r="AQ230" s="288"/>
      <c r="AR230" s="213"/>
      <c r="AS230" s="288"/>
      <c r="AT230" s="288"/>
      <c r="AU230" s="289"/>
      <c r="AV230" s="295"/>
      <c r="AW230" s="295"/>
      <c r="AX230" s="296"/>
    </row>
    <row r="231" spans="1:50" ht="15" customHeight="1" x14ac:dyDescent="0.3">
      <c r="A231" s="288"/>
      <c r="B231" s="299"/>
      <c r="C231" s="300"/>
      <c r="D231" s="301"/>
      <c r="E231" s="288"/>
      <c r="F231" s="288"/>
      <c r="G231" s="289"/>
      <c r="H231" s="296"/>
      <c r="I231" s="173"/>
      <c r="J231" s="174"/>
      <c r="K231" s="174"/>
      <c r="L231" s="175"/>
      <c r="M231" s="173"/>
      <c r="N231" s="174"/>
      <c r="O231" s="174"/>
      <c r="P231" s="174"/>
      <c r="Q231" s="174"/>
      <c r="R231" s="175"/>
      <c r="S231" s="311"/>
      <c r="T231" s="313"/>
      <c r="U231" s="80" t="s">
        <v>83</v>
      </c>
      <c r="V231" s="305" t="s">
        <v>584</v>
      </c>
      <c r="W231" s="318"/>
      <c r="X231" s="318"/>
      <c r="Y231" s="318"/>
      <c r="Z231" s="318"/>
      <c r="AA231" s="318"/>
      <c r="AB231" s="306"/>
      <c r="AC231" s="333" t="s">
        <v>585</v>
      </c>
      <c r="AD231" s="335"/>
      <c r="AE231" s="335"/>
      <c r="AF231" s="335"/>
      <c r="AG231" s="336"/>
      <c r="AH231" s="288"/>
      <c r="AI231" s="288"/>
      <c r="AJ231" s="353"/>
      <c r="AK231" s="354"/>
      <c r="AL231" s="355"/>
      <c r="AM231" s="279"/>
      <c r="AN231" s="279"/>
      <c r="AO231" s="293"/>
      <c r="AP231" s="294"/>
      <c r="AQ231" s="279"/>
      <c r="AR231" s="214"/>
      <c r="AS231" s="279"/>
      <c r="AT231" s="279"/>
      <c r="AU231" s="290"/>
      <c r="AV231" s="297"/>
      <c r="AW231" s="297"/>
      <c r="AX231" s="298"/>
    </row>
    <row r="232" spans="1:50" ht="15" customHeight="1" x14ac:dyDescent="0.3">
      <c r="A232" s="80" t="s">
        <v>591</v>
      </c>
      <c r="B232" s="261" t="s">
        <v>592</v>
      </c>
      <c r="C232" s="262"/>
      <c r="D232" s="263"/>
      <c r="E232" s="80" t="s">
        <v>70</v>
      </c>
      <c r="F232" s="80"/>
      <c r="G232" s="258" t="s">
        <v>338</v>
      </c>
      <c r="H232" s="260"/>
      <c r="I232" s="264" t="s">
        <v>593</v>
      </c>
      <c r="J232" s="265"/>
      <c r="K232" s="265"/>
      <c r="L232" s="266"/>
      <c r="M232" s="158" t="s">
        <v>565</v>
      </c>
      <c r="N232" s="171"/>
      <c r="O232" s="171"/>
      <c r="P232" s="171"/>
      <c r="Q232" s="171"/>
      <c r="R232" s="172"/>
      <c r="S232" s="264" t="s">
        <v>594</v>
      </c>
      <c r="T232" s="266"/>
      <c r="U232" s="80" t="s">
        <v>75</v>
      </c>
      <c r="V232" s="264" t="s">
        <v>595</v>
      </c>
      <c r="W232" s="265"/>
      <c r="X232" s="265"/>
      <c r="Y232" s="265"/>
      <c r="Z232" s="265"/>
      <c r="AA232" s="265"/>
      <c r="AB232" s="266"/>
      <c r="AC232" s="261" t="s">
        <v>596</v>
      </c>
      <c r="AD232" s="262"/>
      <c r="AE232" s="262"/>
      <c r="AF232" s="262"/>
      <c r="AG232" s="263"/>
      <c r="AH232" s="80"/>
      <c r="AI232" s="80"/>
      <c r="AJ232" s="255"/>
      <c r="AK232" s="255"/>
      <c r="AL232" s="255"/>
      <c r="AM232" s="81" t="s">
        <v>325</v>
      </c>
      <c r="AN232" s="81" t="s">
        <v>331</v>
      </c>
      <c r="AO232" s="317"/>
      <c r="AP232" s="277"/>
      <c r="AQ232" s="81">
        <v>5</v>
      </c>
      <c r="AR232" s="75"/>
      <c r="AS232" s="81" t="str">
        <f>IF(AM232="o","Plan","Not Test")</f>
        <v>Not Test</v>
      </c>
      <c r="AT232" s="81"/>
      <c r="AU232" s="272"/>
      <c r="AV232" s="273"/>
      <c r="AW232" s="273"/>
      <c r="AX232" s="274"/>
    </row>
    <row r="233" spans="1:50" ht="15" customHeight="1" x14ac:dyDescent="0.3">
      <c r="A233" s="80" t="s">
        <v>597</v>
      </c>
      <c r="B233" s="261" t="s">
        <v>598</v>
      </c>
      <c r="C233" s="262"/>
      <c r="D233" s="263"/>
      <c r="E233" s="80" t="s">
        <v>70</v>
      </c>
      <c r="F233" s="80"/>
      <c r="G233" s="261" t="s">
        <v>343</v>
      </c>
      <c r="H233" s="263"/>
      <c r="I233" s="264" t="s">
        <v>599</v>
      </c>
      <c r="J233" s="265"/>
      <c r="K233" s="265"/>
      <c r="L233" s="266"/>
      <c r="M233" s="158" t="s">
        <v>600</v>
      </c>
      <c r="N233" s="171"/>
      <c r="O233" s="171"/>
      <c r="P233" s="171"/>
      <c r="Q233" s="171"/>
      <c r="R233" s="172"/>
      <c r="S233" s="264" t="s">
        <v>594</v>
      </c>
      <c r="T233" s="266"/>
      <c r="U233" s="80" t="s">
        <v>75</v>
      </c>
      <c r="V233" s="264" t="s">
        <v>601</v>
      </c>
      <c r="W233" s="265"/>
      <c r="X233" s="265"/>
      <c r="Y233" s="265"/>
      <c r="Z233" s="265"/>
      <c r="AA233" s="265"/>
      <c r="AB233" s="266"/>
      <c r="AC233" s="261" t="s">
        <v>596</v>
      </c>
      <c r="AD233" s="262"/>
      <c r="AE233" s="262"/>
      <c r="AF233" s="262"/>
      <c r="AG233" s="263"/>
      <c r="AH233" s="80"/>
      <c r="AI233" s="80"/>
      <c r="AJ233" s="255"/>
      <c r="AK233" s="255"/>
      <c r="AL233" s="255"/>
      <c r="AM233" s="81" t="s">
        <v>325</v>
      </c>
      <c r="AN233" s="81" t="s">
        <v>331</v>
      </c>
      <c r="AO233" s="317"/>
      <c r="AP233" s="277"/>
      <c r="AQ233" s="81">
        <v>5</v>
      </c>
      <c r="AR233" s="75"/>
      <c r="AS233" s="81" t="str">
        <f t="shared" ref="AS233:AS235" si="7">IF(AM233="o","Plan","Not Test")</f>
        <v>Not Test</v>
      </c>
      <c r="AT233" s="81"/>
      <c r="AU233" s="272"/>
      <c r="AV233" s="273"/>
      <c r="AW233" s="273"/>
      <c r="AX233" s="274"/>
    </row>
    <row r="234" spans="1:50" ht="15" customHeight="1" x14ac:dyDescent="0.3">
      <c r="A234" s="80" t="s">
        <v>602</v>
      </c>
      <c r="B234" s="261" t="s">
        <v>603</v>
      </c>
      <c r="C234" s="262"/>
      <c r="D234" s="263"/>
      <c r="E234" s="80" t="s">
        <v>336</v>
      </c>
      <c r="F234" s="80"/>
      <c r="G234" s="261" t="s">
        <v>343</v>
      </c>
      <c r="H234" s="263"/>
      <c r="I234" s="264" t="s">
        <v>604</v>
      </c>
      <c r="J234" s="265"/>
      <c r="K234" s="265"/>
      <c r="L234" s="266"/>
      <c r="M234" s="158" t="s">
        <v>605</v>
      </c>
      <c r="N234" s="171"/>
      <c r="O234" s="171"/>
      <c r="P234" s="171"/>
      <c r="Q234" s="171"/>
      <c r="R234" s="172"/>
      <c r="S234" s="264" t="s">
        <v>594</v>
      </c>
      <c r="T234" s="266"/>
      <c r="U234" s="80" t="s">
        <v>75</v>
      </c>
      <c r="V234" s="264" t="s">
        <v>606</v>
      </c>
      <c r="W234" s="265"/>
      <c r="X234" s="265"/>
      <c r="Y234" s="265"/>
      <c r="Z234" s="265"/>
      <c r="AA234" s="265"/>
      <c r="AB234" s="266"/>
      <c r="AC234" s="261" t="s">
        <v>607</v>
      </c>
      <c r="AD234" s="262"/>
      <c r="AE234" s="262"/>
      <c r="AF234" s="262"/>
      <c r="AG234" s="263"/>
      <c r="AH234" s="80"/>
      <c r="AI234" s="80"/>
      <c r="AJ234" s="255"/>
      <c r="AK234" s="255"/>
      <c r="AL234" s="255"/>
      <c r="AM234" s="81" t="s">
        <v>325</v>
      </c>
      <c r="AN234" s="81" t="s">
        <v>331</v>
      </c>
      <c r="AO234" s="317"/>
      <c r="AP234" s="277"/>
      <c r="AQ234" s="81">
        <v>5</v>
      </c>
      <c r="AR234" s="75"/>
      <c r="AS234" s="81" t="str">
        <f t="shared" si="7"/>
        <v>Not Test</v>
      </c>
      <c r="AT234" s="81"/>
      <c r="AU234" s="272"/>
      <c r="AV234" s="273"/>
      <c r="AW234" s="273"/>
      <c r="AX234" s="274"/>
    </row>
    <row r="235" spans="1:50" ht="15" customHeight="1" x14ac:dyDescent="0.3">
      <c r="A235" s="80" t="s">
        <v>608</v>
      </c>
      <c r="B235" s="261" t="s">
        <v>592</v>
      </c>
      <c r="C235" s="262"/>
      <c r="D235" s="263"/>
      <c r="E235" s="80" t="s">
        <v>336</v>
      </c>
      <c r="F235" s="80"/>
      <c r="G235" s="258" t="s">
        <v>338</v>
      </c>
      <c r="H235" s="260"/>
      <c r="I235" s="264" t="s">
        <v>593</v>
      </c>
      <c r="J235" s="265"/>
      <c r="K235" s="265"/>
      <c r="L235" s="266"/>
      <c r="M235" s="158" t="s">
        <v>605</v>
      </c>
      <c r="N235" s="171"/>
      <c r="O235" s="171"/>
      <c r="P235" s="171"/>
      <c r="Q235" s="171"/>
      <c r="R235" s="172"/>
      <c r="S235" s="264" t="s">
        <v>594</v>
      </c>
      <c r="T235" s="266"/>
      <c r="U235" s="80" t="s">
        <v>75</v>
      </c>
      <c r="V235" s="264" t="s">
        <v>595</v>
      </c>
      <c r="W235" s="265"/>
      <c r="X235" s="265"/>
      <c r="Y235" s="265"/>
      <c r="Z235" s="265"/>
      <c r="AA235" s="265"/>
      <c r="AB235" s="266"/>
      <c r="AC235" s="261" t="s">
        <v>596</v>
      </c>
      <c r="AD235" s="262"/>
      <c r="AE235" s="262"/>
      <c r="AF235" s="262"/>
      <c r="AG235" s="263"/>
      <c r="AH235" s="80"/>
      <c r="AI235" s="80"/>
      <c r="AJ235" s="255"/>
      <c r="AK235" s="255"/>
      <c r="AL235" s="255"/>
      <c r="AM235" s="81" t="s">
        <v>325</v>
      </c>
      <c r="AN235" s="81" t="s">
        <v>331</v>
      </c>
      <c r="AO235" s="317"/>
      <c r="AP235" s="277"/>
      <c r="AQ235" s="81">
        <v>5</v>
      </c>
      <c r="AR235" s="75"/>
      <c r="AS235" s="81" t="str">
        <f t="shared" si="7"/>
        <v>Not Test</v>
      </c>
      <c r="AT235" s="81"/>
      <c r="AU235" s="272"/>
      <c r="AV235" s="273"/>
      <c r="AW235" s="273"/>
      <c r="AX235" s="274"/>
    </row>
    <row r="236" spans="1:50" ht="15" customHeight="1" x14ac:dyDescent="0.3">
      <c r="A236" s="278" t="s">
        <v>609</v>
      </c>
      <c r="B236" s="305" t="s">
        <v>610</v>
      </c>
      <c r="C236" s="318"/>
      <c r="D236" s="306"/>
      <c r="E236" s="278" t="s">
        <v>333</v>
      </c>
      <c r="F236" s="278"/>
      <c r="G236" s="267" t="s">
        <v>343</v>
      </c>
      <c r="H236" s="268"/>
      <c r="I236" s="158" t="s">
        <v>593</v>
      </c>
      <c r="J236" s="171"/>
      <c r="K236" s="171"/>
      <c r="L236" s="172"/>
      <c r="M236" s="158" t="s">
        <v>565</v>
      </c>
      <c r="N236" s="171"/>
      <c r="O236" s="171"/>
      <c r="P236" s="171"/>
      <c r="Q236" s="171"/>
      <c r="R236" s="172"/>
      <c r="S236" s="264" t="s">
        <v>594</v>
      </c>
      <c r="T236" s="266"/>
      <c r="U236" s="80" t="s">
        <v>75</v>
      </c>
      <c r="V236" s="264" t="s">
        <v>611</v>
      </c>
      <c r="W236" s="265"/>
      <c r="X236" s="265"/>
      <c r="Y236" s="265"/>
      <c r="Z236" s="265"/>
      <c r="AA236" s="265"/>
      <c r="AB236" s="266"/>
      <c r="AC236" s="261" t="s">
        <v>607</v>
      </c>
      <c r="AD236" s="262"/>
      <c r="AE236" s="262"/>
      <c r="AF236" s="262"/>
      <c r="AG236" s="263"/>
      <c r="AH236" s="278"/>
      <c r="AI236" s="278"/>
      <c r="AJ236" s="350"/>
      <c r="AK236" s="351"/>
      <c r="AL236" s="352"/>
      <c r="AM236" s="278" t="s">
        <v>325</v>
      </c>
      <c r="AN236" s="278" t="s">
        <v>326</v>
      </c>
      <c r="AO236" s="267"/>
      <c r="AP236" s="268"/>
      <c r="AQ236" s="278">
        <v>5</v>
      </c>
      <c r="AR236" s="212"/>
      <c r="AS236" s="278" t="str">
        <f>IF(AM236="o","Plan","Not Test")</f>
        <v>Not Test</v>
      </c>
      <c r="AT236" s="278"/>
      <c r="AU236" s="258"/>
      <c r="AV236" s="259"/>
      <c r="AW236" s="259"/>
      <c r="AX236" s="260"/>
    </row>
    <row r="237" spans="1:50" ht="15" customHeight="1" x14ac:dyDescent="0.3">
      <c r="A237" s="288"/>
      <c r="B237" s="307"/>
      <c r="C237" s="319"/>
      <c r="D237" s="308"/>
      <c r="E237" s="288"/>
      <c r="F237" s="288"/>
      <c r="G237" s="291"/>
      <c r="H237" s="292"/>
      <c r="I237" s="173"/>
      <c r="J237" s="174"/>
      <c r="K237" s="174"/>
      <c r="L237" s="175"/>
      <c r="M237" s="173"/>
      <c r="N237" s="174"/>
      <c r="O237" s="174"/>
      <c r="P237" s="174"/>
      <c r="Q237" s="174"/>
      <c r="R237" s="175"/>
      <c r="S237" s="311"/>
      <c r="T237" s="313"/>
      <c r="U237" s="80" t="s">
        <v>80</v>
      </c>
      <c r="V237" s="333" t="s">
        <v>612</v>
      </c>
      <c r="W237" s="335"/>
      <c r="X237" s="335"/>
      <c r="Y237" s="335"/>
      <c r="Z237" s="335"/>
      <c r="AA237" s="335"/>
      <c r="AB237" s="336"/>
      <c r="AC237" s="275" t="s">
        <v>613</v>
      </c>
      <c r="AD237" s="276"/>
      <c r="AE237" s="276"/>
      <c r="AF237" s="276"/>
      <c r="AG237" s="334"/>
      <c r="AH237" s="288"/>
      <c r="AI237" s="288"/>
      <c r="AJ237" s="353"/>
      <c r="AK237" s="354"/>
      <c r="AL237" s="355"/>
      <c r="AM237" s="288"/>
      <c r="AN237" s="288"/>
      <c r="AO237" s="291"/>
      <c r="AP237" s="292"/>
      <c r="AQ237" s="288"/>
      <c r="AR237" s="213"/>
      <c r="AS237" s="288"/>
      <c r="AT237" s="288"/>
      <c r="AU237" s="289"/>
      <c r="AV237" s="295"/>
      <c r="AW237" s="295"/>
      <c r="AX237" s="296"/>
    </row>
    <row r="238" spans="1:50" ht="15" customHeight="1" x14ac:dyDescent="0.3">
      <c r="A238" s="279"/>
      <c r="B238" s="309"/>
      <c r="C238" s="320"/>
      <c r="D238" s="310"/>
      <c r="E238" s="279"/>
      <c r="F238" s="279"/>
      <c r="G238" s="293"/>
      <c r="H238" s="294"/>
      <c r="I238" s="176"/>
      <c r="J238" s="177"/>
      <c r="K238" s="177"/>
      <c r="L238" s="178"/>
      <c r="M238" s="176"/>
      <c r="N238" s="177"/>
      <c r="O238" s="177"/>
      <c r="P238" s="177"/>
      <c r="Q238" s="177"/>
      <c r="R238" s="178"/>
      <c r="S238" s="314"/>
      <c r="T238" s="316"/>
      <c r="U238" s="80" t="s">
        <v>83</v>
      </c>
      <c r="V238" s="333" t="s">
        <v>614</v>
      </c>
      <c r="W238" s="335"/>
      <c r="X238" s="335"/>
      <c r="Y238" s="335"/>
      <c r="Z238" s="335"/>
      <c r="AA238" s="335"/>
      <c r="AB238" s="336"/>
      <c r="AC238" s="261" t="s">
        <v>607</v>
      </c>
      <c r="AD238" s="262"/>
      <c r="AE238" s="262"/>
      <c r="AF238" s="262"/>
      <c r="AG238" s="263"/>
      <c r="AH238" s="279"/>
      <c r="AI238" s="279"/>
      <c r="AJ238" s="353"/>
      <c r="AK238" s="354"/>
      <c r="AL238" s="355"/>
      <c r="AM238" s="279"/>
      <c r="AN238" s="279"/>
      <c r="AO238" s="293"/>
      <c r="AP238" s="294"/>
      <c r="AQ238" s="279"/>
      <c r="AR238" s="214"/>
      <c r="AS238" s="279"/>
      <c r="AT238" s="279"/>
      <c r="AU238" s="290"/>
      <c r="AV238" s="297"/>
      <c r="AW238" s="297"/>
      <c r="AX238" s="298"/>
    </row>
    <row r="239" spans="1:50" ht="15" customHeight="1" x14ac:dyDescent="0.3">
      <c r="A239" s="278" t="s">
        <v>615</v>
      </c>
      <c r="B239" s="305" t="s">
        <v>616</v>
      </c>
      <c r="C239" s="318"/>
      <c r="D239" s="306"/>
      <c r="E239" s="278" t="s">
        <v>333</v>
      </c>
      <c r="F239" s="278"/>
      <c r="G239" s="267" t="s">
        <v>343</v>
      </c>
      <c r="H239" s="268"/>
      <c r="I239" s="158" t="s">
        <v>599</v>
      </c>
      <c r="J239" s="171"/>
      <c r="K239" s="171"/>
      <c r="L239" s="172"/>
      <c r="M239" s="158" t="s">
        <v>617</v>
      </c>
      <c r="N239" s="171"/>
      <c r="O239" s="171"/>
      <c r="P239" s="171"/>
      <c r="Q239" s="171"/>
      <c r="R239" s="172"/>
      <c r="S239" s="264" t="s">
        <v>594</v>
      </c>
      <c r="T239" s="266"/>
      <c r="U239" s="80" t="s">
        <v>75</v>
      </c>
      <c r="V239" s="264" t="s">
        <v>611</v>
      </c>
      <c r="W239" s="265"/>
      <c r="X239" s="265"/>
      <c r="Y239" s="265"/>
      <c r="Z239" s="265"/>
      <c r="AA239" s="265"/>
      <c r="AB239" s="266"/>
      <c r="AC239" s="261" t="s">
        <v>607</v>
      </c>
      <c r="AD239" s="262"/>
      <c r="AE239" s="262"/>
      <c r="AF239" s="262"/>
      <c r="AG239" s="263"/>
      <c r="AH239" s="278"/>
      <c r="AI239" s="278"/>
      <c r="AJ239" s="350"/>
      <c r="AK239" s="351"/>
      <c r="AL239" s="352"/>
      <c r="AM239" s="278" t="s">
        <v>325</v>
      </c>
      <c r="AN239" s="278" t="s">
        <v>326</v>
      </c>
      <c r="AO239" s="267"/>
      <c r="AP239" s="268"/>
      <c r="AQ239" s="278">
        <v>5</v>
      </c>
      <c r="AR239" s="212"/>
      <c r="AS239" s="278" t="str">
        <f>IF(AM239="o","Plan","Not Test")</f>
        <v>Not Test</v>
      </c>
      <c r="AT239" s="278"/>
      <c r="AU239" s="258"/>
      <c r="AV239" s="259"/>
      <c r="AW239" s="259"/>
      <c r="AX239" s="260"/>
    </row>
    <row r="240" spans="1:50" ht="15" customHeight="1" x14ac:dyDescent="0.3">
      <c r="A240" s="288"/>
      <c r="B240" s="307"/>
      <c r="C240" s="319"/>
      <c r="D240" s="308"/>
      <c r="E240" s="288"/>
      <c r="F240" s="288"/>
      <c r="G240" s="291"/>
      <c r="H240" s="292"/>
      <c r="I240" s="173"/>
      <c r="J240" s="174"/>
      <c r="K240" s="174"/>
      <c r="L240" s="175"/>
      <c r="M240" s="173"/>
      <c r="N240" s="174"/>
      <c r="O240" s="174"/>
      <c r="P240" s="174"/>
      <c r="Q240" s="174"/>
      <c r="R240" s="175"/>
      <c r="S240" s="311"/>
      <c r="T240" s="313"/>
      <c r="U240" s="80" t="s">
        <v>80</v>
      </c>
      <c r="V240" s="333" t="s">
        <v>612</v>
      </c>
      <c r="W240" s="335"/>
      <c r="X240" s="335"/>
      <c r="Y240" s="335"/>
      <c r="Z240" s="335"/>
      <c r="AA240" s="335"/>
      <c r="AB240" s="336"/>
      <c r="AC240" s="275" t="s">
        <v>613</v>
      </c>
      <c r="AD240" s="276"/>
      <c r="AE240" s="276"/>
      <c r="AF240" s="276"/>
      <c r="AG240" s="334"/>
      <c r="AH240" s="288"/>
      <c r="AI240" s="288"/>
      <c r="AJ240" s="353"/>
      <c r="AK240" s="354"/>
      <c r="AL240" s="355"/>
      <c r="AM240" s="288"/>
      <c r="AN240" s="288"/>
      <c r="AO240" s="291"/>
      <c r="AP240" s="292"/>
      <c r="AQ240" s="288"/>
      <c r="AR240" s="213"/>
      <c r="AS240" s="288"/>
      <c r="AT240" s="288"/>
      <c r="AU240" s="289"/>
      <c r="AV240" s="295"/>
      <c r="AW240" s="295"/>
      <c r="AX240" s="296"/>
    </row>
    <row r="241" spans="1:50" ht="15" customHeight="1" x14ac:dyDescent="0.3">
      <c r="A241" s="279"/>
      <c r="B241" s="309"/>
      <c r="C241" s="320"/>
      <c r="D241" s="310"/>
      <c r="E241" s="279"/>
      <c r="F241" s="279"/>
      <c r="G241" s="293"/>
      <c r="H241" s="294"/>
      <c r="I241" s="176"/>
      <c r="J241" s="177"/>
      <c r="K241" s="177"/>
      <c r="L241" s="178"/>
      <c r="M241" s="176"/>
      <c r="N241" s="177"/>
      <c r="O241" s="177"/>
      <c r="P241" s="177"/>
      <c r="Q241" s="177"/>
      <c r="R241" s="178"/>
      <c r="S241" s="314"/>
      <c r="T241" s="316"/>
      <c r="U241" s="80" t="s">
        <v>83</v>
      </c>
      <c r="V241" s="333" t="s">
        <v>614</v>
      </c>
      <c r="W241" s="335"/>
      <c r="X241" s="335"/>
      <c r="Y241" s="335"/>
      <c r="Z241" s="335"/>
      <c r="AA241" s="335"/>
      <c r="AB241" s="336"/>
      <c r="AC241" s="261" t="s">
        <v>607</v>
      </c>
      <c r="AD241" s="262"/>
      <c r="AE241" s="262"/>
      <c r="AF241" s="262"/>
      <c r="AG241" s="263"/>
      <c r="AH241" s="279"/>
      <c r="AI241" s="279"/>
      <c r="AJ241" s="353"/>
      <c r="AK241" s="354"/>
      <c r="AL241" s="355"/>
      <c r="AM241" s="279"/>
      <c r="AN241" s="279"/>
      <c r="AO241" s="293"/>
      <c r="AP241" s="294"/>
      <c r="AQ241" s="279"/>
      <c r="AR241" s="214"/>
      <c r="AS241" s="279"/>
      <c r="AT241" s="279"/>
      <c r="AU241" s="290"/>
      <c r="AV241" s="297"/>
      <c r="AW241" s="297"/>
      <c r="AX241" s="298"/>
    </row>
    <row r="242" spans="1:50" ht="15" customHeight="1" x14ac:dyDescent="0.3">
      <c r="A242" s="278" t="s">
        <v>618</v>
      </c>
      <c r="B242" s="261" t="s">
        <v>619</v>
      </c>
      <c r="C242" s="262"/>
      <c r="D242" s="263"/>
      <c r="E242" s="278" t="s">
        <v>70</v>
      </c>
      <c r="F242" s="278"/>
      <c r="G242" s="258" t="s">
        <v>340</v>
      </c>
      <c r="H242" s="260"/>
      <c r="I242" s="158" t="s">
        <v>620</v>
      </c>
      <c r="J242" s="171"/>
      <c r="K242" s="171"/>
      <c r="L242" s="172"/>
      <c r="M242" s="158" t="s">
        <v>565</v>
      </c>
      <c r="N242" s="171"/>
      <c r="O242" s="171"/>
      <c r="P242" s="171"/>
      <c r="Q242" s="171"/>
      <c r="R242" s="172"/>
      <c r="S242" s="264" t="s">
        <v>621</v>
      </c>
      <c r="T242" s="266"/>
      <c r="U242" s="80" t="s">
        <v>75</v>
      </c>
      <c r="V242" s="333" t="s">
        <v>622</v>
      </c>
      <c r="W242" s="335"/>
      <c r="X242" s="335"/>
      <c r="Y242" s="335"/>
      <c r="Z242" s="335"/>
      <c r="AA242" s="335"/>
      <c r="AB242" s="336"/>
      <c r="AC242" s="261" t="s">
        <v>623</v>
      </c>
      <c r="AD242" s="262"/>
      <c r="AE242" s="262"/>
      <c r="AF242" s="262"/>
      <c r="AG242" s="263"/>
      <c r="AH242" s="278"/>
      <c r="AI242" s="278"/>
      <c r="AJ242" s="350"/>
      <c r="AK242" s="351"/>
      <c r="AL242" s="352"/>
      <c r="AM242" s="278" t="s">
        <v>325</v>
      </c>
      <c r="AN242" s="278" t="s">
        <v>326</v>
      </c>
      <c r="AO242" s="267"/>
      <c r="AP242" s="268"/>
      <c r="AQ242" s="278">
        <v>5</v>
      </c>
      <c r="AR242" s="212"/>
      <c r="AS242" s="278" t="str">
        <f>IF(AM242="o","Plan","Not Test")</f>
        <v>Not Test</v>
      </c>
      <c r="AT242" s="278"/>
      <c r="AU242" s="258"/>
      <c r="AV242" s="259"/>
      <c r="AW242" s="259"/>
      <c r="AX242" s="260"/>
    </row>
    <row r="243" spans="1:50" ht="15" customHeight="1" x14ac:dyDescent="0.3">
      <c r="A243" s="279"/>
      <c r="B243" s="302"/>
      <c r="C243" s="303"/>
      <c r="D243" s="304"/>
      <c r="E243" s="279"/>
      <c r="F243" s="279"/>
      <c r="G243" s="290"/>
      <c r="H243" s="298"/>
      <c r="I243" s="176"/>
      <c r="J243" s="177"/>
      <c r="K243" s="177"/>
      <c r="L243" s="178"/>
      <c r="M243" s="176"/>
      <c r="N243" s="177"/>
      <c r="O243" s="177"/>
      <c r="P243" s="177"/>
      <c r="Q243" s="177"/>
      <c r="R243" s="178"/>
      <c r="S243" s="314"/>
      <c r="T243" s="316"/>
      <c r="U243" s="80" t="s">
        <v>80</v>
      </c>
      <c r="V243" s="333" t="s">
        <v>624</v>
      </c>
      <c r="W243" s="335"/>
      <c r="X243" s="335"/>
      <c r="Y243" s="335"/>
      <c r="Z243" s="335"/>
      <c r="AA243" s="335"/>
      <c r="AB243" s="336"/>
      <c r="AC243" s="261" t="s">
        <v>625</v>
      </c>
      <c r="AD243" s="262"/>
      <c r="AE243" s="262"/>
      <c r="AF243" s="262"/>
      <c r="AG243" s="263"/>
      <c r="AH243" s="279"/>
      <c r="AI243" s="279"/>
      <c r="AJ243" s="353"/>
      <c r="AK243" s="354"/>
      <c r="AL243" s="355"/>
      <c r="AM243" s="279"/>
      <c r="AN243" s="279"/>
      <c r="AO243" s="293"/>
      <c r="AP243" s="294"/>
      <c r="AQ243" s="279"/>
      <c r="AR243" s="214"/>
      <c r="AS243" s="279"/>
      <c r="AT243" s="279"/>
      <c r="AU243" s="290"/>
      <c r="AV243" s="297"/>
      <c r="AW243" s="297"/>
      <c r="AX243" s="298"/>
    </row>
    <row r="244" spans="1:50" ht="15" customHeight="1" x14ac:dyDescent="0.3">
      <c r="A244" s="278" t="s">
        <v>626</v>
      </c>
      <c r="B244" s="261" t="s">
        <v>627</v>
      </c>
      <c r="C244" s="262"/>
      <c r="D244" s="263"/>
      <c r="E244" s="278" t="s">
        <v>70</v>
      </c>
      <c r="F244" s="278"/>
      <c r="G244" s="258" t="s">
        <v>340</v>
      </c>
      <c r="H244" s="260"/>
      <c r="I244" s="158" t="s">
        <v>620</v>
      </c>
      <c r="J244" s="171"/>
      <c r="K244" s="171"/>
      <c r="L244" s="172"/>
      <c r="M244" s="158" t="s">
        <v>565</v>
      </c>
      <c r="N244" s="171"/>
      <c r="O244" s="171"/>
      <c r="P244" s="171"/>
      <c r="Q244" s="171"/>
      <c r="R244" s="172"/>
      <c r="S244" s="264" t="s">
        <v>621</v>
      </c>
      <c r="T244" s="266"/>
      <c r="U244" s="80" t="s">
        <v>75</v>
      </c>
      <c r="V244" s="333" t="s">
        <v>628</v>
      </c>
      <c r="W244" s="335"/>
      <c r="X244" s="335"/>
      <c r="Y244" s="335"/>
      <c r="Z244" s="335"/>
      <c r="AA244" s="335"/>
      <c r="AB244" s="336"/>
      <c r="AC244" s="261" t="s">
        <v>623</v>
      </c>
      <c r="AD244" s="262"/>
      <c r="AE244" s="262"/>
      <c r="AF244" s="262"/>
      <c r="AG244" s="263"/>
      <c r="AH244" s="278"/>
      <c r="AI244" s="278"/>
      <c r="AJ244" s="350"/>
      <c r="AK244" s="351"/>
      <c r="AL244" s="352"/>
      <c r="AM244" s="278" t="s">
        <v>325</v>
      </c>
      <c r="AN244" s="278" t="s">
        <v>326</v>
      </c>
      <c r="AO244" s="267"/>
      <c r="AP244" s="268"/>
      <c r="AQ244" s="278">
        <v>5</v>
      </c>
      <c r="AR244" s="212"/>
      <c r="AS244" s="278" t="str">
        <f t="shared" ref="AS244" si="8">IF(AM244="o","Plan","Not Test")</f>
        <v>Not Test</v>
      </c>
      <c r="AT244" s="278"/>
      <c r="AU244" s="258"/>
      <c r="AV244" s="259"/>
      <c r="AW244" s="259"/>
      <c r="AX244" s="260"/>
    </row>
    <row r="245" spans="1:50" ht="15" customHeight="1" x14ac:dyDescent="0.3">
      <c r="A245" s="279"/>
      <c r="B245" s="302"/>
      <c r="C245" s="303"/>
      <c r="D245" s="304"/>
      <c r="E245" s="279"/>
      <c r="F245" s="279"/>
      <c r="G245" s="290"/>
      <c r="H245" s="298"/>
      <c r="I245" s="176"/>
      <c r="J245" s="177"/>
      <c r="K245" s="177"/>
      <c r="L245" s="178"/>
      <c r="M245" s="176"/>
      <c r="N245" s="177"/>
      <c r="O245" s="177"/>
      <c r="P245" s="177"/>
      <c r="Q245" s="177"/>
      <c r="R245" s="178"/>
      <c r="S245" s="314"/>
      <c r="T245" s="316"/>
      <c r="U245" s="80" t="s">
        <v>80</v>
      </c>
      <c r="V245" s="333" t="s">
        <v>629</v>
      </c>
      <c r="W245" s="335"/>
      <c r="X245" s="335"/>
      <c r="Y245" s="335"/>
      <c r="Z245" s="335"/>
      <c r="AA245" s="335"/>
      <c r="AB245" s="336"/>
      <c r="AC245" s="261" t="s">
        <v>630</v>
      </c>
      <c r="AD245" s="262"/>
      <c r="AE245" s="262"/>
      <c r="AF245" s="262"/>
      <c r="AG245" s="263"/>
      <c r="AH245" s="279"/>
      <c r="AI245" s="279"/>
      <c r="AJ245" s="353"/>
      <c r="AK245" s="354"/>
      <c r="AL245" s="355"/>
      <c r="AM245" s="279"/>
      <c r="AN245" s="279"/>
      <c r="AO245" s="293"/>
      <c r="AP245" s="294"/>
      <c r="AQ245" s="279"/>
      <c r="AR245" s="214"/>
      <c r="AS245" s="279"/>
      <c r="AT245" s="279"/>
      <c r="AU245" s="290"/>
      <c r="AV245" s="297"/>
      <c r="AW245" s="297"/>
      <c r="AX245" s="298"/>
    </row>
    <row r="246" spans="1:50" ht="15" customHeight="1" x14ac:dyDescent="0.3">
      <c r="A246" s="278" t="s">
        <v>631</v>
      </c>
      <c r="B246" s="261" t="s">
        <v>632</v>
      </c>
      <c r="C246" s="262"/>
      <c r="D246" s="263"/>
      <c r="E246" s="278" t="s">
        <v>70</v>
      </c>
      <c r="F246" s="278"/>
      <c r="G246" s="258" t="s">
        <v>327</v>
      </c>
      <c r="H246" s="260"/>
      <c r="I246" s="158" t="s">
        <v>633</v>
      </c>
      <c r="J246" s="171"/>
      <c r="K246" s="171"/>
      <c r="L246" s="172"/>
      <c r="M246" s="158" t="s">
        <v>495</v>
      </c>
      <c r="N246" s="171"/>
      <c r="O246" s="171"/>
      <c r="P246" s="171"/>
      <c r="Q246" s="171"/>
      <c r="R246" s="172"/>
      <c r="S246" s="158" t="s">
        <v>634</v>
      </c>
      <c r="T246" s="172"/>
      <c r="U246" s="81" t="s">
        <v>75</v>
      </c>
      <c r="V246" s="113" t="s">
        <v>635</v>
      </c>
      <c r="W246" s="113"/>
      <c r="X246" s="113"/>
      <c r="Y246" s="113"/>
      <c r="Z246" s="113"/>
      <c r="AA246" s="113"/>
      <c r="AB246" s="113"/>
      <c r="AC246" s="207" t="s">
        <v>636</v>
      </c>
      <c r="AD246" s="207"/>
      <c r="AE246" s="207"/>
      <c r="AF246" s="207"/>
      <c r="AG246" s="207"/>
      <c r="AH246" s="278"/>
      <c r="AI246" s="278"/>
      <c r="AJ246" s="350"/>
      <c r="AK246" s="351"/>
      <c r="AL246" s="352"/>
      <c r="AM246" s="278" t="s">
        <v>325</v>
      </c>
      <c r="AN246" s="278" t="s">
        <v>326</v>
      </c>
      <c r="AO246" s="267"/>
      <c r="AP246" s="268"/>
      <c r="AQ246" s="278">
        <v>5</v>
      </c>
      <c r="AR246" s="212"/>
      <c r="AS246" s="278" t="str">
        <f t="shared" ref="AS246" si="9">IF(AM246="o","Plan","Not Test")</f>
        <v>Not Test</v>
      </c>
      <c r="AT246" s="278"/>
      <c r="AU246" s="258"/>
      <c r="AV246" s="259"/>
      <c r="AW246" s="259"/>
      <c r="AX246" s="260"/>
    </row>
    <row r="247" spans="1:50" ht="15" customHeight="1" x14ac:dyDescent="0.3">
      <c r="A247" s="279"/>
      <c r="B247" s="302"/>
      <c r="C247" s="303"/>
      <c r="D247" s="304"/>
      <c r="E247" s="279"/>
      <c r="F247" s="279"/>
      <c r="G247" s="290"/>
      <c r="H247" s="298"/>
      <c r="I247" s="176"/>
      <c r="J247" s="177"/>
      <c r="K247" s="177"/>
      <c r="L247" s="178"/>
      <c r="M247" s="176"/>
      <c r="N247" s="177"/>
      <c r="O247" s="177"/>
      <c r="P247" s="177"/>
      <c r="Q247" s="177"/>
      <c r="R247" s="178"/>
      <c r="S247" s="176"/>
      <c r="T247" s="178"/>
      <c r="U247" s="81" t="s">
        <v>80</v>
      </c>
      <c r="V247" s="113" t="s">
        <v>637</v>
      </c>
      <c r="W247" s="113"/>
      <c r="X247" s="113"/>
      <c r="Y247" s="113"/>
      <c r="Z247" s="113"/>
      <c r="AA247" s="113"/>
      <c r="AB247" s="113"/>
      <c r="AC247" s="206" t="s">
        <v>638</v>
      </c>
      <c r="AD247" s="206"/>
      <c r="AE247" s="206"/>
      <c r="AF247" s="206"/>
      <c r="AG247" s="206"/>
      <c r="AH247" s="279"/>
      <c r="AI247" s="279"/>
      <c r="AJ247" s="353"/>
      <c r="AK247" s="354"/>
      <c r="AL247" s="355"/>
      <c r="AM247" s="279"/>
      <c r="AN247" s="279"/>
      <c r="AO247" s="293"/>
      <c r="AP247" s="294"/>
      <c r="AQ247" s="279"/>
      <c r="AR247" s="214"/>
      <c r="AS247" s="279"/>
      <c r="AT247" s="279"/>
      <c r="AU247" s="290"/>
      <c r="AV247" s="297"/>
      <c r="AW247" s="297"/>
      <c r="AX247" s="298"/>
    </row>
    <row r="248" spans="1:50" ht="15" customHeight="1" x14ac:dyDescent="0.3">
      <c r="A248" s="278" t="s">
        <v>639</v>
      </c>
      <c r="B248" s="261" t="s">
        <v>640</v>
      </c>
      <c r="C248" s="262"/>
      <c r="D248" s="263"/>
      <c r="E248" s="278" t="s">
        <v>70</v>
      </c>
      <c r="F248" s="278"/>
      <c r="G248" s="258" t="s">
        <v>327</v>
      </c>
      <c r="H248" s="260"/>
      <c r="I248" s="158" t="s">
        <v>633</v>
      </c>
      <c r="J248" s="171"/>
      <c r="K248" s="171"/>
      <c r="L248" s="172"/>
      <c r="M248" s="158" t="s">
        <v>495</v>
      </c>
      <c r="N248" s="171"/>
      <c r="O248" s="171"/>
      <c r="P248" s="171"/>
      <c r="Q248" s="171"/>
      <c r="R248" s="172"/>
      <c r="S248" s="158" t="s">
        <v>634</v>
      </c>
      <c r="T248" s="172"/>
      <c r="U248" s="81" t="s">
        <v>75</v>
      </c>
      <c r="V248" s="113" t="s">
        <v>641</v>
      </c>
      <c r="W248" s="113"/>
      <c r="X248" s="113"/>
      <c r="Y248" s="113"/>
      <c r="Z248" s="113"/>
      <c r="AA248" s="113"/>
      <c r="AB248" s="113"/>
      <c r="AC248" s="207" t="s">
        <v>636</v>
      </c>
      <c r="AD248" s="207"/>
      <c r="AE248" s="207"/>
      <c r="AF248" s="207"/>
      <c r="AG248" s="207"/>
      <c r="AH248" s="278"/>
      <c r="AI248" s="278"/>
      <c r="AJ248" s="350"/>
      <c r="AK248" s="351"/>
      <c r="AL248" s="352"/>
      <c r="AM248" s="278" t="s">
        <v>325</v>
      </c>
      <c r="AN248" s="278" t="s">
        <v>326</v>
      </c>
      <c r="AO248" s="267"/>
      <c r="AP248" s="268"/>
      <c r="AQ248" s="278">
        <v>5</v>
      </c>
      <c r="AR248" s="212"/>
      <c r="AS248" s="278" t="str">
        <f t="shared" ref="AS248" si="10">IF(AM248="o","Plan","Not Test")</f>
        <v>Not Test</v>
      </c>
      <c r="AT248" s="278"/>
      <c r="AU248" s="258"/>
      <c r="AV248" s="259"/>
      <c r="AW248" s="259"/>
      <c r="AX248" s="260"/>
    </row>
    <row r="249" spans="1:50" ht="15" customHeight="1" x14ac:dyDescent="0.3">
      <c r="A249" s="279"/>
      <c r="B249" s="302"/>
      <c r="C249" s="303"/>
      <c r="D249" s="304"/>
      <c r="E249" s="279"/>
      <c r="F249" s="279"/>
      <c r="G249" s="290"/>
      <c r="H249" s="298"/>
      <c r="I249" s="176"/>
      <c r="J249" s="177"/>
      <c r="K249" s="177"/>
      <c r="L249" s="178"/>
      <c r="M249" s="176"/>
      <c r="N249" s="177"/>
      <c r="O249" s="177"/>
      <c r="P249" s="177"/>
      <c r="Q249" s="177"/>
      <c r="R249" s="178"/>
      <c r="S249" s="176"/>
      <c r="T249" s="178"/>
      <c r="U249" s="81" t="s">
        <v>80</v>
      </c>
      <c r="V249" s="113" t="s">
        <v>637</v>
      </c>
      <c r="W249" s="113"/>
      <c r="X249" s="113"/>
      <c r="Y249" s="113"/>
      <c r="Z249" s="113"/>
      <c r="AA249" s="113"/>
      <c r="AB249" s="113"/>
      <c r="AC249" s="206" t="s">
        <v>638</v>
      </c>
      <c r="AD249" s="206"/>
      <c r="AE249" s="206"/>
      <c r="AF249" s="206"/>
      <c r="AG249" s="206"/>
      <c r="AH249" s="279"/>
      <c r="AI249" s="279"/>
      <c r="AJ249" s="353"/>
      <c r="AK249" s="354"/>
      <c r="AL249" s="355"/>
      <c r="AM249" s="279"/>
      <c r="AN249" s="279"/>
      <c r="AO249" s="293"/>
      <c r="AP249" s="294"/>
      <c r="AQ249" s="279"/>
      <c r="AR249" s="214"/>
      <c r="AS249" s="279"/>
      <c r="AT249" s="279"/>
      <c r="AU249" s="290"/>
      <c r="AV249" s="297"/>
      <c r="AW249" s="297"/>
      <c r="AX249" s="298"/>
    </row>
    <row r="250" spans="1:50" ht="15" customHeight="1" x14ac:dyDescent="0.3">
      <c r="A250" s="278" t="s">
        <v>642</v>
      </c>
      <c r="B250" s="261" t="s">
        <v>643</v>
      </c>
      <c r="C250" s="262"/>
      <c r="D250" s="263"/>
      <c r="E250" s="278" t="s">
        <v>70</v>
      </c>
      <c r="F250" s="278"/>
      <c r="G250" s="258" t="s">
        <v>327</v>
      </c>
      <c r="H250" s="260"/>
      <c r="I250" s="158" t="s">
        <v>644</v>
      </c>
      <c r="J250" s="171"/>
      <c r="K250" s="171"/>
      <c r="L250" s="172"/>
      <c r="M250" s="158" t="s">
        <v>495</v>
      </c>
      <c r="N250" s="171"/>
      <c r="O250" s="171"/>
      <c r="P250" s="171"/>
      <c r="Q250" s="171"/>
      <c r="R250" s="172"/>
      <c r="S250" s="158" t="s">
        <v>634</v>
      </c>
      <c r="T250" s="172"/>
      <c r="U250" s="81" t="s">
        <v>75</v>
      </c>
      <c r="V250" s="113" t="s">
        <v>645</v>
      </c>
      <c r="W250" s="113"/>
      <c r="X250" s="113"/>
      <c r="Y250" s="113"/>
      <c r="Z250" s="113"/>
      <c r="AA250" s="113"/>
      <c r="AB250" s="113"/>
      <c r="AC250" s="207" t="s">
        <v>646</v>
      </c>
      <c r="AD250" s="207"/>
      <c r="AE250" s="207"/>
      <c r="AF250" s="207"/>
      <c r="AG250" s="207"/>
      <c r="AH250" s="278"/>
      <c r="AI250" s="278"/>
      <c r="AJ250" s="350"/>
      <c r="AK250" s="351"/>
      <c r="AL250" s="352"/>
      <c r="AM250" s="278" t="s">
        <v>325</v>
      </c>
      <c r="AN250" s="278" t="s">
        <v>326</v>
      </c>
      <c r="AO250" s="267"/>
      <c r="AP250" s="268"/>
      <c r="AQ250" s="278">
        <v>5</v>
      </c>
      <c r="AR250" s="212"/>
      <c r="AS250" s="278" t="str">
        <f t="shared" ref="AS250" si="11">IF(AM250="o","Plan","Not Test")</f>
        <v>Not Test</v>
      </c>
      <c r="AT250" s="278"/>
      <c r="AU250" s="258"/>
      <c r="AV250" s="259"/>
      <c r="AW250" s="259"/>
      <c r="AX250" s="260"/>
    </row>
    <row r="251" spans="1:50" ht="15" customHeight="1" x14ac:dyDescent="0.3">
      <c r="A251" s="279"/>
      <c r="B251" s="302"/>
      <c r="C251" s="303"/>
      <c r="D251" s="304"/>
      <c r="E251" s="279"/>
      <c r="F251" s="279"/>
      <c r="G251" s="290"/>
      <c r="H251" s="298"/>
      <c r="I251" s="176"/>
      <c r="J251" s="177"/>
      <c r="K251" s="177"/>
      <c r="L251" s="178"/>
      <c r="M251" s="176"/>
      <c r="N251" s="177"/>
      <c r="O251" s="177"/>
      <c r="P251" s="177"/>
      <c r="Q251" s="177"/>
      <c r="R251" s="178"/>
      <c r="S251" s="176"/>
      <c r="T251" s="178"/>
      <c r="U251" s="81" t="s">
        <v>80</v>
      </c>
      <c r="V251" s="113" t="s">
        <v>647</v>
      </c>
      <c r="W251" s="113"/>
      <c r="X251" s="113"/>
      <c r="Y251" s="113"/>
      <c r="Z251" s="113"/>
      <c r="AA251" s="113"/>
      <c r="AB251" s="113"/>
      <c r="AC251" s="206" t="s">
        <v>648</v>
      </c>
      <c r="AD251" s="206"/>
      <c r="AE251" s="206"/>
      <c r="AF251" s="206"/>
      <c r="AG251" s="206"/>
      <c r="AH251" s="279"/>
      <c r="AI251" s="279"/>
      <c r="AJ251" s="353"/>
      <c r="AK251" s="354"/>
      <c r="AL251" s="355"/>
      <c r="AM251" s="279"/>
      <c r="AN251" s="279"/>
      <c r="AO251" s="293"/>
      <c r="AP251" s="294"/>
      <c r="AQ251" s="279"/>
      <c r="AR251" s="214"/>
      <c r="AS251" s="279"/>
      <c r="AT251" s="279"/>
      <c r="AU251" s="290"/>
      <c r="AV251" s="297"/>
      <c r="AW251" s="297"/>
      <c r="AX251" s="298"/>
    </row>
    <row r="252" spans="1:50" ht="15" customHeight="1" x14ac:dyDescent="0.3">
      <c r="A252" s="278" t="s">
        <v>649</v>
      </c>
      <c r="B252" s="261" t="s">
        <v>650</v>
      </c>
      <c r="C252" s="262"/>
      <c r="D252" s="263"/>
      <c r="E252" s="278" t="s">
        <v>70</v>
      </c>
      <c r="F252" s="278"/>
      <c r="G252" s="258" t="s">
        <v>327</v>
      </c>
      <c r="H252" s="260"/>
      <c r="I252" s="158" t="s">
        <v>651</v>
      </c>
      <c r="J252" s="171"/>
      <c r="K252" s="171"/>
      <c r="L252" s="172"/>
      <c r="M252" s="158" t="s">
        <v>495</v>
      </c>
      <c r="N252" s="171"/>
      <c r="O252" s="171"/>
      <c r="P252" s="171"/>
      <c r="Q252" s="171"/>
      <c r="R252" s="172"/>
      <c r="S252" s="264" t="s">
        <v>652</v>
      </c>
      <c r="T252" s="266"/>
      <c r="U252" s="81" t="s">
        <v>75</v>
      </c>
      <c r="V252" s="113" t="s">
        <v>653</v>
      </c>
      <c r="W252" s="113"/>
      <c r="X252" s="113"/>
      <c r="Y252" s="113"/>
      <c r="Z252" s="113"/>
      <c r="AA252" s="113"/>
      <c r="AB252" s="113"/>
      <c r="AC252" s="207" t="s">
        <v>654</v>
      </c>
      <c r="AD252" s="207"/>
      <c r="AE252" s="207"/>
      <c r="AF252" s="207"/>
      <c r="AG252" s="207"/>
      <c r="AH252" s="278"/>
      <c r="AI252" s="278"/>
      <c r="AJ252" s="350"/>
      <c r="AK252" s="351"/>
      <c r="AL252" s="352"/>
      <c r="AM252" s="278" t="s">
        <v>325</v>
      </c>
      <c r="AN252" s="278" t="s">
        <v>326</v>
      </c>
      <c r="AO252" s="267"/>
      <c r="AP252" s="268"/>
      <c r="AQ252" s="278">
        <v>5</v>
      </c>
      <c r="AR252" s="212"/>
      <c r="AS252" s="278" t="str">
        <f t="shared" ref="AS252" si="12">IF(AM252="o","Plan","Not Test")</f>
        <v>Not Test</v>
      </c>
      <c r="AT252" s="278"/>
      <c r="AU252" s="258"/>
      <c r="AV252" s="259"/>
      <c r="AW252" s="259"/>
      <c r="AX252" s="260"/>
    </row>
    <row r="253" spans="1:50" ht="15" customHeight="1" x14ac:dyDescent="0.3">
      <c r="A253" s="279"/>
      <c r="B253" s="302"/>
      <c r="C253" s="303"/>
      <c r="D253" s="304"/>
      <c r="E253" s="279"/>
      <c r="F253" s="279"/>
      <c r="G253" s="290"/>
      <c r="H253" s="298"/>
      <c r="I253" s="176"/>
      <c r="J253" s="177"/>
      <c r="K253" s="177"/>
      <c r="L253" s="178"/>
      <c r="M253" s="176"/>
      <c r="N253" s="177"/>
      <c r="O253" s="177"/>
      <c r="P253" s="177"/>
      <c r="Q253" s="177"/>
      <c r="R253" s="178"/>
      <c r="S253" s="314"/>
      <c r="T253" s="316"/>
      <c r="U253" s="81" t="s">
        <v>80</v>
      </c>
      <c r="V253" s="113" t="s">
        <v>409</v>
      </c>
      <c r="W253" s="113"/>
      <c r="X253" s="113"/>
      <c r="Y253" s="113"/>
      <c r="Z253" s="113"/>
      <c r="AA253" s="113"/>
      <c r="AB253" s="113"/>
      <c r="AC253" s="206" t="s">
        <v>655</v>
      </c>
      <c r="AD253" s="206"/>
      <c r="AE253" s="206"/>
      <c r="AF253" s="206"/>
      <c r="AG253" s="206"/>
      <c r="AH253" s="279"/>
      <c r="AI253" s="279"/>
      <c r="AJ253" s="353"/>
      <c r="AK253" s="354"/>
      <c r="AL253" s="355"/>
      <c r="AM253" s="279"/>
      <c r="AN253" s="279"/>
      <c r="AO253" s="293"/>
      <c r="AP253" s="294"/>
      <c r="AQ253" s="279"/>
      <c r="AR253" s="214"/>
      <c r="AS253" s="279"/>
      <c r="AT253" s="279"/>
      <c r="AU253" s="290"/>
      <c r="AV253" s="297"/>
      <c r="AW253" s="297"/>
      <c r="AX253" s="298"/>
    </row>
    <row r="254" spans="1:50" ht="15" customHeight="1" x14ac:dyDescent="0.3">
      <c r="A254" s="278" t="s">
        <v>656</v>
      </c>
      <c r="B254" s="261" t="s">
        <v>657</v>
      </c>
      <c r="C254" s="262"/>
      <c r="D254" s="263"/>
      <c r="E254" s="278" t="s">
        <v>70</v>
      </c>
      <c r="F254" s="278"/>
      <c r="G254" s="258" t="s">
        <v>327</v>
      </c>
      <c r="H254" s="260"/>
      <c r="I254" s="158" t="s">
        <v>658</v>
      </c>
      <c r="J254" s="171"/>
      <c r="K254" s="171"/>
      <c r="L254" s="172"/>
      <c r="M254" s="158" t="s">
        <v>495</v>
      </c>
      <c r="N254" s="171"/>
      <c r="O254" s="171"/>
      <c r="P254" s="171"/>
      <c r="Q254" s="171"/>
      <c r="R254" s="172"/>
      <c r="S254" s="264" t="s">
        <v>652</v>
      </c>
      <c r="T254" s="266"/>
      <c r="U254" s="81" t="s">
        <v>75</v>
      </c>
      <c r="V254" s="113" t="s">
        <v>659</v>
      </c>
      <c r="W254" s="113"/>
      <c r="X254" s="113"/>
      <c r="Y254" s="113"/>
      <c r="Z254" s="113"/>
      <c r="AA254" s="113"/>
      <c r="AB254" s="113"/>
      <c r="AC254" s="207" t="s">
        <v>660</v>
      </c>
      <c r="AD254" s="207"/>
      <c r="AE254" s="207"/>
      <c r="AF254" s="207"/>
      <c r="AG254" s="207"/>
      <c r="AH254" s="278"/>
      <c r="AI254" s="278"/>
      <c r="AJ254" s="350"/>
      <c r="AK254" s="351"/>
      <c r="AL254" s="352"/>
      <c r="AM254" s="278" t="s">
        <v>325</v>
      </c>
      <c r="AN254" s="278" t="s">
        <v>326</v>
      </c>
      <c r="AO254" s="267"/>
      <c r="AP254" s="268"/>
      <c r="AQ254" s="278">
        <v>5</v>
      </c>
      <c r="AR254" s="212"/>
      <c r="AS254" s="278" t="str">
        <f t="shared" ref="AS254" si="13">IF(AM254="o","Plan","Not Test")</f>
        <v>Not Test</v>
      </c>
      <c r="AT254" s="278"/>
      <c r="AU254" s="258"/>
      <c r="AV254" s="259"/>
      <c r="AW254" s="259"/>
      <c r="AX254" s="260"/>
    </row>
    <row r="255" spans="1:50" ht="15" customHeight="1" x14ac:dyDescent="0.3">
      <c r="A255" s="279"/>
      <c r="B255" s="302"/>
      <c r="C255" s="303"/>
      <c r="D255" s="304"/>
      <c r="E255" s="279"/>
      <c r="F255" s="279"/>
      <c r="G255" s="290"/>
      <c r="H255" s="298"/>
      <c r="I255" s="176"/>
      <c r="J255" s="177"/>
      <c r="K255" s="177"/>
      <c r="L255" s="178"/>
      <c r="M255" s="176"/>
      <c r="N255" s="177"/>
      <c r="O255" s="177"/>
      <c r="P255" s="177"/>
      <c r="Q255" s="177"/>
      <c r="R255" s="178"/>
      <c r="S255" s="314"/>
      <c r="T255" s="316"/>
      <c r="U255" s="81" t="s">
        <v>80</v>
      </c>
      <c r="V255" s="113" t="s">
        <v>661</v>
      </c>
      <c r="W255" s="113"/>
      <c r="X255" s="113"/>
      <c r="Y255" s="113"/>
      <c r="Z255" s="113"/>
      <c r="AA255" s="113"/>
      <c r="AB255" s="113"/>
      <c r="AC255" s="206" t="s">
        <v>648</v>
      </c>
      <c r="AD255" s="206"/>
      <c r="AE255" s="206"/>
      <c r="AF255" s="206"/>
      <c r="AG255" s="206"/>
      <c r="AH255" s="279"/>
      <c r="AI255" s="279"/>
      <c r="AJ255" s="353"/>
      <c r="AK255" s="354"/>
      <c r="AL255" s="355"/>
      <c r="AM255" s="279"/>
      <c r="AN255" s="279"/>
      <c r="AO255" s="293"/>
      <c r="AP255" s="294"/>
      <c r="AQ255" s="279"/>
      <c r="AR255" s="214"/>
      <c r="AS255" s="279"/>
      <c r="AT255" s="279"/>
      <c r="AU255" s="290"/>
      <c r="AV255" s="297"/>
      <c r="AW255" s="297"/>
      <c r="AX255" s="298"/>
    </row>
    <row r="256" spans="1:50" ht="15" customHeight="1" x14ac:dyDescent="0.3">
      <c r="A256" s="278" t="s">
        <v>662</v>
      </c>
      <c r="B256" s="261" t="s">
        <v>663</v>
      </c>
      <c r="C256" s="262"/>
      <c r="D256" s="263"/>
      <c r="E256" s="278" t="s">
        <v>70</v>
      </c>
      <c r="F256" s="278"/>
      <c r="G256" s="258" t="s">
        <v>327</v>
      </c>
      <c r="H256" s="260"/>
      <c r="I256" s="158" t="s">
        <v>664</v>
      </c>
      <c r="J256" s="171"/>
      <c r="K256" s="171"/>
      <c r="L256" s="172"/>
      <c r="M256" s="158" t="s">
        <v>495</v>
      </c>
      <c r="N256" s="171"/>
      <c r="O256" s="171"/>
      <c r="P256" s="171"/>
      <c r="Q256" s="171"/>
      <c r="R256" s="172"/>
      <c r="S256" s="264" t="s">
        <v>665</v>
      </c>
      <c r="T256" s="266"/>
      <c r="U256" s="81" t="s">
        <v>75</v>
      </c>
      <c r="V256" s="113" t="s">
        <v>666</v>
      </c>
      <c r="W256" s="113"/>
      <c r="X256" s="113"/>
      <c r="Y256" s="113"/>
      <c r="Z256" s="113"/>
      <c r="AA256" s="113"/>
      <c r="AB256" s="113"/>
      <c r="AC256" s="207" t="s">
        <v>667</v>
      </c>
      <c r="AD256" s="207"/>
      <c r="AE256" s="207"/>
      <c r="AF256" s="207"/>
      <c r="AG256" s="207"/>
      <c r="AH256" s="278"/>
      <c r="AI256" s="278"/>
      <c r="AJ256" s="350"/>
      <c r="AK256" s="351"/>
      <c r="AL256" s="352"/>
      <c r="AM256" s="278" t="s">
        <v>325</v>
      </c>
      <c r="AN256" s="278" t="s">
        <v>326</v>
      </c>
      <c r="AO256" s="267"/>
      <c r="AP256" s="268"/>
      <c r="AQ256" s="278">
        <v>5</v>
      </c>
      <c r="AR256" s="212"/>
      <c r="AS256" s="278" t="str">
        <f t="shared" ref="AS256" si="14">IF(AM256="o","Plan","Not Test")</f>
        <v>Not Test</v>
      </c>
      <c r="AT256" s="278"/>
      <c r="AU256" s="258"/>
      <c r="AV256" s="259"/>
      <c r="AW256" s="259"/>
      <c r="AX256" s="260"/>
    </row>
    <row r="257" spans="1:50" ht="15" customHeight="1" x14ac:dyDescent="0.3">
      <c r="A257" s="279"/>
      <c r="B257" s="302"/>
      <c r="C257" s="303"/>
      <c r="D257" s="304"/>
      <c r="E257" s="279"/>
      <c r="F257" s="279"/>
      <c r="G257" s="290"/>
      <c r="H257" s="298"/>
      <c r="I257" s="176"/>
      <c r="J257" s="177"/>
      <c r="K257" s="177"/>
      <c r="L257" s="178"/>
      <c r="M257" s="176"/>
      <c r="N257" s="177"/>
      <c r="O257" s="177"/>
      <c r="P257" s="177"/>
      <c r="Q257" s="177"/>
      <c r="R257" s="178"/>
      <c r="S257" s="314"/>
      <c r="T257" s="316"/>
      <c r="U257" s="81" t="s">
        <v>80</v>
      </c>
      <c r="V257" s="113" t="s">
        <v>668</v>
      </c>
      <c r="W257" s="113"/>
      <c r="X257" s="113"/>
      <c r="Y257" s="113"/>
      <c r="Z257" s="113"/>
      <c r="AA257" s="113"/>
      <c r="AB257" s="113"/>
      <c r="AC257" s="206" t="s">
        <v>669</v>
      </c>
      <c r="AD257" s="206"/>
      <c r="AE257" s="206"/>
      <c r="AF257" s="206"/>
      <c r="AG257" s="206"/>
      <c r="AH257" s="279"/>
      <c r="AI257" s="279"/>
      <c r="AJ257" s="353"/>
      <c r="AK257" s="354"/>
      <c r="AL257" s="355"/>
      <c r="AM257" s="279"/>
      <c r="AN257" s="279"/>
      <c r="AO257" s="293"/>
      <c r="AP257" s="294"/>
      <c r="AQ257" s="279"/>
      <c r="AR257" s="214"/>
      <c r="AS257" s="279"/>
      <c r="AT257" s="279"/>
      <c r="AU257" s="290"/>
      <c r="AV257" s="297"/>
      <c r="AW257" s="297"/>
      <c r="AX257" s="298"/>
    </row>
    <row r="258" spans="1:50" ht="15" customHeight="1" x14ac:dyDescent="0.3">
      <c r="A258" s="278" t="s">
        <v>670</v>
      </c>
      <c r="B258" s="261" t="s">
        <v>671</v>
      </c>
      <c r="C258" s="262"/>
      <c r="D258" s="263"/>
      <c r="E258" s="278" t="s">
        <v>70</v>
      </c>
      <c r="F258" s="278"/>
      <c r="G258" s="258" t="s">
        <v>327</v>
      </c>
      <c r="H258" s="260"/>
      <c r="I258" s="158" t="s">
        <v>672</v>
      </c>
      <c r="J258" s="171"/>
      <c r="K258" s="171"/>
      <c r="L258" s="172"/>
      <c r="M258" s="158" t="s">
        <v>495</v>
      </c>
      <c r="N258" s="171"/>
      <c r="O258" s="171"/>
      <c r="P258" s="171"/>
      <c r="Q258" s="171"/>
      <c r="R258" s="172"/>
      <c r="S258" s="264" t="s">
        <v>665</v>
      </c>
      <c r="T258" s="266"/>
      <c r="U258" s="81" t="s">
        <v>75</v>
      </c>
      <c r="V258" s="113" t="s">
        <v>666</v>
      </c>
      <c r="W258" s="113"/>
      <c r="X258" s="113"/>
      <c r="Y258" s="113"/>
      <c r="Z258" s="113"/>
      <c r="AA258" s="113"/>
      <c r="AB258" s="113"/>
      <c r="AC258" s="207" t="s">
        <v>667</v>
      </c>
      <c r="AD258" s="207"/>
      <c r="AE258" s="207"/>
      <c r="AF258" s="207"/>
      <c r="AG258" s="207"/>
      <c r="AH258" s="278"/>
      <c r="AI258" s="278"/>
      <c r="AJ258" s="350"/>
      <c r="AK258" s="351"/>
      <c r="AL258" s="352"/>
      <c r="AM258" s="278" t="s">
        <v>325</v>
      </c>
      <c r="AN258" s="278" t="s">
        <v>326</v>
      </c>
      <c r="AO258" s="267"/>
      <c r="AP258" s="268"/>
      <c r="AQ258" s="278">
        <v>5</v>
      </c>
      <c r="AR258" s="212"/>
      <c r="AS258" s="278" t="str">
        <f t="shared" ref="AS258" si="15">IF(AM258="o","Plan","Not Test")</f>
        <v>Not Test</v>
      </c>
      <c r="AT258" s="278"/>
      <c r="AU258" s="258"/>
      <c r="AV258" s="259"/>
      <c r="AW258" s="259"/>
      <c r="AX258" s="260"/>
    </row>
    <row r="259" spans="1:50" ht="15" customHeight="1" x14ac:dyDescent="0.3">
      <c r="A259" s="279"/>
      <c r="B259" s="302"/>
      <c r="C259" s="303"/>
      <c r="D259" s="304"/>
      <c r="E259" s="279"/>
      <c r="F259" s="279"/>
      <c r="G259" s="290"/>
      <c r="H259" s="298"/>
      <c r="I259" s="176"/>
      <c r="J259" s="177"/>
      <c r="K259" s="177"/>
      <c r="L259" s="178"/>
      <c r="M259" s="176"/>
      <c r="N259" s="177"/>
      <c r="O259" s="177"/>
      <c r="P259" s="177"/>
      <c r="Q259" s="177"/>
      <c r="R259" s="178"/>
      <c r="S259" s="314"/>
      <c r="T259" s="316"/>
      <c r="U259" s="81" t="s">
        <v>80</v>
      </c>
      <c r="V259" s="113" t="s">
        <v>673</v>
      </c>
      <c r="W259" s="113"/>
      <c r="X259" s="113"/>
      <c r="Y259" s="113"/>
      <c r="Z259" s="113"/>
      <c r="AA259" s="113"/>
      <c r="AB259" s="113"/>
      <c r="AC259" s="206" t="s">
        <v>674</v>
      </c>
      <c r="AD259" s="206"/>
      <c r="AE259" s="206"/>
      <c r="AF259" s="206"/>
      <c r="AG259" s="206"/>
      <c r="AH259" s="279"/>
      <c r="AI259" s="279"/>
      <c r="AJ259" s="353"/>
      <c r="AK259" s="354"/>
      <c r="AL259" s="355"/>
      <c r="AM259" s="279"/>
      <c r="AN259" s="279"/>
      <c r="AO259" s="293"/>
      <c r="AP259" s="294"/>
      <c r="AQ259" s="279"/>
      <c r="AR259" s="214"/>
      <c r="AS259" s="279"/>
      <c r="AT259" s="279"/>
      <c r="AU259" s="290"/>
      <c r="AV259" s="297"/>
      <c r="AW259" s="297"/>
      <c r="AX259" s="298"/>
    </row>
    <row r="260" spans="1:50" ht="15" customHeight="1" x14ac:dyDescent="0.3">
      <c r="A260" s="278" t="s">
        <v>675</v>
      </c>
      <c r="B260" s="261" t="s">
        <v>676</v>
      </c>
      <c r="C260" s="262"/>
      <c r="D260" s="263"/>
      <c r="E260" s="278" t="s">
        <v>70</v>
      </c>
      <c r="F260" s="278"/>
      <c r="G260" s="258" t="s">
        <v>327</v>
      </c>
      <c r="H260" s="260"/>
      <c r="I260" s="158" t="s">
        <v>677</v>
      </c>
      <c r="J260" s="171"/>
      <c r="K260" s="171"/>
      <c r="L260" s="172"/>
      <c r="M260" s="158" t="s">
        <v>495</v>
      </c>
      <c r="N260" s="171"/>
      <c r="O260" s="171"/>
      <c r="P260" s="171"/>
      <c r="Q260" s="171"/>
      <c r="R260" s="172"/>
      <c r="S260" s="264" t="s">
        <v>665</v>
      </c>
      <c r="T260" s="266"/>
      <c r="U260" s="81" t="s">
        <v>75</v>
      </c>
      <c r="V260" s="113" t="s">
        <v>666</v>
      </c>
      <c r="W260" s="113"/>
      <c r="X260" s="113"/>
      <c r="Y260" s="113"/>
      <c r="Z260" s="113"/>
      <c r="AA260" s="113"/>
      <c r="AB260" s="113"/>
      <c r="AC260" s="207" t="s">
        <v>667</v>
      </c>
      <c r="AD260" s="207"/>
      <c r="AE260" s="207"/>
      <c r="AF260" s="207"/>
      <c r="AG260" s="207"/>
      <c r="AH260" s="278"/>
      <c r="AI260" s="278"/>
      <c r="AJ260" s="350"/>
      <c r="AK260" s="351"/>
      <c r="AL260" s="352"/>
      <c r="AM260" s="278" t="s">
        <v>325</v>
      </c>
      <c r="AN260" s="278" t="s">
        <v>326</v>
      </c>
      <c r="AO260" s="267"/>
      <c r="AP260" s="268"/>
      <c r="AQ260" s="278">
        <v>5</v>
      </c>
      <c r="AR260" s="212"/>
      <c r="AS260" s="278" t="str">
        <f t="shared" ref="AS260" si="16">IF(AM260="o","Plan","Not Test")</f>
        <v>Not Test</v>
      </c>
      <c r="AT260" s="278"/>
      <c r="AU260" s="258"/>
      <c r="AV260" s="259"/>
      <c r="AW260" s="259"/>
      <c r="AX260" s="260"/>
    </row>
    <row r="261" spans="1:50" ht="15" customHeight="1" x14ac:dyDescent="0.3">
      <c r="A261" s="279"/>
      <c r="B261" s="302"/>
      <c r="C261" s="303"/>
      <c r="D261" s="304"/>
      <c r="E261" s="279"/>
      <c r="F261" s="279"/>
      <c r="G261" s="290"/>
      <c r="H261" s="298"/>
      <c r="I261" s="176"/>
      <c r="J261" s="177"/>
      <c r="K261" s="177"/>
      <c r="L261" s="178"/>
      <c r="M261" s="176"/>
      <c r="N261" s="177"/>
      <c r="O261" s="177"/>
      <c r="P261" s="177"/>
      <c r="Q261" s="177"/>
      <c r="R261" s="178"/>
      <c r="S261" s="314"/>
      <c r="T261" s="316"/>
      <c r="U261" s="81" t="s">
        <v>80</v>
      </c>
      <c r="V261" s="113" t="s">
        <v>678</v>
      </c>
      <c r="W261" s="113"/>
      <c r="X261" s="113"/>
      <c r="Y261" s="113"/>
      <c r="Z261" s="113"/>
      <c r="AA261" s="113"/>
      <c r="AB261" s="113"/>
      <c r="AC261" s="206" t="s">
        <v>674</v>
      </c>
      <c r="AD261" s="206"/>
      <c r="AE261" s="206"/>
      <c r="AF261" s="206"/>
      <c r="AG261" s="206"/>
      <c r="AH261" s="279"/>
      <c r="AI261" s="279"/>
      <c r="AJ261" s="353"/>
      <c r="AK261" s="354"/>
      <c r="AL261" s="355"/>
      <c r="AM261" s="279"/>
      <c r="AN261" s="279"/>
      <c r="AO261" s="293"/>
      <c r="AP261" s="294"/>
      <c r="AQ261" s="279"/>
      <c r="AR261" s="214"/>
      <c r="AS261" s="279"/>
      <c r="AT261" s="279"/>
      <c r="AU261" s="290"/>
      <c r="AV261" s="297"/>
      <c r="AW261" s="297"/>
      <c r="AX261" s="298"/>
    </row>
    <row r="262" spans="1:50" ht="15" customHeight="1" x14ac:dyDescent="0.3">
      <c r="A262" s="278" t="s">
        <v>679</v>
      </c>
      <c r="B262" s="261" t="s">
        <v>680</v>
      </c>
      <c r="C262" s="262"/>
      <c r="D262" s="263"/>
      <c r="E262" s="278" t="s">
        <v>70</v>
      </c>
      <c r="F262" s="278"/>
      <c r="G262" s="258" t="s">
        <v>327</v>
      </c>
      <c r="H262" s="260"/>
      <c r="I262" s="158" t="s">
        <v>681</v>
      </c>
      <c r="J262" s="171"/>
      <c r="K262" s="171"/>
      <c r="L262" s="172"/>
      <c r="M262" s="158" t="s">
        <v>495</v>
      </c>
      <c r="N262" s="171"/>
      <c r="O262" s="171"/>
      <c r="P262" s="171"/>
      <c r="Q262" s="171"/>
      <c r="R262" s="172"/>
      <c r="S262" s="264" t="s">
        <v>682</v>
      </c>
      <c r="T262" s="266"/>
      <c r="U262" s="81" t="s">
        <v>75</v>
      </c>
      <c r="V262" s="113" t="s">
        <v>666</v>
      </c>
      <c r="W262" s="113"/>
      <c r="X262" s="113"/>
      <c r="Y262" s="113"/>
      <c r="Z262" s="113"/>
      <c r="AA262" s="113"/>
      <c r="AB262" s="113"/>
      <c r="AC262" s="207" t="s">
        <v>667</v>
      </c>
      <c r="AD262" s="207"/>
      <c r="AE262" s="207"/>
      <c r="AF262" s="207"/>
      <c r="AG262" s="207"/>
      <c r="AH262" s="278"/>
      <c r="AI262" s="278"/>
      <c r="AJ262" s="350"/>
      <c r="AK262" s="351"/>
      <c r="AL262" s="352"/>
      <c r="AM262" s="278" t="s">
        <v>325</v>
      </c>
      <c r="AN262" s="278" t="s">
        <v>326</v>
      </c>
      <c r="AO262" s="267"/>
      <c r="AP262" s="268"/>
      <c r="AQ262" s="278">
        <v>5</v>
      </c>
      <c r="AR262" s="212"/>
      <c r="AS262" s="278" t="str">
        <f t="shared" ref="AS262" si="17">IF(AM262="o","Plan","Not Test")</f>
        <v>Not Test</v>
      </c>
      <c r="AT262" s="278"/>
      <c r="AU262" s="258"/>
      <c r="AV262" s="259"/>
      <c r="AW262" s="259"/>
      <c r="AX262" s="260"/>
    </row>
    <row r="263" spans="1:50" ht="15" customHeight="1" x14ac:dyDescent="0.3">
      <c r="A263" s="288"/>
      <c r="B263" s="299"/>
      <c r="C263" s="300"/>
      <c r="D263" s="301"/>
      <c r="E263" s="288"/>
      <c r="F263" s="279"/>
      <c r="G263" s="289"/>
      <c r="H263" s="296"/>
      <c r="I263" s="176"/>
      <c r="J263" s="177"/>
      <c r="K263" s="177"/>
      <c r="L263" s="178"/>
      <c r="M263" s="176"/>
      <c r="N263" s="177"/>
      <c r="O263" s="177"/>
      <c r="P263" s="177"/>
      <c r="Q263" s="177"/>
      <c r="R263" s="178"/>
      <c r="S263" s="311"/>
      <c r="T263" s="313"/>
      <c r="U263" s="80" t="s">
        <v>80</v>
      </c>
      <c r="V263" s="363" t="s">
        <v>683</v>
      </c>
      <c r="W263" s="363"/>
      <c r="X263" s="363"/>
      <c r="Y263" s="363"/>
      <c r="Z263" s="363"/>
      <c r="AA263" s="363"/>
      <c r="AB263" s="363"/>
      <c r="AC263" s="234" t="s">
        <v>684</v>
      </c>
      <c r="AD263" s="234"/>
      <c r="AE263" s="234"/>
      <c r="AF263" s="234"/>
      <c r="AG263" s="234"/>
      <c r="AH263" s="279"/>
      <c r="AI263" s="279"/>
      <c r="AJ263" s="353"/>
      <c r="AK263" s="354"/>
      <c r="AL263" s="355"/>
      <c r="AM263" s="279"/>
      <c r="AN263" s="288"/>
      <c r="AO263" s="291"/>
      <c r="AP263" s="292"/>
      <c r="AQ263" s="288"/>
      <c r="AR263" s="213"/>
      <c r="AS263" s="288"/>
      <c r="AT263" s="288"/>
      <c r="AU263" s="289"/>
      <c r="AV263" s="295"/>
      <c r="AW263" s="295"/>
      <c r="AX263" s="296"/>
    </row>
    <row r="264" spans="1:50" s="73" customFormat="1" ht="15" customHeight="1" x14ac:dyDescent="0.3">
      <c r="A264" s="255" t="s">
        <v>685</v>
      </c>
      <c r="B264" s="206" t="s">
        <v>686</v>
      </c>
      <c r="C264" s="206"/>
      <c r="D264" s="206"/>
      <c r="E264" s="255" t="s">
        <v>70</v>
      </c>
      <c r="F264" s="260"/>
      <c r="G264" s="255" t="s">
        <v>327</v>
      </c>
      <c r="H264" s="255"/>
      <c r="I264" s="158" t="s">
        <v>687</v>
      </c>
      <c r="J264" s="171"/>
      <c r="K264" s="171"/>
      <c r="L264" s="172"/>
      <c r="M264" s="158" t="s">
        <v>495</v>
      </c>
      <c r="N264" s="171"/>
      <c r="O264" s="171"/>
      <c r="P264" s="171"/>
      <c r="Q264" s="171"/>
      <c r="R264" s="172"/>
      <c r="S264" s="115" t="s">
        <v>682</v>
      </c>
      <c r="T264" s="115"/>
      <c r="U264" s="81" t="s">
        <v>75</v>
      </c>
      <c r="V264" s="113" t="s">
        <v>666</v>
      </c>
      <c r="W264" s="113"/>
      <c r="X264" s="113"/>
      <c r="Y264" s="113"/>
      <c r="Z264" s="113"/>
      <c r="AA264" s="113"/>
      <c r="AB264" s="113"/>
      <c r="AC264" s="206" t="s">
        <v>688</v>
      </c>
      <c r="AD264" s="206"/>
      <c r="AE264" s="206"/>
      <c r="AF264" s="206"/>
      <c r="AG264" s="206"/>
      <c r="AH264" s="260"/>
      <c r="AI264" s="278"/>
      <c r="AJ264" s="257"/>
      <c r="AK264" s="257"/>
      <c r="AL264" s="257"/>
      <c r="AM264" s="278" t="s">
        <v>325</v>
      </c>
      <c r="AN264" s="255" t="s">
        <v>326</v>
      </c>
      <c r="AO264" s="233"/>
      <c r="AP264" s="233"/>
      <c r="AQ264" s="255">
        <v>5</v>
      </c>
      <c r="AR264" s="233"/>
      <c r="AS264" s="255" t="str">
        <f t="shared" ref="AS264" si="18">IF(AM264="o","Plan","Not Test")</f>
        <v>Not Test</v>
      </c>
      <c r="AT264" s="255"/>
      <c r="AU264" s="255"/>
      <c r="AV264" s="255"/>
      <c r="AW264" s="255"/>
      <c r="AX264" s="255"/>
    </row>
    <row r="265" spans="1:50" ht="15" customHeight="1" x14ac:dyDescent="0.3">
      <c r="A265" s="279"/>
      <c r="B265" s="302"/>
      <c r="C265" s="303"/>
      <c r="D265" s="304"/>
      <c r="E265" s="279"/>
      <c r="F265" s="279"/>
      <c r="G265" s="290"/>
      <c r="H265" s="298"/>
      <c r="I265" s="176"/>
      <c r="J265" s="177"/>
      <c r="K265" s="177"/>
      <c r="L265" s="178"/>
      <c r="M265" s="176"/>
      <c r="N265" s="177"/>
      <c r="O265" s="177"/>
      <c r="P265" s="177"/>
      <c r="Q265" s="177"/>
      <c r="R265" s="178"/>
      <c r="S265" s="314"/>
      <c r="T265" s="316"/>
      <c r="U265" s="82" t="s">
        <v>80</v>
      </c>
      <c r="V265" s="361" t="s">
        <v>689</v>
      </c>
      <c r="W265" s="361"/>
      <c r="X265" s="361"/>
      <c r="Y265" s="361"/>
      <c r="Z265" s="361"/>
      <c r="AA265" s="361"/>
      <c r="AB265" s="361"/>
      <c r="AC265" s="236" t="s">
        <v>674</v>
      </c>
      <c r="AD265" s="236"/>
      <c r="AE265" s="236"/>
      <c r="AF265" s="236"/>
      <c r="AG265" s="236"/>
      <c r="AH265" s="279"/>
      <c r="AI265" s="279"/>
      <c r="AJ265" s="353"/>
      <c r="AK265" s="354"/>
      <c r="AL265" s="355"/>
      <c r="AM265" s="279"/>
      <c r="AN265" s="279"/>
      <c r="AO265" s="293"/>
      <c r="AP265" s="294"/>
      <c r="AQ265" s="279"/>
      <c r="AR265" s="214"/>
      <c r="AS265" s="279"/>
      <c r="AT265" s="279"/>
      <c r="AU265" s="290"/>
      <c r="AV265" s="297"/>
      <c r="AW265" s="297"/>
      <c r="AX265" s="298"/>
    </row>
    <row r="266" spans="1:50" ht="15" customHeight="1" x14ac:dyDescent="0.3">
      <c r="A266" s="81" t="s">
        <v>690</v>
      </c>
      <c r="B266" s="113" t="s">
        <v>691</v>
      </c>
      <c r="C266" s="113"/>
      <c r="D266" s="113"/>
      <c r="E266" s="81" t="s">
        <v>70</v>
      </c>
      <c r="F266" s="81"/>
      <c r="G266" s="255" t="s">
        <v>335</v>
      </c>
      <c r="H266" s="255"/>
      <c r="I266" s="206" t="s">
        <v>692</v>
      </c>
      <c r="J266" s="206"/>
      <c r="K266" s="206"/>
      <c r="L266" s="206"/>
      <c r="M266" s="362" t="s">
        <v>693</v>
      </c>
      <c r="N266" s="189"/>
      <c r="O266" s="189"/>
      <c r="P266" s="189"/>
      <c r="Q266" s="189"/>
      <c r="R266" s="189"/>
      <c r="S266" s="113" t="s">
        <v>694</v>
      </c>
      <c r="T266" s="113"/>
      <c r="U266" s="81" t="s">
        <v>75</v>
      </c>
      <c r="V266" s="113" t="s">
        <v>695</v>
      </c>
      <c r="W266" s="113"/>
      <c r="X266" s="113"/>
      <c r="Y266" s="113"/>
      <c r="Z266" s="113"/>
      <c r="AA266" s="113"/>
      <c r="AB266" s="113"/>
      <c r="AC266" s="206" t="s">
        <v>696</v>
      </c>
      <c r="AD266" s="206"/>
      <c r="AE266" s="206"/>
      <c r="AF266" s="206"/>
      <c r="AG266" s="206"/>
      <c r="AH266" s="81"/>
      <c r="AI266" s="81"/>
      <c r="AJ266" s="255"/>
      <c r="AK266" s="255"/>
      <c r="AL266" s="255"/>
      <c r="AM266" s="81" t="s">
        <v>325</v>
      </c>
      <c r="AN266" s="81" t="s">
        <v>331</v>
      </c>
      <c r="AO266" s="233"/>
      <c r="AP266" s="233"/>
      <c r="AQ266" s="81">
        <v>5</v>
      </c>
      <c r="AR266" s="75"/>
      <c r="AS266" s="81" t="str">
        <f t="shared" ref="AS266" si="19">IF(AM266="o","Plan","Not Test")</f>
        <v>Not Test</v>
      </c>
      <c r="AT266" s="81"/>
      <c r="AU266" s="272"/>
      <c r="AV266" s="273"/>
      <c r="AW266" s="273"/>
      <c r="AX266" s="274"/>
    </row>
    <row r="267" spans="1:50" ht="15" customHeight="1" x14ac:dyDescent="0.3">
      <c r="B267" s="359"/>
      <c r="C267" s="359"/>
      <c r="D267" s="359"/>
    </row>
  </sheetData>
  <autoFilter ref="A2:AX266">
    <filterColumn colId="1" showButton="0"/>
    <filterColumn colId="2"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8"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5" showButton="0"/>
    <filterColumn colId="36" showButton="0"/>
    <filterColumn colId="40" showButton="0"/>
    <filterColumn colId="46" showButton="0"/>
    <filterColumn colId="47" showButton="0"/>
    <filterColumn colId="48" showButton="0"/>
  </autoFilter>
  <mergeCells count="1423">
    <mergeCell ref="G163:H170"/>
    <mergeCell ref="I163:L170"/>
    <mergeCell ref="M163:R170"/>
    <mergeCell ref="S163:T170"/>
    <mergeCell ref="U163:U167"/>
    <mergeCell ref="V163:AB167"/>
    <mergeCell ref="AC163:AG167"/>
    <mergeCell ref="AH163:AH170"/>
    <mergeCell ref="AI163:AI170"/>
    <mergeCell ref="AJ163:AL170"/>
    <mergeCell ref="AM163:AM170"/>
    <mergeCell ref="AN163:AN170"/>
    <mergeCell ref="AO163:AP170"/>
    <mergeCell ref="AQ163:AQ170"/>
    <mergeCell ref="AR163:AR170"/>
    <mergeCell ref="AS163:AS170"/>
    <mergeCell ref="AT163:AT170"/>
    <mergeCell ref="V168:AB168"/>
    <mergeCell ref="AC168:AG168"/>
    <mergeCell ref="V169:AB169"/>
    <mergeCell ref="AC169:AG169"/>
    <mergeCell ref="V170:AB170"/>
    <mergeCell ref="AC170:AG170"/>
    <mergeCell ref="A124:A130"/>
    <mergeCell ref="B124:D130"/>
    <mergeCell ref="E124:E130"/>
    <mergeCell ref="F124:F130"/>
    <mergeCell ref="G124:H130"/>
    <mergeCell ref="I124:L130"/>
    <mergeCell ref="M124:R130"/>
    <mergeCell ref="S124:T130"/>
    <mergeCell ref="U124:U128"/>
    <mergeCell ref="V124:AB128"/>
    <mergeCell ref="AC124:AG128"/>
    <mergeCell ref="AH124:AH130"/>
    <mergeCell ref="AI124:AI130"/>
    <mergeCell ref="AJ124:AL130"/>
    <mergeCell ref="AM124:AM130"/>
    <mergeCell ref="AN124:AN130"/>
    <mergeCell ref="AO124:AP130"/>
    <mergeCell ref="V129:AB129"/>
    <mergeCell ref="AC129:AG129"/>
    <mergeCell ref="V130:AB130"/>
    <mergeCell ref="AC130:AG130"/>
    <mergeCell ref="A108:A115"/>
    <mergeCell ref="B108:D115"/>
    <mergeCell ref="E108:E115"/>
    <mergeCell ref="F108:F115"/>
    <mergeCell ref="G108:H115"/>
    <mergeCell ref="I108:L115"/>
    <mergeCell ref="M108:R115"/>
    <mergeCell ref="S108:T115"/>
    <mergeCell ref="U108:U112"/>
    <mergeCell ref="V108:AB112"/>
    <mergeCell ref="AC108:AG112"/>
    <mergeCell ref="AH108:AH115"/>
    <mergeCell ref="AI108:AI115"/>
    <mergeCell ref="AJ108:AL115"/>
    <mergeCell ref="AM108:AM115"/>
    <mergeCell ref="AN108:AN115"/>
    <mergeCell ref="AO108:AP115"/>
    <mergeCell ref="V113:AB113"/>
    <mergeCell ref="AC113:AG113"/>
    <mergeCell ref="V114:AB114"/>
    <mergeCell ref="AC114:AG114"/>
    <mergeCell ref="V115:AB115"/>
    <mergeCell ref="AC115:AG115"/>
    <mergeCell ref="A84:A91"/>
    <mergeCell ref="B84:D91"/>
    <mergeCell ref="E84:E91"/>
    <mergeCell ref="F84:F91"/>
    <mergeCell ref="G84:H91"/>
    <mergeCell ref="I84:L91"/>
    <mergeCell ref="M84:R91"/>
    <mergeCell ref="S84:T91"/>
    <mergeCell ref="U84:U88"/>
    <mergeCell ref="V84:AB88"/>
    <mergeCell ref="AC84:AG88"/>
    <mergeCell ref="AH84:AH91"/>
    <mergeCell ref="AI84:AI91"/>
    <mergeCell ref="AJ84:AL91"/>
    <mergeCell ref="AM84:AM91"/>
    <mergeCell ref="AN84:AN91"/>
    <mergeCell ref="AO84:AP91"/>
    <mergeCell ref="V89:AB89"/>
    <mergeCell ref="AC89:AG89"/>
    <mergeCell ref="V90:AB90"/>
    <mergeCell ref="AC90:AG90"/>
    <mergeCell ref="V91:AB91"/>
    <mergeCell ref="AC91:AG91"/>
    <mergeCell ref="A70:A75"/>
    <mergeCell ref="B70:D75"/>
    <mergeCell ref="E70:E75"/>
    <mergeCell ref="F70:F75"/>
    <mergeCell ref="G70:H75"/>
    <mergeCell ref="I70:L75"/>
    <mergeCell ref="M70:R75"/>
    <mergeCell ref="S70:T75"/>
    <mergeCell ref="U70:U74"/>
    <mergeCell ref="V70:AB74"/>
    <mergeCell ref="AC70:AG74"/>
    <mergeCell ref="AH70:AH75"/>
    <mergeCell ref="AI70:AI75"/>
    <mergeCell ref="AJ70:AL75"/>
    <mergeCell ref="AM70:AM75"/>
    <mergeCell ref="AN70:AN75"/>
    <mergeCell ref="AO70:AP75"/>
    <mergeCell ref="V75:AB75"/>
    <mergeCell ref="AC75:AG75"/>
    <mergeCell ref="AT40:AT41"/>
    <mergeCell ref="AU40:AX41"/>
    <mergeCell ref="V41:AB41"/>
    <mergeCell ref="AC41:AG41"/>
    <mergeCell ref="S30:T30"/>
    <mergeCell ref="V30:AB30"/>
    <mergeCell ref="AC30:AG30"/>
    <mergeCell ref="AJ30:AL30"/>
    <mergeCell ref="AO30:AP30"/>
    <mergeCell ref="AU30:AX30"/>
    <mergeCell ref="A40:A41"/>
    <mergeCell ref="B40:D41"/>
    <mergeCell ref="E40:E41"/>
    <mergeCell ref="F40:F41"/>
    <mergeCell ref="G40:H41"/>
    <mergeCell ref="I40:L41"/>
    <mergeCell ref="M40:R41"/>
    <mergeCell ref="S40:T41"/>
    <mergeCell ref="V40:AB40"/>
    <mergeCell ref="AC40:AG40"/>
    <mergeCell ref="AH40:AH41"/>
    <mergeCell ref="AI40:AI41"/>
    <mergeCell ref="AJ40:AL41"/>
    <mergeCell ref="AM40:AM41"/>
    <mergeCell ref="AN40:AN41"/>
    <mergeCell ref="AO40:AP41"/>
    <mergeCell ref="B267:D267"/>
    <mergeCell ref="AS1:AX1"/>
    <mergeCell ref="B2:D2"/>
    <mergeCell ref="G2:H2"/>
    <mergeCell ref="I2:L2"/>
    <mergeCell ref="M2:R2"/>
    <mergeCell ref="S2:T2"/>
    <mergeCell ref="V2:AB2"/>
    <mergeCell ref="AC2:AG2"/>
    <mergeCell ref="AJ2:AL2"/>
    <mergeCell ref="AU2:AX2"/>
    <mergeCell ref="AQ4:AQ8"/>
    <mergeCell ref="AQ14:AQ18"/>
    <mergeCell ref="AQ19:AQ23"/>
    <mergeCell ref="V265:AB265"/>
    <mergeCell ref="AC265:AG265"/>
    <mergeCell ref="B266:D266"/>
    <mergeCell ref="G266:H266"/>
    <mergeCell ref="I266:L266"/>
    <mergeCell ref="M266:R266"/>
    <mergeCell ref="S266:T266"/>
    <mergeCell ref="V266:AB266"/>
    <mergeCell ref="AC266:AG266"/>
    <mergeCell ref="AH262:AH263"/>
    <mergeCell ref="AI262:AI263"/>
    <mergeCell ref="AJ262:AL263"/>
    <mergeCell ref="AM262:AM263"/>
    <mergeCell ref="AN262:AN263"/>
    <mergeCell ref="V263:AB263"/>
    <mergeCell ref="AC263:AG263"/>
    <mergeCell ref="AH258:AH259"/>
    <mergeCell ref="AI258:AI259"/>
    <mergeCell ref="A264:A265"/>
    <mergeCell ref="B264:D265"/>
    <mergeCell ref="E264:E265"/>
    <mergeCell ref="F264:F265"/>
    <mergeCell ref="G264:H265"/>
    <mergeCell ref="I264:L265"/>
    <mergeCell ref="M264:R265"/>
    <mergeCell ref="S264:T265"/>
    <mergeCell ref="V264:AB264"/>
    <mergeCell ref="AC264:AG264"/>
    <mergeCell ref="AH264:AH265"/>
    <mergeCell ref="AI264:AI265"/>
    <mergeCell ref="AJ264:AL265"/>
    <mergeCell ref="AM264:AM265"/>
    <mergeCell ref="AN264:AN265"/>
    <mergeCell ref="AJ266:AL266"/>
    <mergeCell ref="V261:AB261"/>
    <mergeCell ref="AC261:AG261"/>
    <mergeCell ref="A262:A263"/>
    <mergeCell ref="B262:D263"/>
    <mergeCell ref="E262:E263"/>
    <mergeCell ref="F262:F263"/>
    <mergeCell ref="G262:H263"/>
    <mergeCell ref="I262:L263"/>
    <mergeCell ref="M262:R263"/>
    <mergeCell ref="S262:T263"/>
    <mergeCell ref="V262:AB262"/>
    <mergeCell ref="AC262:AG262"/>
    <mergeCell ref="AJ258:AL259"/>
    <mergeCell ref="AM258:AM259"/>
    <mergeCell ref="AN258:AN259"/>
    <mergeCell ref="V259:AB259"/>
    <mergeCell ref="AC259:AG259"/>
    <mergeCell ref="A260:A261"/>
    <mergeCell ref="B260:D261"/>
    <mergeCell ref="E260:E261"/>
    <mergeCell ref="F260:F261"/>
    <mergeCell ref="G260:H261"/>
    <mergeCell ref="I260:L261"/>
    <mergeCell ref="M260:R261"/>
    <mergeCell ref="S260:T261"/>
    <mergeCell ref="V260:AB260"/>
    <mergeCell ref="AC260:AG260"/>
    <mergeCell ref="AH260:AH261"/>
    <mergeCell ref="AI260:AI261"/>
    <mergeCell ref="AJ260:AL261"/>
    <mergeCell ref="AM260:AM261"/>
    <mergeCell ref="AN260:AN261"/>
    <mergeCell ref="V257:AB257"/>
    <mergeCell ref="AC257:AG257"/>
    <mergeCell ref="A258:A259"/>
    <mergeCell ref="B258:D259"/>
    <mergeCell ref="E258:E259"/>
    <mergeCell ref="F258:F259"/>
    <mergeCell ref="G258:H259"/>
    <mergeCell ref="I258:L259"/>
    <mergeCell ref="M258:R259"/>
    <mergeCell ref="S258:T259"/>
    <mergeCell ref="V258:AB258"/>
    <mergeCell ref="AC258:AG258"/>
    <mergeCell ref="AH254:AH255"/>
    <mergeCell ref="AI254:AI255"/>
    <mergeCell ref="AJ254:AL255"/>
    <mergeCell ref="AM254:AM255"/>
    <mergeCell ref="AN254:AN255"/>
    <mergeCell ref="V255:AB255"/>
    <mergeCell ref="AC255:AG255"/>
    <mergeCell ref="A256:A257"/>
    <mergeCell ref="B256:D257"/>
    <mergeCell ref="E256:E257"/>
    <mergeCell ref="F256:F257"/>
    <mergeCell ref="G256:H257"/>
    <mergeCell ref="I256:L257"/>
    <mergeCell ref="M256:R257"/>
    <mergeCell ref="S256:T257"/>
    <mergeCell ref="V256:AB256"/>
    <mergeCell ref="AC256:AG256"/>
    <mergeCell ref="AH256:AH257"/>
    <mergeCell ref="AI256:AI257"/>
    <mergeCell ref="AJ256:AL257"/>
    <mergeCell ref="AM256:AM257"/>
    <mergeCell ref="AN256:AN257"/>
    <mergeCell ref="V253:AB253"/>
    <mergeCell ref="AC253:AG253"/>
    <mergeCell ref="A254:A255"/>
    <mergeCell ref="B254:D255"/>
    <mergeCell ref="E254:E255"/>
    <mergeCell ref="F254:F255"/>
    <mergeCell ref="G254:H255"/>
    <mergeCell ref="I254:L255"/>
    <mergeCell ref="M254:R255"/>
    <mergeCell ref="S254:T255"/>
    <mergeCell ref="V254:AB254"/>
    <mergeCell ref="AC254:AG254"/>
    <mergeCell ref="AH250:AH251"/>
    <mergeCell ref="AI250:AI251"/>
    <mergeCell ref="AJ250:AL251"/>
    <mergeCell ref="AM250:AM251"/>
    <mergeCell ref="AN250:AN251"/>
    <mergeCell ref="V251:AB251"/>
    <mergeCell ref="AC251:AG251"/>
    <mergeCell ref="A252:A253"/>
    <mergeCell ref="B252:D253"/>
    <mergeCell ref="E252:E253"/>
    <mergeCell ref="F252:F253"/>
    <mergeCell ref="G252:H253"/>
    <mergeCell ref="I252:L253"/>
    <mergeCell ref="M252:R253"/>
    <mergeCell ref="S252:T253"/>
    <mergeCell ref="V252:AB252"/>
    <mergeCell ref="AC252:AG252"/>
    <mergeCell ref="AH252:AH253"/>
    <mergeCell ref="AI252:AI253"/>
    <mergeCell ref="AJ252:AL253"/>
    <mergeCell ref="AM252:AM253"/>
    <mergeCell ref="AN252:AN253"/>
    <mergeCell ref="V249:AB249"/>
    <mergeCell ref="AC249:AG249"/>
    <mergeCell ref="A250:A251"/>
    <mergeCell ref="B250:D251"/>
    <mergeCell ref="E250:E251"/>
    <mergeCell ref="F250:F251"/>
    <mergeCell ref="G250:H251"/>
    <mergeCell ref="I250:L251"/>
    <mergeCell ref="M250:R251"/>
    <mergeCell ref="S250:T251"/>
    <mergeCell ref="V250:AB250"/>
    <mergeCell ref="AC250:AG250"/>
    <mergeCell ref="AH246:AH247"/>
    <mergeCell ref="AI246:AI247"/>
    <mergeCell ref="AJ246:AL247"/>
    <mergeCell ref="AM246:AM247"/>
    <mergeCell ref="AN246:AN247"/>
    <mergeCell ref="V247:AB247"/>
    <mergeCell ref="AC247:AG247"/>
    <mergeCell ref="A248:A249"/>
    <mergeCell ref="B248:D249"/>
    <mergeCell ref="E248:E249"/>
    <mergeCell ref="F248:F249"/>
    <mergeCell ref="G248:H249"/>
    <mergeCell ref="I248:L249"/>
    <mergeCell ref="M248:R249"/>
    <mergeCell ref="S248:T249"/>
    <mergeCell ref="V248:AB248"/>
    <mergeCell ref="AC248:AG248"/>
    <mergeCell ref="AH248:AH249"/>
    <mergeCell ref="AI248:AI249"/>
    <mergeCell ref="AJ248:AL249"/>
    <mergeCell ref="AM248:AM249"/>
    <mergeCell ref="AN248:AN249"/>
    <mergeCell ref="V245:AB245"/>
    <mergeCell ref="AC245:AG245"/>
    <mergeCell ref="A246:A247"/>
    <mergeCell ref="B246:D247"/>
    <mergeCell ref="E246:E247"/>
    <mergeCell ref="F246:F247"/>
    <mergeCell ref="G246:H247"/>
    <mergeCell ref="I246:L247"/>
    <mergeCell ref="M246:R247"/>
    <mergeCell ref="S246:T247"/>
    <mergeCell ref="V246:AB246"/>
    <mergeCell ref="AC246:AG246"/>
    <mergeCell ref="AJ242:AL243"/>
    <mergeCell ref="AM242:AM243"/>
    <mergeCell ref="AN242:AN243"/>
    <mergeCell ref="V243:AB243"/>
    <mergeCell ref="AC243:AG243"/>
    <mergeCell ref="A244:A245"/>
    <mergeCell ref="B244:D245"/>
    <mergeCell ref="E244:E245"/>
    <mergeCell ref="F244:F245"/>
    <mergeCell ref="G244:H245"/>
    <mergeCell ref="I244:L245"/>
    <mergeCell ref="M244:R245"/>
    <mergeCell ref="S244:T245"/>
    <mergeCell ref="V244:AB244"/>
    <mergeCell ref="AC244:AG244"/>
    <mergeCell ref="AH244:AH245"/>
    <mergeCell ref="AI244:AI245"/>
    <mergeCell ref="AJ244:AL245"/>
    <mergeCell ref="AM244:AM245"/>
    <mergeCell ref="AN244:AN245"/>
    <mergeCell ref="AC240:AG240"/>
    <mergeCell ref="V241:AB241"/>
    <mergeCell ref="AC241:AG241"/>
    <mergeCell ref="A242:A243"/>
    <mergeCell ref="B242:D243"/>
    <mergeCell ref="E242:E243"/>
    <mergeCell ref="F242:F243"/>
    <mergeCell ref="G242:H243"/>
    <mergeCell ref="I242:L243"/>
    <mergeCell ref="M242:R243"/>
    <mergeCell ref="S242:T243"/>
    <mergeCell ref="V242:AB242"/>
    <mergeCell ref="AC242:AG242"/>
    <mergeCell ref="AM236:AM238"/>
    <mergeCell ref="AN236:AN238"/>
    <mergeCell ref="V237:AB237"/>
    <mergeCell ref="AC237:AG237"/>
    <mergeCell ref="V238:AB238"/>
    <mergeCell ref="AC238:AG238"/>
    <mergeCell ref="A239:A241"/>
    <mergeCell ref="B239:D241"/>
    <mergeCell ref="E239:E241"/>
    <mergeCell ref="F239:F241"/>
    <mergeCell ref="G239:H241"/>
    <mergeCell ref="I239:L241"/>
    <mergeCell ref="M239:R241"/>
    <mergeCell ref="S239:T241"/>
    <mergeCell ref="V239:AB239"/>
    <mergeCell ref="AC239:AG239"/>
    <mergeCell ref="AH239:AH241"/>
    <mergeCell ref="AH242:AH243"/>
    <mergeCell ref="AI242:AI243"/>
    <mergeCell ref="S235:T235"/>
    <mergeCell ref="V235:AB235"/>
    <mergeCell ref="AC235:AG235"/>
    <mergeCell ref="AJ235:AL235"/>
    <mergeCell ref="AJ232:AL232"/>
    <mergeCell ref="B233:D233"/>
    <mergeCell ref="G233:H233"/>
    <mergeCell ref="I233:L233"/>
    <mergeCell ref="M233:R233"/>
    <mergeCell ref="S233:T233"/>
    <mergeCell ref="V233:AB233"/>
    <mergeCell ref="AC233:AG233"/>
    <mergeCell ref="AJ233:AL233"/>
    <mergeCell ref="AI239:AI241"/>
    <mergeCell ref="AJ239:AL241"/>
    <mergeCell ref="AM239:AM241"/>
    <mergeCell ref="AN239:AN241"/>
    <mergeCell ref="V240:AB240"/>
    <mergeCell ref="G236:H238"/>
    <mergeCell ref="I236:L238"/>
    <mergeCell ref="M236:R238"/>
    <mergeCell ref="S236:T238"/>
    <mergeCell ref="V236:AB236"/>
    <mergeCell ref="AC236:AG236"/>
    <mergeCell ref="AH236:AH238"/>
    <mergeCell ref="AI236:AI238"/>
    <mergeCell ref="AJ236:AL238"/>
    <mergeCell ref="S234:T234"/>
    <mergeCell ref="V234:AB234"/>
    <mergeCell ref="AC234:AG234"/>
    <mergeCell ref="AJ234:AL234"/>
    <mergeCell ref="G234:H234"/>
    <mergeCell ref="AC230:AG230"/>
    <mergeCell ref="V231:AB231"/>
    <mergeCell ref="AC231:AG231"/>
    <mergeCell ref="B232:D232"/>
    <mergeCell ref="G232:H232"/>
    <mergeCell ref="I232:L232"/>
    <mergeCell ref="M232:R232"/>
    <mergeCell ref="S232:T232"/>
    <mergeCell ref="V232:AB232"/>
    <mergeCell ref="AC232:AG232"/>
    <mergeCell ref="AM226:AM228"/>
    <mergeCell ref="AN226:AN228"/>
    <mergeCell ref="V227:AB227"/>
    <mergeCell ref="AC227:AG227"/>
    <mergeCell ref="V228:AB228"/>
    <mergeCell ref="AC228:AG228"/>
    <mergeCell ref="A229:A231"/>
    <mergeCell ref="B229:D231"/>
    <mergeCell ref="E229:E231"/>
    <mergeCell ref="F229:F231"/>
    <mergeCell ref="G229:H231"/>
    <mergeCell ref="I229:L231"/>
    <mergeCell ref="M229:R231"/>
    <mergeCell ref="S229:T231"/>
    <mergeCell ref="V229:AB229"/>
    <mergeCell ref="AC229:AG229"/>
    <mergeCell ref="AH229:AH231"/>
    <mergeCell ref="AI229:AI231"/>
    <mergeCell ref="AJ229:AL231"/>
    <mergeCell ref="AM229:AM231"/>
    <mergeCell ref="AN229:AN231"/>
    <mergeCell ref="V230:AB230"/>
    <mergeCell ref="S225:T225"/>
    <mergeCell ref="V225:AB225"/>
    <mergeCell ref="AC225:AG225"/>
    <mergeCell ref="AJ225:AL225"/>
    <mergeCell ref="A226:A228"/>
    <mergeCell ref="B226:D228"/>
    <mergeCell ref="E226:E228"/>
    <mergeCell ref="F226:F228"/>
    <mergeCell ref="G226:H228"/>
    <mergeCell ref="I226:L228"/>
    <mergeCell ref="M226:R228"/>
    <mergeCell ref="S226:T228"/>
    <mergeCell ref="V226:AB226"/>
    <mergeCell ref="AC226:AG226"/>
    <mergeCell ref="AH226:AH228"/>
    <mergeCell ref="AI226:AI228"/>
    <mergeCell ref="AJ226:AL228"/>
    <mergeCell ref="S221:T224"/>
    <mergeCell ref="V221:AB221"/>
    <mergeCell ref="AC221:AG221"/>
    <mergeCell ref="AH221:AH224"/>
    <mergeCell ref="AI221:AI224"/>
    <mergeCell ref="AJ221:AL224"/>
    <mergeCell ref="AM221:AM224"/>
    <mergeCell ref="AN221:AN224"/>
    <mergeCell ref="V222:AB222"/>
    <mergeCell ref="AC222:AG222"/>
    <mergeCell ref="V223:AB223"/>
    <mergeCell ref="AC223:AG223"/>
    <mergeCell ref="V224:AB224"/>
    <mergeCell ref="AC224:AG224"/>
    <mergeCell ref="AI212:AI220"/>
    <mergeCell ref="AJ212:AL220"/>
    <mergeCell ref="AM212:AM220"/>
    <mergeCell ref="AN212:AN220"/>
    <mergeCell ref="V217:AB217"/>
    <mergeCell ref="AC217:AG217"/>
    <mergeCell ref="V218:AB218"/>
    <mergeCell ref="AC218:AG218"/>
    <mergeCell ref="V219:AB219"/>
    <mergeCell ref="AC219:AG219"/>
    <mergeCell ref="V220:AB220"/>
    <mergeCell ref="AC220:AG220"/>
    <mergeCell ref="S212:T220"/>
    <mergeCell ref="U212:U216"/>
    <mergeCell ref="V212:AB216"/>
    <mergeCell ref="AC212:AG216"/>
    <mergeCell ref="AH212:AH220"/>
    <mergeCell ref="AM203:AM211"/>
    <mergeCell ref="AN203:AN211"/>
    <mergeCell ref="V208:AB208"/>
    <mergeCell ref="AC208:AG208"/>
    <mergeCell ref="V209:AB209"/>
    <mergeCell ref="AC209:AG209"/>
    <mergeCell ref="V210:AB210"/>
    <mergeCell ref="AC210:AG210"/>
    <mergeCell ref="V211:AB211"/>
    <mergeCell ref="AC211:AG211"/>
    <mergeCell ref="A203:A211"/>
    <mergeCell ref="B203:D211"/>
    <mergeCell ref="E203:E211"/>
    <mergeCell ref="F203:F211"/>
    <mergeCell ref="G203:H211"/>
    <mergeCell ref="I203:L211"/>
    <mergeCell ref="M203:R211"/>
    <mergeCell ref="S203:T211"/>
    <mergeCell ref="U203:U207"/>
    <mergeCell ref="V203:AB207"/>
    <mergeCell ref="AC203:AG207"/>
    <mergeCell ref="A196:A202"/>
    <mergeCell ref="B196:D202"/>
    <mergeCell ref="E196:E202"/>
    <mergeCell ref="F196:F202"/>
    <mergeCell ref="G196:H202"/>
    <mergeCell ref="I196:L202"/>
    <mergeCell ref="M196:R202"/>
    <mergeCell ref="S196:T202"/>
    <mergeCell ref="U196:U199"/>
    <mergeCell ref="V196:AB199"/>
    <mergeCell ref="AC196:AG199"/>
    <mergeCell ref="AH196:AH202"/>
    <mergeCell ref="AI196:AI202"/>
    <mergeCell ref="AH203:AH211"/>
    <mergeCell ref="AI203:AI211"/>
    <mergeCell ref="AJ203:AL211"/>
    <mergeCell ref="AJ196:AL202"/>
    <mergeCell ref="AM196:AM202"/>
    <mergeCell ref="AN196:AN202"/>
    <mergeCell ref="V200:AB200"/>
    <mergeCell ref="AC200:AG200"/>
    <mergeCell ref="S189:T195"/>
    <mergeCell ref="U189:U193"/>
    <mergeCell ref="V189:AB193"/>
    <mergeCell ref="AC189:AG193"/>
    <mergeCell ref="AH189:AH195"/>
    <mergeCell ref="AI189:AI195"/>
    <mergeCell ref="AJ189:AL195"/>
    <mergeCell ref="AM189:AM195"/>
    <mergeCell ref="AN189:AN195"/>
    <mergeCell ref="AJ180:AL188"/>
    <mergeCell ref="AM180:AM188"/>
    <mergeCell ref="AN180:AN188"/>
    <mergeCell ref="V185:AB185"/>
    <mergeCell ref="AC185:AG185"/>
    <mergeCell ref="V186:AB186"/>
    <mergeCell ref="AC186:AG186"/>
    <mergeCell ref="V187:AB187"/>
    <mergeCell ref="AC187:AG187"/>
    <mergeCell ref="V188:AB188"/>
    <mergeCell ref="AC188:AG188"/>
    <mergeCell ref="V201:AB201"/>
    <mergeCell ref="AC201:AG201"/>
    <mergeCell ref="V202:AB202"/>
    <mergeCell ref="AC202:AG202"/>
    <mergeCell ref="V194:AB194"/>
    <mergeCell ref="AC194:AG194"/>
    <mergeCell ref="V195:AB195"/>
    <mergeCell ref="AC195:AG195"/>
    <mergeCell ref="G180:H188"/>
    <mergeCell ref="I180:L188"/>
    <mergeCell ref="M180:R188"/>
    <mergeCell ref="S180:T188"/>
    <mergeCell ref="U180:U184"/>
    <mergeCell ref="V180:AB184"/>
    <mergeCell ref="AC180:AG184"/>
    <mergeCell ref="AH180:AH188"/>
    <mergeCell ref="AI180:AI188"/>
    <mergeCell ref="V171:AB175"/>
    <mergeCell ref="AC171:AG175"/>
    <mergeCell ref="AH171:AH179"/>
    <mergeCell ref="AI171:AI179"/>
    <mergeCell ref="AJ171:AL179"/>
    <mergeCell ref="AM171:AM179"/>
    <mergeCell ref="AN171:AN179"/>
    <mergeCell ref="V176:AB176"/>
    <mergeCell ref="AC176:AG176"/>
    <mergeCell ref="V177:AB177"/>
    <mergeCell ref="AC177:AG177"/>
    <mergeCell ref="V178:AB178"/>
    <mergeCell ref="AC178:AG178"/>
    <mergeCell ref="V179:AB179"/>
    <mergeCell ref="AC179:AG179"/>
    <mergeCell ref="A171:A179"/>
    <mergeCell ref="B171:D179"/>
    <mergeCell ref="E171:E179"/>
    <mergeCell ref="F171:F179"/>
    <mergeCell ref="G171:H179"/>
    <mergeCell ref="I171:L179"/>
    <mergeCell ref="M171:R179"/>
    <mergeCell ref="S171:T179"/>
    <mergeCell ref="U171:U175"/>
    <mergeCell ref="AJ155:AL162"/>
    <mergeCell ref="AM155:AM162"/>
    <mergeCell ref="AN155:AN162"/>
    <mergeCell ref="V160:AB160"/>
    <mergeCell ref="AC160:AG160"/>
    <mergeCell ref="V161:AB161"/>
    <mergeCell ref="AC161:AG161"/>
    <mergeCell ref="V162:AB162"/>
    <mergeCell ref="AC162:AG162"/>
    <mergeCell ref="G155:H162"/>
    <mergeCell ref="I155:L162"/>
    <mergeCell ref="M155:R162"/>
    <mergeCell ref="S155:T162"/>
    <mergeCell ref="U155:U159"/>
    <mergeCell ref="V155:AB159"/>
    <mergeCell ref="AC155:AG159"/>
    <mergeCell ref="AH155:AH162"/>
    <mergeCell ref="AI155:AI162"/>
    <mergeCell ref="F155:F162"/>
    <mergeCell ref="A163:A170"/>
    <mergeCell ref="B163:D170"/>
    <mergeCell ref="E163:E170"/>
    <mergeCell ref="F163:F170"/>
    <mergeCell ref="V147:AB151"/>
    <mergeCell ref="AC147:AG151"/>
    <mergeCell ref="AH147:AH154"/>
    <mergeCell ref="AI147:AI154"/>
    <mergeCell ref="AJ147:AL154"/>
    <mergeCell ref="AM147:AM154"/>
    <mergeCell ref="AN147:AN154"/>
    <mergeCell ref="V152:AB152"/>
    <mergeCell ref="AC152:AG152"/>
    <mergeCell ref="V153:AB153"/>
    <mergeCell ref="AC153:AG153"/>
    <mergeCell ref="V154:AB154"/>
    <mergeCell ref="AC154:AG154"/>
    <mergeCell ref="A147:A154"/>
    <mergeCell ref="B147:D154"/>
    <mergeCell ref="E147:E154"/>
    <mergeCell ref="F147:F154"/>
    <mergeCell ref="G147:H154"/>
    <mergeCell ref="I147:L154"/>
    <mergeCell ref="M147:R154"/>
    <mergeCell ref="S147:T154"/>
    <mergeCell ref="U147:U151"/>
    <mergeCell ref="V139:AB143"/>
    <mergeCell ref="AC139:AG143"/>
    <mergeCell ref="AH139:AH146"/>
    <mergeCell ref="AI139:AI146"/>
    <mergeCell ref="AJ139:AL146"/>
    <mergeCell ref="AM139:AM146"/>
    <mergeCell ref="AN139:AN146"/>
    <mergeCell ref="V144:AB144"/>
    <mergeCell ref="AC144:AG144"/>
    <mergeCell ref="V145:AB145"/>
    <mergeCell ref="AC145:AG145"/>
    <mergeCell ref="V146:AB146"/>
    <mergeCell ref="AC146:AG146"/>
    <mergeCell ref="A139:A146"/>
    <mergeCell ref="B139:D146"/>
    <mergeCell ref="E139:E146"/>
    <mergeCell ref="F139:F146"/>
    <mergeCell ref="G139:H146"/>
    <mergeCell ref="I139:L146"/>
    <mergeCell ref="M139:R146"/>
    <mergeCell ref="S139:T146"/>
    <mergeCell ref="U139:U143"/>
    <mergeCell ref="AH131:AH138"/>
    <mergeCell ref="AI131:AI138"/>
    <mergeCell ref="AJ131:AL138"/>
    <mergeCell ref="AM131:AM138"/>
    <mergeCell ref="AN131:AN138"/>
    <mergeCell ref="V136:AB136"/>
    <mergeCell ref="AC136:AG136"/>
    <mergeCell ref="V137:AB137"/>
    <mergeCell ref="AC137:AG137"/>
    <mergeCell ref="V138:AB138"/>
    <mergeCell ref="AC138:AG138"/>
    <mergeCell ref="V121:AB121"/>
    <mergeCell ref="AC121:AG121"/>
    <mergeCell ref="V122:AB122"/>
    <mergeCell ref="AC122:AG122"/>
    <mergeCell ref="V123:AB123"/>
    <mergeCell ref="AC123:AG123"/>
    <mergeCell ref="AH116:AH123"/>
    <mergeCell ref="AI116:AI123"/>
    <mergeCell ref="AJ116:AL123"/>
    <mergeCell ref="AM116:AM123"/>
    <mergeCell ref="AN116:AN123"/>
    <mergeCell ref="A131:A138"/>
    <mergeCell ref="B131:D138"/>
    <mergeCell ref="E131:E138"/>
    <mergeCell ref="F131:F138"/>
    <mergeCell ref="G131:H138"/>
    <mergeCell ref="I131:L138"/>
    <mergeCell ref="M131:R138"/>
    <mergeCell ref="S131:T138"/>
    <mergeCell ref="U131:U135"/>
    <mergeCell ref="V131:AB135"/>
    <mergeCell ref="AC131:AG135"/>
    <mergeCell ref="V105:AB105"/>
    <mergeCell ref="AC105:AG105"/>
    <mergeCell ref="V106:AB106"/>
    <mergeCell ref="AC106:AG106"/>
    <mergeCell ref="V107:AB107"/>
    <mergeCell ref="AC107:AG107"/>
    <mergeCell ref="A116:A123"/>
    <mergeCell ref="B116:D123"/>
    <mergeCell ref="E116:E123"/>
    <mergeCell ref="F116:F123"/>
    <mergeCell ref="G116:H123"/>
    <mergeCell ref="I116:L123"/>
    <mergeCell ref="M116:R123"/>
    <mergeCell ref="S116:T123"/>
    <mergeCell ref="U116:U120"/>
    <mergeCell ref="V116:AB120"/>
    <mergeCell ref="AC116:AG120"/>
    <mergeCell ref="S100:T107"/>
    <mergeCell ref="U100:U104"/>
    <mergeCell ref="V100:AB104"/>
    <mergeCell ref="AC100:AG104"/>
    <mergeCell ref="AH100:AH107"/>
    <mergeCell ref="AI100:AI107"/>
    <mergeCell ref="AJ100:AL107"/>
    <mergeCell ref="AM100:AM107"/>
    <mergeCell ref="AN100:AN107"/>
    <mergeCell ref="AH92:AH99"/>
    <mergeCell ref="AI92:AI99"/>
    <mergeCell ref="AJ92:AL99"/>
    <mergeCell ref="AM92:AM99"/>
    <mergeCell ref="AN92:AN99"/>
    <mergeCell ref="V97:AB97"/>
    <mergeCell ref="AC97:AG97"/>
    <mergeCell ref="V98:AB98"/>
    <mergeCell ref="AC98:AG98"/>
    <mergeCell ref="V99:AB99"/>
    <mergeCell ref="AC99:AG99"/>
    <mergeCell ref="AC81:AG81"/>
    <mergeCell ref="V82:AB82"/>
    <mergeCell ref="AC82:AG82"/>
    <mergeCell ref="V83:AB83"/>
    <mergeCell ref="AC83:AG83"/>
    <mergeCell ref="V81:AB81"/>
    <mergeCell ref="A92:A99"/>
    <mergeCell ref="B92:D99"/>
    <mergeCell ref="E92:E99"/>
    <mergeCell ref="F92:F99"/>
    <mergeCell ref="G92:H99"/>
    <mergeCell ref="I92:L99"/>
    <mergeCell ref="M92:R99"/>
    <mergeCell ref="S92:T99"/>
    <mergeCell ref="U92:U96"/>
    <mergeCell ref="V92:AB96"/>
    <mergeCell ref="AC92:AG96"/>
    <mergeCell ref="AJ64:AL69"/>
    <mergeCell ref="AM64:AM69"/>
    <mergeCell ref="AN64:AN69"/>
    <mergeCell ref="V69:AB69"/>
    <mergeCell ref="AC69:AG69"/>
    <mergeCell ref="A76:A83"/>
    <mergeCell ref="B76:D83"/>
    <mergeCell ref="E76:E83"/>
    <mergeCell ref="F76:F83"/>
    <mergeCell ref="G76:H83"/>
    <mergeCell ref="I76:L83"/>
    <mergeCell ref="M76:R83"/>
    <mergeCell ref="S76:T83"/>
    <mergeCell ref="U76:U80"/>
    <mergeCell ref="V76:AB80"/>
    <mergeCell ref="AC76:AG80"/>
    <mergeCell ref="AH76:AH83"/>
    <mergeCell ref="AI76:AI83"/>
    <mergeCell ref="AJ76:AL83"/>
    <mergeCell ref="AM76:AM83"/>
    <mergeCell ref="AN76:AN83"/>
    <mergeCell ref="A54:A57"/>
    <mergeCell ref="B54:D57"/>
    <mergeCell ref="E54:E57"/>
    <mergeCell ref="F54:F57"/>
    <mergeCell ref="G54:H57"/>
    <mergeCell ref="I54:L57"/>
    <mergeCell ref="M54:R57"/>
    <mergeCell ref="S54:T57"/>
    <mergeCell ref="V54:AB54"/>
    <mergeCell ref="G64:H69"/>
    <mergeCell ref="I64:L69"/>
    <mergeCell ref="M64:R69"/>
    <mergeCell ref="S64:T69"/>
    <mergeCell ref="U64:U68"/>
    <mergeCell ref="V64:AB68"/>
    <mergeCell ref="AC64:AG68"/>
    <mergeCell ref="AH64:AH69"/>
    <mergeCell ref="B58:D63"/>
    <mergeCell ref="E58:E63"/>
    <mergeCell ref="F58:F63"/>
    <mergeCell ref="G58:H63"/>
    <mergeCell ref="I58:L63"/>
    <mergeCell ref="M58:R63"/>
    <mergeCell ref="S58:T63"/>
    <mergeCell ref="U58:U62"/>
    <mergeCell ref="AC54:AG54"/>
    <mergeCell ref="AH54:AH57"/>
    <mergeCell ref="V58:AB62"/>
    <mergeCell ref="AC58:AG62"/>
    <mergeCell ref="AH58:AH63"/>
    <mergeCell ref="V63:AB63"/>
    <mergeCell ref="AC63:AG63"/>
    <mergeCell ref="V55:AB55"/>
    <mergeCell ref="AC55:AG55"/>
    <mergeCell ref="V56:AB56"/>
    <mergeCell ref="AC56:AG56"/>
    <mergeCell ref="V57:AB57"/>
    <mergeCell ref="AC57:AG57"/>
    <mergeCell ref="AC50:AG50"/>
    <mergeCell ref="AH50:AH53"/>
    <mergeCell ref="AI50:AI53"/>
    <mergeCell ref="AJ50:AL53"/>
    <mergeCell ref="AM50:AM53"/>
    <mergeCell ref="AN50:AN53"/>
    <mergeCell ref="V51:AB51"/>
    <mergeCell ref="AC51:AG51"/>
    <mergeCell ref="V52:AB52"/>
    <mergeCell ref="AC52:AG52"/>
    <mergeCell ref="V53:AB53"/>
    <mergeCell ref="AC53:AG53"/>
    <mergeCell ref="I50:L53"/>
    <mergeCell ref="M50:R53"/>
    <mergeCell ref="S50:T53"/>
    <mergeCell ref="V50:AB50"/>
    <mergeCell ref="V47:AB47"/>
    <mergeCell ref="AC47:AG47"/>
    <mergeCell ref="V48:AB48"/>
    <mergeCell ref="AC48:AG48"/>
    <mergeCell ref="V49:AB49"/>
    <mergeCell ref="AC49:AG49"/>
    <mergeCell ref="AC44:AG44"/>
    <mergeCell ref="V45:AB45"/>
    <mergeCell ref="AC45:AG45"/>
    <mergeCell ref="A46:A49"/>
    <mergeCell ref="B46:D49"/>
    <mergeCell ref="E46:E49"/>
    <mergeCell ref="F46:F49"/>
    <mergeCell ref="G46:H49"/>
    <mergeCell ref="I46:L49"/>
    <mergeCell ref="M46:R49"/>
    <mergeCell ref="S46:T49"/>
    <mergeCell ref="V46:AB46"/>
    <mergeCell ref="AC46:AG46"/>
    <mergeCell ref="V39:AB39"/>
    <mergeCell ref="AC39:AG39"/>
    <mergeCell ref="A42:A45"/>
    <mergeCell ref="B42:D45"/>
    <mergeCell ref="E42:E45"/>
    <mergeCell ref="F42:F45"/>
    <mergeCell ref="G42:H45"/>
    <mergeCell ref="I42:L45"/>
    <mergeCell ref="M42:R45"/>
    <mergeCell ref="S42:T45"/>
    <mergeCell ref="V42:AB42"/>
    <mergeCell ref="AC42:AG42"/>
    <mergeCell ref="AH42:AH45"/>
    <mergeCell ref="AI42:AI45"/>
    <mergeCell ref="AJ42:AL45"/>
    <mergeCell ref="AM42:AM45"/>
    <mergeCell ref="AN42:AN45"/>
    <mergeCell ref="V43:AB43"/>
    <mergeCell ref="AC43:AG43"/>
    <mergeCell ref="V44:AB44"/>
    <mergeCell ref="E38:E39"/>
    <mergeCell ref="F38:F39"/>
    <mergeCell ref="G38:H39"/>
    <mergeCell ref="I38:L39"/>
    <mergeCell ref="M38:R39"/>
    <mergeCell ref="S38:T39"/>
    <mergeCell ref="V38:AB38"/>
    <mergeCell ref="AC38:AG38"/>
    <mergeCell ref="A38:A39"/>
    <mergeCell ref="AM38:AM39"/>
    <mergeCell ref="AJ38:AL39"/>
    <mergeCell ref="AH38:AH39"/>
    <mergeCell ref="AC31:AG31"/>
    <mergeCell ref="AJ31:AL31"/>
    <mergeCell ref="S36:T37"/>
    <mergeCell ref="V36:AB36"/>
    <mergeCell ref="AC36:AG36"/>
    <mergeCell ref="AN36:AN37"/>
    <mergeCell ref="V37:AB37"/>
    <mergeCell ref="AC37:AG37"/>
    <mergeCell ref="B35:D35"/>
    <mergeCell ref="G35:H35"/>
    <mergeCell ref="I35:L35"/>
    <mergeCell ref="M35:R35"/>
    <mergeCell ref="S35:T35"/>
    <mergeCell ref="V35:AB35"/>
    <mergeCell ref="AC35:AG35"/>
    <mergeCell ref="AJ35:AL35"/>
    <mergeCell ref="S34:T34"/>
    <mergeCell ref="V34:AB34"/>
    <mergeCell ref="AC34:AG34"/>
    <mergeCell ref="AJ34:AL34"/>
    <mergeCell ref="AJ36:AL37"/>
    <mergeCell ref="AH36:AH37"/>
    <mergeCell ref="AI36:AI37"/>
    <mergeCell ref="S29:T29"/>
    <mergeCell ref="S19:T23"/>
    <mergeCell ref="U19:U23"/>
    <mergeCell ref="V19:AB23"/>
    <mergeCell ref="AC19:AG23"/>
    <mergeCell ref="AH19:AH23"/>
    <mergeCell ref="AI19:AI23"/>
    <mergeCell ref="AJ19:AL23"/>
    <mergeCell ref="AM19:AM23"/>
    <mergeCell ref="AN19:AN23"/>
    <mergeCell ref="G19:H23"/>
    <mergeCell ref="S32:T32"/>
    <mergeCell ref="V32:AB32"/>
    <mergeCell ref="AC32:AG32"/>
    <mergeCell ref="AJ32:AL32"/>
    <mergeCell ref="B33:D33"/>
    <mergeCell ref="G33:H33"/>
    <mergeCell ref="I33:L33"/>
    <mergeCell ref="M33:R33"/>
    <mergeCell ref="S33:T33"/>
    <mergeCell ref="V33:AB33"/>
    <mergeCell ref="AC33:AG33"/>
    <mergeCell ref="AJ33:AL33"/>
    <mergeCell ref="V29:AB29"/>
    <mergeCell ref="AC29:AG29"/>
    <mergeCell ref="AJ29:AL29"/>
    <mergeCell ref="B31:D31"/>
    <mergeCell ref="G31:H31"/>
    <mergeCell ref="I31:L31"/>
    <mergeCell ref="M31:R31"/>
    <mergeCell ref="S31:T31"/>
    <mergeCell ref="V31:AB31"/>
    <mergeCell ref="M4:R8"/>
    <mergeCell ref="S4:T8"/>
    <mergeCell ref="U4:U8"/>
    <mergeCell ref="V4:AB8"/>
    <mergeCell ref="AC4:AG8"/>
    <mergeCell ref="AH4:AH8"/>
    <mergeCell ref="AI4:AI8"/>
    <mergeCell ref="AJ4:AL8"/>
    <mergeCell ref="A24:A28"/>
    <mergeCell ref="B24:D28"/>
    <mergeCell ref="E24:E28"/>
    <mergeCell ref="F24:F28"/>
    <mergeCell ref="G24:H28"/>
    <mergeCell ref="I24:L28"/>
    <mergeCell ref="M24:R28"/>
    <mergeCell ref="S24:T28"/>
    <mergeCell ref="U24:U28"/>
    <mergeCell ref="V24:AB28"/>
    <mergeCell ref="AC24:AG28"/>
    <mergeCell ref="AH24:AH28"/>
    <mergeCell ref="AI24:AI28"/>
    <mergeCell ref="AJ24:AL28"/>
    <mergeCell ref="AC9:AG13"/>
    <mergeCell ref="AH9:AH13"/>
    <mergeCell ref="AI9:AI13"/>
    <mergeCell ref="AJ9:AL13"/>
    <mergeCell ref="S3:T3"/>
    <mergeCell ref="V3:AB3"/>
    <mergeCell ref="AC3:AG3"/>
    <mergeCell ref="AJ3:AL3"/>
    <mergeCell ref="B3:D3"/>
    <mergeCell ref="G3:H3"/>
    <mergeCell ref="I3:L3"/>
    <mergeCell ref="M3:R3"/>
    <mergeCell ref="AS4:AS8"/>
    <mergeCell ref="A14:A18"/>
    <mergeCell ref="B14:D18"/>
    <mergeCell ref="E14:E18"/>
    <mergeCell ref="F14:F18"/>
    <mergeCell ref="G14:H18"/>
    <mergeCell ref="I14:L18"/>
    <mergeCell ref="M14:R18"/>
    <mergeCell ref="S14:T18"/>
    <mergeCell ref="U14:U18"/>
    <mergeCell ref="V14:AB18"/>
    <mergeCell ref="AC14:AG18"/>
    <mergeCell ref="AH14:AH18"/>
    <mergeCell ref="AI14:AI18"/>
    <mergeCell ref="AJ14:AL18"/>
    <mergeCell ref="AM14:AM18"/>
    <mergeCell ref="AN14:AN18"/>
    <mergeCell ref="AS14:AS18"/>
    <mergeCell ref="A4:A8"/>
    <mergeCell ref="B4:D8"/>
    <mergeCell ref="E4:E8"/>
    <mergeCell ref="F4:F8"/>
    <mergeCell ref="G4:H8"/>
    <mergeCell ref="I4:L8"/>
    <mergeCell ref="I19:L23"/>
    <mergeCell ref="M19:R23"/>
    <mergeCell ref="G32:H32"/>
    <mergeCell ref="I32:L32"/>
    <mergeCell ref="M32:R32"/>
    <mergeCell ref="G34:H34"/>
    <mergeCell ref="I34:L34"/>
    <mergeCell ref="M34:R34"/>
    <mergeCell ref="G36:H37"/>
    <mergeCell ref="I36:L37"/>
    <mergeCell ref="M36:R37"/>
    <mergeCell ref="A19:A23"/>
    <mergeCell ref="B19:D23"/>
    <mergeCell ref="E19:E23"/>
    <mergeCell ref="F19:F23"/>
    <mergeCell ref="B32:D32"/>
    <mergeCell ref="B34:D34"/>
    <mergeCell ref="A36:A37"/>
    <mergeCell ref="B36:D37"/>
    <mergeCell ref="E36:E37"/>
    <mergeCell ref="F36:F37"/>
    <mergeCell ref="B29:D29"/>
    <mergeCell ref="G29:H29"/>
    <mergeCell ref="I29:L29"/>
    <mergeCell ref="M29:R29"/>
    <mergeCell ref="B30:D30"/>
    <mergeCell ref="G30:H30"/>
    <mergeCell ref="I30:L30"/>
    <mergeCell ref="M30:R30"/>
    <mergeCell ref="I234:L234"/>
    <mergeCell ref="M234:R234"/>
    <mergeCell ref="A236:A238"/>
    <mergeCell ref="B236:D238"/>
    <mergeCell ref="E236:E238"/>
    <mergeCell ref="F236:F238"/>
    <mergeCell ref="A212:A220"/>
    <mergeCell ref="B212:D220"/>
    <mergeCell ref="E212:E220"/>
    <mergeCell ref="A221:A224"/>
    <mergeCell ref="B221:D224"/>
    <mergeCell ref="E221:E224"/>
    <mergeCell ref="F221:F224"/>
    <mergeCell ref="G221:H224"/>
    <mergeCell ref="I221:L224"/>
    <mergeCell ref="M221:R224"/>
    <mergeCell ref="B225:D225"/>
    <mergeCell ref="G225:H225"/>
    <mergeCell ref="I225:L225"/>
    <mergeCell ref="M225:R225"/>
    <mergeCell ref="B234:D234"/>
    <mergeCell ref="F212:F220"/>
    <mergeCell ref="G212:H220"/>
    <mergeCell ref="I212:L220"/>
    <mergeCell ref="M212:R220"/>
    <mergeCell ref="B235:D235"/>
    <mergeCell ref="G235:H235"/>
    <mergeCell ref="I235:L235"/>
    <mergeCell ref="M235:R235"/>
    <mergeCell ref="I100:L107"/>
    <mergeCell ref="M100:R107"/>
    <mergeCell ref="A155:A162"/>
    <mergeCell ref="F180:F188"/>
    <mergeCell ref="F189:F195"/>
    <mergeCell ref="G189:H195"/>
    <mergeCell ref="I189:L195"/>
    <mergeCell ref="M189:R195"/>
    <mergeCell ref="B38:D39"/>
    <mergeCell ref="A64:A69"/>
    <mergeCell ref="B64:D69"/>
    <mergeCell ref="E64:E69"/>
    <mergeCell ref="F64:F69"/>
    <mergeCell ref="A100:A107"/>
    <mergeCell ref="B100:D107"/>
    <mergeCell ref="E100:E107"/>
    <mergeCell ref="F100:F107"/>
    <mergeCell ref="G100:H107"/>
    <mergeCell ref="B155:D162"/>
    <mergeCell ref="E155:E162"/>
    <mergeCell ref="A180:A188"/>
    <mergeCell ref="B180:D188"/>
    <mergeCell ref="E180:E188"/>
    <mergeCell ref="A189:A195"/>
    <mergeCell ref="B189:D195"/>
    <mergeCell ref="E189:E195"/>
    <mergeCell ref="A58:A63"/>
    <mergeCell ref="A50:A53"/>
    <mergeCell ref="B50:D53"/>
    <mergeCell ref="E50:E53"/>
    <mergeCell ref="F50:F53"/>
    <mergeCell ref="G50:H53"/>
    <mergeCell ref="AS19:AS23"/>
    <mergeCell ref="AS24:AS28"/>
    <mergeCell ref="AO42:AP45"/>
    <mergeCell ref="AQ42:AQ45"/>
    <mergeCell ref="AS42:AS45"/>
    <mergeCell ref="AO46:AP49"/>
    <mergeCell ref="AQ46:AQ49"/>
    <mergeCell ref="AS46:AS49"/>
    <mergeCell ref="AQ24:AQ28"/>
    <mergeCell ref="AQ36:AQ37"/>
    <mergeCell ref="AM36:AM37"/>
    <mergeCell ref="AM24:AM28"/>
    <mergeCell ref="AN24:AN28"/>
    <mergeCell ref="AN38:AN39"/>
    <mergeCell ref="AO2:AP2"/>
    <mergeCell ref="AO3:AP3"/>
    <mergeCell ref="AO4:AP8"/>
    <mergeCell ref="AO14:AP18"/>
    <mergeCell ref="AO19:AP23"/>
    <mergeCell ref="AO24:AP28"/>
    <mergeCell ref="AO29:AP29"/>
    <mergeCell ref="AO31:AP31"/>
    <mergeCell ref="AO32:AP32"/>
    <mergeCell ref="AO33:AP33"/>
    <mergeCell ref="AO34:AP34"/>
    <mergeCell ref="AO35:AP35"/>
    <mergeCell ref="AM4:AM8"/>
    <mergeCell ref="AN4:AN8"/>
    <mergeCell ref="AQ40:AQ41"/>
    <mergeCell ref="AR40:AR41"/>
    <mergeCell ref="AS40:AS41"/>
    <mergeCell ref="AH46:AH49"/>
    <mergeCell ref="AI46:AI49"/>
    <mergeCell ref="AJ46:AL49"/>
    <mergeCell ref="AM46:AM49"/>
    <mergeCell ref="AN46:AN49"/>
    <mergeCell ref="AO50:AP53"/>
    <mergeCell ref="AQ50:AQ53"/>
    <mergeCell ref="AS50:AS53"/>
    <mergeCell ref="AO54:AP57"/>
    <mergeCell ref="AQ54:AQ57"/>
    <mergeCell ref="AS54:AS57"/>
    <mergeCell ref="AS36:AS37"/>
    <mergeCell ref="AS38:AS39"/>
    <mergeCell ref="AO58:AP63"/>
    <mergeCell ref="AQ58:AQ63"/>
    <mergeCell ref="AS58:AS63"/>
    <mergeCell ref="AO64:AP69"/>
    <mergeCell ref="AQ64:AQ69"/>
    <mergeCell ref="AS64:AS69"/>
    <mergeCell ref="AI38:AI39"/>
    <mergeCell ref="AO38:AP39"/>
    <mergeCell ref="AQ38:AQ39"/>
    <mergeCell ref="AI54:AI57"/>
    <mergeCell ref="AJ54:AL57"/>
    <mergeCell ref="AM54:AM57"/>
    <mergeCell ref="AN54:AN57"/>
    <mergeCell ref="AI64:AI69"/>
    <mergeCell ref="AI58:AI63"/>
    <mergeCell ref="AJ58:AL63"/>
    <mergeCell ref="AM58:AM63"/>
    <mergeCell ref="AN58:AN63"/>
    <mergeCell ref="AO76:AP83"/>
    <mergeCell ref="AQ76:AQ83"/>
    <mergeCell ref="AS76:AS83"/>
    <mergeCell ref="AO36:AP37"/>
    <mergeCell ref="AS92:AS99"/>
    <mergeCell ref="AO100:AP107"/>
    <mergeCell ref="AQ100:AQ107"/>
    <mergeCell ref="AS100:AS107"/>
    <mergeCell ref="AO116:AP123"/>
    <mergeCell ref="AQ116:AQ123"/>
    <mergeCell ref="AS116:AS123"/>
    <mergeCell ref="AO131:AP138"/>
    <mergeCell ref="AQ131:AQ138"/>
    <mergeCell ref="AS131:AS138"/>
    <mergeCell ref="AO139:AP146"/>
    <mergeCell ref="AQ139:AQ146"/>
    <mergeCell ref="AS139:AS146"/>
    <mergeCell ref="AQ70:AQ75"/>
    <mergeCell ref="AR70:AR75"/>
    <mergeCell ref="AS70:AS75"/>
    <mergeCell ref="AQ84:AQ91"/>
    <mergeCell ref="AR84:AR91"/>
    <mergeCell ref="AS84:AS91"/>
    <mergeCell ref="AQ108:AQ115"/>
    <mergeCell ref="AR108:AR115"/>
    <mergeCell ref="AS108:AS115"/>
    <mergeCell ref="AQ124:AQ130"/>
    <mergeCell ref="AR124:AR130"/>
    <mergeCell ref="AS124:AS130"/>
    <mergeCell ref="AO147:AP154"/>
    <mergeCell ref="AQ147:AQ154"/>
    <mergeCell ref="AS147:AS154"/>
    <mergeCell ref="AR147:AR154"/>
    <mergeCell ref="AS155:AS162"/>
    <mergeCell ref="AO171:AP179"/>
    <mergeCell ref="AQ171:AQ179"/>
    <mergeCell ref="AS171:AS179"/>
    <mergeCell ref="AO180:AP188"/>
    <mergeCell ref="AQ180:AQ188"/>
    <mergeCell ref="AS180:AS188"/>
    <mergeCell ref="AO189:AP195"/>
    <mergeCell ref="AQ189:AQ195"/>
    <mergeCell ref="AS189:AS195"/>
    <mergeCell ref="AO196:AP202"/>
    <mergeCell ref="AQ196:AQ202"/>
    <mergeCell ref="AS196:AS202"/>
    <mergeCell ref="AO203:AP211"/>
    <mergeCell ref="AQ203:AQ211"/>
    <mergeCell ref="AS203:AS211"/>
    <mergeCell ref="AR155:AR162"/>
    <mergeCell ref="AR171:AR179"/>
    <mergeCell ref="AR180:AR188"/>
    <mergeCell ref="AR189:AR195"/>
    <mergeCell ref="AR196:AR202"/>
    <mergeCell ref="AR203:AR211"/>
    <mergeCell ref="AS212:AS220"/>
    <mergeCell ref="AO232:AP232"/>
    <mergeCell ref="AO233:AP233"/>
    <mergeCell ref="AO234:AP234"/>
    <mergeCell ref="AO235:AP235"/>
    <mergeCell ref="AO221:AP224"/>
    <mergeCell ref="AQ221:AQ224"/>
    <mergeCell ref="AS221:AS224"/>
    <mergeCell ref="AO225:AP225"/>
    <mergeCell ref="AO226:AP228"/>
    <mergeCell ref="AQ226:AQ228"/>
    <mergeCell ref="AS226:AS228"/>
    <mergeCell ref="AO229:AP231"/>
    <mergeCell ref="AQ229:AQ231"/>
    <mergeCell ref="AS229:AS231"/>
    <mergeCell ref="AR212:AR220"/>
    <mergeCell ref="AR221:AR224"/>
    <mergeCell ref="AR226:AR228"/>
    <mergeCell ref="AR229:AR231"/>
    <mergeCell ref="AS236:AS238"/>
    <mergeCell ref="AO239:AP241"/>
    <mergeCell ref="AQ239:AQ241"/>
    <mergeCell ref="AS239:AS241"/>
    <mergeCell ref="AO242:AP243"/>
    <mergeCell ref="AQ242:AQ243"/>
    <mergeCell ref="AS242:AS243"/>
    <mergeCell ref="AO244:AP245"/>
    <mergeCell ref="AQ244:AQ245"/>
    <mergeCell ref="AS244:AS245"/>
    <mergeCell ref="AO246:AP247"/>
    <mergeCell ref="AQ246:AQ247"/>
    <mergeCell ref="AS246:AS247"/>
    <mergeCell ref="AO248:AP249"/>
    <mergeCell ref="AQ248:AQ249"/>
    <mergeCell ref="AS248:AS249"/>
    <mergeCell ref="AR236:AR238"/>
    <mergeCell ref="AR239:AR241"/>
    <mergeCell ref="AR242:AR243"/>
    <mergeCell ref="AR244:AR245"/>
    <mergeCell ref="AR246:AR247"/>
    <mergeCell ref="AR248:AR249"/>
    <mergeCell ref="AS252:AS253"/>
    <mergeCell ref="AO254:AP255"/>
    <mergeCell ref="AQ254:AQ255"/>
    <mergeCell ref="AS254:AS255"/>
    <mergeCell ref="AO256:AP257"/>
    <mergeCell ref="AQ256:AQ257"/>
    <mergeCell ref="AS256:AS257"/>
    <mergeCell ref="AO258:AP259"/>
    <mergeCell ref="AQ258:AQ259"/>
    <mergeCell ref="AS258:AS259"/>
    <mergeCell ref="AO260:AP261"/>
    <mergeCell ref="AQ260:AQ261"/>
    <mergeCell ref="AS260:AS261"/>
    <mergeCell ref="AR250:AR251"/>
    <mergeCell ref="AR252:AR253"/>
    <mergeCell ref="AR254:AR255"/>
    <mergeCell ref="AR256:AR257"/>
    <mergeCell ref="AR258:AR259"/>
    <mergeCell ref="AR260:AR261"/>
    <mergeCell ref="AS262:AS263"/>
    <mergeCell ref="AO264:AP265"/>
    <mergeCell ref="AQ264:AQ265"/>
    <mergeCell ref="AS264:AS265"/>
    <mergeCell ref="AO266:AP266"/>
    <mergeCell ref="AU3:AX3"/>
    <mergeCell ref="AT4:AT8"/>
    <mergeCell ref="AU4:AX8"/>
    <mergeCell ref="AT14:AT18"/>
    <mergeCell ref="AU14:AX18"/>
    <mergeCell ref="AT19:AT23"/>
    <mergeCell ref="AU19:AX23"/>
    <mergeCell ref="AT24:AT28"/>
    <mergeCell ref="AU24:AX28"/>
    <mergeCell ref="AU29:AX29"/>
    <mergeCell ref="AU31:AX31"/>
    <mergeCell ref="AU32:AX32"/>
    <mergeCell ref="AU33:AX33"/>
    <mergeCell ref="AU34:AX34"/>
    <mergeCell ref="AU35:AX35"/>
    <mergeCell ref="AT36:AT37"/>
    <mergeCell ref="AU36:AX37"/>
    <mergeCell ref="AT38:AT39"/>
    <mergeCell ref="AU38:AX39"/>
    <mergeCell ref="AT42:AT45"/>
    <mergeCell ref="AT46:AT49"/>
    <mergeCell ref="AT50:AT53"/>
    <mergeCell ref="AT54:AT57"/>
    <mergeCell ref="AT58:AT63"/>
    <mergeCell ref="AO250:AP251"/>
    <mergeCell ref="AQ250:AQ251"/>
    <mergeCell ref="AS250:AS251"/>
    <mergeCell ref="AT244:AT245"/>
    <mergeCell ref="AT246:AT247"/>
    <mergeCell ref="AT248:AT249"/>
    <mergeCell ref="AT250:AT251"/>
    <mergeCell ref="AT252:AT253"/>
    <mergeCell ref="AT254:AT255"/>
    <mergeCell ref="AT256:AT257"/>
    <mergeCell ref="AT258:AT259"/>
    <mergeCell ref="AT260:AT261"/>
    <mergeCell ref="AT262:AT263"/>
    <mergeCell ref="AT264:AT265"/>
    <mergeCell ref="AT64:AT69"/>
    <mergeCell ref="AT76:AT83"/>
    <mergeCell ref="AT92:AT99"/>
    <mergeCell ref="AT100:AT107"/>
    <mergeCell ref="AT116:AT123"/>
    <mergeCell ref="AT131:AT138"/>
    <mergeCell ref="AT139:AT146"/>
    <mergeCell ref="AT147:AT154"/>
    <mergeCell ref="AT155:AT162"/>
    <mergeCell ref="AT171:AT179"/>
    <mergeCell ref="AT180:AT188"/>
    <mergeCell ref="AT189:AT195"/>
    <mergeCell ref="AT196:AT202"/>
    <mergeCell ref="AT203:AT211"/>
    <mergeCell ref="AT212:AT220"/>
    <mergeCell ref="AT221:AT224"/>
    <mergeCell ref="AT70:AT75"/>
    <mergeCell ref="AT84:AT91"/>
    <mergeCell ref="AT108:AT115"/>
    <mergeCell ref="AT124:AT130"/>
    <mergeCell ref="AU42:AX45"/>
    <mergeCell ref="AU46:AX49"/>
    <mergeCell ref="AU50:AX53"/>
    <mergeCell ref="AU54:AX57"/>
    <mergeCell ref="AU58:AX63"/>
    <mergeCell ref="AU64:AX69"/>
    <mergeCell ref="AU76:AX83"/>
    <mergeCell ref="AU92:AX99"/>
    <mergeCell ref="AU100:AX107"/>
    <mergeCell ref="AU116:AX123"/>
    <mergeCell ref="AU131:AX138"/>
    <mergeCell ref="AU139:AX146"/>
    <mergeCell ref="AU147:AX154"/>
    <mergeCell ref="AU155:AX162"/>
    <mergeCell ref="AU171:AX179"/>
    <mergeCell ref="AT226:AT228"/>
    <mergeCell ref="AT229:AT231"/>
    <mergeCell ref="AU70:AX75"/>
    <mergeCell ref="AU84:AX91"/>
    <mergeCell ref="AU108:AX115"/>
    <mergeCell ref="AU124:AX130"/>
    <mergeCell ref="AU163:AX170"/>
    <mergeCell ref="AU266:AX266"/>
    <mergeCell ref="A1:AR1"/>
    <mergeCell ref="AR4:AR8"/>
    <mergeCell ref="AR14:AR18"/>
    <mergeCell ref="AR19:AR23"/>
    <mergeCell ref="AR24:AR28"/>
    <mergeCell ref="AR36:AR37"/>
    <mergeCell ref="AR38:AR39"/>
    <mergeCell ref="AR42:AR45"/>
    <mergeCell ref="AR46:AR49"/>
    <mergeCell ref="AR50:AR53"/>
    <mergeCell ref="AR54:AR57"/>
    <mergeCell ref="AR58:AR63"/>
    <mergeCell ref="AR64:AR69"/>
    <mergeCell ref="AR76:AR83"/>
    <mergeCell ref="AR92:AR99"/>
    <mergeCell ref="AR100:AR107"/>
    <mergeCell ref="AR116:AR123"/>
    <mergeCell ref="AR131:AR138"/>
    <mergeCell ref="AR139:AR146"/>
    <mergeCell ref="AU180:AX188"/>
    <mergeCell ref="AU189:AX195"/>
    <mergeCell ref="AU196:AX202"/>
    <mergeCell ref="AU203:AX211"/>
    <mergeCell ref="AU212:AX220"/>
    <mergeCell ref="AU221:AX224"/>
    <mergeCell ref="AU226:AX228"/>
    <mergeCell ref="AU225:AX225"/>
    <mergeCell ref="AU229:AX231"/>
    <mergeCell ref="AU232:AX232"/>
    <mergeCell ref="AU233:AX233"/>
    <mergeCell ref="AU234:AX234"/>
    <mergeCell ref="AR262:AR263"/>
    <mergeCell ref="AR264:AR265"/>
    <mergeCell ref="AO262:AP263"/>
    <mergeCell ref="AQ262:AQ263"/>
    <mergeCell ref="AO252:AP253"/>
    <mergeCell ref="AQ252:AQ253"/>
    <mergeCell ref="AO236:AP238"/>
    <mergeCell ref="AQ236:AQ238"/>
    <mergeCell ref="AO212:AP220"/>
    <mergeCell ref="AQ212:AQ220"/>
    <mergeCell ref="AO155:AP162"/>
    <mergeCell ref="AQ155:AQ162"/>
    <mergeCell ref="AO92:AP99"/>
    <mergeCell ref="AQ92:AQ99"/>
    <mergeCell ref="AU246:AX247"/>
    <mergeCell ref="AU248:AX249"/>
    <mergeCell ref="AU250:AX251"/>
    <mergeCell ref="AU252:AX253"/>
    <mergeCell ref="AU254:AX255"/>
    <mergeCell ref="AU256:AX257"/>
    <mergeCell ref="AU258:AX259"/>
    <mergeCell ref="AU260:AX261"/>
    <mergeCell ref="AU262:AX263"/>
    <mergeCell ref="AU264:AX265"/>
    <mergeCell ref="AU235:AX235"/>
    <mergeCell ref="AU236:AX238"/>
    <mergeCell ref="AU239:AX241"/>
    <mergeCell ref="AU242:AX243"/>
    <mergeCell ref="AU244:AX245"/>
    <mergeCell ref="AT236:AT238"/>
    <mergeCell ref="AT239:AT241"/>
    <mergeCell ref="AT242:AT243"/>
    <mergeCell ref="AM9:AM13"/>
    <mergeCell ref="AN9:AN13"/>
    <mergeCell ref="AO9:AP13"/>
    <mergeCell ref="AQ9:AQ13"/>
    <mergeCell ref="AR9:AR13"/>
    <mergeCell ref="AS9:AS13"/>
    <mergeCell ref="AT9:AT13"/>
    <mergeCell ref="AU9:AX13"/>
    <mergeCell ref="A9:A13"/>
    <mergeCell ref="B9:D13"/>
    <mergeCell ref="E9:E13"/>
    <mergeCell ref="F9:F13"/>
    <mergeCell ref="G9:H13"/>
    <mergeCell ref="I9:L13"/>
    <mergeCell ref="M9:R13"/>
    <mergeCell ref="S9:T13"/>
    <mergeCell ref="U9:U13"/>
    <mergeCell ref="V9:AB13"/>
  </mergeCells>
  <conditionalFormatting sqref="AS267:AS1048576 AS1:AS4 AS14 AS19 AS24">
    <cfRule type="cellIs" dxfId="443" priority="1127" operator="equal">
      <formula>"Other"</formula>
    </cfRule>
    <cfRule type="cellIs" dxfId="442" priority="1128" operator="equal">
      <formula>"Pending"</formula>
    </cfRule>
    <cfRule type="cellIs" dxfId="441" priority="1129" operator="equal">
      <formula>"Not Test"</formula>
    </cfRule>
    <cfRule type="cellIs" dxfId="440" priority="1130" operator="equal">
      <formula>"Failed"</formula>
    </cfRule>
    <cfRule type="cellIs" dxfId="439" priority="1131" operator="equal">
      <formula>"Passed"</formula>
    </cfRule>
    <cfRule type="cellIs" dxfId="438" priority="1132" operator="equal">
      <formula>"Plan"</formula>
    </cfRule>
  </conditionalFormatting>
  <conditionalFormatting sqref="E246 E2:E3 E266:E1048576">
    <cfRule type="cellIs" dxfId="437" priority="1123" operator="equal">
      <formula>"Boundary"</formula>
    </cfRule>
    <cfRule type="cellIs" dxfId="436" priority="1124" operator="equal">
      <formula>"Abnormal"</formula>
    </cfRule>
    <cfRule type="cellIs" dxfId="435" priority="1125" operator="equal">
      <formula>"Abnormal"</formula>
    </cfRule>
    <cfRule type="cellIs" dxfId="434" priority="1126" operator="equal">
      <formula>"Normal"</formula>
    </cfRule>
  </conditionalFormatting>
  <conditionalFormatting sqref="E4:E8 E14:E17">
    <cfRule type="cellIs" dxfId="433" priority="1113" operator="equal">
      <formula>"Boundary"</formula>
    </cfRule>
    <cfRule type="cellIs" dxfId="432" priority="1114" operator="equal">
      <formula>"Abnormal"</formula>
    </cfRule>
    <cfRule type="cellIs" dxfId="431" priority="1115" operator="equal">
      <formula>"Abnormal"</formula>
    </cfRule>
    <cfRule type="cellIs" dxfId="430" priority="1116" operator="equal">
      <formula>"Normal"</formula>
    </cfRule>
  </conditionalFormatting>
  <conditionalFormatting sqref="E33 E35">
    <cfRule type="cellIs" dxfId="429" priority="1059" operator="equal">
      <formula>"Boundary"</formula>
    </cfRule>
    <cfRule type="cellIs" dxfId="428" priority="1060" operator="equal">
      <formula>"Abnormal"</formula>
    </cfRule>
    <cfRule type="cellIs" dxfId="427" priority="1061" operator="equal">
      <formula>"Abnormal"</formula>
    </cfRule>
    <cfRule type="cellIs" dxfId="426" priority="1062" operator="equal">
      <formula>"Normal"</formula>
    </cfRule>
  </conditionalFormatting>
  <conditionalFormatting sqref="E19:E22">
    <cfRule type="cellIs" dxfId="425" priority="1099" operator="equal">
      <formula>"Boundary"</formula>
    </cfRule>
    <cfRule type="cellIs" dxfId="424" priority="1100" operator="equal">
      <formula>"Abnormal"</formula>
    </cfRule>
    <cfRule type="cellIs" dxfId="423" priority="1101" operator="equal">
      <formula>"Abnormal"</formula>
    </cfRule>
    <cfRule type="cellIs" dxfId="422" priority="1102" operator="equal">
      <formula>"Normal"</formula>
    </cfRule>
  </conditionalFormatting>
  <conditionalFormatting sqref="AS29 AS31:AS35">
    <cfRule type="cellIs" dxfId="421" priority="1107" operator="equal">
      <formula>"Other"</formula>
    </cfRule>
    <cfRule type="cellIs" dxfId="420" priority="1108" operator="equal">
      <formula>"Pending"</formula>
    </cfRule>
    <cfRule type="cellIs" dxfId="419" priority="1109" operator="equal">
      <formula>"Not Test"</formula>
    </cfRule>
    <cfRule type="cellIs" dxfId="418" priority="1110" operator="equal">
      <formula>"Failed"</formula>
    </cfRule>
    <cfRule type="cellIs" dxfId="417" priority="1111" operator="equal">
      <formula>"Passed"</formula>
    </cfRule>
    <cfRule type="cellIs" dxfId="416" priority="1112" operator="equal">
      <formula>"Plan"</formula>
    </cfRule>
  </conditionalFormatting>
  <conditionalFormatting sqref="E29">
    <cfRule type="cellIs" dxfId="415" priority="1103" operator="equal">
      <formula>"Boundary"</formula>
    </cfRule>
    <cfRule type="cellIs" dxfId="414" priority="1104" operator="equal">
      <formula>"Abnormal"</formula>
    </cfRule>
    <cfRule type="cellIs" dxfId="413" priority="1105" operator="equal">
      <formula>"Abnormal"</formula>
    </cfRule>
    <cfRule type="cellIs" dxfId="412" priority="1106" operator="equal">
      <formula>"Normal"</formula>
    </cfRule>
  </conditionalFormatting>
  <conditionalFormatting sqref="E46">
    <cfRule type="cellIs" dxfId="411" priority="989" operator="equal">
      <formula>"Boundary"</formula>
    </cfRule>
    <cfRule type="cellIs" dxfId="410" priority="990" operator="equal">
      <formula>"Abnormal"</formula>
    </cfRule>
    <cfRule type="cellIs" dxfId="409" priority="991" operator="equal">
      <formula>"Abnormal"</formula>
    </cfRule>
    <cfRule type="cellIs" dxfId="408" priority="992" operator="equal">
      <formula>"Normal"</formula>
    </cfRule>
  </conditionalFormatting>
  <conditionalFormatting sqref="E24:E27">
    <cfRule type="cellIs" dxfId="407" priority="1089" operator="equal">
      <formula>"Boundary"</formula>
    </cfRule>
    <cfRule type="cellIs" dxfId="406" priority="1090" operator="equal">
      <formula>"Abnormal"</formula>
    </cfRule>
    <cfRule type="cellIs" dxfId="405" priority="1091" operator="equal">
      <formula>"Abnormal"</formula>
    </cfRule>
    <cfRule type="cellIs" dxfId="404" priority="1092" operator="equal">
      <formula>"Normal"</formula>
    </cfRule>
  </conditionalFormatting>
  <conditionalFormatting sqref="E31">
    <cfRule type="cellIs" dxfId="403" priority="1079" operator="equal">
      <formula>"Boundary"</formula>
    </cfRule>
    <cfRule type="cellIs" dxfId="402" priority="1080" operator="equal">
      <formula>"Abnormal"</formula>
    </cfRule>
    <cfRule type="cellIs" dxfId="401" priority="1081" operator="equal">
      <formula>"Abnormal"</formula>
    </cfRule>
    <cfRule type="cellIs" dxfId="400" priority="1082" operator="equal">
      <formula>"Normal"</formula>
    </cfRule>
  </conditionalFormatting>
  <conditionalFormatting sqref="E32">
    <cfRule type="cellIs" dxfId="399" priority="1069" operator="equal">
      <formula>"Boundary"</formula>
    </cfRule>
    <cfRule type="cellIs" dxfId="398" priority="1070" operator="equal">
      <formula>"Abnormal"</formula>
    </cfRule>
    <cfRule type="cellIs" dxfId="397" priority="1071" operator="equal">
      <formula>"Abnormal"</formula>
    </cfRule>
    <cfRule type="cellIs" dxfId="396" priority="1072" operator="equal">
      <formula>"Normal"</formula>
    </cfRule>
  </conditionalFormatting>
  <conditionalFormatting sqref="AS36 AS38">
    <cfRule type="cellIs" dxfId="395" priority="1047" operator="equal">
      <formula>"Other"</formula>
    </cfRule>
    <cfRule type="cellIs" dxfId="394" priority="1048" operator="equal">
      <formula>"Pending"</formula>
    </cfRule>
    <cfRule type="cellIs" dxfId="393" priority="1049" operator="equal">
      <formula>"Not Test"</formula>
    </cfRule>
    <cfRule type="cellIs" dxfId="392" priority="1050" operator="equal">
      <formula>"Failed"</formula>
    </cfRule>
    <cfRule type="cellIs" dxfId="391" priority="1051" operator="equal">
      <formula>"Passed"</formula>
    </cfRule>
    <cfRule type="cellIs" dxfId="390" priority="1052" operator="equal">
      <formula>"Plan"</formula>
    </cfRule>
  </conditionalFormatting>
  <conditionalFormatting sqref="E36">
    <cfRule type="cellIs" dxfId="389" priority="1043" operator="equal">
      <formula>"Boundary"</formula>
    </cfRule>
    <cfRule type="cellIs" dxfId="388" priority="1044" operator="equal">
      <formula>"Abnormal"</formula>
    </cfRule>
    <cfRule type="cellIs" dxfId="387" priority="1045" operator="equal">
      <formula>"Abnormal"</formula>
    </cfRule>
    <cfRule type="cellIs" dxfId="386" priority="1046" operator="equal">
      <formula>"Normal"</formula>
    </cfRule>
  </conditionalFormatting>
  <conditionalFormatting sqref="E38">
    <cfRule type="cellIs" dxfId="385" priority="1027" operator="equal">
      <formula>"Boundary"</formula>
    </cfRule>
    <cfRule type="cellIs" dxfId="384" priority="1028" operator="equal">
      <formula>"Abnormal"</formula>
    </cfRule>
    <cfRule type="cellIs" dxfId="383" priority="1029" operator="equal">
      <formula>"Abnormal"</formula>
    </cfRule>
    <cfRule type="cellIs" dxfId="382" priority="1030" operator="equal">
      <formula>"Normal"</formula>
    </cfRule>
  </conditionalFormatting>
  <conditionalFormatting sqref="E42">
    <cfRule type="cellIs" dxfId="381" priority="1011" operator="equal">
      <formula>"Boundary"</formula>
    </cfRule>
    <cfRule type="cellIs" dxfId="380" priority="1012" operator="equal">
      <formula>"Abnormal"</formula>
    </cfRule>
    <cfRule type="cellIs" dxfId="379" priority="1013" operator="equal">
      <formula>"Abnormal"</formula>
    </cfRule>
    <cfRule type="cellIs" dxfId="378" priority="1014" operator="equal">
      <formula>"Normal"</formula>
    </cfRule>
  </conditionalFormatting>
  <conditionalFormatting sqref="E92">
    <cfRule type="cellIs" dxfId="377" priority="881" operator="equal">
      <formula>"Boundary"</formula>
    </cfRule>
    <cfRule type="cellIs" dxfId="376" priority="882" operator="equal">
      <formula>"Abnormal"</formula>
    </cfRule>
    <cfRule type="cellIs" dxfId="375" priority="883" operator="equal">
      <formula>"Abnormal"</formula>
    </cfRule>
    <cfRule type="cellIs" dxfId="374" priority="884" operator="equal">
      <formula>"Normal"</formula>
    </cfRule>
  </conditionalFormatting>
  <conditionalFormatting sqref="E50">
    <cfRule type="cellIs" dxfId="373" priority="967" operator="equal">
      <formula>"Boundary"</formula>
    </cfRule>
    <cfRule type="cellIs" dxfId="372" priority="968" operator="equal">
      <formula>"Abnormal"</formula>
    </cfRule>
    <cfRule type="cellIs" dxfId="371" priority="969" operator="equal">
      <formula>"Abnormal"</formula>
    </cfRule>
    <cfRule type="cellIs" dxfId="370" priority="970" operator="equal">
      <formula>"Normal"</formula>
    </cfRule>
  </conditionalFormatting>
  <conditionalFormatting sqref="E54">
    <cfRule type="cellIs" dxfId="369" priority="945" operator="equal">
      <formula>"Boundary"</formula>
    </cfRule>
    <cfRule type="cellIs" dxfId="368" priority="946" operator="equal">
      <formula>"Abnormal"</formula>
    </cfRule>
    <cfRule type="cellIs" dxfId="367" priority="947" operator="equal">
      <formula>"Abnormal"</formula>
    </cfRule>
    <cfRule type="cellIs" dxfId="366" priority="948" operator="equal">
      <formula>"Normal"</formula>
    </cfRule>
  </conditionalFormatting>
  <conditionalFormatting sqref="E58">
    <cfRule type="cellIs" dxfId="365" priority="929" operator="equal">
      <formula>"Boundary"</formula>
    </cfRule>
    <cfRule type="cellIs" dxfId="364" priority="930" operator="equal">
      <formula>"Abnormal"</formula>
    </cfRule>
    <cfRule type="cellIs" dxfId="363" priority="931" operator="equal">
      <formula>"Abnormal"</formula>
    </cfRule>
    <cfRule type="cellIs" dxfId="362" priority="932" operator="equal">
      <formula>"Normal"</formula>
    </cfRule>
  </conditionalFormatting>
  <conditionalFormatting sqref="E64">
    <cfRule type="cellIs" dxfId="361" priority="913" operator="equal">
      <formula>"Boundary"</formula>
    </cfRule>
    <cfRule type="cellIs" dxfId="360" priority="914" operator="equal">
      <formula>"Abnormal"</formula>
    </cfRule>
    <cfRule type="cellIs" dxfId="359" priority="915" operator="equal">
      <formula>"Abnormal"</formula>
    </cfRule>
    <cfRule type="cellIs" dxfId="358" priority="916" operator="equal">
      <formula>"Normal"</formula>
    </cfRule>
  </conditionalFormatting>
  <conditionalFormatting sqref="E76">
    <cfRule type="cellIs" dxfId="357" priority="897" operator="equal">
      <formula>"Boundary"</formula>
    </cfRule>
    <cfRule type="cellIs" dxfId="356" priority="898" operator="equal">
      <formula>"Abnormal"</formula>
    </cfRule>
    <cfRule type="cellIs" dxfId="355" priority="899" operator="equal">
      <formula>"Abnormal"</formula>
    </cfRule>
    <cfRule type="cellIs" dxfId="354" priority="900" operator="equal">
      <formula>"Normal"</formula>
    </cfRule>
  </conditionalFormatting>
  <conditionalFormatting sqref="E100">
    <cfRule type="cellIs" dxfId="353" priority="865" operator="equal">
      <formula>"Boundary"</formula>
    </cfRule>
    <cfRule type="cellIs" dxfId="352" priority="866" operator="equal">
      <formula>"Abnormal"</formula>
    </cfRule>
    <cfRule type="cellIs" dxfId="351" priority="867" operator="equal">
      <formula>"Abnormal"</formula>
    </cfRule>
    <cfRule type="cellIs" dxfId="350" priority="868" operator="equal">
      <formula>"Normal"</formula>
    </cfRule>
  </conditionalFormatting>
  <conditionalFormatting sqref="E131">
    <cfRule type="cellIs" dxfId="345" priority="833" operator="equal">
      <formula>"Boundary"</formula>
    </cfRule>
    <cfRule type="cellIs" dxfId="344" priority="834" operator="equal">
      <formula>"Abnormal"</formula>
    </cfRule>
    <cfRule type="cellIs" dxfId="343" priority="835" operator="equal">
      <formula>"Abnormal"</formula>
    </cfRule>
    <cfRule type="cellIs" dxfId="342" priority="836" operator="equal">
      <formula>"Normal"</formula>
    </cfRule>
  </conditionalFormatting>
  <conditionalFormatting sqref="E139">
    <cfRule type="cellIs" dxfId="341" priority="817" operator="equal">
      <formula>"Boundary"</formula>
    </cfRule>
    <cfRule type="cellIs" dxfId="340" priority="818" operator="equal">
      <formula>"Abnormal"</formula>
    </cfRule>
    <cfRule type="cellIs" dxfId="339" priority="819" operator="equal">
      <formula>"Abnormal"</formula>
    </cfRule>
    <cfRule type="cellIs" dxfId="338" priority="820" operator="equal">
      <formula>"Normal"</formula>
    </cfRule>
  </conditionalFormatting>
  <conditionalFormatting sqref="E147">
    <cfRule type="cellIs" dxfId="337" priority="801" operator="equal">
      <formula>"Boundary"</formula>
    </cfRule>
    <cfRule type="cellIs" dxfId="336" priority="802" operator="equal">
      <formula>"Abnormal"</formula>
    </cfRule>
    <cfRule type="cellIs" dxfId="335" priority="803" operator="equal">
      <formula>"Abnormal"</formula>
    </cfRule>
    <cfRule type="cellIs" dxfId="334" priority="804" operator="equal">
      <formula>"Normal"</formula>
    </cfRule>
  </conditionalFormatting>
  <conditionalFormatting sqref="E196">
    <cfRule type="cellIs" dxfId="333" priority="785" operator="equal">
      <formula>"Boundary"</formula>
    </cfRule>
    <cfRule type="cellIs" dxfId="332" priority="786" operator="equal">
      <formula>"Abnormal"</formula>
    </cfRule>
    <cfRule type="cellIs" dxfId="331" priority="787" operator="equal">
      <formula>"Abnormal"</formula>
    </cfRule>
    <cfRule type="cellIs" dxfId="330" priority="788" operator="equal">
      <formula>"Normal"</formula>
    </cfRule>
  </conditionalFormatting>
  <conditionalFormatting sqref="E203">
    <cfRule type="cellIs" dxfId="329" priority="769" operator="equal">
      <formula>"Boundary"</formula>
    </cfRule>
    <cfRule type="cellIs" dxfId="328" priority="770" operator="equal">
      <formula>"Abnormal"</formula>
    </cfRule>
    <cfRule type="cellIs" dxfId="327" priority="771" operator="equal">
      <formula>"Abnormal"</formula>
    </cfRule>
    <cfRule type="cellIs" dxfId="326" priority="772" operator="equal">
      <formula>"Normal"</formula>
    </cfRule>
  </conditionalFormatting>
  <conditionalFormatting sqref="E212">
    <cfRule type="cellIs" dxfId="325" priority="753" operator="equal">
      <formula>"Boundary"</formula>
    </cfRule>
    <cfRule type="cellIs" dxfId="324" priority="754" operator="equal">
      <formula>"Abnormal"</formula>
    </cfRule>
    <cfRule type="cellIs" dxfId="323" priority="755" operator="equal">
      <formula>"Abnormal"</formula>
    </cfRule>
    <cfRule type="cellIs" dxfId="322" priority="756" operator="equal">
      <formula>"Normal"</formula>
    </cfRule>
  </conditionalFormatting>
  <conditionalFormatting sqref="E221">
    <cfRule type="cellIs" dxfId="321" priority="743" operator="equal">
      <formula>"Boundary"</formula>
    </cfRule>
    <cfRule type="cellIs" dxfId="320" priority="744" operator="equal">
      <formula>"Abnormal"</formula>
    </cfRule>
    <cfRule type="cellIs" dxfId="319" priority="745" operator="equal">
      <formula>"Abnormal"</formula>
    </cfRule>
    <cfRule type="cellIs" dxfId="318" priority="746" operator="equal">
      <formula>"Normal"</formula>
    </cfRule>
  </conditionalFormatting>
  <conditionalFormatting sqref="AS221">
    <cfRule type="cellIs" dxfId="317" priority="747" operator="equal">
      <formula>"Other"</formula>
    </cfRule>
    <cfRule type="cellIs" dxfId="316" priority="748" operator="equal">
      <formula>"Pending"</formula>
    </cfRule>
    <cfRule type="cellIs" dxfId="315" priority="749" operator="equal">
      <formula>"Not Test"</formula>
    </cfRule>
    <cfRule type="cellIs" dxfId="314" priority="750" operator="equal">
      <formula>"Failed"</formula>
    </cfRule>
    <cfRule type="cellIs" dxfId="313" priority="751" operator="equal">
      <formula>"Passed"</formula>
    </cfRule>
    <cfRule type="cellIs" dxfId="312" priority="752" operator="equal">
      <formula>"Plan"</formula>
    </cfRule>
  </conditionalFormatting>
  <conditionalFormatting sqref="E225">
    <cfRule type="cellIs" dxfId="311" priority="727" operator="equal">
      <formula>"Boundary"</formula>
    </cfRule>
    <cfRule type="cellIs" dxfId="310" priority="728" operator="equal">
      <formula>"Abnormal"</formula>
    </cfRule>
    <cfRule type="cellIs" dxfId="309" priority="729" operator="equal">
      <formula>"Abnormal"</formula>
    </cfRule>
    <cfRule type="cellIs" dxfId="308" priority="730" operator="equal">
      <formula>"Normal"</formula>
    </cfRule>
  </conditionalFormatting>
  <conditionalFormatting sqref="E226">
    <cfRule type="cellIs" dxfId="307" priority="723" operator="equal">
      <formula>"Boundary"</formula>
    </cfRule>
    <cfRule type="cellIs" dxfId="306" priority="724" operator="equal">
      <formula>"Abnormal"</formula>
    </cfRule>
    <cfRule type="cellIs" dxfId="305" priority="725" operator="equal">
      <formula>"Abnormal"</formula>
    </cfRule>
    <cfRule type="cellIs" dxfId="304" priority="726" operator="equal">
      <formula>"Normal"</formula>
    </cfRule>
  </conditionalFormatting>
  <conditionalFormatting sqref="E229">
    <cfRule type="cellIs" dxfId="303" priority="719" operator="equal">
      <formula>"Boundary"</formula>
    </cfRule>
    <cfRule type="cellIs" dxfId="302" priority="720" operator="equal">
      <formula>"Abnormal"</formula>
    </cfRule>
    <cfRule type="cellIs" dxfId="301" priority="721" operator="equal">
      <formula>"Abnormal"</formula>
    </cfRule>
    <cfRule type="cellIs" dxfId="300" priority="722" operator="equal">
      <formula>"Normal"</formula>
    </cfRule>
  </conditionalFormatting>
  <conditionalFormatting sqref="E248">
    <cfRule type="cellIs" dxfId="299" priority="709" operator="equal">
      <formula>"Boundary"</formula>
    </cfRule>
    <cfRule type="cellIs" dxfId="298" priority="710" operator="equal">
      <formula>"Abnormal"</formula>
    </cfRule>
    <cfRule type="cellIs" dxfId="297" priority="711" operator="equal">
      <formula>"Abnormal"</formula>
    </cfRule>
    <cfRule type="cellIs" dxfId="296" priority="712" operator="equal">
      <formula>"Normal"</formula>
    </cfRule>
  </conditionalFormatting>
  <conditionalFormatting sqref="E250">
    <cfRule type="cellIs" dxfId="295" priority="699" operator="equal">
      <formula>"Boundary"</formula>
    </cfRule>
    <cfRule type="cellIs" dxfId="294" priority="700" operator="equal">
      <formula>"Abnormal"</formula>
    </cfRule>
    <cfRule type="cellIs" dxfId="293" priority="701" operator="equal">
      <formula>"Abnormal"</formula>
    </cfRule>
    <cfRule type="cellIs" dxfId="292" priority="702" operator="equal">
      <formula>"Normal"</formula>
    </cfRule>
  </conditionalFormatting>
  <conditionalFormatting sqref="E254">
    <cfRule type="cellIs" dxfId="291" priority="689" operator="equal">
      <formula>"Boundary"</formula>
    </cfRule>
    <cfRule type="cellIs" dxfId="290" priority="690" operator="equal">
      <formula>"Abnormal"</formula>
    </cfRule>
    <cfRule type="cellIs" dxfId="289" priority="691" operator="equal">
      <formula>"Abnormal"</formula>
    </cfRule>
    <cfRule type="cellIs" dxfId="288" priority="692" operator="equal">
      <formula>"Normal"</formula>
    </cfRule>
  </conditionalFormatting>
  <conditionalFormatting sqref="E252">
    <cfRule type="cellIs" dxfId="287" priority="679" operator="equal">
      <formula>"Boundary"</formula>
    </cfRule>
    <cfRule type="cellIs" dxfId="286" priority="680" operator="equal">
      <formula>"Abnormal"</formula>
    </cfRule>
    <cfRule type="cellIs" dxfId="285" priority="681" operator="equal">
      <formula>"Abnormal"</formula>
    </cfRule>
    <cfRule type="cellIs" dxfId="284" priority="682" operator="equal">
      <formula>"Normal"</formula>
    </cfRule>
  </conditionalFormatting>
  <conditionalFormatting sqref="E34">
    <cfRule type="cellIs" dxfId="283" priority="669" operator="equal">
      <formula>"Boundary"</formula>
    </cfRule>
    <cfRule type="cellIs" dxfId="282" priority="670" operator="equal">
      <formula>"Abnormal"</formula>
    </cfRule>
    <cfRule type="cellIs" dxfId="281" priority="671" operator="equal">
      <formula>"Abnormal"</formula>
    </cfRule>
    <cfRule type="cellIs" dxfId="280" priority="672" operator="equal">
      <formula>"Normal"</formula>
    </cfRule>
  </conditionalFormatting>
  <conditionalFormatting sqref="E171">
    <cfRule type="cellIs" dxfId="275" priority="643" operator="equal">
      <formula>"Boundary"</formula>
    </cfRule>
    <cfRule type="cellIs" dxfId="274" priority="644" operator="equal">
      <formula>"Abnormal"</formula>
    </cfRule>
    <cfRule type="cellIs" dxfId="273" priority="645" operator="equal">
      <formula>"Abnormal"</formula>
    </cfRule>
    <cfRule type="cellIs" dxfId="272" priority="646" operator="equal">
      <formula>"Normal"</formula>
    </cfRule>
  </conditionalFormatting>
  <conditionalFormatting sqref="E180">
    <cfRule type="cellIs" dxfId="271" priority="627" operator="equal">
      <formula>"Boundary"</formula>
    </cfRule>
    <cfRule type="cellIs" dxfId="270" priority="628" operator="equal">
      <formula>"Abnormal"</formula>
    </cfRule>
    <cfRule type="cellIs" dxfId="269" priority="629" operator="equal">
      <formula>"Abnormal"</formula>
    </cfRule>
    <cfRule type="cellIs" dxfId="268" priority="630" operator="equal">
      <formula>"Normal"</formula>
    </cfRule>
  </conditionalFormatting>
  <conditionalFormatting sqref="E189">
    <cfRule type="cellIs" dxfId="267" priority="611" operator="equal">
      <formula>"Boundary"</formula>
    </cfRule>
    <cfRule type="cellIs" dxfId="266" priority="612" operator="equal">
      <formula>"Abnormal"</formula>
    </cfRule>
    <cfRule type="cellIs" dxfId="265" priority="613" operator="equal">
      <formula>"Abnormal"</formula>
    </cfRule>
    <cfRule type="cellIs" dxfId="264" priority="614" operator="equal">
      <formula>"Normal"</formula>
    </cfRule>
  </conditionalFormatting>
  <conditionalFormatting sqref="AS131 AS139">
    <cfRule type="cellIs" dxfId="263" priority="409" operator="equal">
      <formula>"Other"</formula>
    </cfRule>
    <cfRule type="cellIs" dxfId="262" priority="410" operator="equal">
      <formula>"Pending"</formula>
    </cfRule>
    <cfRule type="cellIs" dxfId="261" priority="411" operator="equal">
      <formula>"Not Test"</formula>
    </cfRule>
    <cfRule type="cellIs" dxfId="260" priority="412" operator="equal">
      <formula>"Failed"</formula>
    </cfRule>
    <cfRule type="cellIs" dxfId="259" priority="413" operator="equal">
      <formula>"Passed"</formula>
    </cfRule>
    <cfRule type="cellIs" dxfId="258" priority="414" operator="equal">
      <formula>"Plan"</formula>
    </cfRule>
  </conditionalFormatting>
  <conditionalFormatting sqref="E232">
    <cfRule type="cellIs" dxfId="257" priority="595" operator="equal">
      <formula>"Boundary"</formula>
    </cfRule>
    <cfRule type="cellIs" dxfId="256" priority="596" operator="equal">
      <formula>"Abnormal"</formula>
    </cfRule>
    <cfRule type="cellIs" dxfId="255" priority="597" operator="equal">
      <formula>"Abnormal"</formula>
    </cfRule>
    <cfRule type="cellIs" dxfId="254" priority="598" operator="equal">
      <formula>"Normal"</formula>
    </cfRule>
  </conditionalFormatting>
  <conditionalFormatting sqref="E233">
    <cfRule type="cellIs" dxfId="253" priority="585" operator="equal">
      <formula>"Boundary"</formula>
    </cfRule>
    <cfRule type="cellIs" dxfId="252" priority="586" operator="equal">
      <formula>"Abnormal"</formula>
    </cfRule>
    <cfRule type="cellIs" dxfId="251" priority="587" operator="equal">
      <formula>"Abnormal"</formula>
    </cfRule>
    <cfRule type="cellIs" dxfId="250" priority="588" operator="equal">
      <formula>"Normal"</formula>
    </cfRule>
  </conditionalFormatting>
  <conditionalFormatting sqref="E234">
    <cfRule type="cellIs" dxfId="249" priority="575" operator="equal">
      <formula>"Boundary"</formula>
    </cfRule>
    <cfRule type="cellIs" dxfId="248" priority="576" operator="equal">
      <formula>"Abnormal"</formula>
    </cfRule>
    <cfRule type="cellIs" dxfId="247" priority="577" operator="equal">
      <formula>"Abnormal"</formula>
    </cfRule>
    <cfRule type="cellIs" dxfId="246" priority="578" operator="equal">
      <formula>"Normal"</formula>
    </cfRule>
  </conditionalFormatting>
  <conditionalFormatting sqref="E236">
    <cfRule type="cellIs" dxfId="245" priority="565" operator="equal">
      <formula>"Boundary"</formula>
    </cfRule>
    <cfRule type="cellIs" dxfId="244" priority="566" operator="equal">
      <formula>"Abnormal"</formula>
    </cfRule>
    <cfRule type="cellIs" dxfId="243" priority="567" operator="equal">
      <formula>"Abnormal"</formula>
    </cfRule>
    <cfRule type="cellIs" dxfId="242" priority="568" operator="equal">
      <formula>"Normal"</formula>
    </cfRule>
  </conditionalFormatting>
  <conditionalFormatting sqref="E235">
    <cfRule type="cellIs" dxfId="241" priority="555" operator="equal">
      <formula>"Boundary"</formula>
    </cfRule>
    <cfRule type="cellIs" dxfId="240" priority="556" operator="equal">
      <formula>"Abnormal"</formula>
    </cfRule>
    <cfRule type="cellIs" dxfId="239" priority="557" operator="equal">
      <formula>"Abnormal"</formula>
    </cfRule>
    <cfRule type="cellIs" dxfId="238" priority="558" operator="equal">
      <formula>"Normal"</formula>
    </cfRule>
  </conditionalFormatting>
  <conditionalFormatting sqref="E239">
    <cfRule type="cellIs" dxfId="237" priority="545" operator="equal">
      <formula>"Boundary"</formula>
    </cfRule>
    <cfRule type="cellIs" dxfId="236" priority="546" operator="equal">
      <formula>"Abnormal"</formula>
    </cfRule>
    <cfRule type="cellIs" dxfId="235" priority="547" operator="equal">
      <formula>"Abnormal"</formula>
    </cfRule>
    <cfRule type="cellIs" dxfId="234" priority="548" operator="equal">
      <formula>"Normal"</formula>
    </cfRule>
  </conditionalFormatting>
  <conditionalFormatting sqref="E242">
    <cfRule type="cellIs" dxfId="233" priority="535" operator="equal">
      <formula>"Boundary"</formula>
    </cfRule>
    <cfRule type="cellIs" dxfId="232" priority="536" operator="equal">
      <formula>"Abnormal"</formula>
    </cfRule>
    <cfRule type="cellIs" dxfId="231" priority="537" operator="equal">
      <formula>"Abnormal"</formula>
    </cfRule>
    <cfRule type="cellIs" dxfId="230" priority="538" operator="equal">
      <formula>"Normal"</formula>
    </cfRule>
  </conditionalFormatting>
  <conditionalFormatting sqref="E244">
    <cfRule type="cellIs" dxfId="229" priority="525" operator="equal">
      <formula>"Boundary"</formula>
    </cfRule>
    <cfRule type="cellIs" dxfId="228" priority="526" operator="equal">
      <formula>"Abnormal"</formula>
    </cfRule>
    <cfRule type="cellIs" dxfId="227" priority="527" operator="equal">
      <formula>"Abnormal"</formula>
    </cfRule>
    <cfRule type="cellIs" dxfId="226" priority="528" operator="equal">
      <formula>"Normal"</formula>
    </cfRule>
  </conditionalFormatting>
  <conditionalFormatting sqref="E256">
    <cfRule type="cellIs" dxfId="225" priority="515" operator="equal">
      <formula>"Boundary"</formula>
    </cfRule>
    <cfRule type="cellIs" dxfId="224" priority="516" operator="equal">
      <formula>"Abnormal"</formula>
    </cfRule>
    <cfRule type="cellIs" dxfId="223" priority="517" operator="equal">
      <formula>"Abnormal"</formula>
    </cfRule>
    <cfRule type="cellIs" dxfId="222" priority="518" operator="equal">
      <formula>"Normal"</formula>
    </cfRule>
  </conditionalFormatting>
  <conditionalFormatting sqref="E258">
    <cfRule type="cellIs" dxfId="221" priority="505" operator="equal">
      <formula>"Boundary"</formula>
    </cfRule>
    <cfRule type="cellIs" dxfId="220" priority="506" operator="equal">
      <formula>"Abnormal"</formula>
    </cfRule>
    <cfRule type="cellIs" dxfId="219" priority="507" operator="equal">
      <formula>"Abnormal"</formula>
    </cfRule>
    <cfRule type="cellIs" dxfId="218" priority="508" operator="equal">
      <formula>"Normal"</formula>
    </cfRule>
  </conditionalFormatting>
  <conditionalFormatting sqref="E260">
    <cfRule type="cellIs" dxfId="217" priority="495" operator="equal">
      <formula>"Boundary"</formula>
    </cfRule>
    <cfRule type="cellIs" dxfId="216" priority="496" operator="equal">
      <formula>"Abnormal"</formula>
    </cfRule>
    <cfRule type="cellIs" dxfId="215" priority="497" operator="equal">
      <formula>"Abnormal"</formula>
    </cfRule>
    <cfRule type="cellIs" dxfId="214" priority="498" operator="equal">
      <formula>"Normal"</formula>
    </cfRule>
  </conditionalFormatting>
  <conditionalFormatting sqref="E262">
    <cfRule type="cellIs" dxfId="213" priority="485" operator="equal">
      <formula>"Boundary"</formula>
    </cfRule>
    <cfRule type="cellIs" dxfId="212" priority="486" operator="equal">
      <formula>"Abnormal"</formula>
    </cfRule>
    <cfRule type="cellIs" dxfId="211" priority="487" operator="equal">
      <formula>"Abnormal"</formula>
    </cfRule>
    <cfRule type="cellIs" dxfId="210" priority="488" operator="equal">
      <formula>"Normal"</formula>
    </cfRule>
  </conditionalFormatting>
  <conditionalFormatting sqref="E264">
    <cfRule type="cellIs" dxfId="209" priority="475" operator="equal">
      <formula>"Boundary"</formula>
    </cfRule>
    <cfRule type="cellIs" dxfId="208" priority="476" operator="equal">
      <formula>"Abnormal"</formula>
    </cfRule>
    <cfRule type="cellIs" dxfId="207" priority="477" operator="equal">
      <formula>"Abnormal"</formula>
    </cfRule>
    <cfRule type="cellIs" dxfId="206" priority="478" operator="equal">
      <formula>"Normal"</formula>
    </cfRule>
  </conditionalFormatting>
  <conditionalFormatting sqref="AS42 AS46 AS50 AS54">
    <cfRule type="cellIs" dxfId="205" priority="469" operator="equal">
      <formula>"Other"</formula>
    </cfRule>
    <cfRule type="cellIs" dxfId="204" priority="470" operator="equal">
      <formula>"Pending"</formula>
    </cfRule>
    <cfRule type="cellIs" dxfId="203" priority="471" operator="equal">
      <formula>"Not Test"</formula>
    </cfRule>
    <cfRule type="cellIs" dxfId="202" priority="472" operator="equal">
      <formula>"Failed"</formula>
    </cfRule>
    <cfRule type="cellIs" dxfId="201" priority="473" operator="equal">
      <formula>"Passed"</formula>
    </cfRule>
    <cfRule type="cellIs" dxfId="200" priority="474" operator="equal">
      <formula>"Plan"</formula>
    </cfRule>
  </conditionalFormatting>
  <conditionalFormatting sqref="AS76 AS92 AS100 AS116">
    <cfRule type="cellIs" dxfId="199" priority="433" operator="equal">
      <formula>"Other"</formula>
    </cfRule>
    <cfRule type="cellIs" dxfId="198" priority="434" operator="equal">
      <formula>"Pending"</formula>
    </cfRule>
    <cfRule type="cellIs" dxfId="197" priority="435" operator="equal">
      <formula>"Not Test"</formula>
    </cfRule>
    <cfRule type="cellIs" dxfId="196" priority="436" operator="equal">
      <formula>"Failed"</formula>
    </cfRule>
    <cfRule type="cellIs" dxfId="195" priority="437" operator="equal">
      <formula>"Passed"</formula>
    </cfRule>
    <cfRule type="cellIs" dxfId="194" priority="438" operator="equal">
      <formula>"Plan"</formula>
    </cfRule>
  </conditionalFormatting>
  <conditionalFormatting sqref="AS58 AS64">
    <cfRule type="cellIs" dxfId="193" priority="445" operator="equal">
      <formula>"Other"</formula>
    </cfRule>
    <cfRule type="cellIs" dxfId="192" priority="446" operator="equal">
      <formula>"Pending"</formula>
    </cfRule>
    <cfRule type="cellIs" dxfId="191" priority="447" operator="equal">
      <formula>"Not Test"</formula>
    </cfRule>
    <cfRule type="cellIs" dxfId="190" priority="448" operator="equal">
      <formula>"Failed"</formula>
    </cfRule>
    <cfRule type="cellIs" dxfId="189" priority="449" operator="equal">
      <formula>"Passed"</formula>
    </cfRule>
    <cfRule type="cellIs" dxfId="188" priority="450" operator="equal">
      <formula>"Plan"</formula>
    </cfRule>
  </conditionalFormatting>
  <conditionalFormatting sqref="AS147 AS155">
    <cfRule type="cellIs" dxfId="187" priority="397" operator="equal">
      <formula>"Other"</formula>
    </cfRule>
    <cfRule type="cellIs" dxfId="186" priority="398" operator="equal">
      <formula>"Pending"</formula>
    </cfRule>
    <cfRule type="cellIs" dxfId="185" priority="399" operator="equal">
      <formula>"Not Test"</formula>
    </cfRule>
    <cfRule type="cellIs" dxfId="184" priority="400" operator="equal">
      <formula>"Failed"</formula>
    </cfRule>
    <cfRule type="cellIs" dxfId="183" priority="401" operator="equal">
      <formula>"Passed"</formula>
    </cfRule>
    <cfRule type="cellIs" dxfId="182" priority="402" operator="equal">
      <formula>"Plan"</formula>
    </cfRule>
  </conditionalFormatting>
  <conditionalFormatting sqref="AS203 AS212">
    <cfRule type="cellIs" dxfId="181" priority="361" operator="equal">
      <formula>"Other"</formula>
    </cfRule>
    <cfRule type="cellIs" dxfId="180" priority="362" operator="equal">
      <formula>"Pending"</formula>
    </cfRule>
    <cfRule type="cellIs" dxfId="179" priority="363" operator="equal">
      <formula>"Not Test"</formula>
    </cfRule>
    <cfRule type="cellIs" dxfId="178" priority="364" operator="equal">
      <formula>"Failed"</formula>
    </cfRule>
    <cfRule type="cellIs" dxfId="177" priority="365" operator="equal">
      <formula>"Passed"</formula>
    </cfRule>
    <cfRule type="cellIs" dxfId="176" priority="366" operator="equal">
      <formula>"Plan"</formula>
    </cfRule>
  </conditionalFormatting>
  <conditionalFormatting sqref="AS189 AS196">
    <cfRule type="cellIs" dxfId="175" priority="373" operator="equal">
      <formula>"Other"</formula>
    </cfRule>
    <cfRule type="cellIs" dxfId="174" priority="374" operator="equal">
      <formula>"Pending"</formula>
    </cfRule>
    <cfRule type="cellIs" dxfId="173" priority="375" operator="equal">
      <formula>"Not Test"</formula>
    </cfRule>
    <cfRule type="cellIs" dxfId="172" priority="376" operator="equal">
      <formula>"Failed"</formula>
    </cfRule>
    <cfRule type="cellIs" dxfId="171" priority="377" operator="equal">
      <formula>"Passed"</formula>
    </cfRule>
    <cfRule type="cellIs" dxfId="170" priority="378" operator="equal">
      <formula>"Plan"</formula>
    </cfRule>
  </conditionalFormatting>
  <conditionalFormatting sqref="AS242 AS244 AS246 AS248 AS250 AS252 AS254 AS256 AS258 AS260 AS262 AS264">
    <cfRule type="cellIs" dxfId="169" priority="295" operator="equal">
      <formula>"Other"</formula>
    </cfRule>
    <cfRule type="cellIs" dxfId="168" priority="296" operator="equal">
      <formula>"Pending"</formula>
    </cfRule>
    <cfRule type="cellIs" dxfId="167" priority="297" operator="equal">
      <formula>"Not Test"</formula>
    </cfRule>
    <cfRule type="cellIs" dxfId="166" priority="298" operator="equal">
      <formula>"Failed"</formula>
    </cfRule>
    <cfRule type="cellIs" dxfId="165" priority="299" operator="equal">
      <formula>"Passed"</formula>
    </cfRule>
    <cfRule type="cellIs" dxfId="164" priority="300" operator="equal">
      <formula>"Plan"</formula>
    </cfRule>
  </conditionalFormatting>
  <conditionalFormatting sqref="AS226 AS229">
    <cfRule type="cellIs" dxfId="163" priority="319" operator="equal">
      <formula>"Other"</formula>
    </cfRule>
    <cfRule type="cellIs" dxfId="162" priority="320" operator="equal">
      <formula>"Pending"</formula>
    </cfRule>
    <cfRule type="cellIs" dxfId="161" priority="321" operator="equal">
      <formula>"Not Test"</formula>
    </cfRule>
    <cfRule type="cellIs" dxfId="160" priority="322" operator="equal">
      <formula>"Failed"</formula>
    </cfRule>
    <cfRule type="cellIs" dxfId="159" priority="323" operator="equal">
      <formula>"Passed"</formula>
    </cfRule>
    <cfRule type="cellIs" dxfId="158" priority="324" operator="equal">
      <formula>"Plan"</formula>
    </cfRule>
  </conditionalFormatting>
  <conditionalFormatting sqref="AS266">
    <cfRule type="cellIs" dxfId="157" priority="163" operator="equal">
      <formula>"Other"</formula>
    </cfRule>
    <cfRule type="cellIs" dxfId="156" priority="164" operator="equal">
      <formula>"Pending"</formula>
    </cfRule>
    <cfRule type="cellIs" dxfId="155" priority="165" operator="equal">
      <formula>"Not Test"</formula>
    </cfRule>
    <cfRule type="cellIs" dxfId="154" priority="166" operator="equal">
      <formula>"Failed"</formula>
    </cfRule>
    <cfRule type="cellIs" dxfId="153" priority="167" operator="equal">
      <formula>"Passed"</formula>
    </cfRule>
    <cfRule type="cellIs" dxfId="152" priority="168" operator="equal">
      <formula>"Plan"</formula>
    </cfRule>
  </conditionalFormatting>
  <conditionalFormatting sqref="AS232:AS235">
    <cfRule type="cellIs" dxfId="151" priority="181" operator="equal">
      <formula>"Other"</formula>
    </cfRule>
    <cfRule type="cellIs" dxfId="150" priority="182" operator="equal">
      <formula>"Pending"</formula>
    </cfRule>
    <cfRule type="cellIs" dxfId="149" priority="183" operator="equal">
      <formula>"Not Test"</formula>
    </cfRule>
    <cfRule type="cellIs" dxfId="148" priority="184" operator="equal">
      <formula>"Failed"</formula>
    </cfRule>
    <cfRule type="cellIs" dxfId="147" priority="185" operator="equal">
      <formula>"Passed"</formula>
    </cfRule>
    <cfRule type="cellIs" dxfId="146" priority="186" operator="equal">
      <formula>"Plan"</formula>
    </cfRule>
  </conditionalFormatting>
  <conditionalFormatting sqref="AS171 AS180">
    <cfRule type="cellIs" dxfId="145" priority="205" operator="equal">
      <formula>"Other"</formula>
    </cfRule>
    <cfRule type="cellIs" dxfId="144" priority="206" operator="equal">
      <formula>"Pending"</formula>
    </cfRule>
    <cfRule type="cellIs" dxfId="143" priority="207" operator="equal">
      <formula>"Not Test"</formula>
    </cfRule>
    <cfRule type="cellIs" dxfId="142" priority="208" operator="equal">
      <formula>"Failed"</formula>
    </cfRule>
    <cfRule type="cellIs" dxfId="141" priority="209" operator="equal">
      <formula>"Passed"</formula>
    </cfRule>
    <cfRule type="cellIs" dxfId="140" priority="210" operator="equal">
      <formula>"Plan"</formula>
    </cfRule>
  </conditionalFormatting>
  <conditionalFormatting sqref="AS225">
    <cfRule type="cellIs" dxfId="139" priority="199" operator="equal">
      <formula>"Other"</formula>
    </cfRule>
    <cfRule type="cellIs" dxfId="138" priority="200" operator="equal">
      <formula>"Pending"</formula>
    </cfRule>
    <cfRule type="cellIs" dxfId="137" priority="201" operator="equal">
      <formula>"Not Test"</formula>
    </cfRule>
    <cfRule type="cellIs" dxfId="136" priority="202" operator="equal">
      <formula>"Failed"</formula>
    </cfRule>
    <cfRule type="cellIs" dxfId="135" priority="203" operator="equal">
      <formula>"Passed"</formula>
    </cfRule>
    <cfRule type="cellIs" dxfId="134" priority="204" operator="equal">
      <formula>"Plan"</formula>
    </cfRule>
  </conditionalFormatting>
  <conditionalFormatting sqref="AS236">
    <cfRule type="cellIs" dxfId="133" priority="175" operator="equal">
      <formula>"Other"</formula>
    </cfRule>
    <cfRule type="cellIs" dxfId="132" priority="176" operator="equal">
      <formula>"Pending"</formula>
    </cfRule>
    <cfRule type="cellIs" dxfId="131" priority="177" operator="equal">
      <formula>"Not Test"</formula>
    </cfRule>
    <cfRule type="cellIs" dxfId="130" priority="178" operator="equal">
      <formula>"Failed"</formula>
    </cfRule>
    <cfRule type="cellIs" dxfId="129" priority="179" operator="equal">
      <formula>"Passed"</formula>
    </cfRule>
    <cfRule type="cellIs" dxfId="128" priority="180" operator="equal">
      <formula>"Plan"</formula>
    </cfRule>
  </conditionalFormatting>
  <conditionalFormatting sqref="AS239">
    <cfRule type="cellIs" dxfId="127" priority="169" operator="equal">
      <formula>"Other"</formula>
    </cfRule>
    <cfRule type="cellIs" dxfId="126" priority="170" operator="equal">
      <formula>"Pending"</formula>
    </cfRule>
    <cfRule type="cellIs" dxfId="125" priority="171" operator="equal">
      <formula>"Not Test"</formula>
    </cfRule>
    <cfRule type="cellIs" dxfId="124" priority="172" operator="equal">
      <formula>"Failed"</formula>
    </cfRule>
    <cfRule type="cellIs" dxfId="123" priority="173" operator="equal">
      <formula>"Passed"</formula>
    </cfRule>
    <cfRule type="cellIs" dxfId="122" priority="174" operator="equal">
      <formula>"Plan"</formula>
    </cfRule>
  </conditionalFormatting>
  <conditionalFormatting sqref="AS9">
    <cfRule type="cellIs" dxfId="121" priority="107" operator="equal">
      <formula>"Other"</formula>
    </cfRule>
    <cfRule type="cellIs" dxfId="120" priority="108" operator="equal">
      <formula>"Pending"</formula>
    </cfRule>
    <cfRule type="cellIs" dxfId="119" priority="109" operator="equal">
      <formula>"Not Test"</formula>
    </cfRule>
    <cfRule type="cellIs" dxfId="118" priority="110" operator="equal">
      <formula>"Failed"</formula>
    </cfRule>
    <cfRule type="cellIs" dxfId="117" priority="111" operator="equal">
      <formula>"Passed"</formula>
    </cfRule>
    <cfRule type="cellIs" dxfId="116" priority="112" operator="equal">
      <formula>"Plan"</formula>
    </cfRule>
  </conditionalFormatting>
  <conditionalFormatting sqref="E9:E13">
    <cfRule type="cellIs" dxfId="115" priority="103" operator="equal">
      <formula>"Boundary"</formula>
    </cfRule>
    <cfRule type="cellIs" dxfId="114" priority="104" operator="equal">
      <formula>"Abnormal"</formula>
    </cfRule>
    <cfRule type="cellIs" dxfId="113" priority="105" operator="equal">
      <formula>"Abnormal"</formula>
    </cfRule>
    <cfRule type="cellIs" dxfId="112" priority="106" operator="equal">
      <formula>"Normal"</formula>
    </cfRule>
  </conditionalFormatting>
  <conditionalFormatting sqref="AS30">
    <cfRule type="cellIs" dxfId="111" priority="97" operator="equal">
      <formula>"Other"</formula>
    </cfRule>
    <cfRule type="cellIs" dxfId="110" priority="98" operator="equal">
      <formula>"Pending"</formula>
    </cfRule>
    <cfRule type="cellIs" dxfId="109" priority="99" operator="equal">
      <formula>"Not Test"</formula>
    </cfRule>
    <cfRule type="cellIs" dxfId="108" priority="100" operator="equal">
      <formula>"Failed"</formula>
    </cfRule>
    <cfRule type="cellIs" dxfId="107" priority="101" operator="equal">
      <formula>"Passed"</formula>
    </cfRule>
    <cfRule type="cellIs" dxfId="106" priority="102" operator="equal">
      <formula>"Plan"</formula>
    </cfRule>
  </conditionalFormatting>
  <conditionalFormatting sqref="E30">
    <cfRule type="cellIs" dxfId="105" priority="93" operator="equal">
      <formula>"Boundary"</formula>
    </cfRule>
    <cfRule type="cellIs" dxfId="104" priority="94" operator="equal">
      <formula>"Abnormal"</formula>
    </cfRule>
    <cfRule type="cellIs" dxfId="103" priority="95" operator="equal">
      <formula>"Abnormal"</formula>
    </cfRule>
    <cfRule type="cellIs" dxfId="102" priority="96" operator="equal">
      <formula>"Normal"</formula>
    </cfRule>
  </conditionalFormatting>
  <conditionalFormatting sqref="E40">
    <cfRule type="cellIs" dxfId="101" priority="73" operator="equal">
      <formula>"Boundary"</formula>
    </cfRule>
    <cfRule type="cellIs" dxfId="100" priority="74" operator="equal">
      <formula>"Abnormal"</formula>
    </cfRule>
    <cfRule type="cellIs" dxfId="99" priority="75" operator="equal">
      <formula>"Abnormal"</formula>
    </cfRule>
    <cfRule type="cellIs" dxfId="98" priority="76" operator="equal">
      <formula>"Normal"</formula>
    </cfRule>
  </conditionalFormatting>
  <conditionalFormatting sqref="AS40">
    <cfRule type="cellIs" dxfId="97" priority="77" operator="equal">
      <formula>"Other"</formula>
    </cfRule>
    <cfRule type="cellIs" dxfId="96" priority="78" operator="equal">
      <formula>"Pending"</formula>
    </cfRule>
    <cfRule type="cellIs" dxfId="95" priority="79" operator="equal">
      <formula>"Not Test"</formula>
    </cfRule>
    <cfRule type="cellIs" dxfId="94" priority="80" operator="equal">
      <formula>"Failed"</formula>
    </cfRule>
    <cfRule type="cellIs" dxfId="93" priority="81" operator="equal">
      <formula>"Passed"</formula>
    </cfRule>
    <cfRule type="cellIs" dxfId="92" priority="82" operator="equal">
      <formula>"Plan"</formula>
    </cfRule>
  </conditionalFormatting>
  <conditionalFormatting sqref="AS70">
    <cfRule type="cellIs" dxfId="91" priority="53" operator="equal">
      <formula>"Other"</formula>
    </cfRule>
    <cfRule type="cellIs" dxfId="90" priority="54" operator="equal">
      <formula>"Pending"</formula>
    </cfRule>
    <cfRule type="cellIs" dxfId="89" priority="55" operator="equal">
      <formula>"Not Test"</formula>
    </cfRule>
    <cfRule type="cellIs" dxfId="88" priority="56" operator="equal">
      <formula>"Failed"</formula>
    </cfRule>
    <cfRule type="cellIs" dxfId="87" priority="57" operator="equal">
      <formula>"Passed"</formula>
    </cfRule>
    <cfRule type="cellIs" dxfId="86" priority="58" operator="equal">
      <formula>"Plan"</formula>
    </cfRule>
  </conditionalFormatting>
  <conditionalFormatting sqref="E70">
    <cfRule type="cellIs" dxfId="85" priority="49" operator="equal">
      <formula>"Boundary"</formula>
    </cfRule>
    <cfRule type="cellIs" dxfId="84" priority="50" operator="equal">
      <formula>"Abnormal"</formula>
    </cfRule>
    <cfRule type="cellIs" dxfId="83" priority="51" operator="equal">
      <formula>"Abnormal"</formula>
    </cfRule>
    <cfRule type="cellIs" dxfId="82" priority="52" operator="equal">
      <formula>"Normal"</formula>
    </cfRule>
  </conditionalFormatting>
  <conditionalFormatting sqref="E84">
    <cfRule type="cellIs" dxfId="81" priority="45" operator="equal">
      <formula>"Boundary"</formula>
    </cfRule>
    <cfRule type="cellIs" dxfId="80" priority="46" operator="equal">
      <formula>"Abnormal"</formula>
    </cfRule>
    <cfRule type="cellIs" dxfId="79" priority="47" operator="equal">
      <formula>"Abnormal"</formula>
    </cfRule>
    <cfRule type="cellIs" dxfId="78" priority="48" operator="equal">
      <formula>"Normal"</formula>
    </cfRule>
  </conditionalFormatting>
  <conditionalFormatting sqref="AS84">
    <cfRule type="cellIs" dxfId="77" priority="39" operator="equal">
      <formula>"Other"</formula>
    </cfRule>
    <cfRule type="cellIs" dxfId="76" priority="40" operator="equal">
      <formula>"Pending"</formula>
    </cfRule>
    <cfRule type="cellIs" dxfId="75" priority="41" operator="equal">
      <formula>"Not Test"</formula>
    </cfRule>
    <cfRule type="cellIs" dxfId="74" priority="42" operator="equal">
      <formula>"Failed"</formula>
    </cfRule>
    <cfRule type="cellIs" dxfId="73" priority="43" operator="equal">
      <formula>"Passed"</formula>
    </cfRule>
    <cfRule type="cellIs" dxfId="72" priority="44" operator="equal">
      <formula>"Plan"</formula>
    </cfRule>
  </conditionalFormatting>
  <conditionalFormatting sqref="E124">
    <cfRule type="cellIs" dxfId="71" priority="21" operator="equal">
      <formula>"Boundary"</formula>
    </cfRule>
    <cfRule type="cellIs" dxfId="70" priority="22" operator="equal">
      <formula>"Abnormal"</formula>
    </cfRule>
    <cfRule type="cellIs" dxfId="69" priority="23" operator="equal">
      <formula>"Abnormal"</formula>
    </cfRule>
    <cfRule type="cellIs" dxfId="68" priority="24" operator="equal">
      <formula>"Normal"</formula>
    </cfRule>
  </conditionalFormatting>
  <conditionalFormatting sqref="AS108">
    <cfRule type="cellIs" dxfId="67" priority="29" operator="equal">
      <formula>"Other"</formula>
    </cfRule>
    <cfRule type="cellIs" dxfId="66" priority="30" operator="equal">
      <formula>"Pending"</formula>
    </cfRule>
    <cfRule type="cellIs" dxfId="65" priority="31" operator="equal">
      <formula>"Not Test"</formula>
    </cfRule>
    <cfRule type="cellIs" dxfId="64" priority="32" operator="equal">
      <formula>"Failed"</formula>
    </cfRule>
    <cfRule type="cellIs" dxfId="63" priority="33" operator="equal">
      <formula>"Passed"</formula>
    </cfRule>
    <cfRule type="cellIs" dxfId="62" priority="34" operator="equal">
      <formula>"Plan"</formula>
    </cfRule>
  </conditionalFormatting>
  <conditionalFormatting sqref="E116">
    <cfRule type="cellIs" dxfId="61" priority="25" operator="equal">
      <formula>"Boundary"</formula>
    </cfRule>
    <cfRule type="cellIs" dxfId="60" priority="26" operator="equal">
      <formula>"Abnormal"</formula>
    </cfRule>
    <cfRule type="cellIs" dxfId="59" priority="27" operator="equal">
      <formula>"Abnormal"</formula>
    </cfRule>
    <cfRule type="cellIs" dxfId="58" priority="28" operator="equal">
      <formula>"Normal"</formula>
    </cfRule>
  </conditionalFormatting>
  <conditionalFormatting sqref="AS124">
    <cfRule type="cellIs" dxfId="53" priority="15" operator="equal">
      <formula>"Other"</formula>
    </cfRule>
    <cfRule type="cellIs" dxfId="52" priority="16" operator="equal">
      <formula>"Pending"</formula>
    </cfRule>
    <cfRule type="cellIs" dxfId="51" priority="17" operator="equal">
      <formula>"Not Test"</formula>
    </cfRule>
    <cfRule type="cellIs" dxfId="50" priority="18" operator="equal">
      <formula>"Failed"</formula>
    </cfRule>
    <cfRule type="cellIs" dxfId="49" priority="19" operator="equal">
      <formula>"Passed"</formula>
    </cfRule>
    <cfRule type="cellIs" dxfId="48" priority="20" operator="equal">
      <formula>"Plan"</formula>
    </cfRule>
  </conditionalFormatting>
  <conditionalFormatting sqref="E108">
    <cfRule type="cellIs" dxfId="47" priority="35" operator="equal">
      <formula>"Boundary"</formula>
    </cfRule>
    <cfRule type="cellIs" dxfId="46" priority="36" operator="equal">
      <formula>"Abnormal"</formula>
    </cfRule>
    <cfRule type="cellIs" dxfId="45" priority="37" operator="equal">
      <formula>"Abnormal"</formula>
    </cfRule>
    <cfRule type="cellIs" dxfId="44" priority="38" operator="equal">
      <formula>"Normal"</formula>
    </cfRule>
  </conditionalFormatting>
  <conditionalFormatting sqref="E155">
    <cfRule type="cellIs" dxfId="37" priority="11" operator="equal">
      <formula>"Boundary"</formula>
    </cfRule>
    <cfRule type="cellIs" dxfId="36" priority="12" operator="equal">
      <formula>"Abnormal"</formula>
    </cfRule>
    <cfRule type="cellIs" dxfId="35" priority="13" operator="equal">
      <formula>"Abnormal"</formula>
    </cfRule>
    <cfRule type="cellIs" dxfId="34" priority="14" operator="equal">
      <formula>"Normal"</formula>
    </cfRule>
  </conditionalFormatting>
  <conditionalFormatting sqref="AS163">
    <cfRule type="cellIs" dxfId="19" priority="5" operator="equal">
      <formula>"Other"</formula>
    </cfRule>
    <cfRule type="cellIs" dxfId="18" priority="6" operator="equal">
      <formula>"Pending"</formula>
    </cfRule>
    <cfRule type="cellIs" dxfId="17" priority="7" operator="equal">
      <formula>"Not Test"</formula>
    </cfRule>
    <cfRule type="cellIs" dxfId="16" priority="8" operator="equal">
      <formula>"Failed"</formula>
    </cfRule>
    <cfRule type="cellIs" dxfId="15" priority="9" operator="equal">
      <formula>"Passed"</formula>
    </cfRule>
    <cfRule type="cellIs" dxfId="14" priority="10" operator="equal">
      <formula>"Plan"</formula>
    </cfRule>
  </conditionalFormatting>
  <conditionalFormatting sqref="E163">
    <cfRule type="cellIs" dxfId="7" priority="1" operator="equal">
      <formula>"Boundary"</formula>
    </cfRule>
    <cfRule type="cellIs" dxfId="6" priority="2" operator="equal">
      <formula>"Abnormal"</formula>
    </cfRule>
    <cfRule type="cellIs" dxfId="5" priority="3" operator="equal">
      <formula>"Abnormal"</formula>
    </cfRule>
    <cfRule type="cellIs" dxfId="4" priority="4" operator="equal">
      <formula>"Normal"</formula>
    </cfRule>
  </conditionalFormatting>
  <dataValidations count="1">
    <dataValidation type="list" allowBlank="1" showInputMessage="1" showErrorMessage="1" sqref="AI14:AI17 AI54:AI56 AI3 AI262 AI260 AI258 AI256 AI266 AI244 AI246 AI242 AI239 AI232:AI236 AI189 AI180 AI171 AI155 AI264 AI252 AI254 AI250 AI248 AI225:AI226 AI221 AI212 AI203 AI196 AI147 AI139 AI131 AI116 AI100 AI92 AI76 AI64 AI58 AI50:AI52 AI46:AI48 AI29:AI36 AI19:AI22 AI24:AI27 AI229 AI38:AI44 AI70 AI84 AI108 AI124 AI163">
      <formula1>$T$1:$T$2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[3]data!#REF!</xm:f>
          </x14:formula1>
          <xm:sqref>U168:U171 E264 G4:H13 G14:G17 G229 G24:G27 G19:G22 G38 G42 G46 G50 G54 G58 G64 G76 G92 G100 G116 G131 G139 G147 G196 G203 G212 G221 G225:G226 G252 G248 G250 G254 G155 G171 G180 G189 G232:G236 G239 G242 G246 G244 G266 G256 G258 G260 G262 G264 AN266 AN260 AN262 AN38 E180 E189 E232:E236 E239 AN256 E262 AN239 AN264 AN258 E242 AN229 AN250 AN248 E246 AN254 E244 E266 AN225:AN226 AN232:AN236 AN244 AN252 AN246 AN242 E256 U217:U266 E171 E258 E260 U14 U19 U24 U63:U64 U97:U100 U208:U212 U200:U203 U152:U155 E155 U176:U180 U185:U189 U194:U196 E58 E229 E24:E27 E19:E22 E38 E42 E46 E50 E54 E64 E76 E92 E100 E108 E131 E139 E147 E196 E203 E212 E221 E225:E226 E252 E248 E250 E254 G3 U3:U4 E3:E17 U9 AI4:AI13 AN3:AN36 E29:E36 G29:G36 E40 G40 AN40 U29:U58 E70 U69:U70 U75:U76 G70 E84 U81:U84 U89:U92 G84 U105:U108 U113:U116 G108 E116 U136:U139 U144:U147 U121:U124 G124 E124 U129:U131 U160:U163 AN42:AN221 G163 E163</xm:sqref>
        </x14:dataValidation>
        <x14:dataValidation type="list" allowBlank="1" showInputMessage="1" showErrorMessage="1">
          <x14:formula1>
            <xm:f>data!$U$3:$U$7</xm:f>
          </x14:formula1>
          <xm:sqref>AO3:AO34 AP3:AP33 AO35:AP266</xm:sqref>
        </x14:dataValidation>
        <x14:dataValidation type="list" allowBlank="1" showInputMessage="1" showErrorMessage="1">
          <x14:formula1>
            <xm:f>data!$Y$3:$Y$6</xm:f>
          </x14:formula1>
          <xm:sqref>AR225:AR266 AR29:AR75 AR147:AR220</xm:sqref>
        </x14:dataValidation>
        <x14:dataValidation type="list" allowBlank="1" showInputMessage="1" showErrorMessage="1">
          <x14:formula1>
            <xm:f>data!$Y$3:$Y$8</xm:f>
          </x14:formula1>
          <xm:sqref>AR76:AR130</xm:sqref>
        </x14:dataValidation>
        <x14:dataValidation type="list" allowBlank="1" showInputMessage="1" showErrorMessage="1">
          <x14:formula1>
            <xm:f>data!$Y$3:$Y$7</xm:f>
          </x14:formula1>
          <xm:sqref>AR221:AR224 AR131:AR146</xm:sqref>
        </x14:dataValidation>
        <x14:dataValidation type="list" allowBlank="1" showInputMessage="1" showErrorMessage="1">
          <x14:formula1>
            <xm:f>data!$Y$3:$Y$12</xm:f>
          </x14:formula1>
          <xm:sqref>AR3:AR28</xm:sqref>
        </x14:dataValidation>
        <x14:dataValidation type="list" allowBlank="1" showInputMessage="1" showErrorMessage="1">
          <x14:formula1>
            <xm:f>data!$I$3:$I$4</xm:f>
          </x14:formula1>
          <xm:sqref>AM3:AM266</xm:sqref>
        </x14:dataValidation>
        <x14:dataValidation type="list" allowBlank="1" showInputMessage="1" showErrorMessage="1">
          <x14:formula1>
            <xm:f>data!$A$3:$A$8</xm:f>
          </x14:formula1>
          <xm:sqref>AS3:AS266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2" workbookViewId="0">
      <selection activeCell="F37" sqref="F37:F42"/>
    </sheetView>
  </sheetViews>
  <sheetFormatPr defaultColWidth="9.109375" defaultRowHeight="14.4" x14ac:dyDescent="0.3"/>
  <cols>
    <col min="1" max="16384" width="9.109375" style="3"/>
  </cols>
  <sheetData>
    <row r="1" spans="1:13" x14ac:dyDescent="0.3">
      <c r="A1" s="374" t="s">
        <v>706</v>
      </c>
      <c r="B1" s="375"/>
      <c r="C1" s="375"/>
      <c r="D1" s="375"/>
      <c r="E1" s="375"/>
      <c r="F1" s="375"/>
      <c r="H1" s="374" t="s">
        <v>708</v>
      </c>
      <c r="I1" s="375"/>
      <c r="J1" s="375"/>
      <c r="K1" s="375"/>
      <c r="L1" s="375"/>
      <c r="M1" s="375"/>
    </row>
    <row r="2" spans="1:13" x14ac:dyDescent="0.3">
      <c r="A2" s="114" t="s">
        <v>304</v>
      </c>
      <c r="B2" s="372" t="s">
        <v>305</v>
      </c>
      <c r="C2" s="372" t="s">
        <v>306</v>
      </c>
      <c r="D2" s="114" t="s">
        <v>0</v>
      </c>
      <c r="E2" s="114" t="s">
        <v>307</v>
      </c>
      <c r="F2" s="283" t="s">
        <v>356</v>
      </c>
      <c r="H2" s="114" t="s">
        <v>304</v>
      </c>
      <c r="I2" s="372" t="s">
        <v>305</v>
      </c>
      <c r="J2" s="372" t="s">
        <v>306</v>
      </c>
      <c r="K2" s="114" t="s">
        <v>0</v>
      </c>
      <c r="L2" s="114" t="s">
        <v>307</v>
      </c>
      <c r="M2" s="283" t="s">
        <v>356</v>
      </c>
    </row>
    <row r="3" spans="1:13" x14ac:dyDescent="0.3">
      <c r="A3" s="114"/>
      <c r="B3" s="372"/>
      <c r="C3" s="372"/>
      <c r="D3" s="114"/>
      <c r="E3" s="114"/>
      <c r="F3" s="283"/>
      <c r="H3" s="114"/>
      <c r="I3" s="372"/>
      <c r="J3" s="372"/>
      <c r="K3" s="114"/>
      <c r="L3" s="114"/>
      <c r="M3" s="283"/>
    </row>
    <row r="4" spans="1:13" x14ac:dyDescent="0.3">
      <c r="A4" s="39" t="s">
        <v>308</v>
      </c>
      <c r="B4" s="70">
        <f>COUNTIF(GUI_PANL70!O1:O4996,"Passed")</f>
        <v>0</v>
      </c>
      <c r="C4" s="364">
        <f>(B4+B5)/B10</f>
        <v>0</v>
      </c>
      <c r="D4" s="364">
        <f>SUM(B6:B8)/B10</f>
        <v>1</v>
      </c>
      <c r="E4" s="365">
        <f>B9/B10</f>
        <v>0</v>
      </c>
      <c r="F4" s="368">
        <f>SUM(GUI_PANL70!N:N)</f>
        <v>70</v>
      </c>
      <c r="H4" s="39" t="s">
        <v>308</v>
      </c>
      <c r="I4" s="70">
        <f>COUNTIF(GUI_PANL70!V1:V4996,"Passed")</f>
        <v>0</v>
      </c>
      <c r="J4" s="364" t="e">
        <f>(I4+I5)/I10</f>
        <v>#DIV/0!</v>
      </c>
      <c r="K4" s="364" t="e">
        <f>SUM(I6:I8)/I10</f>
        <v>#DIV/0!</v>
      </c>
      <c r="L4" s="365" t="e">
        <f>I9/I10</f>
        <v>#DIV/0!</v>
      </c>
      <c r="M4" s="368">
        <f>SUM(GUI_PANL70!U:U)</f>
        <v>0</v>
      </c>
    </row>
    <row r="5" spans="1:13" x14ac:dyDescent="0.3">
      <c r="A5" s="40" t="s">
        <v>309</v>
      </c>
      <c r="B5" s="70">
        <f>COUNTIF(GUI_PANL70!O1:O4997,"Failed")</f>
        <v>0</v>
      </c>
      <c r="C5" s="364"/>
      <c r="D5" s="364"/>
      <c r="E5" s="366"/>
      <c r="F5" s="369"/>
      <c r="H5" s="40" t="s">
        <v>309</v>
      </c>
      <c r="I5" s="70">
        <f>COUNTIF(GUI_PANL70!V1:V4997,"Failed")</f>
        <v>0</v>
      </c>
      <c r="J5" s="364"/>
      <c r="K5" s="364"/>
      <c r="L5" s="366"/>
      <c r="M5" s="369"/>
    </row>
    <row r="6" spans="1:13" x14ac:dyDescent="0.3">
      <c r="A6" s="41" t="s">
        <v>0</v>
      </c>
      <c r="B6" s="70">
        <f>COUNTIF(GUI_PANL70!O1:O4998,"Not Test")</f>
        <v>0</v>
      </c>
      <c r="C6" s="364"/>
      <c r="D6" s="364"/>
      <c r="E6" s="366"/>
      <c r="F6" s="369"/>
      <c r="H6" s="41" t="s">
        <v>0</v>
      </c>
      <c r="I6" s="70">
        <f>COUNTIF(GUI_PANL70!V1:V4998,"Not Test")</f>
        <v>0</v>
      </c>
      <c r="J6" s="364"/>
      <c r="K6" s="364"/>
      <c r="L6" s="366"/>
      <c r="M6" s="369"/>
    </row>
    <row r="7" spans="1:13" x14ac:dyDescent="0.3">
      <c r="A7" s="42" t="s">
        <v>79</v>
      </c>
      <c r="B7" s="70">
        <f>COUNTIF(GUI_PANL70!O1:O4996,"Plan")</f>
        <v>49</v>
      </c>
      <c r="C7" s="364"/>
      <c r="D7" s="364"/>
      <c r="E7" s="366"/>
      <c r="F7" s="369"/>
      <c r="H7" s="42" t="s">
        <v>79</v>
      </c>
      <c r="I7" s="70">
        <f>COUNTIF(GUI_PANL70!V1:V4996,"Plan")</f>
        <v>0</v>
      </c>
      <c r="J7" s="364"/>
      <c r="K7" s="364"/>
      <c r="L7" s="366"/>
      <c r="M7" s="369"/>
    </row>
    <row r="8" spans="1:13" x14ac:dyDescent="0.3">
      <c r="A8" s="43" t="s">
        <v>310</v>
      </c>
      <c r="B8" s="70">
        <f>COUNTIF(GUI_PANL70!O1:O4997,"Pending")</f>
        <v>0</v>
      </c>
      <c r="C8" s="364"/>
      <c r="D8" s="364"/>
      <c r="E8" s="366"/>
      <c r="F8" s="369"/>
      <c r="H8" s="43" t="s">
        <v>310</v>
      </c>
      <c r="I8" s="70">
        <f>COUNTIF(GUI_PANL70!V1:V4997,"Pending")</f>
        <v>0</v>
      </c>
      <c r="J8" s="364"/>
      <c r="K8" s="364"/>
      <c r="L8" s="366"/>
      <c r="M8" s="369"/>
    </row>
    <row r="9" spans="1:13" x14ac:dyDescent="0.3">
      <c r="A9" s="44" t="s">
        <v>307</v>
      </c>
      <c r="B9" s="70">
        <f>COUNTIF(GUI_PANL70!O1:O4998,"Other")</f>
        <v>0</v>
      </c>
      <c r="C9" s="364"/>
      <c r="D9" s="364"/>
      <c r="E9" s="367"/>
      <c r="F9" s="370"/>
      <c r="H9" s="44" t="s">
        <v>307</v>
      </c>
      <c r="I9" s="70">
        <f>COUNTIF(GUI_PANL70!V1:V4998,"Other")</f>
        <v>0</v>
      </c>
      <c r="J9" s="364"/>
      <c r="K9" s="364"/>
      <c r="L9" s="367"/>
      <c r="M9" s="370"/>
    </row>
    <row r="10" spans="1:13" x14ac:dyDescent="0.3">
      <c r="B10" s="94">
        <f>SUM(B4:B9)</f>
        <v>49</v>
      </c>
      <c r="I10" s="94">
        <f>SUM(I4:I9)</f>
        <v>0</v>
      </c>
    </row>
    <row r="12" spans="1:13" x14ac:dyDescent="0.3">
      <c r="A12" s="373" t="s">
        <v>705</v>
      </c>
      <c r="B12" s="373"/>
      <c r="C12" s="373"/>
      <c r="D12" s="373"/>
      <c r="E12" s="373"/>
      <c r="F12" s="373"/>
      <c r="H12" s="373" t="s">
        <v>709</v>
      </c>
      <c r="I12" s="373"/>
      <c r="J12" s="373"/>
      <c r="K12" s="373"/>
      <c r="L12" s="373"/>
      <c r="M12" s="373"/>
    </row>
    <row r="13" spans="1:13" ht="15" customHeight="1" x14ac:dyDescent="0.3">
      <c r="A13" s="114" t="s">
        <v>304</v>
      </c>
      <c r="B13" s="372" t="s">
        <v>305</v>
      </c>
      <c r="C13" s="372" t="s">
        <v>306</v>
      </c>
      <c r="D13" s="114" t="s">
        <v>0</v>
      </c>
      <c r="E13" s="114" t="s">
        <v>307</v>
      </c>
      <c r="F13" s="283" t="s">
        <v>356</v>
      </c>
      <c r="H13" s="114" t="s">
        <v>304</v>
      </c>
      <c r="I13" s="372" t="s">
        <v>305</v>
      </c>
      <c r="J13" s="372" t="s">
        <v>306</v>
      </c>
      <c r="K13" s="114" t="s">
        <v>0</v>
      </c>
      <c r="L13" s="114" t="s">
        <v>307</v>
      </c>
      <c r="M13" s="283" t="s">
        <v>356</v>
      </c>
    </row>
    <row r="14" spans="1:13" x14ac:dyDescent="0.3">
      <c r="A14" s="114"/>
      <c r="B14" s="372"/>
      <c r="C14" s="372"/>
      <c r="D14" s="114"/>
      <c r="E14" s="114"/>
      <c r="F14" s="283"/>
      <c r="H14" s="114"/>
      <c r="I14" s="372"/>
      <c r="J14" s="372"/>
      <c r="K14" s="114"/>
      <c r="L14" s="114"/>
      <c r="M14" s="283"/>
    </row>
    <row r="15" spans="1:13" x14ac:dyDescent="0.3">
      <c r="A15" s="39" t="s">
        <v>308</v>
      </c>
      <c r="B15" s="70">
        <f>COUNTIF(SystemTest!AS:AS,"Passed")</f>
        <v>0</v>
      </c>
      <c r="C15" s="364">
        <f>(B15+B16)/B21</f>
        <v>0</v>
      </c>
      <c r="D15" s="364">
        <f>SUM(B17:B19)/B21</f>
        <v>1</v>
      </c>
      <c r="E15" s="365">
        <f>B20/B21</f>
        <v>0</v>
      </c>
      <c r="F15" s="368">
        <f>SUM(SystemTest!AQ:AQ)</f>
        <v>400</v>
      </c>
      <c r="H15" s="39" t="s">
        <v>308</v>
      </c>
      <c r="I15" s="70">
        <f>COUNTIF(SystemTest!AZ:AZ,"Passed")</f>
        <v>0</v>
      </c>
      <c r="J15" s="364" t="e">
        <f>(I15+I16)/I21</f>
        <v>#DIV/0!</v>
      </c>
      <c r="K15" s="364" t="e">
        <f>SUM(I17:I19)/I21</f>
        <v>#DIV/0!</v>
      </c>
      <c r="L15" s="365" t="e">
        <f>I20/I21</f>
        <v>#DIV/0!</v>
      </c>
      <c r="M15" s="368">
        <f>SUM(SystemTest!AX:AX)</f>
        <v>0</v>
      </c>
    </row>
    <row r="16" spans="1:13" x14ac:dyDescent="0.3">
      <c r="A16" s="40" t="s">
        <v>309</v>
      </c>
      <c r="B16" s="70">
        <f>COUNTIF(SystemTest!AS:AS,"Failed")</f>
        <v>0</v>
      </c>
      <c r="C16" s="364"/>
      <c r="D16" s="364"/>
      <c r="E16" s="366"/>
      <c r="F16" s="369"/>
      <c r="H16" s="40" t="s">
        <v>309</v>
      </c>
      <c r="I16" s="70">
        <f>COUNTIF(SystemTest!AZ:AZ,"Failed")</f>
        <v>0</v>
      </c>
      <c r="J16" s="364"/>
      <c r="K16" s="364"/>
      <c r="L16" s="366"/>
      <c r="M16" s="369"/>
    </row>
    <row r="17" spans="1:13" x14ac:dyDescent="0.3">
      <c r="A17" s="41" t="s">
        <v>0</v>
      </c>
      <c r="B17" s="70">
        <f>COUNTIF(SystemTest!AS:AS,"Not Test")</f>
        <v>44</v>
      </c>
      <c r="C17" s="364"/>
      <c r="D17" s="364"/>
      <c r="E17" s="366"/>
      <c r="F17" s="369"/>
      <c r="H17" s="41" t="s">
        <v>0</v>
      </c>
      <c r="I17" s="70">
        <f>COUNTIF(SystemTest!AZ:AZ,"Not Test")</f>
        <v>0</v>
      </c>
      <c r="J17" s="364"/>
      <c r="K17" s="364"/>
      <c r="L17" s="366"/>
      <c r="M17" s="369"/>
    </row>
    <row r="18" spans="1:13" x14ac:dyDescent="0.3">
      <c r="A18" s="42" t="s">
        <v>79</v>
      </c>
      <c r="B18" s="70">
        <f>COUNTIF(SystemTest!AS:AS,"Plan")</f>
        <v>20</v>
      </c>
      <c r="C18" s="364"/>
      <c r="D18" s="364"/>
      <c r="E18" s="366"/>
      <c r="F18" s="369"/>
      <c r="H18" s="42" t="s">
        <v>79</v>
      </c>
      <c r="I18" s="70">
        <f>COUNTIF(SystemTest!AZ:AZ,"Plan")</f>
        <v>0</v>
      </c>
      <c r="J18" s="364"/>
      <c r="K18" s="364"/>
      <c r="L18" s="366"/>
      <c r="M18" s="369"/>
    </row>
    <row r="19" spans="1:13" x14ac:dyDescent="0.3">
      <c r="A19" s="43" t="s">
        <v>310</v>
      </c>
      <c r="B19" s="70">
        <f>COUNTIF(SystemTest!AS:AS,"Pending")</f>
        <v>0</v>
      </c>
      <c r="C19" s="364"/>
      <c r="D19" s="364"/>
      <c r="E19" s="366"/>
      <c r="F19" s="369"/>
      <c r="H19" s="43" t="s">
        <v>310</v>
      </c>
      <c r="I19" s="70">
        <f>COUNTIF(SystemTest!AZ:AZ,"Pending")</f>
        <v>0</v>
      </c>
      <c r="J19" s="364"/>
      <c r="K19" s="364"/>
      <c r="L19" s="366"/>
      <c r="M19" s="369"/>
    </row>
    <row r="20" spans="1:13" x14ac:dyDescent="0.3">
      <c r="A20" s="44" t="s">
        <v>307</v>
      </c>
      <c r="B20" s="70">
        <f>COUNTIF(SystemTest!AS:AS,"Other")</f>
        <v>0</v>
      </c>
      <c r="C20" s="364"/>
      <c r="D20" s="364"/>
      <c r="E20" s="367"/>
      <c r="F20" s="370"/>
      <c r="H20" s="44" t="s">
        <v>307</v>
      </c>
      <c r="I20" s="70">
        <f>COUNTIF(SystemTest!AZ:AZ,"Other")</f>
        <v>0</v>
      </c>
      <c r="J20" s="364"/>
      <c r="K20" s="364"/>
      <c r="L20" s="367"/>
      <c r="M20" s="370"/>
    </row>
    <row r="21" spans="1:13" x14ac:dyDescent="0.3">
      <c r="B21" s="94">
        <f>SUM(B15:B20)</f>
        <v>64</v>
      </c>
      <c r="I21" s="94">
        <f>SUM(I15:I20)</f>
        <v>0</v>
      </c>
    </row>
    <row r="23" spans="1:13" x14ac:dyDescent="0.3">
      <c r="A23" s="373" t="s">
        <v>724</v>
      </c>
      <c r="B23" s="373"/>
      <c r="C23" s="373"/>
      <c r="D23" s="373"/>
      <c r="E23" s="373"/>
      <c r="F23" s="373"/>
      <c r="H23" s="373" t="s">
        <v>725</v>
      </c>
      <c r="I23" s="373"/>
      <c r="J23" s="373"/>
      <c r="K23" s="373"/>
      <c r="L23" s="373"/>
      <c r="M23" s="373"/>
    </row>
    <row r="24" spans="1:13" ht="15" customHeight="1" x14ac:dyDescent="0.3">
      <c r="A24" s="114" t="s">
        <v>304</v>
      </c>
      <c r="B24" s="372" t="s">
        <v>305</v>
      </c>
      <c r="C24" s="372" t="s">
        <v>306</v>
      </c>
      <c r="D24" s="114" t="s">
        <v>0</v>
      </c>
      <c r="E24" s="114" t="s">
        <v>307</v>
      </c>
      <c r="F24" s="283" t="s">
        <v>356</v>
      </c>
      <c r="H24" s="114" t="s">
        <v>304</v>
      </c>
      <c r="I24" s="372" t="s">
        <v>305</v>
      </c>
      <c r="J24" s="372" t="s">
        <v>306</v>
      </c>
      <c r="K24" s="114" t="s">
        <v>0</v>
      </c>
      <c r="L24" s="114" t="s">
        <v>307</v>
      </c>
      <c r="M24" s="283" t="s">
        <v>356</v>
      </c>
    </row>
    <row r="25" spans="1:13" x14ac:dyDescent="0.3">
      <c r="A25" s="114"/>
      <c r="B25" s="372"/>
      <c r="C25" s="372"/>
      <c r="D25" s="114"/>
      <c r="E25" s="114"/>
      <c r="F25" s="283"/>
      <c r="H25" s="114"/>
      <c r="I25" s="372"/>
      <c r="J25" s="372"/>
      <c r="K25" s="114"/>
      <c r="L25" s="114"/>
      <c r="M25" s="283"/>
    </row>
    <row r="26" spans="1:13" x14ac:dyDescent="0.3">
      <c r="A26" s="39" t="s">
        <v>308</v>
      </c>
      <c r="B26" s="70">
        <f>COUNTIF(IT!AS:AS,"Passed")</f>
        <v>0</v>
      </c>
      <c r="C26" s="364">
        <f>(B26+B27)/B32</f>
        <v>0</v>
      </c>
      <c r="D26" s="364">
        <f>SUM(B28:B30)/B32</f>
        <v>1</v>
      </c>
      <c r="E26" s="365">
        <f>B31/B32</f>
        <v>0</v>
      </c>
      <c r="F26" s="368">
        <f>SUM(IT!AQ:AQ)</f>
        <v>1595</v>
      </c>
      <c r="H26" s="39" t="s">
        <v>308</v>
      </c>
      <c r="I26" s="70">
        <f>COUNTIF(SystemTest!AZ:AZ,"Passed")</f>
        <v>0</v>
      </c>
      <c r="J26" s="364" t="e">
        <f>(I26+I27)/I32</f>
        <v>#DIV/0!</v>
      </c>
      <c r="K26" s="364" t="e">
        <f>SUM(I28:I30)/I32</f>
        <v>#DIV/0!</v>
      </c>
      <c r="L26" s="365" t="e">
        <f>I31/I32</f>
        <v>#DIV/0!</v>
      </c>
      <c r="M26" s="368">
        <f>SUM(SystemTest!AX:AX)</f>
        <v>0</v>
      </c>
    </row>
    <row r="27" spans="1:13" x14ac:dyDescent="0.3">
      <c r="A27" s="40" t="s">
        <v>309</v>
      </c>
      <c r="B27" s="70">
        <f>COUNTIF(IT!AS:AS,"Failed")</f>
        <v>0</v>
      </c>
      <c r="C27" s="364"/>
      <c r="D27" s="364"/>
      <c r="E27" s="366"/>
      <c r="F27" s="369"/>
      <c r="H27" s="40" t="s">
        <v>309</v>
      </c>
      <c r="I27" s="70">
        <f>COUNTIF(SystemTest!AZ:AZ,"Failed")</f>
        <v>0</v>
      </c>
      <c r="J27" s="364"/>
      <c r="K27" s="364"/>
      <c r="L27" s="366"/>
      <c r="M27" s="369"/>
    </row>
    <row r="28" spans="1:13" x14ac:dyDescent="0.3">
      <c r="A28" s="41" t="s">
        <v>0</v>
      </c>
      <c r="B28" s="70">
        <f>COUNTIF(IT!AS:AS,"Not Test")</f>
        <v>22</v>
      </c>
      <c r="C28" s="364"/>
      <c r="D28" s="364"/>
      <c r="E28" s="366"/>
      <c r="F28" s="369"/>
      <c r="H28" s="41" t="s">
        <v>0</v>
      </c>
      <c r="I28" s="70">
        <f>COUNTIF(SystemTest!AZ:AZ,"Not Test")</f>
        <v>0</v>
      </c>
      <c r="J28" s="364"/>
      <c r="K28" s="364"/>
      <c r="L28" s="366"/>
      <c r="M28" s="369"/>
    </row>
    <row r="29" spans="1:13" x14ac:dyDescent="0.3">
      <c r="A29" s="42" t="s">
        <v>79</v>
      </c>
      <c r="B29" s="70">
        <f>COUNTIF(IT!AS:AS,"Plan")</f>
        <v>56</v>
      </c>
      <c r="C29" s="364"/>
      <c r="D29" s="364"/>
      <c r="E29" s="366"/>
      <c r="F29" s="369"/>
      <c r="H29" s="42" t="s">
        <v>79</v>
      </c>
      <c r="I29" s="70">
        <f>COUNTIF(SystemTest!AZ:AZ,"Plan")</f>
        <v>0</v>
      </c>
      <c r="J29" s="364"/>
      <c r="K29" s="364"/>
      <c r="L29" s="366"/>
      <c r="M29" s="369"/>
    </row>
    <row r="30" spans="1:13" x14ac:dyDescent="0.3">
      <c r="A30" s="43" t="s">
        <v>310</v>
      </c>
      <c r="B30" s="70">
        <f>COUNTIF(IT!AS:AS,"Pending")</f>
        <v>0</v>
      </c>
      <c r="C30" s="364"/>
      <c r="D30" s="364"/>
      <c r="E30" s="366"/>
      <c r="F30" s="369"/>
      <c r="H30" s="43" t="s">
        <v>310</v>
      </c>
      <c r="I30" s="70">
        <f>COUNTIF(SystemTest!AZ:AZ,"Pending")</f>
        <v>0</v>
      </c>
      <c r="J30" s="364"/>
      <c r="K30" s="364"/>
      <c r="L30" s="366"/>
      <c r="M30" s="369"/>
    </row>
    <row r="31" spans="1:13" x14ac:dyDescent="0.3">
      <c r="A31" s="44" t="s">
        <v>307</v>
      </c>
      <c r="B31" s="70">
        <f>COUNTIF(IT!AS:AS,"Other")</f>
        <v>0</v>
      </c>
      <c r="C31" s="364"/>
      <c r="D31" s="364"/>
      <c r="E31" s="367"/>
      <c r="F31" s="370"/>
      <c r="H31" s="44" t="s">
        <v>307</v>
      </c>
      <c r="I31" s="70">
        <f>COUNTIF(SystemTest!AZ:AZ,"Other")</f>
        <v>0</v>
      </c>
      <c r="J31" s="364"/>
      <c r="K31" s="364"/>
      <c r="L31" s="367"/>
      <c r="M31" s="370"/>
    </row>
    <row r="32" spans="1:13" x14ac:dyDescent="0.3">
      <c r="B32" s="94">
        <f>SUM(B26:B31)</f>
        <v>78</v>
      </c>
    </row>
    <row r="34" spans="1:13" x14ac:dyDescent="0.3">
      <c r="A34" s="371" t="s">
        <v>707</v>
      </c>
      <c r="B34" s="371"/>
      <c r="C34" s="371"/>
      <c r="D34" s="371"/>
      <c r="E34" s="371"/>
      <c r="F34" s="371"/>
      <c r="H34" s="371" t="s">
        <v>710</v>
      </c>
      <c r="I34" s="371"/>
      <c r="J34" s="371"/>
      <c r="K34" s="371"/>
      <c r="L34" s="371"/>
      <c r="M34" s="371"/>
    </row>
    <row r="35" spans="1:13" ht="15" customHeight="1" x14ac:dyDescent="0.3">
      <c r="A35" s="114" t="s">
        <v>304</v>
      </c>
      <c r="B35" s="372" t="s">
        <v>305</v>
      </c>
      <c r="C35" s="372" t="s">
        <v>306</v>
      </c>
      <c r="D35" s="114" t="s">
        <v>0</v>
      </c>
      <c r="E35" s="114" t="s">
        <v>307</v>
      </c>
      <c r="F35" s="283" t="s">
        <v>356</v>
      </c>
      <c r="H35" s="114" t="s">
        <v>304</v>
      </c>
      <c r="I35" s="372" t="s">
        <v>305</v>
      </c>
      <c r="J35" s="372" t="s">
        <v>306</v>
      </c>
      <c r="K35" s="114" t="s">
        <v>0</v>
      </c>
      <c r="L35" s="114" t="s">
        <v>307</v>
      </c>
      <c r="M35" s="283" t="s">
        <v>356</v>
      </c>
    </row>
    <row r="36" spans="1:13" x14ac:dyDescent="0.3">
      <c r="A36" s="114"/>
      <c r="B36" s="372"/>
      <c r="C36" s="372"/>
      <c r="D36" s="114"/>
      <c r="E36" s="114"/>
      <c r="F36" s="283"/>
      <c r="H36" s="114"/>
      <c r="I36" s="372"/>
      <c r="J36" s="372"/>
      <c r="K36" s="114"/>
      <c r="L36" s="114"/>
      <c r="M36" s="283"/>
    </row>
    <row r="37" spans="1:13" x14ac:dyDescent="0.3">
      <c r="A37" s="39" t="s">
        <v>308</v>
      </c>
      <c r="B37" s="70">
        <f>SUM(B4,B15)</f>
        <v>0</v>
      </c>
      <c r="C37" s="364">
        <f>(B37+B38)/B43</f>
        <v>0</v>
      </c>
      <c r="D37" s="364">
        <f>SUM(B39:B41)/B43</f>
        <v>1</v>
      </c>
      <c r="E37" s="365">
        <f>B42/B43</f>
        <v>0</v>
      </c>
      <c r="F37" s="368">
        <f>SUM(F4:F32)</f>
        <v>2065</v>
      </c>
      <c r="H37" s="39" t="s">
        <v>308</v>
      </c>
      <c r="I37" s="70">
        <f>SUM(I4,I15)</f>
        <v>0</v>
      </c>
      <c r="J37" s="364" t="e">
        <f>(I37+I38)/I43</f>
        <v>#DIV/0!</v>
      </c>
      <c r="K37" s="364" t="e">
        <f>SUM(I39:I41)/I43</f>
        <v>#DIV/0!</v>
      </c>
      <c r="L37" s="365" t="e">
        <f>I42/I43</f>
        <v>#DIV/0!</v>
      </c>
      <c r="M37" s="368">
        <f>SUM(M4,M15)</f>
        <v>0</v>
      </c>
    </row>
    <row r="38" spans="1:13" x14ac:dyDescent="0.3">
      <c r="A38" s="40" t="s">
        <v>309</v>
      </c>
      <c r="B38" s="70">
        <f t="shared" ref="B38:B42" si="0">SUM(B5,B16)</f>
        <v>0</v>
      </c>
      <c r="C38" s="364"/>
      <c r="D38" s="364"/>
      <c r="E38" s="366"/>
      <c r="F38" s="369"/>
      <c r="H38" s="40" t="s">
        <v>309</v>
      </c>
      <c r="I38" s="70">
        <f t="shared" ref="I38:I42" si="1">SUM(I5,I16)</f>
        <v>0</v>
      </c>
      <c r="J38" s="364"/>
      <c r="K38" s="364"/>
      <c r="L38" s="366"/>
      <c r="M38" s="369"/>
    </row>
    <row r="39" spans="1:13" x14ac:dyDescent="0.3">
      <c r="A39" s="41" t="s">
        <v>0</v>
      </c>
      <c r="B39" s="70">
        <f t="shared" si="0"/>
        <v>44</v>
      </c>
      <c r="C39" s="364"/>
      <c r="D39" s="364"/>
      <c r="E39" s="366"/>
      <c r="F39" s="369"/>
      <c r="H39" s="41" t="s">
        <v>0</v>
      </c>
      <c r="I39" s="70">
        <f t="shared" si="1"/>
        <v>0</v>
      </c>
      <c r="J39" s="364"/>
      <c r="K39" s="364"/>
      <c r="L39" s="366"/>
      <c r="M39" s="369"/>
    </row>
    <row r="40" spans="1:13" x14ac:dyDescent="0.3">
      <c r="A40" s="42" t="s">
        <v>79</v>
      </c>
      <c r="B40" s="70">
        <f t="shared" si="0"/>
        <v>69</v>
      </c>
      <c r="C40" s="364"/>
      <c r="D40" s="364"/>
      <c r="E40" s="366"/>
      <c r="F40" s="369"/>
      <c r="H40" s="42" t="s">
        <v>79</v>
      </c>
      <c r="I40" s="70">
        <f t="shared" si="1"/>
        <v>0</v>
      </c>
      <c r="J40" s="364"/>
      <c r="K40" s="364"/>
      <c r="L40" s="366"/>
      <c r="M40" s="369"/>
    </row>
    <row r="41" spans="1:13" x14ac:dyDescent="0.3">
      <c r="A41" s="43" t="s">
        <v>310</v>
      </c>
      <c r="B41" s="70">
        <f t="shared" si="0"/>
        <v>0</v>
      </c>
      <c r="C41" s="364"/>
      <c r="D41" s="364"/>
      <c r="E41" s="366"/>
      <c r="F41" s="369"/>
      <c r="H41" s="43" t="s">
        <v>310</v>
      </c>
      <c r="I41" s="70">
        <f t="shared" si="1"/>
        <v>0</v>
      </c>
      <c r="J41" s="364"/>
      <c r="K41" s="364"/>
      <c r="L41" s="366"/>
      <c r="M41" s="369"/>
    </row>
    <row r="42" spans="1:13" x14ac:dyDescent="0.3">
      <c r="A42" s="44" t="s">
        <v>307</v>
      </c>
      <c r="B42" s="70">
        <f t="shared" si="0"/>
        <v>0</v>
      </c>
      <c r="C42" s="364"/>
      <c r="D42" s="364"/>
      <c r="E42" s="367"/>
      <c r="F42" s="370"/>
      <c r="H42" s="44" t="s">
        <v>307</v>
      </c>
      <c r="I42" s="70">
        <f t="shared" si="1"/>
        <v>0</v>
      </c>
      <c r="J42" s="364"/>
      <c r="K42" s="364"/>
      <c r="L42" s="367"/>
      <c r="M42" s="370"/>
    </row>
    <row r="43" spans="1:13" x14ac:dyDescent="0.3">
      <c r="B43" s="94">
        <f>SUM(B37:B42)</f>
        <v>113</v>
      </c>
      <c r="I43" s="94">
        <f>SUM(I37:I42)</f>
        <v>0</v>
      </c>
    </row>
  </sheetData>
  <mergeCells count="88">
    <mergeCell ref="K26:K31"/>
    <mergeCell ref="L26:L31"/>
    <mergeCell ref="M26:M31"/>
    <mergeCell ref="C26:C31"/>
    <mergeCell ref="D26:D31"/>
    <mergeCell ref="E26:E31"/>
    <mergeCell ref="F26:F31"/>
    <mergeCell ref="J26:J31"/>
    <mergeCell ref="A23:F23"/>
    <mergeCell ref="H23:M23"/>
    <mergeCell ref="A24:A25"/>
    <mergeCell ref="B24:B25"/>
    <mergeCell ref="C24:C25"/>
    <mergeCell ref="D24:D25"/>
    <mergeCell ref="E24:E25"/>
    <mergeCell ref="F24:F25"/>
    <mergeCell ref="H24:H25"/>
    <mergeCell ref="I24:I25"/>
    <mergeCell ref="J24:J25"/>
    <mergeCell ref="K24:K25"/>
    <mergeCell ref="L24:L25"/>
    <mergeCell ref="M24:M25"/>
    <mergeCell ref="A1:F1"/>
    <mergeCell ref="A2:A3"/>
    <mergeCell ref="B2:B3"/>
    <mergeCell ref="C2:C3"/>
    <mergeCell ref="D2:D3"/>
    <mergeCell ref="E2:E3"/>
    <mergeCell ref="C15:C20"/>
    <mergeCell ref="D15:D20"/>
    <mergeCell ref="E15:E20"/>
    <mergeCell ref="F2:F3"/>
    <mergeCell ref="F4:F9"/>
    <mergeCell ref="F13:F14"/>
    <mergeCell ref="F15:F20"/>
    <mergeCell ref="A12:F12"/>
    <mergeCell ref="C4:C9"/>
    <mergeCell ref="D4:D9"/>
    <mergeCell ref="E4:E9"/>
    <mergeCell ref="A13:A14"/>
    <mergeCell ref="B13:B14"/>
    <mergeCell ref="C13:C14"/>
    <mergeCell ref="D13:D14"/>
    <mergeCell ref="E13:E14"/>
    <mergeCell ref="C37:C42"/>
    <mergeCell ref="D37:D42"/>
    <mergeCell ref="E37:E42"/>
    <mergeCell ref="F37:F42"/>
    <mergeCell ref="A34:F34"/>
    <mergeCell ref="A35:A36"/>
    <mergeCell ref="B35:B36"/>
    <mergeCell ref="C35:C36"/>
    <mergeCell ref="D35:D36"/>
    <mergeCell ref="E35:E36"/>
    <mergeCell ref="F35:F36"/>
    <mergeCell ref="H1:M1"/>
    <mergeCell ref="H2:H3"/>
    <mergeCell ref="I2:I3"/>
    <mergeCell ref="J2:J3"/>
    <mergeCell ref="K2:K3"/>
    <mergeCell ref="L2:L3"/>
    <mergeCell ref="M2:M3"/>
    <mergeCell ref="J4:J9"/>
    <mergeCell ref="K4:K9"/>
    <mergeCell ref="L4:L9"/>
    <mergeCell ref="M4:M9"/>
    <mergeCell ref="H12:M12"/>
    <mergeCell ref="H13:H14"/>
    <mergeCell ref="I13:I14"/>
    <mergeCell ref="J13:J14"/>
    <mergeCell ref="K13:K14"/>
    <mergeCell ref="L13:L14"/>
    <mergeCell ref="M13:M14"/>
    <mergeCell ref="J15:J20"/>
    <mergeCell ref="K15:K20"/>
    <mergeCell ref="L15:L20"/>
    <mergeCell ref="M15:M20"/>
    <mergeCell ref="J37:J42"/>
    <mergeCell ref="K37:K42"/>
    <mergeCell ref="L37:L42"/>
    <mergeCell ref="M37:M42"/>
    <mergeCell ref="H34:M34"/>
    <mergeCell ref="H35:H36"/>
    <mergeCell ref="I35:I36"/>
    <mergeCell ref="J35:J36"/>
    <mergeCell ref="K35:K36"/>
    <mergeCell ref="L35:L36"/>
    <mergeCell ref="M35:M36"/>
  </mergeCells>
  <hyperlinks>
    <hyperlink ref="A1:F1" location="GUI_PANL70!A1" display="GUI_PANL70"/>
    <hyperlink ref="A12:F12" location="SystemTest!A1" display="System Test"/>
    <hyperlink ref="H1:M1" location="GUI_PANL70!A1" display="GUI_PANL70"/>
    <hyperlink ref="H12:M12" location="SystemTest!A1" display="System Test"/>
    <hyperlink ref="A23:F23" location="SystemTest!A1" display="System Test"/>
    <hyperlink ref="H23:M23" location="SystemTest!A1" display="System Test"/>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topLeftCell="I1" workbookViewId="0">
      <selection activeCell="Z10" sqref="Z10"/>
    </sheetView>
  </sheetViews>
  <sheetFormatPr defaultColWidth="9.109375" defaultRowHeight="14.4" x14ac:dyDescent="0.3"/>
  <cols>
    <col min="1" max="24" width="9.109375" style="52"/>
    <col min="25" max="26" width="15" style="52" customWidth="1"/>
    <col min="27" max="16384" width="9.109375" style="52"/>
  </cols>
  <sheetData>
    <row r="1" spans="1:26" ht="15" customHeight="1" x14ac:dyDescent="0.3">
      <c r="A1" s="372" t="s">
        <v>317</v>
      </c>
      <c r="B1" s="114" t="s">
        <v>318</v>
      </c>
      <c r="C1" s="114"/>
      <c r="D1" s="114"/>
      <c r="E1" s="114"/>
      <c r="F1" s="114"/>
      <c r="G1" s="114"/>
      <c r="H1" s="50"/>
      <c r="I1" s="283" t="s">
        <v>66</v>
      </c>
      <c r="J1" s="283" t="s">
        <v>318</v>
      </c>
      <c r="K1" s="51"/>
      <c r="L1" s="114" t="s">
        <v>319</v>
      </c>
      <c r="M1" s="114"/>
      <c r="N1" s="51"/>
      <c r="O1" s="114" t="s">
        <v>320</v>
      </c>
      <c r="P1" s="51"/>
      <c r="Q1" s="384" t="s">
        <v>321</v>
      </c>
      <c r="R1" s="385"/>
      <c r="S1" s="51"/>
      <c r="T1" s="388" t="s">
        <v>62</v>
      </c>
      <c r="U1" s="390" t="s">
        <v>322</v>
      </c>
      <c r="V1" s="391"/>
      <c r="W1" s="129" t="s">
        <v>323</v>
      </c>
      <c r="X1" s="131"/>
      <c r="Y1" s="114" t="s">
        <v>702</v>
      </c>
      <c r="Z1" s="132" t="s">
        <v>319</v>
      </c>
    </row>
    <row r="2" spans="1:26" x14ac:dyDescent="0.3">
      <c r="A2" s="372"/>
      <c r="B2" s="114"/>
      <c r="C2" s="114"/>
      <c r="D2" s="114"/>
      <c r="E2" s="114"/>
      <c r="F2" s="114"/>
      <c r="G2" s="114"/>
      <c r="H2" s="50"/>
      <c r="I2" s="283"/>
      <c r="J2" s="283"/>
      <c r="K2" s="51"/>
      <c r="L2" s="114"/>
      <c r="M2" s="114"/>
      <c r="N2" s="51"/>
      <c r="O2" s="114"/>
      <c r="P2" s="51"/>
      <c r="Q2" s="386"/>
      <c r="R2" s="387"/>
      <c r="S2" s="51"/>
      <c r="T2" s="389"/>
      <c r="U2" s="392"/>
      <c r="V2" s="393"/>
      <c r="W2" s="135"/>
      <c r="X2" s="137"/>
      <c r="Y2" s="114"/>
      <c r="Z2" s="132"/>
    </row>
    <row r="3" spans="1:26" x14ac:dyDescent="0.3">
      <c r="A3" s="39" t="s">
        <v>308</v>
      </c>
      <c r="B3" s="380" t="s">
        <v>324</v>
      </c>
      <c r="C3" s="380"/>
      <c r="D3" s="380"/>
      <c r="E3" s="380"/>
      <c r="F3" s="380"/>
      <c r="G3" s="380"/>
      <c r="H3" s="53"/>
      <c r="I3" s="54" t="s">
        <v>325</v>
      </c>
      <c r="J3" s="54" t="s">
        <v>326</v>
      </c>
      <c r="K3" s="51"/>
      <c r="L3" s="378" t="s">
        <v>327</v>
      </c>
      <c r="M3" s="378"/>
      <c r="N3" s="51"/>
      <c r="O3" s="55" t="s">
        <v>70</v>
      </c>
      <c r="P3" s="51"/>
      <c r="Q3" s="380" t="s">
        <v>328</v>
      </c>
      <c r="R3" s="380"/>
      <c r="S3" s="51"/>
      <c r="T3" s="56" t="s">
        <v>75</v>
      </c>
      <c r="U3" s="381" t="s">
        <v>699</v>
      </c>
      <c r="V3" s="382"/>
      <c r="W3" s="380" t="s">
        <v>329</v>
      </c>
      <c r="X3" s="380"/>
      <c r="Y3" s="77" t="s">
        <v>704</v>
      </c>
      <c r="Z3" s="101" t="s">
        <v>327</v>
      </c>
    </row>
    <row r="4" spans="1:26" x14ac:dyDescent="0.3">
      <c r="A4" s="40" t="s">
        <v>309</v>
      </c>
      <c r="B4" s="380" t="s">
        <v>330</v>
      </c>
      <c r="C4" s="380"/>
      <c r="D4" s="380"/>
      <c r="E4" s="380"/>
      <c r="F4" s="380"/>
      <c r="G4" s="380"/>
      <c r="H4" s="53"/>
      <c r="I4" s="54" t="s">
        <v>78</v>
      </c>
      <c r="J4" s="54" t="s">
        <v>331</v>
      </c>
      <c r="K4" s="51"/>
      <c r="L4" s="378" t="s">
        <v>332</v>
      </c>
      <c r="M4" s="379"/>
      <c r="N4" s="51"/>
      <c r="O4" s="55" t="s">
        <v>333</v>
      </c>
      <c r="P4" s="51"/>
      <c r="Q4" s="380"/>
      <c r="R4" s="380"/>
      <c r="S4" s="51"/>
      <c r="T4" s="56" t="s">
        <v>80</v>
      </c>
      <c r="U4" s="381" t="s">
        <v>700</v>
      </c>
      <c r="V4" s="382"/>
      <c r="W4" s="380"/>
      <c r="X4" s="380"/>
      <c r="Y4" s="78" t="s">
        <v>703</v>
      </c>
      <c r="Z4" s="102" t="s">
        <v>737</v>
      </c>
    </row>
    <row r="5" spans="1:26" x14ac:dyDescent="0.3">
      <c r="A5" s="41" t="s">
        <v>0</v>
      </c>
      <c r="B5" s="380" t="s">
        <v>334</v>
      </c>
      <c r="C5" s="380"/>
      <c r="D5" s="380"/>
      <c r="E5" s="380"/>
      <c r="F5" s="380"/>
      <c r="G5" s="380"/>
      <c r="H5" s="53"/>
      <c r="I5" s="53"/>
      <c r="J5" s="53"/>
      <c r="K5" s="51"/>
      <c r="L5" s="378" t="s">
        <v>335</v>
      </c>
      <c r="M5" s="379"/>
      <c r="N5" s="51"/>
      <c r="O5" s="55" t="s">
        <v>336</v>
      </c>
      <c r="P5" s="51"/>
      <c r="Q5" s="380"/>
      <c r="R5" s="380"/>
      <c r="S5" s="51"/>
      <c r="T5" s="56" t="s">
        <v>83</v>
      </c>
      <c r="U5" s="381" t="s">
        <v>341</v>
      </c>
      <c r="V5" s="382"/>
      <c r="W5" s="380"/>
      <c r="X5" s="380"/>
      <c r="Y5" s="78"/>
      <c r="Z5" s="102"/>
    </row>
    <row r="6" spans="1:26" x14ac:dyDescent="0.3">
      <c r="A6" s="42" t="s">
        <v>79</v>
      </c>
      <c r="B6" s="380" t="s">
        <v>337</v>
      </c>
      <c r="C6" s="380"/>
      <c r="D6" s="380"/>
      <c r="E6" s="380"/>
      <c r="F6" s="380"/>
      <c r="G6" s="380"/>
      <c r="H6" s="53"/>
      <c r="I6" s="53"/>
      <c r="J6" s="53"/>
      <c r="K6" s="51"/>
      <c r="L6" s="378" t="s">
        <v>338</v>
      </c>
      <c r="M6" s="379"/>
      <c r="N6" s="51"/>
      <c r="O6" s="51"/>
      <c r="P6" s="51"/>
      <c r="Q6" s="380"/>
      <c r="R6" s="380"/>
      <c r="S6" s="51"/>
      <c r="T6" s="56" t="s">
        <v>86</v>
      </c>
      <c r="U6" s="381"/>
      <c r="V6" s="382"/>
      <c r="W6" s="380"/>
      <c r="X6" s="380"/>
      <c r="Y6" s="78"/>
      <c r="Z6" s="102"/>
    </row>
    <row r="7" spans="1:26" ht="15" customHeight="1" x14ac:dyDescent="0.3">
      <c r="A7" s="43" t="s">
        <v>310</v>
      </c>
      <c r="B7" s="377" t="s">
        <v>339</v>
      </c>
      <c r="C7" s="377"/>
      <c r="D7" s="377"/>
      <c r="E7" s="377"/>
      <c r="F7" s="377"/>
      <c r="G7" s="377"/>
      <c r="H7" s="57"/>
      <c r="I7" s="57"/>
      <c r="J7" s="57"/>
      <c r="K7" s="51"/>
      <c r="L7" s="378" t="s">
        <v>340</v>
      </c>
      <c r="M7" s="379"/>
      <c r="N7" s="51"/>
      <c r="O7" s="51"/>
      <c r="P7" s="51"/>
      <c r="Q7" s="380"/>
      <c r="R7" s="380"/>
      <c r="S7" s="51"/>
      <c r="T7" s="56" t="s">
        <v>89</v>
      </c>
      <c r="U7" s="383"/>
      <c r="V7" s="383"/>
      <c r="W7" s="380"/>
      <c r="X7" s="380"/>
      <c r="Y7" s="78"/>
      <c r="Z7" s="102"/>
    </row>
    <row r="8" spans="1:26" ht="15" customHeight="1" x14ac:dyDescent="0.3">
      <c r="A8" s="44" t="s">
        <v>307</v>
      </c>
      <c r="B8" s="377" t="s">
        <v>342</v>
      </c>
      <c r="C8" s="377"/>
      <c r="D8" s="377"/>
      <c r="E8" s="377"/>
      <c r="F8" s="377"/>
      <c r="G8" s="377"/>
      <c r="H8" s="57"/>
      <c r="I8" s="57"/>
      <c r="J8" s="57"/>
      <c r="K8" s="51"/>
      <c r="L8" s="378" t="s">
        <v>343</v>
      </c>
      <c r="M8" s="379"/>
      <c r="N8" s="50"/>
      <c r="O8" s="50"/>
      <c r="P8" s="50"/>
      <c r="Q8" s="51"/>
      <c r="R8" s="51"/>
      <c r="S8" s="51"/>
      <c r="T8" s="56" t="s">
        <v>92</v>
      </c>
      <c r="U8" s="58"/>
      <c r="V8" s="51"/>
      <c r="W8" s="380"/>
      <c r="X8" s="380"/>
      <c r="Y8" s="78"/>
      <c r="Z8" s="102"/>
    </row>
    <row r="9" spans="1:26" x14ac:dyDescent="0.3">
      <c r="A9" s="51"/>
      <c r="B9" s="51"/>
      <c r="C9" s="51"/>
      <c r="D9" s="51"/>
      <c r="E9" s="51"/>
      <c r="F9" s="59"/>
      <c r="G9" s="59"/>
      <c r="H9" s="59"/>
      <c r="I9" s="59"/>
      <c r="J9" s="59"/>
      <c r="K9" s="51"/>
      <c r="L9" s="378" t="s">
        <v>344</v>
      </c>
      <c r="M9" s="379"/>
      <c r="N9" s="51"/>
      <c r="O9" s="51"/>
      <c r="P9" s="51"/>
      <c r="Q9" s="51"/>
      <c r="R9" s="51"/>
      <c r="S9" s="51"/>
      <c r="T9" s="56" t="s">
        <v>94</v>
      </c>
      <c r="U9" s="58"/>
      <c r="V9" s="51"/>
      <c r="W9" s="380"/>
      <c r="X9" s="380"/>
      <c r="Y9" s="78"/>
      <c r="Z9" s="102"/>
    </row>
    <row r="10" spans="1:26" x14ac:dyDescent="0.3">
      <c r="A10" s="51"/>
      <c r="B10" s="51"/>
      <c r="C10" s="51"/>
      <c r="D10" s="60"/>
      <c r="E10" s="51"/>
      <c r="F10" s="59"/>
      <c r="G10" s="59"/>
      <c r="H10" s="59"/>
      <c r="I10" s="59"/>
      <c r="J10" s="59"/>
      <c r="K10" s="51"/>
      <c r="L10" s="378" t="s">
        <v>345</v>
      </c>
      <c r="M10" s="379"/>
      <c r="N10" s="51"/>
      <c r="O10" s="51"/>
      <c r="P10" s="51"/>
      <c r="Q10" s="51"/>
      <c r="R10" s="51"/>
      <c r="S10" s="51"/>
      <c r="T10" s="56" t="s">
        <v>113</v>
      </c>
      <c r="U10" s="58"/>
      <c r="V10" s="51"/>
      <c r="W10" s="380"/>
      <c r="X10" s="380"/>
      <c r="Y10" s="78"/>
      <c r="Z10" s="102"/>
    </row>
    <row r="11" spans="1:26" x14ac:dyDescent="0.3">
      <c r="A11" s="51"/>
      <c r="B11" s="51"/>
      <c r="C11" s="51"/>
      <c r="D11" s="60"/>
      <c r="E11" s="51"/>
      <c r="F11" s="51"/>
      <c r="G11" s="51"/>
      <c r="H11" s="51"/>
      <c r="I11" s="51"/>
      <c r="J11" s="51"/>
      <c r="K11" s="51"/>
      <c r="L11" s="378" t="s">
        <v>346</v>
      </c>
      <c r="M11" s="379"/>
      <c r="N11" s="51"/>
      <c r="O11" s="51"/>
      <c r="P11" s="51"/>
      <c r="Q11" s="51"/>
      <c r="R11" s="51"/>
      <c r="S11" s="51"/>
      <c r="T11" s="56" t="s">
        <v>115</v>
      </c>
      <c r="U11" s="58"/>
      <c r="V11" s="51"/>
      <c r="W11" s="380"/>
      <c r="X11" s="380"/>
      <c r="Y11" s="78"/>
      <c r="Z11" s="102"/>
    </row>
    <row r="12" spans="1:26" x14ac:dyDescent="0.3">
      <c r="A12" s="51"/>
      <c r="B12" s="51"/>
      <c r="C12" s="51"/>
      <c r="D12" s="60"/>
      <c r="E12" s="51"/>
      <c r="F12" s="51"/>
      <c r="G12" s="51"/>
      <c r="H12" s="51"/>
      <c r="I12" s="51"/>
      <c r="J12" s="51"/>
      <c r="K12" s="51"/>
      <c r="L12" s="378" t="s">
        <v>347</v>
      </c>
      <c r="M12" s="379"/>
      <c r="N12" s="51"/>
      <c r="O12" s="51"/>
      <c r="P12" s="51"/>
      <c r="Q12" s="51"/>
      <c r="R12" s="51"/>
      <c r="S12" s="51"/>
      <c r="T12" s="45">
        <v>10</v>
      </c>
      <c r="U12" s="61"/>
      <c r="V12" s="51"/>
      <c r="W12" s="380"/>
      <c r="X12" s="380"/>
      <c r="Y12" s="78"/>
      <c r="Z12" s="102"/>
    </row>
    <row r="13" spans="1:26" x14ac:dyDescent="0.3">
      <c r="A13" s="51"/>
      <c r="B13" s="51"/>
      <c r="C13" s="51"/>
      <c r="D13" s="60"/>
      <c r="E13" s="51"/>
      <c r="F13" s="51"/>
      <c r="G13" s="51"/>
      <c r="H13" s="51"/>
      <c r="I13" s="51"/>
      <c r="J13" s="51"/>
      <c r="K13" s="51"/>
      <c r="L13" s="378" t="s">
        <v>348</v>
      </c>
      <c r="M13" s="379"/>
      <c r="N13" s="51"/>
      <c r="O13" s="51"/>
      <c r="P13" s="51"/>
      <c r="Q13" s="51"/>
      <c r="R13" s="51"/>
      <c r="S13" s="51"/>
      <c r="T13" s="45">
        <v>11</v>
      </c>
      <c r="U13" s="61"/>
      <c r="V13" s="51"/>
      <c r="W13" s="51"/>
      <c r="X13" s="51"/>
      <c r="Y13" s="51"/>
      <c r="Z13" s="51"/>
    </row>
    <row r="14" spans="1:26" x14ac:dyDescent="0.3">
      <c r="A14" s="51"/>
      <c r="B14" s="51"/>
      <c r="C14" s="51"/>
      <c r="D14" s="60"/>
      <c r="E14" s="51"/>
      <c r="F14" s="51"/>
      <c r="G14" s="51"/>
      <c r="H14" s="51"/>
      <c r="I14" s="51"/>
      <c r="J14" s="51"/>
      <c r="K14" s="51"/>
      <c r="L14" s="376"/>
      <c r="M14" s="376"/>
      <c r="N14" s="51"/>
      <c r="O14" s="51"/>
      <c r="P14" s="51"/>
      <c r="Q14" s="51"/>
      <c r="R14" s="51"/>
      <c r="S14" s="51"/>
      <c r="T14" s="45">
        <v>12</v>
      </c>
      <c r="U14" s="61"/>
      <c r="V14" s="51"/>
      <c r="W14" s="51"/>
      <c r="X14" s="51"/>
      <c r="Y14" s="51"/>
      <c r="Z14" s="51"/>
    </row>
    <row r="15" spans="1:26" x14ac:dyDescent="0.3">
      <c r="A15" s="51"/>
      <c r="B15" s="51"/>
      <c r="C15" s="51"/>
      <c r="D15" s="60"/>
      <c r="E15" s="51"/>
      <c r="F15" s="51"/>
      <c r="G15" s="51"/>
      <c r="H15" s="51"/>
      <c r="I15" s="51"/>
      <c r="J15" s="51"/>
      <c r="K15" s="51"/>
      <c r="L15" s="51"/>
      <c r="M15" s="51"/>
      <c r="N15" s="51"/>
      <c r="O15" s="51"/>
      <c r="P15" s="51"/>
      <c r="Q15" s="51"/>
      <c r="R15" s="51"/>
      <c r="S15" s="51"/>
      <c r="T15" s="45">
        <v>13</v>
      </c>
      <c r="U15" s="61"/>
      <c r="V15" s="51"/>
      <c r="W15" s="51"/>
      <c r="X15" s="51"/>
      <c r="Y15" s="51"/>
      <c r="Z15" s="51"/>
    </row>
    <row r="16" spans="1:26" x14ac:dyDescent="0.3">
      <c r="A16" s="51"/>
      <c r="B16" s="51"/>
      <c r="C16" s="51"/>
      <c r="D16" s="51"/>
      <c r="E16" s="51"/>
      <c r="F16" s="51"/>
      <c r="G16" s="51"/>
      <c r="H16" s="51"/>
      <c r="I16" s="51"/>
      <c r="J16" s="51"/>
      <c r="K16" s="51"/>
      <c r="L16" s="51"/>
      <c r="M16" s="51"/>
      <c r="N16" s="51"/>
      <c r="O16" s="51"/>
      <c r="P16" s="51"/>
      <c r="Q16" s="51"/>
      <c r="R16" s="51"/>
      <c r="S16" s="51"/>
      <c r="T16" s="45">
        <v>14</v>
      </c>
      <c r="U16" s="61"/>
      <c r="V16" s="51"/>
      <c r="W16" s="51"/>
      <c r="X16" s="51"/>
      <c r="Y16" s="51"/>
      <c r="Z16" s="51"/>
    </row>
    <row r="17" spans="1:26" x14ac:dyDescent="0.3">
      <c r="A17" s="51"/>
      <c r="B17" s="51"/>
      <c r="C17" s="51"/>
      <c r="D17" s="51"/>
      <c r="E17" s="51"/>
      <c r="F17" s="51"/>
      <c r="G17" s="51"/>
      <c r="H17" s="51"/>
      <c r="I17" s="51"/>
      <c r="J17" s="51"/>
      <c r="K17" s="51"/>
      <c r="L17" s="51"/>
      <c r="M17" s="51"/>
      <c r="N17" s="51"/>
      <c r="O17" s="51"/>
      <c r="P17" s="51"/>
      <c r="Q17" s="51"/>
      <c r="R17" s="51"/>
      <c r="S17" s="51"/>
      <c r="T17" s="45">
        <v>15</v>
      </c>
      <c r="U17" s="61"/>
      <c r="V17" s="51"/>
      <c r="W17" s="51"/>
      <c r="X17" s="51"/>
      <c r="Y17" s="51"/>
      <c r="Z17" s="51"/>
    </row>
    <row r="18" spans="1:26" x14ac:dyDescent="0.3">
      <c r="A18" s="51"/>
      <c r="B18" s="51"/>
      <c r="C18" s="51"/>
      <c r="D18" s="51"/>
      <c r="E18" s="51"/>
      <c r="F18" s="51"/>
      <c r="G18" s="51"/>
      <c r="H18" s="51"/>
      <c r="I18" s="51"/>
      <c r="J18" s="51"/>
      <c r="K18" s="51"/>
      <c r="L18" s="51"/>
      <c r="M18" s="51"/>
      <c r="N18" s="51"/>
      <c r="O18" s="51"/>
      <c r="P18" s="51"/>
      <c r="Q18" s="51"/>
      <c r="R18" s="51"/>
      <c r="S18" s="51"/>
      <c r="T18" s="45">
        <v>16</v>
      </c>
      <c r="U18" s="61"/>
      <c r="V18" s="51"/>
      <c r="W18" s="51"/>
      <c r="X18" s="51"/>
      <c r="Y18" s="51"/>
      <c r="Z18" s="51"/>
    </row>
    <row r="19" spans="1:26" x14ac:dyDescent="0.3">
      <c r="A19" s="51"/>
      <c r="B19" s="51"/>
      <c r="C19" s="51"/>
      <c r="D19" s="51"/>
      <c r="E19" s="51"/>
      <c r="F19" s="51"/>
      <c r="G19" s="51"/>
      <c r="H19" s="51"/>
      <c r="I19" s="51"/>
      <c r="J19" s="51"/>
      <c r="K19" s="51"/>
      <c r="L19" s="51"/>
      <c r="M19" s="51"/>
      <c r="N19" s="51"/>
      <c r="O19" s="51"/>
      <c r="P19" s="51"/>
      <c r="Q19" s="51"/>
      <c r="R19" s="51"/>
      <c r="S19" s="51"/>
      <c r="T19" s="45">
        <v>17</v>
      </c>
      <c r="U19" s="61"/>
      <c r="V19" s="51"/>
      <c r="W19" s="51"/>
      <c r="X19" s="51"/>
      <c r="Y19" s="51"/>
      <c r="Z19" s="51"/>
    </row>
    <row r="20" spans="1:26" x14ac:dyDescent="0.3">
      <c r="A20" s="51"/>
      <c r="B20" s="51"/>
      <c r="C20" s="51"/>
      <c r="D20" s="51"/>
      <c r="E20" s="51"/>
      <c r="F20" s="51"/>
      <c r="G20" s="51"/>
      <c r="H20" s="51"/>
      <c r="I20" s="51"/>
      <c r="J20" s="51"/>
      <c r="K20" s="51"/>
      <c r="L20" s="51"/>
      <c r="M20" s="51"/>
      <c r="N20" s="51"/>
      <c r="O20" s="51"/>
      <c r="P20" s="51"/>
      <c r="Q20" s="51"/>
      <c r="R20" s="51"/>
      <c r="S20" s="51"/>
      <c r="T20" s="45">
        <v>18</v>
      </c>
      <c r="U20" s="61"/>
      <c r="V20" s="51"/>
      <c r="W20" s="51"/>
      <c r="X20" s="51"/>
      <c r="Y20" s="51"/>
      <c r="Z20" s="51"/>
    </row>
    <row r="21" spans="1:26" x14ac:dyDescent="0.3">
      <c r="A21" s="51"/>
      <c r="B21" s="51"/>
      <c r="C21" s="51"/>
      <c r="D21" s="51"/>
      <c r="E21" s="51"/>
      <c r="F21" s="51"/>
      <c r="G21" s="51"/>
      <c r="H21" s="51"/>
      <c r="I21" s="51"/>
      <c r="J21" s="51"/>
      <c r="K21" s="51"/>
      <c r="L21" s="51"/>
      <c r="M21" s="51"/>
      <c r="N21" s="51"/>
      <c r="O21" s="51"/>
      <c r="P21" s="51"/>
      <c r="Q21" s="51"/>
      <c r="R21" s="51"/>
      <c r="S21" s="51"/>
      <c r="T21" s="45">
        <v>19</v>
      </c>
      <c r="U21" s="61"/>
      <c r="V21" s="51"/>
      <c r="W21" s="51"/>
      <c r="X21" s="51"/>
      <c r="Y21" s="51"/>
      <c r="Z21" s="51"/>
    </row>
    <row r="22" spans="1:26" x14ac:dyDescent="0.3">
      <c r="A22" s="51"/>
      <c r="B22" s="51"/>
      <c r="C22" s="51"/>
      <c r="D22" s="51"/>
      <c r="E22" s="51"/>
      <c r="F22" s="51"/>
      <c r="G22" s="51"/>
      <c r="H22" s="51"/>
      <c r="I22" s="51"/>
      <c r="J22" s="51"/>
      <c r="K22" s="51"/>
      <c r="L22" s="51"/>
      <c r="M22" s="51"/>
      <c r="N22" s="51"/>
      <c r="O22" s="51"/>
      <c r="P22" s="51"/>
      <c r="Q22" s="51"/>
      <c r="R22" s="51"/>
      <c r="S22" s="51"/>
      <c r="T22" s="45">
        <v>20</v>
      </c>
      <c r="U22" s="61"/>
      <c r="V22" s="51"/>
      <c r="W22" s="51"/>
      <c r="X22" s="51"/>
      <c r="Y22" s="51"/>
      <c r="Z22" s="51"/>
    </row>
    <row r="23" spans="1:26" x14ac:dyDescent="0.3">
      <c r="A23" s="51"/>
      <c r="B23" s="51"/>
      <c r="C23" s="51"/>
      <c r="D23" s="51"/>
      <c r="E23" s="51"/>
      <c r="F23" s="51"/>
      <c r="G23" s="51"/>
      <c r="H23" s="51"/>
      <c r="I23" s="51"/>
      <c r="J23" s="51"/>
      <c r="K23" s="51"/>
      <c r="L23" s="51"/>
      <c r="M23" s="51"/>
      <c r="N23" s="51"/>
      <c r="O23" s="51"/>
      <c r="P23" s="51"/>
      <c r="Q23" s="51"/>
      <c r="R23" s="51"/>
      <c r="S23" s="51"/>
      <c r="T23" s="45">
        <v>21</v>
      </c>
      <c r="U23" s="61"/>
      <c r="V23" s="51"/>
      <c r="W23" s="51"/>
      <c r="X23" s="51"/>
      <c r="Y23" s="51"/>
      <c r="Z23" s="51"/>
    </row>
    <row r="24" spans="1:26" x14ac:dyDescent="0.3">
      <c r="A24" s="51"/>
      <c r="B24" s="51"/>
      <c r="C24" s="51"/>
      <c r="D24" s="51"/>
      <c r="E24" s="51"/>
      <c r="F24" s="51"/>
      <c r="G24" s="51"/>
      <c r="H24" s="51"/>
      <c r="I24" s="51"/>
      <c r="J24" s="51"/>
      <c r="K24" s="51"/>
      <c r="L24" s="51"/>
      <c r="M24" s="51"/>
      <c r="N24" s="51"/>
      <c r="O24" s="51"/>
      <c r="P24" s="51"/>
      <c r="Q24" s="51"/>
      <c r="R24" s="51"/>
      <c r="S24" s="51"/>
      <c r="T24" s="45">
        <v>22</v>
      </c>
      <c r="U24" s="61"/>
      <c r="V24" s="51"/>
      <c r="W24" s="51"/>
      <c r="X24" s="51"/>
      <c r="Y24" s="51"/>
      <c r="Z24" s="51"/>
    </row>
    <row r="25" spans="1:26" x14ac:dyDescent="0.3">
      <c r="A25" s="51"/>
      <c r="B25" s="51"/>
      <c r="C25" s="51"/>
      <c r="D25" s="51"/>
      <c r="E25" s="51"/>
      <c r="F25" s="51"/>
      <c r="G25" s="51"/>
      <c r="H25" s="51"/>
      <c r="I25" s="51"/>
      <c r="J25" s="51"/>
      <c r="K25" s="51"/>
      <c r="L25" s="51"/>
      <c r="M25" s="51"/>
      <c r="N25" s="51"/>
      <c r="O25" s="51"/>
      <c r="P25" s="51"/>
      <c r="Q25" s="51"/>
      <c r="R25" s="51"/>
      <c r="S25" s="51"/>
      <c r="T25" s="45">
        <v>23</v>
      </c>
      <c r="U25" s="61"/>
      <c r="V25" s="51"/>
      <c r="W25" s="51"/>
      <c r="X25" s="51"/>
      <c r="Y25" s="51"/>
      <c r="Z25" s="51"/>
    </row>
    <row r="26" spans="1:26" x14ac:dyDescent="0.3">
      <c r="A26" s="51"/>
      <c r="B26" s="51"/>
      <c r="C26" s="51"/>
      <c r="D26" s="51"/>
      <c r="E26" s="51"/>
      <c r="F26" s="51"/>
      <c r="G26" s="51"/>
      <c r="H26" s="51"/>
      <c r="I26" s="51"/>
      <c r="J26" s="51"/>
      <c r="K26" s="51"/>
      <c r="L26" s="51"/>
      <c r="M26" s="51"/>
      <c r="N26" s="51"/>
      <c r="O26" s="51"/>
      <c r="P26" s="51"/>
      <c r="Q26" s="51"/>
      <c r="R26" s="51"/>
      <c r="S26" s="51"/>
      <c r="T26" s="45">
        <v>24</v>
      </c>
      <c r="U26" s="61"/>
      <c r="V26" s="51"/>
      <c r="W26" s="51"/>
      <c r="X26" s="51"/>
      <c r="Y26" s="51"/>
      <c r="Z26" s="51"/>
    </row>
    <row r="27" spans="1:26" x14ac:dyDescent="0.3">
      <c r="A27" s="51"/>
      <c r="B27" s="51"/>
      <c r="C27" s="51"/>
      <c r="D27" s="51"/>
      <c r="E27" s="51"/>
      <c r="F27" s="51"/>
      <c r="G27" s="51"/>
      <c r="H27" s="51"/>
      <c r="I27" s="51"/>
      <c r="J27" s="51"/>
      <c r="K27" s="51"/>
      <c r="L27" s="51"/>
      <c r="M27" s="51"/>
      <c r="N27" s="51"/>
      <c r="O27" s="51"/>
      <c r="P27" s="51"/>
      <c r="Q27" s="51"/>
      <c r="R27" s="51"/>
      <c r="S27" s="51"/>
      <c r="T27" s="45">
        <v>25</v>
      </c>
      <c r="U27" s="61"/>
      <c r="V27" s="51"/>
      <c r="W27" s="51"/>
      <c r="X27" s="51"/>
      <c r="Y27" s="51"/>
      <c r="Z27" s="51"/>
    </row>
    <row r="28" spans="1:26" x14ac:dyDescent="0.3">
      <c r="A28" s="51"/>
      <c r="B28" s="51"/>
      <c r="C28" s="51"/>
      <c r="D28" s="51"/>
      <c r="E28" s="51"/>
      <c r="F28" s="51"/>
      <c r="G28" s="51"/>
      <c r="H28" s="51"/>
      <c r="I28" s="51"/>
      <c r="J28" s="51"/>
      <c r="K28" s="51"/>
      <c r="L28" s="51"/>
      <c r="M28" s="51"/>
      <c r="N28" s="51"/>
      <c r="O28" s="51"/>
      <c r="P28" s="51"/>
      <c r="Q28" s="51"/>
      <c r="R28" s="51"/>
      <c r="S28" s="51"/>
      <c r="T28" s="45">
        <v>26</v>
      </c>
      <c r="U28" s="61"/>
      <c r="V28" s="51"/>
      <c r="W28" s="51"/>
      <c r="X28" s="51"/>
      <c r="Y28" s="51"/>
      <c r="Z28" s="51"/>
    </row>
  </sheetData>
  <mergeCells count="50">
    <mergeCell ref="A1:A2"/>
    <mergeCell ref="B1:G2"/>
    <mergeCell ref="I1:I2"/>
    <mergeCell ref="J1:J2"/>
    <mergeCell ref="L1:M2"/>
    <mergeCell ref="Q1:R2"/>
    <mergeCell ref="T1:T2"/>
    <mergeCell ref="U1:V2"/>
    <mergeCell ref="W1:X2"/>
    <mergeCell ref="B3:G3"/>
    <mergeCell ref="L3:M3"/>
    <mergeCell ref="Q3:R3"/>
    <mergeCell ref="U3:V3"/>
    <mergeCell ref="W3:X3"/>
    <mergeCell ref="O1:O2"/>
    <mergeCell ref="B5:G5"/>
    <mergeCell ref="L5:M5"/>
    <mergeCell ref="Q5:R5"/>
    <mergeCell ref="U5:V5"/>
    <mergeCell ref="W5:X5"/>
    <mergeCell ref="B4:G4"/>
    <mergeCell ref="L4:M4"/>
    <mergeCell ref="Q4:R4"/>
    <mergeCell ref="U4:V4"/>
    <mergeCell ref="W4:X4"/>
    <mergeCell ref="L6:M6"/>
    <mergeCell ref="Q6:R6"/>
    <mergeCell ref="U6:V6"/>
    <mergeCell ref="W6:X6"/>
    <mergeCell ref="B7:G7"/>
    <mergeCell ref="L7:M7"/>
    <mergeCell ref="Q7:R7"/>
    <mergeCell ref="U7:V7"/>
    <mergeCell ref="W7:X7"/>
    <mergeCell ref="Z1:Z2"/>
    <mergeCell ref="Y1:Y2"/>
    <mergeCell ref="L14:M14"/>
    <mergeCell ref="B8:G8"/>
    <mergeCell ref="L8:M8"/>
    <mergeCell ref="W8:X8"/>
    <mergeCell ref="L9:M9"/>
    <mergeCell ref="W9:X9"/>
    <mergeCell ref="L10:M10"/>
    <mergeCell ref="W10:X10"/>
    <mergeCell ref="L11:M11"/>
    <mergeCell ref="W11:X11"/>
    <mergeCell ref="L12:M12"/>
    <mergeCell ref="W12:X12"/>
    <mergeCell ref="L13:M13"/>
    <mergeCell ref="B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UseCase</vt:lpstr>
      <vt:lpstr>Scope Test</vt:lpstr>
      <vt:lpstr>Test Strategy</vt:lpstr>
      <vt:lpstr>Environment-Test Item Category</vt:lpstr>
      <vt:lpstr>GUI_PANL70</vt:lpstr>
      <vt:lpstr>IT</vt:lpstr>
      <vt:lpstr>SystemTest</vt:lpstr>
      <vt:lpstr>Conclusion</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2017-12-05T04:57:52Z</dcterms:modified>
</cp:coreProperties>
</file>