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<sst xmlns="http://schemas.openxmlformats.org/spreadsheetml/2006/main" count="119" uniqueCount="84">
  <si>
    <t>Stt</t>
  </si>
  <si>
    <t>Tên dịch vụ</t>
  </si>
  <si>
    <t xml:space="preserve">Trường 1 </t>
  </si>
  <si>
    <t>Trường 2</t>
  </si>
  <si>
    <t>Trường 3</t>
  </si>
  <si>
    <t>Trường 4</t>
  </si>
  <si>
    <t>Trường 5</t>
  </si>
  <si>
    <t>Momo</t>
  </si>
  <si>
    <t>0878054067</t>
  </si>
  <si>
    <t>VNOJ - VNOI Online Judge</t>
  </si>
  <si>
    <t>vlong2266@gmail.com</t>
  </si>
  <si>
    <t>Clong</t>
  </si>
  <si>
    <t>Cm5N3ZgJ4n</t>
  </si>
  <si>
    <t>Mbbank</t>
  </si>
  <si>
    <t>_!tBkYg3*?5x3Na</t>
  </si>
  <si>
    <t>VietComBank</t>
  </si>
  <si>
    <t xml:space="preserve">Ví TVC pay </t>
  </si>
  <si>
    <t>Lj@4422413190708</t>
  </si>
  <si>
    <t>Google mail</t>
  </si>
  <si>
    <t>zhj0$E2yD_4E_-6</t>
  </si>
  <si>
    <t xml:space="preserve">c.long7860@gmail.com </t>
  </si>
  <si>
    <t>Z/2*}cradg</t>
  </si>
  <si>
    <t>stansammui09091980@gmail.com</t>
  </si>
  <si>
    <t>tBsdE80k}=+/70z</t>
  </si>
  <si>
    <t>Microsoft</t>
  </si>
  <si>
    <t>23110181@student.edu.vn</t>
  </si>
  <si>
    <t>gT_3EX0S9?</t>
  </si>
  <si>
    <t xml:space="preserve">Liam2266.vc@outlook.com </t>
  </si>
  <si>
    <t>Liam Maht</t>
  </si>
  <si>
    <t>Apple</t>
  </si>
  <si>
    <t>Vòng Châu Long</t>
  </si>
  <si>
    <t>Chaulong2277</t>
  </si>
  <si>
    <t xml:space="preserve">Facebook </t>
  </si>
  <si>
    <t>m-LvuUqKs2Ohon9</t>
  </si>
  <si>
    <t>0826749190</t>
  </si>
  <si>
    <t>Trần Hoàng Phượng</t>
  </si>
  <si>
    <t>44k%{JS_R/a?H/p</t>
  </si>
  <si>
    <t>Zalo</t>
  </si>
  <si>
    <t>c$d}f2CBaG</t>
  </si>
  <si>
    <t>Vlong2266@gmail.com</t>
  </si>
  <si>
    <t>ktA$k*PFpG</t>
  </si>
  <si>
    <t>Wikipidia</t>
  </si>
  <si>
    <t>Chaulong396</t>
  </si>
  <si>
    <t>H8RAn}9FEH</t>
  </si>
  <si>
    <t>Roblox</t>
  </si>
  <si>
    <t>Chaulong4067</t>
  </si>
  <si>
    <t>Bd2y&amp;*A0Pg</t>
  </si>
  <si>
    <t>Sổ sức khỏe điện tử</t>
  </si>
  <si>
    <t>Qr%xa4W%3d</t>
  </si>
  <si>
    <t>VNeID</t>
  </si>
  <si>
    <t>075205003795</t>
  </si>
  <si>
    <t>1Esjk*CgC5</t>
  </si>
  <si>
    <t>Steam</t>
  </si>
  <si>
    <t>Z5jMDse9C7</t>
  </si>
  <si>
    <t>Portal HCMUS</t>
  </si>
  <si>
    <t>23110181</t>
  </si>
  <si>
    <t>FBM!QRT4dH</t>
  </si>
  <si>
    <t>Đoàn thanh niên</t>
  </si>
  <si>
    <t>VNUHCM</t>
  </si>
  <si>
    <t>Thư viện VNUHCM</t>
  </si>
  <si>
    <t>1200023110181</t>
  </si>
  <si>
    <t>Paypal</t>
  </si>
  <si>
    <t>Tiêu dùng vào</t>
  </si>
  <si>
    <t>Trên ngày</t>
  </si>
  <si>
    <t>Trên tuần</t>
  </si>
  <si>
    <t>Trên tháng</t>
  </si>
  <si>
    <t>Tuần 23/8/24</t>
  </si>
  <si>
    <t xml:space="preserve">Tiêu dùng vào </t>
  </si>
  <si>
    <t xml:space="preserve">Ngày 23/8 </t>
  </si>
  <si>
    <t xml:space="preserve">Xăng </t>
  </si>
  <si>
    <t>Chi tiêu</t>
  </si>
  <si>
    <t>Ghi chú</t>
  </si>
  <si>
    <t>Nước uống</t>
  </si>
  <si>
    <t>Thịt</t>
  </si>
  <si>
    <t>Rau củ</t>
  </si>
  <si>
    <t>Hương liệu(tỏi, hành, hành tím)</t>
  </si>
  <si>
    <t xml:space="preserve">Gia vị </t>
  </si>
  <si>
    <t xml:space="preserve">Các loại dung dịch </t>
  </si>
  <si>
    <t xml:space="preserve">Thuốc men </t>
  </si>
  <si>
    <t>Hóa đơn điện tử</t>
  </si>
  <si>
    <t xml:space="preserve">Tiết kiệm </t>
  </si>
  <si>
    <t>Ăn ngoài</t>
  </si>
  <si>
    <t>Khác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</si>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</sst>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9"/>
      <color rgb="FF000000"/>
      <name val="Segoe UI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3" fillId="2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/>
    <xf numFmtId="49" fontId="0" fillId="0" borderId="0" xfId="0" applyNumberFormat="1"/>
    <xf numFmtId="49" fontId="1" fillId="0" borderId="0" xfId="0" applyNumberFormat="1" applyFont="1"/>
    <xf numFmtId="49" fontId="2" fillId="0" borderId="0" xfId="6" applyNumberFormat="1"/>
    <xf numFmtId="0" fontId="2" fillId="0" borderId="0" xfId="6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mailto:Liam2266.vc@outlook.com" TargetMode="External"/><Relationship Id="rId6" Type="http://schemas.openxmlformats.org/officeDocument/2006/relationships/hyperlink" Target="mailto:23110181@student.edu.vn" TargetMode="External"/><Relationship Id="rId5" Type="http://schemas.openxmlformats.org/officeDocument/2006/relationships/hyperlink" Target="mailto:Lj@4422413190708" TargetMode="External"/><Relationship Id="rId4" Type="http://schemas.openxmlformats.org/officeDocument/2006/relationships/hyperlink" Target="mailto:stansammui09091980@gmail.com" TargetMode="External"/><Relationship Id="rId3" Type="http://schemas.openxmlformats.org/officeDocument/2006/relationships/hyperlink" Target="mailto:Vlong2266@gmail.com" TargetMode="External"/><Relationship Id="rId2" Type="http://schemas.openxmlformats.org/officeDocument/2006/relationships/hyperlink" Target="mailto:c.long7860@gmail.com" TargetMode="External"/><Relationship Id="rId1" Type="http://schemas.openxmlformats.org/officeDocument/2006/relationships/hyperlink" Target="mailto:vlong226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38"/>
  <sheetViews>
    <sheetView tabSelected="1" topLeftCell="A2" workbookViewId="0">
      <selection activeCell="L18" sqref="L18"/>
    </sheetView>
  </sheetViews>
  <sheetFormatPr defaultColWidth="9" defaultRowHeight="14.4" outlineLevelCol="7"/>
  <cols>
    <col min="3" max="3" width="20.4444444444444" style="6" customWidth="1"/>
    <col min="4" max="4" width="29.5555555555556" style="6" customWidth="1"/>
    <col min="5" max="5" width="23.2222222222222" style="6" customWidth="1"/>
    <col min="6" max="6" width="16.6666666666667" customWidth="1"/>
    <col min="7" max="7" width="20" customWidth="1"/>
    <col min="8" max="8" width="10.6666666666667" customWidth="1"/>
  </cols>
  <sheetData>
    <row r="2" spans="2:8">
      <c r="B2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</row>
    <row r="3" spans="2:6">
      <c r="B3">
        <v>1</v>
      </c>
      <c r="C3" s="6" t="s">
        <v>7</v>
      </c>
      <c r="D3" s="6" t="s">
        <v>8</v>
      </c>
      <c r="F3" s="6">
        <v>911325</v>
      </c>
    </row>
    <row r="4" spans="2:6">
      <c r="B4">
        <v>2</v>
      </c>
      <c r="C4" s="7" t="s">
        <v>9</v>
      </c>
      <c r="D4" s="8" t="s">
        <v>10</v>
      </c>
      <c r="E4" s="6" t="s">
        <v>11</v>
      </c>
      <c r="F4" t="s">
        <v>12</v>
      </c>
    </row>
    <row r="5" spans="2:7">
      <c r="B5">
        <v>3</v>
      </c>
      <c r="C5" s="6" t="s">
        <v>13</v>
      </c>
      <c r="D5" s="6" t="s">
        <v>8</v>
      </c>
      <c r="F5" t="s">
        <v>14</v>
      </c>
      <c r="G5">
        <v>349167</v>
      </c>
    </row>
    <row r="6" spans="2:8">
      <c r="B6">
        <v>4</v>
      </c>
      <c r="C6" s="6" t="s">
        <v>15</v>
      </c>
      <c r="D6" s="6" t="s">
        <v>8</v>
      </c>
      <c r="F6" t="s">
        <v>14</v>
      </c>
      <c r="G6">
        <v>349167</v>
      </c>
      <c r="H6">
        <v>3962</v>
      </c>
    </row>
    <row r="7" spans="2:6">
      <c r="B7">
        <v>5</v>
      </c>
      <c r="C7" s="6" t="s">
        <v>16</v>
      </c>
      <c r="D7" s="6" t="s">
        <v>8</v>
      </c>
      <c r="F7" s="9" t="s">
        <v>17</v>
      </c>
    </row>
    <row r="8" spans="2:6">
      <c r="B8">
        <v>6</v>
      </c>
      <c r="C8" s="6" t="s">
        <v>18</v>
      </c>
      <c r="D8" s="9" t="s">
        <v>10</v>
      </c>
      <c r="F8" t="s">
        <v>19</v>
      </c>
    </row>
    <row r="9" spans="2:6">
      <c r="B9">
        <v>7</v>
      </c>
      <c r="D9" s="8" t="s">
        <v>20</v>
      </c>
      <c r="F9" t="s">
        <v>21</v>
      </c>
    </row>
    <row r="10" spans="2:6">
      <c r="B10">
        <v>8</v>
      </c>
      <c r="D10" s="8" t="s">
        <v>22</v>
      </c>
      <c r="F10" t="s">
        <v>23</v>
      </c>
    </row>
    <row r="11" spans="2:6">
      <c r="B11">
        <v>9</v>
      </c>
      <c r="C11" s="6" t="s">
        <v>24</v>
      </c>
      <c r="D11" s="8" t="s">
        <v>25</v>
      </c>
      <c r="E11" s="6" t="s">
        <v>8</v>
      </c>
      <c r="F11" t="s">
        <v>26</v>
      </c>
    </row>
    <row r="12" spans="2:6">
      <c r="B12">
        <v>10</v>
      </c>
      <c r="D12" s="8" t="s">
        <v>27</v>
      </c>
      <c r="E12" s="6" t="s">
        <v>28</v>
      </c>
      <c r="F12" t="s">
        <v>19</v>
      </c>
    </row>
    <row r="13" spans="2:6">
      <c r="B13">
        <v>11</v>
      </c>
      <c r="C13" s="6" t="s">
        <v>29</v>
      </c>
      <c r="D13" s="8" t="s">
        <v>10</v>
      </c>
      <c r="E13" s="6" t="s">
        <v>30</v>
      </c>
      <c r="F13" t="s">
        <v>31</v>
      </c>
    </row>
    <row r="14" spans="2:6">
      <c r="B14">
        <v>12</v>
      </c>
      <c r="C14" s="6" t="s">
        <v>32</v>
      </c>
      <c r="D14" s="8" t="s">
        <v>10</v>
      </c>
      <c r="E14" s="6" t="s">
        <v>30</v>
      </c>
      <c r="F14" t="s">
        <v>33</v>
      </c>
    </row>
    <row r="15" spans="2:6">
      <c r="B15">
        <v>13</v>
      </c>
      <c r="D15" s="6" t="s">
        <v>34</v>
      </c>
      <c r="E15" s="6" t="s">
        <v>35</v>
      </c>
      <c r="F15" t="s">
        <v>36</v>
      </c>
    </row>
    <row r="16" spans="2:8">
      <c r="B16">
        <v>14</v>
      </c>
      <c r="C16" s="6" t="s">
        <v>37</v>
      </c>
      <c r="D16" s="6" t="s">
        <v>8</v>
      </c>
      <c r="E16" s="6" t="s">
        <v>30</v>
      </c>
      <c r="F16" s="6" t="s">
        <v>38</v>
      </c>
      <c r="G16" s="8" t="s">
        <v>39</v>
      </c>
      <c r="H16" s="6" t="s">
        <v>40</v>
      </c>
    </row>
    <row r="17" spans="2:6">
      <c r="B17">
        <v>15</v>
      </c>
      <c r="C17" s="6" t="s">
        <v>41</v>
      </c>
      <c r="D17" s="8" t="s">
        <v>10</v>
      </c>
      <c r="E17" s="6" t="s">
        <v>42</v>
      </c>
      <c r="F17" t="s">
        <v>43</v>
      </c>
    </row>
    <row r="18" spans="2:6">
      <c r="B18">
        <v>16</v>
      </c>
      <c r="C18" s="6" t="s">
        <v>44</v>
      </c>
      <c r="D18" s="8" t="s">
        <v>10</v>
      </c>
      <c r="E18" s="6" t="s">
        <v>45</v>
      </c>
      <c r="F18" t="s">
        <v>46</v>
      </c>
    </row>
    <row r="19" spans="2:6">
      <c r="B19">
        <v>17</v>
      </c>
      <c r="C19" s="6" t="s">
        <v>47</v>
      </c>
      <c r="D19" s="6" t="s">
        <v>8</v>
      </c>
      <c r="F19" s="6" t="s">
        <v>48</v>
      </c>
    </row>
    <row r="20" spans="2:7">
      <c r="B20">
        <v>18</v>
      </c>
      <c r="C20" s="6" t="s">
        <v>49</v>
      </c>
      <c r="D20" s="6" t="s">
        <v>50</v>
      </c>
      <c r="E20" s="6" t="s">
        <v>8</v>
      </c>
      <c r="F20" t="s">
        <v>51</v>
      </c>
      <c r="G20">
        <v>717972</v>
      </c>
    </row>
    <row r="21" spans="2:6">
      <c r="B21">
        <v>19</v>
      </c>
      <c r="C21" s="6" t="s">
        <v>52</v>
      </c>
      <c r="D21" s="8" t="s">
        <v>10</v>
      </c>
      <c r="F21" t="s">
        <v>53</v>
      </c>
    </row>
    <row r="22" spans="2:6">
      <c r="B22">
        <v>20</v>
      </c>
      <c r="C22" s="6" t="s">
        <v>54</v>
      </c>
      <c r="D22" s="6" t="s">
        <v>55</v>
      </c>
      <c r="F22" t="s">
        <v>56</v>
      </c>
    </row>
    <row r="23" spans="2:6">
      <c r="B23">
        <v>21</v>
      </c>
      <c r="C23" s="6" t="s">
        <v>57</v>
      </c>
      <c r="D23" s="6" t="s">
        <v>8</v>
      </c>
      <c r="F23" t="s">
        <v>26</v>
      </c>
    </row>
    <row r="24" spans="2:6">
      <c r="B24">
        <v>22</v>
      </c>
      <c r="C24" s="6" t="s">
        <v>58</v>
      </c>
      <c r="D24" s="6" t="s">
        <v>55</v>
      </c>
      <c r="F24" t="s">
        <v>14</v>
      </c>
    </row>
    <row r="25" spans="2:6">
      <c r="B25">
        <v>23</v>
      </c>
      <c r="C25" s="6" t="s">
        <v>59</v>
      </c>
      <c r="D25" s="6" t="s">
        <v>60</v>
      </c>
      <c r="E25" s="8" t="s">
        <v>25</v>
      </c>
      <c r="F25" t="s">
        <v>19</v>
      </c>
    </row>
    <row r="26" spans="2:4">
      <c r="B26">
        <v>24</v>
      </c>
      <c r="C26" s="6" t="s">
        <v>61</v>
      </c>
      <c r="D26" s="8" t="s">
        <v>10</v>
      </c>
    </row>
    <row r="27" spans="2:2">
      <c r="B27">
        <v>25</v>
      </c>
    </row>
    <row r="28" spans="2:2">
      <c r="B28">
        <v>26</v>
      </c>
    </row>
    <row r="29" spans="2:2">
      <c r="B29">
        <v>27</v>
      </c>
    </row>
    <row r="30" spans="2:2">
      <c r="B30">
        <v>28</v>
      </c>
    </row>
    <row r="31" spans="2:2">
      <c r="B31">
        <v>29</v>
      </c>
    </row>
    <row r="32" spans="2:2">
      <c r="B32">
        <v>30</v>
      </c>
    </row>
    <row r="33" spans="2:2">
      <c r="B33">
        <v>31</v>
      </c>
    </row>
    <row r="34" spans="2:2">
      <c r="B34">
        <v>32</v>
      </c>
    </row>
    <row r="35" spans="2:2">
      <c r="B35">
        <v>33</v>
      </c>
    </row>
    <row r="36" spans="2:2">
      <c r="B36">
        <v>34</v>
      </c>
    </row>
    <row r="37" spans="2:2">
      <c r="B37">
        <v>35</v>
      </c>
    </row>
    <row r="38" spans="2:2">
      <c r="B38">
        <v>36</v>
      </c>
    </row>
  </sheetData>
  <hyperlinks>
    <hyperlink ref="D4" r:id="rId1" display="vlong2266@gmail.com"/>
    <hyperlink ref="D8" r:id="rId1" display="vlong2266@gmail.com"/>
    <hyperlink ref="D9" r:id="rId2" display="c.long7860@gmail.com "/>
    <hyperlink ref="D13" r:id="rId1" display="vlong2266@gmail.com"/>
    <hyperlink ref="D14" r:id="rId1" display="vlong2266@gmail.com"/>
    <hyperlink ref="G16" r:id="rId3" display="Vlong2266@gmail.com"/>
    <hyperlink ref="D17" r:id="rId1" display="vlong2266@gmail.com"/>
    <hyperlink ref="D18" r:id="rId1" display="vlong2266@gmail.com"/>
    <hyperlink ref="D10" r:id="rId4" display="stansammui09091980@gmail.com"/>
    <hyperlink ref="D21" r:id="rId1" display="vlong2266@gmail.com"/>
    <hyperlink ref="F7" r:id="rId5" display="Lj@4422413190708"/>
    <hyperlink ref="D11" r:id="rId6" display="23110181@student.edu.vn"/>
    <hyperlink ref="D12" r:id="rId7" display="Liam2266.vc@outlook.com "/>
    <hyperlink ref="E25" r:id="rId6" display="23110181@student.edu.vn"/>
    <hyperlink ref="D26" r:id="rId1" display="vlong2266@gmail.com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17"/>
  <sheetViews>
    <sheetView workbookViewId="0">
      <selection activeCell="D12" sqref="D12"/>
    </sheetView>
  </sheetViews>
  <sheetFormatPr defaultColWidth="9" defaultRowHeight="14.4"/>
  <cols>
    <col min="2" max="2" width="3.22222222222222" customWidth="1"/>
    <col min="3" max="3" width="26.4444444444444" customWidth="1"/>
    <col min="4" max="4" width="9.66666666666667" customWidth="1"/>
    <col min="7" max="8" width="12" customWidth="1"/>
    <col min="9" max="9" width="26.4444444444444" customWidth="1"/>
  </cols>
  <sheetData>
    <row r="2" spans="2:11">
      <c r="B2" s="1" t="s">
        <v>0</v>
      </c>
      <c r="C2" s="1" t="s">
        <v>62</v>
      </c>
      <c r="D2" s="1" t="s">
        <v>63</v>
      </c>
      <c r="E2" s="1" t="s">
        <v>64</v>
      </c>
      <c r="F2" s="1" t="s">
        <v>65</v>
      </c>
      <c r="H2" t="s">
        <v>66</v>
      </c>
      <c r="I2" s="2" t="s">
        <v>67</v>
      </c>
      <c r="J2" s="3" t="s">
        <v>68</v>
      </c>
      <c r="K2" s="3"/>
    </row>
    <row r="3" spans="2:11">
      <c r="B3" s="1">
        <v>1</v>
      </c>
      <c r="C3" s="1" t="s">
        <v>69</v>
      </c>
      <c r="D3" s="1">
        <v>20</v>
      </c>
      <c r="E3" s="1">
        <f>D3*7</f>
        <v>140</v>
      </c>
      <c r="F3" s="1">
        <f t="shared" ref="F3:F11" si="0">D3*31</f>
        <v>620</v>
      </c>
      <c r="I3" s="4"/>
      <c r="J3" t="s">
        <v>70</v>
      </c>
      <c r="K3" t="s">
        <v>71</v>
      </c>
    </row>
    <row r="4" spans="2:10">
      <c r="B4" s="1">
        <v>2</v>
      </c>
      <c r="C4" s="1" t="s">
        <v>72</v>
      </c>
      <c r="D4" s="1">
        <v>20</v>
      </c>
      <c r="E4" s="1">
        <f t="shared" ref="E4:E11" si="1">D4*7</f>
        <v>140</v>
      </c>
      <c r="F4" s="1">
        <f t="shared" si="0"/>
        <v>620</v>
      </c>
      <c r="I4" s="1" t="s">
        <v>69</v>
      </c>
      <c r="J4">
        <v>50</v>
      </c>
    </row>
    <row r="5" spans="2:10">
      <c r="B5" s="1">
        <v>3</v>
      </c>
      <c r="C5" s="1" t="s">
        <v>73</v>
      </c>
      <c r="D5" s="1">
        <v>30</v>
      </c>
      <c r="E5" s="1">
        <f t="shared" si="1"/>
        <v>210</v>
      </c>
      <c r="F5" s="1">
        <f t="shared" si="0"/>
        <v>930</v>
      </c>
      <c r="I5" s="1" t="s">
        <v>72</v>
      </c>
      <c r="J5">
        <f>25+12</f>
        <v>37</v>
      </c>
    </row>
    <row r="6" spans="2:9">
      <c r="B6" s="1">
        <v>4</v>
      </c>
      <c r="C6" s="1" t="s">
        <v>74</v>
      </c>
      <c r="D6" s="1">
        <v>10</v>
      </c>
      <c r="E6" s="1">
        <f t="shared" si="1"/>
        <v>70</v>
      </c>
      <c r="F6" s="1">
        <f t="shared" si="0"/>
        <v>310</v>
      </c>
      <c r="I6" s="1" t="s">
        <v>73</v>
      </c>
    </row>
    <row r="7" spans="2:9">
      <c r="B7" s="1">
        <v>5</v>
      </c>
      <c r="C7" s="1" t="s">
        <v>75</v>
      </c>
      <c r="D7" s="1">
        <v>10</v>
      </c>
      <c r="E7" s="1">
        <f t="shared" si="1"/>
        <v>70</v>
      </c>
      <c r="F7" s="1">
        <f t="shared" si="0"/>
        <v>310</v>
      </c>
      <c r="I7" s="1" t="s">
        <v>74</v>
      </c>
    </row>
    <row r="8" spans="2:9">
      <c r="B8" s="1">
        <v>6</v>
      </c>
      <c r="C8" s="1" t="s">
        <v>76</v>
      </c>
      <c r="D8" s="1">
        <v>10</v>
      </c>
      <c r="E8" s="1">
        <f t="shared" si="1"/>
        <v>70</v>
      </c>
      <c r="F8" s="1">
        <f t="shared" si="0"/>
        <v>310</v>
      </c>
      <c r="I8" s="1" t="s">
        <v>75</v>
      </c>
    </row>
    <row r="9" spans="2:9">
      <c r="B9" s="1">
        <v>7</v>
      </c>
      <c r="C9" s="1" t="s">
        <v>77</v>
      </c>
      <c r="D9" s="1">
        <v>5</v>
      </c>
      <c r="E9" s="1">
        <f t="shared" si="1"/>
        <v>35</v>
      </c>
      <c r="F9" s="1">
        <f t="shared" si="0"/>
        <v>155</v>
      </c>
      <c r="I9" s="1" t="s">
        <v>76</v>
      </c>
    </row>
    <row r="10" spans="2:10">
      <c r="B10" s="1">
        <v>8</v>
      </c>
      <c r="C10" s="1" t="s">
        <v>78</v>
      </c>
      <c r="D10" s="1">
        <v>5</v>
      </c>
      <c r="E10" s="1">
        <f t="shared" si="1"/>
        <v>35</v>
      </c>
      <c r="F10" s="1">
        <f t="shared" si="0"/>
        <v>155</v>
      </c>
      <c r="I10" s="1" t="s">
        <v>77</v>
      </c>
      <c r="J10">
        <f>73+36</f>
        <v>109</v>
      </c>
    </row>
    <row r="11" spans="2:10">
      <c r="B11" s="1">
        <v>9</v>
      </c>
      <c r="C11" s="1" t="s">
        <v>79</v>
      </c>
      <c r="D11" s="1">
        <v>20</v>
      </c>
      <c r="E11" s="1">
        <f t="shared" si="1"/>
        <v>140</v>
      </c>
      <c r="F11" s="1">
        <f t="shared" si="0"/>
        <v>620</v>
      </c>
      <c r="I11" s="1" t="s">
        <v>78</v>
      </c>
      <c r="J11">
        <v>50</v>
      </c>
    </row>
    <row r="12" spans="2:10">
      <c r="B12" s="1"/>
      <c r="C12" s="1"/>
      <c r="D12" s="1">
        <f>SUM(D3:D11)</f>
        <v>130</v>
      </c>
      <c r="E12" s="1">
        <f>SUM(E3:E11)</f>
        <v>910</v>
      </c>
      <c r="F12" s="1">
        <f>SUM(F3:F11)</f>
        <v>4030</v>
      </c>
      <c r="I12" s="1" t="s">
        <v>79</v>
      </c>
      <c r="J12">
        <v>52</v>
      </c>
    </row>
    <row r="13" spans="2:10">
      <c r="B13" s="1">
        <v>10</v>
      </c>
      <c r="C13" s="1" t="s">
        <v>80</v>
      </c>
      <c r="D13" s="1"/>
      <c r="E13" s="1">
        <f>1000-E12</f>
        <v>90</v>
      </c>
      <c r="F13" s="1">
        <f>(1000/7)*31-F12</f>
        <v>398.571428571428</v>
      </c>
      <c r="I13" s="1" t="s">
        <v>81</v>
      </c>
      <c r="J13">
        <f>30+25+50</f>
        <v>105</v>
      </c>
    </row>
    <row r="14" spans="9:10">
      <c r="I14" s="1" t="s">
        <v>80</v>
      </c>
      <c r="J14">
        <f>30+25</f>
        <v>55</v>
      </c>
    </row>
    <row r="15" spans="9:10">
      <c r="I15" s="5" t="s">
        <v>82</v>
      </c>
      <c r="J15">
        <f>30+37</f>
        <v>67</v>
      </c>
    </row>
    <row r="16" spans="9:10">
      <c r="I16" s="5" t="s">
        <v>83</v>
      </c>
      <c r="J16">
        <f>SUM(J4:J14)</f>
        <v>458</v>
      </c>
    </row>
    <row r="17" spans="9:9">
      <c r="I17">
        <f>382+146+100+122+51</f>
        <v>801</v>
      </c>
    </row>
  </sheetData>
  <mergeCells count="2">
    <mergeCell ref="J2:K2"/>
    <mergeCell ref="I2:I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2015-06-05T18:17:00Z</dcterms:created>
  <dcterms:modified xsi:type="dcterms:W3CDTF">2024-10-22T12:04:39Z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46FC2BBF09E346C4A992B675E7F26E20_12</vt:lpwstr>
  </property>
  <property fmtid="{D5CDD505-2E9C-101B-9397-08002B2CF9AE}" pid="3" name="KSOProductBuildVer">
    <vt:lpwstr>1033-12.2.0.18607</vt:lpwstr>
  </property>
</Properties>
</file>