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-460" windowWidth="28800" windowHeight="18000" tabRatio="564" activeTab="2"/>
  </bookViews>
  <sheets>
    <sheet name="SNPs in precursors" sheetId="1" r:id="rId1"/>
    <sheet name="miRNA info" sheetId="2" r:id="rId2"/>
    <sheet name="SNPs in mature miRNA" sheetId="3" r:id="rId3"/>
    <sheet name="SNP_miRNA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4" l="1"/>
  <c r="L25" i="4"/>
  <c r="E26" i="4"/>
  <c r="L26" i="4"/>
  <c r="E27" i="4"/>
  <c r="L27" i="4"/>
  <c r="E28" i="4"/>
  <c r="L28" i="4"/>
  <c r="E29" i="4"/>
  <c r="L29" i="4"/>
  <c r="E30" i="4"/>
  <c r="L30" i="4"/>
  <c r="E31" i="4"/>
  <c r="L31" i="4"/>
  <c r="E32" i="4"/>
  <c r="L32" i="4"/>
  <c r="E33" i="4"/>
  <c r="L33" i="4"/>
  <c r="E34" i="4"/>
  <c r="L34" i="4"/>
  <c r="E35" i="4"/>
  <c r="L35" i="4"/>
  <c r="E36" i="4"/>
  <c r="L36" i="4"/>
  <c r="E37" i="4"/>
  <c r="L37" i="4"/>
  <c r="E38" i="4"/>
  <c r="L38" i="4"/>
  <c r="E39" i="4"/>
  <c r="L39" i="4"/>
  <c r="E40" i="4"/>
  <c r="L40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2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F3" i="4"/>
  <c r="L3" i="4"/>
  <c r="F4" i="4"/>
  <c r="L4" i="4"/>
  <c r="F5" i="4"/>
  <c r="L5" i="4"/>
  <c r="F6" i="4"/>
  <c r="L6" i="4"/>
  <c r="F7" i="4"/>
  <c r="L7" i="4"/>
  <c r="F8" i="4"/>
  <c r="L8" i="4"/>
  <c r="F9" i="4"/>
  <c r="L9" i="4"/>
  <c r="F10" i="4"/>
  <c r="L10" i="4"/>
  <c r="F11" i="4"/>
  <c r="L11" i="4"/>
  <c r="F12" i="4"/>
  <c r="L12" i="4"/>
  <c r="F13" i="4"/>
  <c r="L13" i="4"/>
  <c r="F14" i="4"/>
  <c r="L14" i="4"/>
  <c r="F15" i="4"/>
  <c r="L15" i="4"/>
  <c r="F16" i="4"/>
  <c r="L16" i="4"/>
  <c r="F17" i="4"/>
  <c r="L17" i="4"/>
  <c r="F18" i="4"/>
  <c r="L18" i="4"/>
  <c r="F19" i="4"/>
  <c r="L19" i="4"/>
  <c r="F20" i="4"/>
  <c r="L20" i="4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<sst xmlns="http://schemas.openxmlformats.org/spreadsheetml/2006/main" count="858" uniqueCount="323">
  <si>
    <t>SNPs in 3K rice project (Note, the genome version is MSU7.0)</t>
  </si>
  <si>
    <t>miRNA gene</t>
  </si>
  <si>
    <t>SNP_id</t>
  </si>
  <si>
    <t>chr_id</t>
  </si>
  <si>
    <t>position</t>
  </si>
  <si>
    <t>population</t>
  </si>
  <si>
    <t>minor_allele</t>
  </si>
  <si>
    <t>major_allele</t>
  </si>
  <si>
    <t>minor_allele freq%</t>
  </si>
  <si>
    <t>indica_freq%</t>
  </si>
  <si>
    <t>japonica_freq%</t>
  </si>
  <si>
    <t>freq_minus%</t>
  </si>
  <si>
    <t>C</t>
  </si>
  <si>
    <t>T</t>
  </si>
  <si>
    <t>G</t>
  </si>
  <si>
    <t>A</t>
  </si>
  <si>
    <t>Position</t>
  </si>
  <si>
    <t>Reference</t>
  </si>
  <si>
    <t>Major Allele</t>
  </si>
  <si>
    <t>Minor Allele</t>
  </si>
  <si>
    <t>Frequency of Major Allele</t>
  </si>
  <si>
    <t>Frequency of Major Allele in All Indica</t>
  </si>
  <si>
    <t>Frequency of Major Allele in All Japonica</t>
  </si>
  <si>
    <t>chr01</t>
  </si>
  <si>
    <t>sf0204512968</t>
  </si>
  <si>
    <t>chr02</t>
  </si>
  <si>
    <t>chr09</t>
  </si>
  <si>
    <t>osa_MIR156k</t>
  </si>
  <si>
    <t>osa_MIR159b</t>
  </si>
  <si>
    <t>osa_MIR159c</t>
  </si>
  <si>
    <t>osa_MIR159d</t>
  </si>
  <si>
    <t>chr07</t>
  </si>
  <si>
    <t>chr05</t>
  </si>
  <si>
    <t>osa_MIR164f</t>
  </si>
  <si>
    <t>osa_MIR172b</t>
  </si>
  <si>
    <t>osa_MIR172c</t>
  </si>
  <si>
    <t>gene_id</t>
  </si>
  <si>
    <t>MSU7.0 position</t>
  </si>
  <si>
    <t>osa_MIR156c</t>
  </si>
  <si>
    <t>sf0104665069</t>
  </si>
  <si>
    <t>osa_MIR156d</t>
  </si>
  <si>
    <t>sf0918288114</t>
  </si>
  <si>
    <t>sf0918288175</t>
  </si>
  <si>
    <t>sf0918288203</t>
  </si>
  <si>
    <t>sf0101214179</t>
  </si>
  <si>
    <t>sf0106555158</t>
  </si>
  <si>
    <t>sf0106562921</t>
  </si>
  <si>
    <t>sf0523281520</t>
  </si>
  <si>
    <t>sf0523281533</t>
  </si>
  <si>
    <t>sf0142922743</t>
  </si>
  <si>
    <t>sf0142922763</t>
  </si>
  <si>
    <t>sf0142922893</t>
  </si>
  <si>
    <t>sf0713110504</t>
  </si>
  <si>
    <t>sf0713110505</t>
  </si>
  <si>
    <t>sf0713110517</t>
  </si>
  <si>
    <t>SNPs searched in RiceVarMap (with the same genome version)</t>
    <phoneticPr fontId="2" type="noConversion"/>
  </si>
  <si>
    <t>After genome version lift-over, amazingly, we have found that the SNPs found in both databases overlapped a lot, which makes the result more credible; Besides, there are 6 SNPs unique in 3K rice project, which would be of some value for further analysis.</t>
    <phoneticPr fontId="2" type="noConversion"/>
  </si>
  <si>
    <r>
      <t>Rows with words marked in</t>
    </r>
    <r>
      <rPr>
        <sz val="10"/>
        <color rgb="FF0000FF"/>
        <rFont val="Droid Sans Fallback"/>
        <charset val="134"/>
      </rPr>
      <t xml:space="preserve"> Blue</t>
    </r>
    <r>
      <rPr>
        <sz val="10"/>
        <rFont val="Droid Sans Fallback"/>
        <family val="2"/>
      </rPr>
      <t xml:space="preserve"> are the overlapped SNPs between the 2 databases;</t>
    </r>
    <phoneticPr fontId="2" type="noConversion"/>
  </si>
  <si>
    <t>SNP_id</t>
    <phoneticPr fontId="2" type="noConversion"/>
  </si>
  <si>
    <t>chr_id</t>
    <phoneticPr fontId="2" type="noConversion"/>
  </si>
  <si>
    <t>miRNA name</t>
    <phoneticPr fontId="2" type="noConversion"/>
  </si>
  <si>
    <t>mature miRNA name</t>
    <phoneticPr fontId="2" type="noConversion"/>
  </si>
  <si>
    <t>starting-offset</t>
    <phoneticPr fontId="2" type="noConversion"/>
  </si>
  <si>
    <t>ending-offset</t>
    <phoneticPr fontId="2" type="noConversion"/>
  </si>
  <si>
    <t>mature sequence</t>
    <phoneticPr fontId="2" type="noConversion"/>
  </si>
  <si>
    <t>osa_MIR156a</t>
  </si>
  <si>
    <t>Chr1</t>
  </si>
  <si>
    <t>osa_MIR156b</t>
  </si>
  <si>
    <t>Chr2</t>
  </si>
  <si>
    <t>osa_MIR156e</t>
  </si>
  <si>
    <t>Chr4</t>
  </si>
  <si>
    <t>osa_MIR156f</t>
  </si>
  <si>
    <t>Chr8</t>
  </si>
  <si>
    <t>osa_MIR156g</t>
  </si>
  <si>
    <t>Chr9</t>
  </si>
  <si>
    <t>osa_MIR156h</t>
  </si>
  <si>
    <t>osa_MIR156i</t>
  </si>
  <si>
    <t>osa_MIR156j</t>
  </si>
  <si>
    <t>Chr6</t>
  </si>
  <si>
    <t>osa_MIR156l</t>
  </si>
  <si>
    <t>Chr5</t>
  </si>
  <si>
    <t>osa_MIR159a</t>
  </si>
  <si>
    <t>osa_MIR159e</t>
  </si>
  <si>
    <t>osa_MIR159f</t>
  </si>
  <si>
    <t>osa_MIR164a</t>
  </si>
  <si>
    <t>Chr7</t>
  </si>
  <si>
    <t>osa_MIR164b</t>
  </si>
  <si>
    <t>osa_MIR164c</t>
  </si>
  <si>
    <t>osa_MIR164d</t>
  </si>
  <si>
    <t>osa_MIR164e</t>
  </si>
  <si>
    <t>Chr3</t>
  </si>
  <si>
    <t>osa_MIR172a</t>
  </si>
  <si>
    <t>osa_MIR172d</t>
  </si>
  <si>
    <t>mature-</t>
    <phoneticPr fontId="2" type="noConversion"/>
  </si>
  <si>
    <t>ugacagaagagagugagcac</t>
  </si>
  <si>
    <t>5p</t>
    <phoneticPr fontId="2" type="noConversion"/>
  </si>
  <si>
    <t>3p</t>
    <phoneticPr fontId="2" type="noConversion"/>
  </si>
  <si>
    <t>gcucacucucuaucugucagc</t>
    <phoneticPr fontId="2" type="noConversion"/>
  </si>
  <si>
    <t>gcucacuucucucucugucagc</t>
  </si>
  <si>
    <t>gcucacuucucuuucugucagc</t>
  </si>
  <si>
    <t>gcucgcuccucuuucugucagc</t>
  </si>
  <si>
    <t>ugacagaagagagagagcaca</t>
  </si>
  <si>
    <t>cgacagaagagagugagcaua</t>
  </si>
  <si>
    <t>osa-miR159a.2</t>
  </si>
  <si>
    <t>osa-miR159a.1</t>
    <phoneticPr fontId="2" type="noConversion"/>
  </si>
  <si>
    <t>uugcaugccccaggagcugca</t>
  </si>
  <si>
    <t>uuuggauugaagggagcucug</t>
  </si>
  <si>
    <t>auuggauugaagggagcucca</t>
  </si>
  <si>
    <t>auuggauugaagggagcuccg</t>
  </si>
  <si>
    <t>auuggauugaagggagcuccu</t>
  </si>
  <si>
    <t>cuuggauugaagggagcucua</t>
  </si>
  <si>
    <t>uggagaagcagggcacgugca</t>
  </si>
  <si>
    <t>uggagaagcaggguacgugca</t>
  </si>
  <si>
    <t>uggagaagcagggcacgugcu</t>
  </si>
  <si>
    <t>uggagaagcagggcacgugag</t>
  </si>
  <si>
    <t>agaaucuugaugaugcugcau</t>
  </si>
  <si>
    <t>ggaaucuugaugaugcugcau</t>
  </si>
  <si>
    <t>ugaaucuugaugaugcugcac</t>
  </si>
  <si>
    <t>gcagcaccaucaagauucac</t>
  </si>
  <si>
    <r>
      <rPr>
        <sz val="10"/>
        <rFont val="Droid Sans Fallback"/>
        <family val="2"/>
      </rPr>
      <t>ugacagaagagagugagcac</t>
    </r>
    <phoneticPr fontId="2" type="noConversion"/>
  </si>
  <si>
    <t>GGAGGGUGACAGAAGAGAGUGAGCACACGUGGUUGUUUCCUUGCAUAAAUGAUGCCUAUGCUUGGAGCUACGCGUGCUCACUUCUCUCUCUGUCACCUCC</t>
  </si>
  <si>
    <t>UUGUCUUGAGAGGGGAAGAGAUCUCUAUGGGUUUUGGAGGUCUGACAGAAGAGAGUGAGCACACACGGUGCUUUCUUAGCAUGCAAGAGCCAUGCUGGGAGCUGUGCGUGCUCACUCUCUAUCUGUCAGCCGUUCACCAUGCCCAAUAUGAUUAAUCUCCUUCUCUCAGUUGACAG</t>
  </si>
  <si>
    <t>GGAGGAAGAGAGGGGUGAGAGGUGAGGCUGACAGAAGAGAGUGAGCACACAUGGUGACUUUCUUGCAUGCUGAAUGGACUCAUGCUUGAAGCUAUGUGUGCUCACUUCUCUCUCUGUCAGCCAUUUGAUCUCUCUUUCUCUCUUUCUCC</t>
  </si>
  <si>
    <t>GGAGAAGCUCUCAUGAGAUUGACAGAAGAGAGUGAGCACACGGCGUGAUGGCCGGCAUAAAAUCUAUCCCGUCCUCGCCGCGUGCUCACUCCUCUUUCUGUCACCCUCUUUCUCUCAGGGCUCAACUCC</t>
  </si>
  <si>
    <t>GGCGCGAGGUGACAGAAGAGAGUGAGCACACGGCCGGGCGUGACGGCACCGGCGGGCGUGCCGUCGCGGCCGCGUGCUCACUGCUCUUUCUGUCAUCCGGUGCC</t>
  </si>
  <si>
    <t>AGUUGACAGAAGAGAGUGAGCACACAGCGGCCAGACUGCAUCGAUCUAUCAAUCUUCCCUUCGACAGGAUAGCUAGAUAGAAAGAAAGAGAGGCCGUCGGCGGCCAUGGAAGAGAGAGAGAGAGAGAGAUGAAAUGAUGAUGAUGAUACAGCUGCCGCUGCGUGCUCACUUCUCUUUCUGUCAGCU</t>
  </si>
  <si>
    <t>GGCUGACAGAAGAGAGUGAGCACACAGCGGGCAGACUGCAUCUGAAUUACCUGUUGCGACGAAGAAGACGACGGACGCAGCUUGCCGUUGCGUGCUCACUUCUCUCUCUGUCAGCU</t>
  </si>
  <si>
    <t>GGUGACAGAAGAGAGUGAGCACACGGCCGGGCGGAACGGCACCGGCGGAUGUGCCGUCGCGGCCGCGUGCUCACUGCUCUGUCUGUCAUC</t>
  </si>
  <si>
    <t>UUGGGGCGGGGCGGGAUCGAGCAUAUGAAAGGCGAGAUUGUUGACAGAAGAGAGUGAGCACACGGCGCGGCGGCUAGCCAUCGGCGGGAUGCCUGCCCCCGCCGCGUGCUCGCUCCUCUUUCUGUCAGCAUCUCUCAUCACUCCCUCCCGCAUCCCCCGCCCCGA</t>
  </si>
  <si>
    <t>UUGAGAGUGAUGACAGAAGAGAGAGAGCACAACCCGGCAGCAGCGACGACGGCGGUCGCUUCUGCCAGGGCCGUGUGCUCUCUGAUCUAUCUGUCAUUGCCGUCCA</t>
  </si>
  <si>
    <t>GCUAGGGAGCCGACAGAAGAGAGUGAGCAUAUAUAGUUCUUUCCUUGCAUAUGUGGUCAUAUGUGUGUUGACUGAAGAGAUACAUAUAUAUAGAGAGAGAGAGUUCAUGUGCUUGAAGCUAUAUGUGCUCACUUCUCUUUCUGUCAGCAAAUUAUC</t>
  </si>
  <si>
    <t>GUUGUGGACGUUGAGCUCCUUUCGGUCCAAAAAGGGGUGUUGCUGUGGGUCGAUUGAGCUGCUGGGUCAUGGAUCCCGUUAGCCUACUCCAUGUUCAUCAUUCAGCUCGAGAUCUGAAAGAAACUACUCCAAUUUAUACUAAUAGUAUGUGUGUAGAUAGGAAAAUGAUGGAGUACUCGUUGUUGGGAUAGGCUUAUGGCUUGCAUGCCCCAGGAGCUGCAUCAACCCUACAUGGACCCUCUUUGGAUUGAAGGGAGCUCUGCAUCUUUUGU</t>
  </si>
  <si>
    <t>GGUUAUGAAGUGGAGCUCCUUUCGUUCCAAUGAAAGGUUUAUCUGAAGGGUGAUACAGCUGCUUGUUCAUGGUUCCCACUAUUCUAUCUCAUAGGAAAAGAGAUAGGCUUGUGGUUUGCAUGACCAAGGAGCCGAAUCAACUCCUUGCUGACCACUCUUUGGAUUGAAGGGAGCUCUGCAUCUUGAUC</t>
  </si>
  <si>
    <t>GAGGAGGAAGAGGAGCUCCUUUCGAUCCAAUUCAGGAGAGGAAGUGGUAGGAUGCAGCUGCCGAUUCAUGGAUACCUCUGGAGUGCAUGGCAGCAAUGCUGUAGGCCUGCACUUGCAUGGGUUUGCAUGACCCGGGAGAUGAACCCACCAUUGUCUUCCUCUAUUGAUUGGAUUGAAGGGAGCUCCACAUCUCUCUC</t>
  </si>
  <si>
    <t>UGAUGUGAGGAGGAGCUCCUUUCGAUCCAAUUCAGGAGAGGAAGUGGUGGGAUGCAGCUGCCGGUUCAUGGAUACCUCUGCAGUUCAUGCCGGUAGGCCUGCACUUGCAUGGGUUUGCAUGACCUGGGAGAUGAACCUGCCAUUGUGUUCCUCUAUUGAUUGGAUUGAAGGGAGCUCCGGCUACACCUA</t>
  </si>
  <si>
    <t>GAUGAAGAAGAAGAGCUCCCUUUCGAUCCAAUUCAGGAGAGGAAGUGGUAGGAUGCAGCUGCCGGUUCAUGGAUACCUCUGGAGUGCAGGGCAAAUAGUCCUACCCUUUCAUGGGUUUGCAUGACUCGGGAGAUGAACCCGCCAUUGUCUUCCUCUAUUGAUUGGAUUGAAGGGAGCUCCUCUAGCUACAU</t>
  </si>
  <si>
    <t>GAAGAAGAAGACGAGCUCCCUUCGAUCCAAUCCAGGAGAGGAAGUGGUAGGAUGCAGCUGCCGGUUCAUGGAUACCUCUGCAGUGCAUGUCGUAGGCUUGCACUUGCAUGGGUUUGCAUGACCCGGGAGAUGAACCCACCAUUGUCUUCCUCUUAUGCUUGGAUUGAAGGGAGCUCUACACCUCUCUC</t>
  </si>
  <si>
    <t>GUGAGAAGGACCGCGUUGGAGAAGCAGGGCACGUGCAUGCAUAUGUUCAUCAUCAUCUUCUUCCUCCUCCUCUAGCUCCAGCCUUGUGUGGGUUGGAAGUUUAGAUAGAACUCGCACUGCACGUGGUCUCCUUCUCCAUCCCGGUCUUUUUCUCAC</t>
  </si>
  <si>
    <t>GUGCACGGUGGAGAAGCAGGGCACGUGCAUUACCAUCCACUCGCCUGCCGGCCGCCGGCCGCCAUUGCCAUGGAUGGUUCUUCAUGUGCCCGUCUUCUCCACCGAGCAC</t>
  </si>
  <si>
    <t>AGGUUCUUGUUGGAGAAGCAGGGUACGUGCAAAAUGCACACCGGUUGGUCGAGCUAAUUAACAAGCUCUGACGACCAUGGUGAUCGAAUGCACGUGCUCCCCUUCUCCACCAUGGCCUU</t>
  </si>
  <si>
    <t>CAAACCGUGCUGGAGAAGCAGGGCACGUGCUCGACGGCGGGGCUGGCUGGCCGGCCGGCUUGCAGCAUGUGCGCUCCUUCUCCAGCAUGGCUUC</t>
  </si>
  <si>
    <t>UUGUGCAGGGUGGAGAAGCAGGGCACGUGAGCGGCCAUCCAGUGUAGCUUCGCUGCGCGUCCAUGGCGGCGAACGCGCGUGAUCUGGAGUUUGGAUGGUCGUUCAUGUGUCCGUCUUCUCCACCGAGCACUG</t>
  </si>
  <si>
    <t>UGAGGAUGGCGAGGCGCGCGAGGUGGAGAAGCAGGGCACGUGCAUUCCUAGAGCUUCCGUCCAGCUCCCCGGCGGGCUAGCUAGCUCACUCCGCCGCCGCCGCCGCCGCCGCCGGCGCGCGCACGGCUGGCUGGCUCCGGCCGGCUGAGAUGCAUGCACGGAUGCAUGUGCCCUUCUUCUCCACCGUGCACGCCUCGCCUGCAGCAAGGA</t>
  </si>
  <si>
    <t>GUGUUUGCGGGCGUGGCAUCAUCAAGAUUCACAUCCAUGCAUAUAUCACAAGACGCACAUAUACAUCCGAUUUGGCUGAGAAUCUUGAUGAUGCUGCAUCCGCAGACAA</t>
  </si>
  <si>
    <t>GUGAUUUCUGACGUGGCAUCAUCAAGAUUCACACAUUACAUUGCAUGCAUGCAUAUGUCUAUGCAUCUUUGAGCUUGUUGUUCUGAUCUCAACAACCUAGCUAGCUAAUAUUUCUCUCCUGGCCCUGACCUGCAUGAUGCAUGGUUGCACGCAUGGAGAGAGAAGAGAGAGAUCGAAGCUAAUUAAACGCAUGUGUAUAUAUGUGUGGGAAUCUUGAUGAUGCUGCAUCGGAAAUUAA</t>
  </si>
  <si>
    <t>CUUGUUGCGGGUGCAGCGUCAUCAAGAUUCACGUGUGCCGCACGGCACACGUAUCGGUUUUCAAGUGUAGUCAUCGUGCGUGAAUCUUGAUGAUGCUGCACCAGCAAAGAG</t>
  </si>
  <si>
    <t>AAACAGUCGGUGCUUGCAGGUGCAGCACCAUCAAGAUUCACAUCGAGUUCAUCCCUAAACGAGAUCGAGGUUGGCUGACUAUAUGUGAUGAGAAUCUUGAUGAUGCUGCAUCAGCAAACGCUCGACUACU</t>
  </si>
  <si>
    <t>Osa_MIR156c</t>
    <phoneticPr fontId="2" type="noConversion"/>
  </si>
  <si>
    <t>Osa_MIR156d</t>
    <phoneticPr fontId="2" type="noConversion"/>
  </si>
  <si>
    <t>Osa_MIR156k</t>
    <phoneticPr fontId="2" type="noConversion"/>
  </si>
  <si>
    <t>Osa_MIR159a</t>
    <phoneticPr fontId="2" type="noConversion"/>
  </si>
  <si>
    <t>Osa_MIR159b</t>
    <phoneticPr fontId="2" type="noConversion"/>
  </si>
  <si>
    <t>Osa_MIR159c</t>
    <phoneticPr fontId="2" type="noConversion"/>
  </si>
  <si>
    <t>Osa_MIR159d</t>
    <phoneticPr fontId="2" type="noConversion"/>
  </si>
  <si>
    <t>Osa_MIR159e</t>
    <phoneticPr fontId="2" type="noConversion"/>
  </si>
  <si>
    <t>Osa_MIR164f</t>
    <phoneticPr fontId="2" type="noConversion"/>
  </si>
  <si>
    <t>Osa_MIR172b</t>
    <phoneticPr fontId="2" type="noConversion"/>
  </si>
  <si>
    <t>#of bp in miRNAs</t>
    <phoneticPr fontId="2" type="noConversion"/>
  </si>
  <si>
    <t>#of bp in miRNAs</t>
    <phoneticPr fontId="2" type="noConversion"/>
  </si>
  <si>
    <t>-</t>
  </si>
  <si>
    <t>+</t>
  </si>
  <si>
    <t>miRNA gene</t>
    <phoneticPr fontId="2" type="noConversion"/>
  </si>
  <si>
    <t>Plus / minus strand</t>
    <phoneticPr fontId="2" type="noConversion"/>
  </si>
  <si>
    <t>precursor sequence</t>
  </si>
  <si>
    <t>miRNA chromosome</t>
  </si>
  <si>
    <t>pre_end</t>
  </si>
  <si>
    <t>Origin DNA sequence</t>
    <phoneticPr fontId="2" type="noConversion"/>
  </si>
  <si>
    <t>GGAGGTGACAGAGAGAGAAGTGAGCACGCGTAGCTCCAAGCATAGGCATCATTTATGCAAGGAAACAACCACGTGTGCTCACTCTCTTCTGTCACCCTCC</t>
  </si>
  <si>
    <t>TTGTCTTGAGAGGGGAAGAGATCTCTATGGGTTTTGGAGGTCTGACAGAAGAGAGTGAGCACACACGGTGCTTTCTTAGCATGCAAGAGCCATGCTGGGAGCTGTGCGTGCTCACTCTCTATCTGTCAGCCGTTCACCATGCCCAATATGATTAATCTCCTTCTCTCAGTTGACAG</t>
  </si>
  <si>
    <t>GGAGGAAGAGAGGGGTGAGAGGTGAGGCTGACAGAAGAGAGTGAGCACACATGGTGACTTTCTTGCATGCTGAATGGACTCATGCTTGAAGCTATGTGTGCTCACTTCTCTCTCTGTCAGCCATTTGATCTCTCTTTCTCTCTTTCTCC</t>
  </si>
  <si>
    <t>GGAGTTGAGCCCTGAGAGAAAGAGGGTGACAGAAAGAGGAGTGAGCACGCGGCGAGGACGGGATAGATTTTATGCCGGCCATCACGCCGTGTGCTCACTCTCTTCTGTCAATCTCATGAGAGCTTCTCC</t>
  </si>
  <si>
    <t>GGCACCGGATGACAGAAAGAGCAGTGAGCACGCGGCCGCGACGGCACGCCCGCCGGTGCCGTCACGCCCGGCCGTGTGCTCACTCTCTTCTGTCACCTCGCGCC</t>
  </si>
  <si>
    <t>AGTTGACAGAAGAGAGTGAGCACACAGCGGCCAGACTGCATCGATCTATCAATCTTCCCTTCGACAGGATAGCTAGATAGAAAGAAAGAGAGGCCGTCGGCGGCCATGGAAGAGAGAGAGAGAGAGAGATGAAATGATGATGATGATACAGCTGCCGCTGCGTGCTCACTTCTCTTTCTGTCAGCT</t>
  </si>
  <si>
    <t>GGCTGACAGAAGAGAGTGAGCACACAGCGGGCAGACTGCATCTGAATTACCTGTTGCGACGAAGAAGACGACGGACGCAGCTTGCCGTTGCGTGCTCACTTCTCTCTCTGTCAGCT</t>
  </si>
  <si>
    <t>GATGACAGACAGAGCAGTGAGCACGCGGCCGCGACGGCACATCCGCCGGTGCCGTTCCGCCCGGCCGTGTGCTCACTCTCTTCTGTCACC</t>
  </si>
  <si>
    <t>TTGGGGCGGGGCGGGATCGAGCATATGAAAGGCGAGATTGTTGACAGAAGAGAGTGAGCACACGGCGCGGCGGCTAGCCATCGGCGGGATGCCTGCCCCCGCCGCGTGCTCGCTCCTCTTTCTGTCAGCATCTCTCATCACTCCCTCCCGCATCCCCCGCCCCGA</t>
  </si>
  <si>
    <t>TGGACGGCAATGACAGATAGATCAGAGAGCACACGGCCCTGGCAGAAGCGACCGCCGTCGTCGCTGCTGCCGGGTTGTGCTCTCTCTCTTCTGTCATCACTCTCAA</t>
  </si>
  <si>
    <t>GCTAGGGAGCCGACAGAAGAGAGTGAGCATATATAGTTCTTTCCTTGCATATGTGGTCATATGTGTGTTGACTGAAGAGATACATATATATAGAGAGAGAGAGTTCATGTGCTTGAAGCTATATGTGCTCACTTCTCTTTCTGTCAGCAAATTATC</t>
  </si>
  <si>
    <t>GTTGTGGACGTTGAGCTCCTTTCGGTCCAAAAAGGGGTGTTGCTGTGGGTCGATTGAGCTGCTGGGTCATGGATCCCGTTAGCCTACTCCATGTTCATCATTCAGCTCGAGATCTGAAAGAAACTACTCCAATTTATACTAATAGTATGTGTGTAGATAGGAAAATGATGGAGTACTCGTTGTTGGGATAGGCTTATGGCTTGCATGCCCCAGGAGCTGCATCAACCCTACATGGACCCTCTTTGGATTGAAGGGAGCTCTGCATCTTTTGT</t>
  </si>
  <si>
    <t>GGTTATGAAGTGGAGCTCCTTTCGTTCCAATGAAAGGTTTATCTGAAGGGTGATACAGCTGCTTGTTCATGGTTCCCACTATTCTATCTCATAGGAAAAGAGATAGGCTTGTGGTTTGCATGACCAAGGAGCCGAATCAACTCCTTGCTGACCACTCTTTGGATTGAAGGGAGCTCTGCATCTTGATC</t>
  </si>
  <si>
    <t>GAGAGAGATGTGGAGCTCCCTTCAATCCAATCAATAGAGGAAGACAATGGTGGGTTCATCTCCCGGGTCATGCAAACCCATGCAAGTGCAGGCCTACAGCATTGCTGCCATGCACTCCAGAGGTATCCATGAATCGGCAGCTGCATCCTACCACTTCCTCTCCTGAATTGGATCGAAAGGAGCTCCTCTTCCTCCTC</t>
  </si>
  <si>
    <t>TAGGTGTAGCCGGAGCTCCCTTCAATCCAATCAATAGAGGAACACAATGGCAGGTTCATCTCCCAGGTCATGCAAACCCATGCAAGTGCAGGCCTACCGGCATGAACTGCAGAGGTATCCATGAACCGGCAGCTGCATCCCACCACTTCCTCTCCTGAATTGGATCGAAAGGAGCTCCTCCTCACATCA</t>
  </si>
  <si>
    <t>ATGTAGCTAGAGGAGCTCCCTTCAATCCAATCAATAGAGGAAGACAATGGCGGGTTCATCTCCCGAGTCATGCAAACCCATGAAAGGGTAGGACTATTTGCCCTGCACTCCAGAGGTATCCATGAACCGGCAGCTGCATCCTACCACTTCCTCTCCTGAATTGGATCGAAAGGGAGCTCTTCTTCTTCATC</t>
  </si>
  <si>
    <t>GAAGAAGAAGACGAGCTCCCTTCGATCCAATCCAGGAGAGGAAGTGGTAGGATGCAGCTGCCGGTTCATGGATACCTCTGCAGTGCATGTCGTAGGCTTGCACTTGCATGGGTTTGCATGACCCGGGAGATGAACCCACCATTGTCTTCCTCTTATGCTTGGATTGAAGGGAGCTCTACACCTCTCTC</t>
  </si>
  <si>
    <t>GTGAGAAAAAGACCGGGATGGAGAAGGAGACCACGTGCAGTGCGAGTTCTATCTAAACTTCCAACCCACACAAGGCTGGAGCTAGAGGAGGAGGAAGAAGATGATGATGAACATATGCATGCACGTGCCCTGCTTCTCCAACGCGGTCCTTCTCAC</t>
  </si>
  <si>
    <t>GTGCTCGGTGGAGAAGACGGGCACATGAAGAACCATCCATGGCAATGGCGGCCGGCGGCCGGCAGGCGAGTGGATGGTAATGCACGTGCCCTGCTTCTCCACCGTGCAC</t>
  </si>
  <si>
    <t>AGGTTCTTGTTGGAGAAGCAGGGTACGTGCAAAATGCACACCGGTTGGTCGAGCTAATTAACAAGCTCTGACGACCATGGTGATCGAATGCACGTGCTCCCCTTCTCCACCATGGCCTT</t>
  </si>
  <si>
    <t>GAAGCCATGCTGGAGAAGGAGCGCACATGCTGCAAGCCGGCCGGCCAGCCAGCCCCGCCGTCGAGCACGTGCCCTGCTTCTCCAGCACGGTTTG</t>
  </si>
  <si>
    <t>TTGTGCAGGGTGGAGAAGCAGGGCACGTGAGCGGCCATCCAGTGTAGCTTCGCTGCGCGTCCATGGCGGCGAACGCGCGTGATCTGGAGTTTGGATGGTCGTTCATGTGTCCGTCTTCTCCACCGAGCACTG</t>
  </si>
  <si>
    <t>TGAGGATGGCGAGGCGCGCGAGGTGGAGAAGCAGGGCACGTGCATTCCTAGAGCTTCCGTCCAGCTCCCCGGCGGGCTAGCTAGCTCACTCCGCCGCCGCCGCCGCCGCCGCCGGCGCGCGCACGGCTGGCTGGCTCCGGCCGGCTGAGATGCATGCACGGATGCATGTGCCCTTCTTCTCCACCGTGCACGCCTCGCCTGCAGCAAGGA</t>
  </si>
  <si>
    <t>GTGTTTGCGGGCGTGGCATCATCAAGATTCACATCCATGCATATATCACAAGACGCACATATACATCCGATTTGGCTGAGAATCTTGATGATGCTGCATCCGCAGACAA</t>
  </si>
  <si>
    <t>TTAATTTCCGATGCAGCATCATCAAGATTCCCACACATATATACACATGCGTTTAATTAGCTTCGATCTCTCTCTTCTCTCTCCATGCGTGCAACCATGCATCATGCAGGTCAGGGCCAGGAGAGAAATATTAGCTAGCTAGGTTGTTGAGATCAGAACAACAAGCTCAAAGATGCATAGACATATGCATGCATGCAATGTAATGTGTGAATCTTGATGATGCCACGTCAGAAATCAC</t>
  </si>
  <si>
    <t>CTCTTTGCTGGTGCAGCATCATCAAGATTCACGCACGATGACTACACTTGAAAACCGATACGTGTGCCGTGCGGCACACGTGAATCTTGATGACGCTGCACCCGCAACAAG</t>
  </si>
  <si>
    <t>AGTAGTCGAGCGTTTGCTGATGCAGCATCATCAAGATTCTCATCACATATAGTCAGCCAACCTCGATCTCGTTTAGGGATGAACTCGATGTGAATCTTGATGGTGCTGCACCTGCAAGCACCGACTGTTT</t>
  </si>
  <si>
    <t>osa_MIR156a</t>
    <phoneticPr fontId="2" type="noConversion"/>
  </si>
  <si>
    <t>osa_MIR156b</t>
    <phoneticPr fontId="2" type="noConversion"/>
  </si>
  <si>
    <t>osa_MIR156c</t>
    <phoneticPr fontId="2" type="noConversion"/>
  </si>
  <si>
    <t>osa_MIR156d</t>
    <phoneticPr fontId="2" type="noConversion"/>
  </si>
  <si>
    <t>osa_MIR156e</t>
    <phoneticPr fontId="2" type="noConversion"/>
  </si>
  <si>
    <t>osa_MIR156f</t>
    <phoneticPr fontId="2" type="noConversion"/>
  </si>
  <si>
    <t>osa_MIR156g</t>
    <phoneticPr fontId="2" type="noConversion"/>
  </si>
  <si>
    <t>osa_MIR156h</t>
    <phoneticPr fontId="2" type="noConversion"/>
  </si>
  <si>
    <t>osa_MIR156i</t>
    <phoneticPr fontId="2" type="noConversion"/>
  </si>
  <si>
    <t>osa_MIR156j</t>
    <phoneticPr fontId="2" type="noConversion"/>
  </si>
  <si>
    <t>osa_MIR156k</t>
    <phoneticPr fontId="2" type="noConversion"/>
  </si>
  <si>
    <t>osa_MIR156l</t>
    <phoneticPr fontId="2" type="noConversion"/>
  </si>
  <si>
    <t>osa_MIR159a</t>
    <phoneticPr fontId="2" type="noConversion"/>
  </si>
  <si>
    <t>osa_MIR159b</t>
    <phoneticPr fontId="2" type="noConversion"/>
  </si>
  <si>
    <t>osa_MIR159c</t>
    <phoneticPr fontId="2" type="noConversion"/>
  </si>
  <si>
    <t>osa_MIR159d</t>
    <phoneticPr fontId="2" type="noConversion"/>
  </si>
  <si>
    <t>osa_MIR159e</t>
    <phoneticPr fontId="2" type="noConversion"/>
  </si>
  <si>
    <t>osa_MIR159f</t>
    <phoneticPr fontId="2" type="noConversion"/>
  </si>
  <si>
    <t>osa_MIR164a</t>
    <phoneticPr fontId="2" type="noConversion"/>
  </si>
  <si>
    <t>osa_MIR164b</t>
    <phoneticPr fontId="2" type="noConversion"/>
  </si>
  <si>
    <t>osa_MIR164c</t>
    <phoneticPr fontId="2" type="noConversion"/>
  </si>
  <si>
    <t>osa_MIR164d</t>
    <phoneticPr fontId="2" type="noConversion"/>
  </si>
  <si>
    <t>osa_MIR164e</t>
    <phoneticPr fontId="2" type="noConversion"/>
  </si>
  <si>
    <t>osa_MIR164f</t>
    <phoneticPr fontId="2" type="noConversion"/>
  </si>
  <si>
    <t>osa_MIR172a</t>
    <phoneticPr fontId="2" type="noConversion"/>
  </si>
  <si>
    <t>osa_MIR172b</t>
    <phoneticPr fontId="2" type="noConversion"/>
  </si>
  <si>
    <t>osa_MIR172c</t>
    <phoneticPr fontId="2" type="noConversion"/>
  </si>
  <si>
    <t>osa_MIR172d</t>
    <phoneticPr fontId="2" type="noConversion"/>
  </si>
  <si>
    <t>Original DNA sequence</t>
    <phoneticPr fontId="2" type="noConversion"/>
  </si>
  <si>
    <t>Original DNA sequence</t>
    <phoneticPr fontId="2" type="noConversion"/>
  </si>
  <si>
    <t>mutated DNA sequence</t>
    <phoneticPr fontId="2" type="noConversion"/>
  </si>
  <si>
    <t>mutated DNA sequence</t>
    <phoneticPr fontId="2" type="noConversion"/>
  </si>
  <si>
    <t>pre_start</t>
    <phoneticPr fontId="2" type="noConversion"/>
  </si>
  <si>
    <t>Origin RNA sequence</t>
    <phoneticPr fontId="2" type="noConversion"/>
  </si>
  <si>
    <t>mutated RNA sequence</t>
    <phoneticPr fontId="2" type="noConversion"/>
  </si>
  <si>
    <t>Plus / minus strand</t>
    <phoneticPr fontId="2" type="noConversion"/>
  </si>
  <si>
    <t>Plus/Minus strand</t>
    <phoneticPr fontId="2" type="noConversion"/>
  </si>
  <si>
    <t>GGUUAUGAAGUGGAGCUCCUUUCGUUCCAAUGAAAGGUUUAUCUGAAGGGUGAUACAGCUGCUUGUUCAUGGUUCCCACUAUUCUAUCUCAUAGGAAAAGAGAUAGGCUUGUGGUUUGCAUGACCAAGGAGCCGAAUCAACUCCUUGCAGACCACUCUUUGGAUUGAAGGGAGCUCUGCAUCUUGAUC</t>
  </si>
  <si>
    <t>GAGGAGGAAGAGGAGCUCCUUUCGAUCCAAUUCAGGAGAGGAAGUGGUAGGAUGCAGCUGCCGAUUCAUGGAUACCUCUGGAGUGCAUGGCAGCAAUGCUGUAGGCCUGCACUUGCAUGGGUUUGCAUGACCCGGGAGAUGAACCCACCAUUGUCUUCCUCUAUUGAUUGGAUUGAAGGGAGCUCCACAUCUCACUC</t>
  </si>
  <si>
    <t>GAGGAGGAAGAGGAGCUCCUUUCGAUCCAAUUCAGGAGAGGAAGUGGUAGGAUGCAGCUGCCGAUUCAUGGAUACCGCUGGAGUGCAUGGCAGCAAUGCUGUAGGCCUGCACUUGCAUGGGUUUGCAUGACCCGGGAGAUGAACCCACCAUUGUCUUCCUCUAUUGAUUGGAUUGAAGGGAGCUCCACAUCUCUCUC</t>
  </si>
  <si>
    <t>GAGGAGGAAGAAGAGCUCCUUUCGAUCCAAUUCAGGAGAGGAAGUGGUAGGAUGCAGCUGCCGAUUCAUGGAUACCUCUGGAGUGCAUGGCAGCAAUGCUGUAGGCCUGCACUUGCAUGGGUUUGCAUGACCCGGGAGAUGAACCCACCAUUGUCUUCCUCUAUUGAUUGGAUUGAAGGGAGCUCCACAUCUCUCUC</t>
  </si>
  <si>
    <t>GAUGAAGAAGAGGAGCUCCCUUUCGAUCCAAUUCAGGAGAGGAAGUGGUAGGAUGCAGCUGCCGGUUCAUGGAUACCUCUGGAGUGCAGGGCAAAUAGUCCUACCCUUUCAUGGGUUUGCAUGACUCGGGAGAUGAACCCGCCAUUGUCUUCCUCUAUUGAUUGGAUUGAAGGGAGCUCCUCUAGCUACAU</t>
  </si>
  <si>
    <t>GGUUAUGAAGUGGAGCUCCUUUCGUUCCAAUGAAAGGUUUAUCUGAAGGGUGAUACAGCUGCUUGUUCAUGGUUCCCACUAUUCUAUCUCAUAGGAAAAGAGAUAGGCUUGUGGUUUGCAUGACCAAGGAGCCGAAUCAACUCCUUGCUAACCACUCUUUGGAUUGAAGGGAGCUCUGCAUCUUGAUC</t>
  </si>
  <si>
    <t>CUUGUUGCGGGUGCAGCGUCAUCAAGAUUCACGUGUGCCGCACGGCACACGUAUCGGUUUUCAAGUGUAGUCAUCGUGCGUGAAUCUUGAUGAUGCUGUACCAGCAAAGAG</t>
  </si>
  <si>
    <t>CUUGUUGCGGGUGCAGCGUCAUCAAGAUUCACGUGUGCCGCACGGCACACGUAUCGGUUUUCAAGUGUAGUCAUCGUGCGUGAAUCUUGAUGAUGCUACACCAGCAAAGAG</t>
  </si>
  <si>
    <t>CUUGUUGCGGGUGCAGCGUCAUCAAGAUUCACGUGUGCCGCACGGCACACGUAUCGGUUUUCAAGUGUAGUCAUCGUGCGUGAAUUUUGAUGAUGCUGCACCAGCAAAGAG</t>
  </si>
  <si>
    <t>mutated RNA sequence</t>
    <phoneticPr fontId="2" type="noConversion"/>
  </si>
  <si>
    <t>Origin RNA sequence</t>
    <phoneticPr fontId="2" type="noConversion"/>
  </si>
  <si>
    <t>GGUUAUGAAGUGGAGCUCCUUUCGUUCCAAUGAAAGGUUUAUCUGAAGGGUGAUACAGCUGCUUGUUCAUGGUUCCCACUAUUCUAUCUCAUAGGAAAAGAGAUAGGCUUGUGGUUUGCAUGACCAAGGAGCCGAAUCAACUCCUUGCUGACCACUCUUUGGAUUGAAGGGAGCUCUGCAUCUUGAUC</t>
    <phoneticPr fontId="2" type="noConversion"/>
  </si>
  <si>
    <t>GGTTATGAAGTGGAGCTCCTTTCGTTCCAATGAAAGGTTTATCTGAAGGGTGATACAGCTGCTTGTTCATGGTTCCCACTATTCTATCTCATAGGAAAAGAGATAGGCTTGTGGTTTGCATGACCAAGGAGCCGAATCAACTCCTTGCTGACCACTCTTTGGATTGAAGGGAGCTCTGCATCTTGATC</t>
    <phoneticPr fontId="2" type="noConversion"/>
  </si>
  <si>
    <t>GGAGGAAGAGAGGGGUGAGAGGUGAGGCUGACAGAAGAGAGUGAGCACACAUGGUGACUUUCUUGCAUGCUGAAUGGACUCAUGCUUGAAGCUACGUGUGCUCACUUCUCUCUCUGUCAGCCAUUUGAUCUCUCUUUCUCUCUUUCUCC</t>
    <phoneticPr fontId="2" type="noConversion"/>
  </si>
  <si>
    <t>GGAGGAAGAGAGGGGTGAGAGGTGAGGCTGACAGAAGAGAGTGAGCACACATGGTGACTTTCTTGCATGCTGAATGGACTCATGCTTGAAGCTATGTGTGCTCACTTCTCTCTCTGTCAGCCATTTGATCTCTCTTTCTCTCTTTCTCC</t>
    <phoneticPr fontId="2" type="noConversion"/>
  </si>
  <si>
    <t>GGAGGAAGAGAGGGGUGAGAGGUGAGGCUGACAGAAGAGAGUGAGCACACAUGGUGACUUUCUUGCAUGCUGAAUGGACUCAUGCUUGAAGCUAUGUGUGCUCACUUCUCUCUCUGUCAGCCAUUUGAUCUCUCUUUCUCUCUUUCUCC</t>
    <phoneticPr fontId="2" type="noConversion"/>
  </si>
  <si>
    <t>GGAGAAGCUCUCAUGAGAUUGACAGAAGAGAGUGAGCACACGGCGUGAUGGCCGGCAUAAAAUCUAUCCCGUCCUCGCCGCGUGCUCACUCCUCUUUCUGUCACCCUCUUUCUCUCAGGGCUCAACUCC</t>
    <phoneticPr fontId="2" type="noConversion"/>
  </si>
  <si>
    <t>GGAGTTGAGCCCTGAGAGAAAGAGGGTGACAGAAAGAGGAGTGAGCACGCGGCGAGGACGGGATAGATTTTATGCCGGCCATCACGCCGTGTGCTCACTCTCTTCTGTCAATCTCATGAGAGCTTCTCC</t>
    <phoneticPr fontId="2" type="noConversion"/>
  </si>
  <si>
    <t>GGAGAAGCUCUCAUGAGAUUGACAGAAGAGAGUGAGCACACAGCGUGAUGGCCGGCAUAAAAUCUAUCCCGUCCUCGCCGCGUGCUCACUCCUCUUUCUGUCACCCUCUUUCUCUCAGGGCUCAACUCC</t>
    <phoneticPr fontId="2" type="noConversion"/>
  </si>
  <si>
    <t>UUGAGAGUGAUGACAGAAGAGAGAGAGCACAACCCGGCAGCAGCGACGACGGCGGUCGCUUCUGCCAGGGCCGUGUGCUCUCUGAUCUAUCUGUCAUUGCCGUCCA</t>
    <phoneticPr fontId="2" type="noConversion"/>
  </si>
  <si>
    <t>TGGACGGCAATGACAGATAGATCAGAGAGCACACGGCCCTGGCAGAAGCGACCGCCGTCGTCGCTGCTGCCGGGTTGTGCTCTCTCTCTTCTGTCATCACTCTCAA</t>
    <phoneticPr fontId="2" type="noConversion"/>
  </si>
  <si>
    <t>UUGAGAGUGAUGACAGAAGAGAGAGAGCACAACCCGGCAGCAGCGACGACGGCGGUCGCUUCUGCCAGGGCCGUGUGCUCUCUGAUCUAUCUGUCAUCGCCGUCCA</t>
    <phoneticPr fontId="2" type="noConversion"/>
  </si>
  <si>
    <t>UUGAGAGUGAUGACAGAAGAGAGAGAGCACAACCCGACAGCAGCGACGACGGCGGUCGCUUCUGCCAGGGCCGUGUGCUCUCUGAUCUAUCUGUCAUUGCCGUCCA</t>
    <phoneticPr fontId="2" type="noConversion"/>
  </si>
  <si>
    <t>UUGAGAGUUAUGACAGAAGAGAGAGAGCACAACCCGGCAGCAGCGACGACGGCGGUCGCUUCUGCCAGGGCCGUGUGCUCUCUGAUCUAUCUGUCAUUGCCGUCCA</t>
    <phoneticPr fontId="2" type="noConversion"/>
  </si>
  <si>
    <t>GUUGUGGACGUUGAGCUCCUUUCGGUCCAAAAAGGGGUGUUGCUGUGGGUCGAUUGAGCUGCUGGGUCAUGGAUCCCGUUAGCCUACUCCAUGUUCAUCAUUCAGCUCGAGAUCUGAAAGAAACUACUCCAAUUUAUACUAAUAGUAUGUGUGUAGAUAGGAAAAUGAUGGAGUACUCGUUGUUGGGAUAGGCUUAUGGCUUGCAUGCCCCAGGAGCUGCAUCAACCCUACAUGGACCCUCUUUGGAUUGAAGGGAGCUCUGCAUCUUUUGU</t>
    <phoneticPr fontId="2" type="noConversion"/>
  </si>
  <si>
    <t>GTTGTGGACGTTGAGCTCCTTTCGGTCCAAAAAGGGGTGTTGCTGTGGGTCGATTGAGCTGCTGGGTCATGGATCCCGTTAGCCTACTCCATGTTCATCATTCAGCTCGAGATCTGAAAGAAACTACTCCAATTTATACTAATAGTATGTGTGTAGATAGGAAAATGATGGAGTACTCGTTGTTGGGATAGGCTTATGGCTTGCATGCCCCAGGAGCTGCATCAACCCTACATGGACCCTCTTTGGATTGAAGGGAGCTCTGCATCTTTTGT</t>
    <phoneticPr fontId="2" type="noConversion"/>
  </si>
  <si>
    <t>GUUGUGGACGUUGAGCUCCUUUCGGUCCAAAAAGGGGUGUUGCUGUGGGUCGAUUGAGCUGCUGGGUCAUGGAUCCCGUUAGCCUACUCCAUGUUCAUCAUUCAGCUCGAGAUCUGAAAGAAACUACUCCAAUUUAUACUAAUAGUAUGUGUGUAGAUAGGAAAAUGAUGGAGUACUCGUUGUUGGGAUAGGCUUAUGGCUUGCAUGCCCCAGGAGCUGCAUCAACCCUACAUGGACCCUCUUUGGAUUGAAGGGAGCUCUGCAUCUUUGGU</t>
    <phoneticPr fontId="2" type="noConversion"/>
  </si>
  <si>
    <t>GAGGAGGAAGAGGAGCUCCUUUCGAUCCAAUUCAGGAGAGGAAGUGGUAGGAUGCAGCUGCCGAUUCAUGGAUACCUCUGGAGUGCAUGGCAGCAAUGCUGUAGGCCUGCACUUGCAUGGGUUUGCAUGACCCGGGAGAUGAACCCACCAUUGUCUUCCUCUAUUGAUUGGAUUGAAGGGAGCUCCACAUCUCUCUC</t>
    <phoneticPr fontId="2" type="noConversion"/>
  </si>
  <si>
    <t>GAGAGAGATGTGGAGCTCCCTTCAATCCAATCAATAGAGGAAGACAATGGTGGGTTCATCTCCCGGGTCATGCAAACCCATGCAAGTGCAGGCCTACAGCATTGCTGCCATGCACTCCAGAGGTATCCATGAATCGGCAGCTGCATCCTACCACTTCCTCTCCTGAATTGGATCGAAAGGAGCTCCTCTTCCTCCTC</t>
    <phoneticPr fontId="2" type="noConversion"/>
  </si>
  <si>
    <t>GAGGAGGAAGAGGAGCUCCUUUCGAUCCAAUUCAGGAGAGGAAGUGGUAGGAUGCAGCUGCCGAUUCAUGGAUACCUCUGGAGUGCGUGGCAGCAAUGCUGUAGGCCUGCACUUGCAUGGGUUUGCAUGACCCGGGAGAUGAACCCACCAUUGUCUUCCUCUAUUGAUUGGAUUGAAGGGAGCUCCACAUCUCUCUC</t>
    <phoneticPr fontId="2" type="noConversion"/>
  </si>
  <si>
    <t>UGAUGUGAGGAGGAGCUCCUUUCGAUCCAAUUCAGGAGAGGAAGUGGUGGGAUGCAGCUGCCGGUUCAUGGAUACCUCUGCAGUUCAUGCCGGUAGGCCUGCACUUGCAUGGGUUUGCAUGACCUGGGAGAUGAACCUGCCAUUGUGUUCCUCUAUUGAUUGGAUUGAAGGGAGCUCCGGCUACACCUA</t>
    <phoneticPr fontId="2" type="noConversion"/>
  </si>
  <si>
    <t>TAGGTGTAGCCGGAGCTCCCTTCAATCCAATCAATAGAGGAACACAATGGCAGGTTCATCTCCCAGGTCATGCAAACCCATGCAAGTGCAGGCCTACCGGCATGAACTGCAGAGGTATCCATGAACCGGCAGCTGCATCCCACCACTTCCTCTCCTGAATTGGATCGAAAGGAGCTCCTCCTCACATCA</t>
    <phoneticPr fontId="2" type="noConversion"/>
  </si>
  <si>
    <t>UGAUGUGAGGAGGAGCUCCUUUCAAUCCAAUUCAGGAGAGGAAGUGGUGGGAUGCAGCUGCCGGUUCAUGGAUACCUCUGCAGUUCAUGCCGGUAGGCCUGCACUUGCAUGGGUUUGCAUGACCUGGGAGAUGAACCUGCCAUUGUGUUCCUCUAUUGAUUGGAUUGAAGGGAGCUCCGGCUACACCUA</t>
    <phoneticPr fontId="2" type="noConversion"/>
  </si>
  <si>
    <t>UGAGGAUGGCGAGGCGCGCGAGGUGGAGAAGCAGGGCACGUGCAUUCCUAGAGCUUCCGUCCAGCUCCCCGGCGGGCUAGCUAGCUCACUCCGCCGCCGCCGCCGCCGCCGCCGGCGCGCGCACGGCUGGCUGGCUCCGGCCGGCUGAGAUGCAUGCACGGAUGCAUGUGCCCUUCUUCUCCACCGUGCACGCCUCGCCUGCAGCAAGGA</t>
    <phoneticPr fontId="2" type="noConversion"/>
  </si>
  <si>
    <t>TGAGGATGGCGAGGCGCGCGAGGTGGAGAAGCAGGGCACGTGCATTCCTAGAGCTTCCGTCCAGCTCCCCGGCGGGCTAGCTAGCTCACTCCGCCGCCGCCGCCGCCGCCGCCGGCGCGCGCACGGCTGGCTGGCTCCGGCCGGCTGAGATGCATGCACGGATGCATGTGCCCTTCTTCTCCACCGTGCACGCCTCGCCTGCAGCAAGGA</t>
    <phoneticPr fontId="2" type="noConversion"/>
  </si>
  <si>
    <t>UGAGGAUGGCGAGGCGCGCGAGGUGGAGAAGCAGGGCACGUGCAUUCCUAGAGCUUCCGUCCAGCUCCCCGGCGGGCUAGCUAGCUCACUCCGCCGCCGCCGCCGCCGCCGCCGGCGCGCGCACGGCUGGCUGGCUCCGGCCGGCUGAGAUGCAUGCACGGAUGCAUGUGCCCUUCUUCUCCACCGUGCACACCUCGCCUGCAGCAAGGA</t>
    <phoneticPr fontId="2" type="noConversion"/>
  </si>
  <si>
    <t>UGAGGAUGGCGAGGCGCGCGAGGUGGAGAAGCAGGGCACGUGCAUUCCUAGAGCUUCCGUCCAGCUCCCCGGCGGGCUAGCUAGCUCACUCCGCCGCCGCCGCCGCCGCCGCCGGCGCGCGCACGGCUGGCUGGCUCCGGCCGGCUGAGAUGCAUGCACGGAUGCAUGUGCCCUUCUUCUCCACCGUGCACGCCUCGCCUGCAGAAAGGA</t>
    <phoneticPr fontId="2" type="noConversion"/>
  </si>
  <si>
    <t>GUGAUUUCUGACGUGGCAUCAUCAAGAUUCACACAUUACAUUGCAUGCAUGCAUAUGUCUAUGCAUCUUUGAGCUUGUUGUUCUGAUCUCAACAACCUAGCUAGCUAAUAUUUCUCUCCUGGCCCUGACCUGCAUGAUGCAUGGUUGCACGCAUGGAGAGAGAAGAGAGAGAUCGAAGCUAAUUAAACGCAUGUGUAUAUAUGUGUGGGAAUCUUGAUGAUGCUGCAUCGGAAAUUAA</t>
    <phoneticPr fontId="2" type="noConversion"/>
  </si>
  <si>
    <t>TTAATTTCCGATGCAGCATCATCAAGATTCCCACACATATATACACATGCGTTTAATTAGCTTCGATCTCTCTCTTCTCTCTCCATGCGTGCAACCATGCATCATGCAGGTCAGGGCCAGGAGAGAAATATTAGCTAGCTAGGTTGTTGAGATCAGAACAACAAGCTCAAAGATGCATAGACATATGCATGCATGCAATGTAATGTGTGAATCTTGATGATGCCACGTCAGAAATCAC</t>
    <phoneticPr fontId="2" type="noConversion"/>
  </si>
  <si>
    <t>GUGAUUUCUGACGUGGCAUCAUCAAGAUUCACACAUUACAUUGCAUGCAUGCAUAUGUCUAUGCAUCUUUGAGCUUGUUGUUCUGAUCUCAACAACCUAGCUAGCUAAUAUUUCUCUCCUGGCCCUGACCUGCAUGAUGCAUGGUUGCACGCAUGGAGAGAGAAGAGAGAGAUCGAAGCUAAUUAAGCGCAUGUGUAUAUAUGUGUGGGAAUCUUGAUGAUGCUGCAUCGGAAAUUAA</t>
    <phoneticPr fontId="2" type="noConversion"/>
  </si>
  <si>
    <t>GUGAUUUCUGACGUGGCAUCAUCAAGAUUCACACAUUACAUUGCAUGCAUGCAUAUGUCUAUGCAUCUUUGAGCUUGUUGUUCUGAUCUCAACAACCUAGCUAGCUAAUAUUUCUCUCCUGGCCCUGACCUGCAUGAUGCAUGGUUGCACGCAUGGAGAGAGAAGAAAGAGAUCGAAGCUAAUUAAACGCAUGUGUAUAUAUGUGUGGGAAUCUUGAUGAUGCUGCAUCGGAAAUUAA</t>
    <phoneticPr fontId="2" type="noConversion"/>
  </si>
  <si>
    <t>GUGAUUUCUGACGUGGCAUCAUCAAGAUUCACACAUCACAUUGCAUGCAUGCAUAUGUCUAUGCAUCUUUGAGCUUGUUGUUCUGAUCUCAACAACCUAGCUAGCUAAUAUUUCUCUCCUGGCCCUGACCUGCAUGAUGCAUGGUUGCACGCAUGGAGAGAGAAGAGAGAGAUCGAAGCUAAUUAAACGCAUGUGUAUAUAUGUGUGGGAAUCUUGAUGAUGCUGCAUCGGAAAUUAA</t>
    <phoneticPr fontId="2" type="noConversion"/>
  </si>
  <si>
    <t>osa_MIR156c</t>
    <phoneticPr fontId="2" type="noConversion"/>
  </si>
  <si>
    <t>GGAGGAAGAGAGGGGUGAGAGGUGAGGCUGACAGAAGAGAGUGAGCACACAUGGUGACUUUCUUGCAUGCUGAAUGGACUCAUGCUUGAAGCUACGUGUGCUCACUUCUCUCUCUGUCAGCCAUUUGAUCUCUCUUUCUCUCUUUCUCC</t>
    <phoneticPr fontId="2" type="noConversion"/>
  </si>
  <si>
    <t>osa_MIR156d</t>
    <phoneticPr fontId="2" type="noConversion"/>
  </si>
  <si>
    <t>GGAGAAGCUCUCAUGAGAUUGACAGAAGAGAGUGAGCACACAGCGUGAUGGCCGGCAUAAAAUCUAUCCCGUCCUCGCCGCGUGCUCACUCCUCUUUCUGUCACCCUCUUUCUCUCAGGGCUCAACUCC</t>
    <phoneticPr fontId="2" type="noConversion"/>
  </si>
  <si>
    <t>osa_MIR156k</t>
    <phoneticPr fontId="2" type="noConversion"/>
  </si>
  <si>
    <t>UUGAGAGUGAUGACAGAAGAGAGAGAGCACAACCCGGCAGCAGCGACGACGGCGGUCGCUUCUGCCAGGGCCGUGUGCUCUCUGAUCUAUCUGUCAUUGCCGUCCA</t>
    <phoneticPr fontId="2" type="noConversion"/>
  </si>
  <si>
    <t>TGGACGGCAATGACAGATAGATCAGAGAGCACACGGCCCTGGCAGAAGCGACCGCCGTCGTCGCTGCTGCCGGGTTGTGCTCTCTCTCTTCTGTCATCACTCTCAA</t>
    <phoneticPr fontId="2" type="noConversion"/>
  </si>
  <si>
    <t>UUGAGAGUGAUGACAGAAGAGAGAGAGCACAACCCGGCAGCAGCGACGACGGCGGUCGCUUCUGCCAGGGCCGUGUGCUCUCUGAUCUAUCUGUCAUCGCCGUCCA</t>
    <phoneticPr fontId="2" type="noConversion"/>
  </si>
  <si>
    <t>UUGAGAGUGAUGACAGAAGAGAGAGAGCACAACCCGGCAGCAGCGACGACGGCGGUCGCUUCUGCCAGGGCCGUGUGCUCUCUGAUCUAUCUGUCAUUGCCGUCCA</t>
    <phoneticPr fontId="2" type="noConversion"/>
  </si>
  <si>
    <t>TGGACGGCAATGACAGATAGATCAGAGAGCACACGGCCCTGGCAGAAGCGACCGCCGTCGTCGCTGCTGCCGGGTTGTGCTCTCTCTCTTCTGTCATCACTCTCAA</t>
    <phoneticPr fontId="2" type="noConversion"/>
  </si>
  <si>
    <t>UUGAGAGUGAUGACAGAAGAGAGAGAGCACAACCCGACAGCAGCGACGACGGCGGUCGCUUCUGCCAGGGCCGUGUGCUCUCUGAUCUAUCUGUCAUUGCCGUCCA</t>
    <phoneticPr fontId="2" type="noConversion"/>
  </si>
  <si>
    <t>UUGAGAGUUAUGACAGAAGAGAGAGAGCACAACCCGGCAGCAGCGACGACGGCGGUCGCUUCUGCCAGGGCCGUGUGCUCUCUGAUCUAUCUGUCAUUGCCGUCCA</t>
    <phoneticPr fontId="2" type="noConversion"/>
  </si>
  <si>
    <t>osa_MIR159c</t>
    <phoneticPr fontId="2" type="noConversion"/>
  </si>
  <si>
    <t>GAGGAGGAAGAGGAGCUCCUUUCGAUCCAAUUCAGGAGAGGAAGUGGUAGGAUGCAGCUGCCGAUUCAUGGAUACCUCUGGAGUGCAUGGCAGCAAUGCUGUAGGCCUGCACUUGCAUGGGUUUGCAUGACCCGGGAGAUGAACCCACCAUUGUCUUCCUCUAUUGAUUGGAUUGAAGGGAGCUCCACAUCUCUCUC</t>
    <phoneticPr fontId="2" type="noConversion"/>
  </si>
  <si>
    <t>osa_MIR159d</t>
    <phoneticPr fontId="2" type="noConversion"/>
  </si>
  <si>
    <t>UGAUGUGAGGAGGAGCUCCUUUCGAUCCAAUUCAGGAGAGGAAGUGGUGGGAUGCAGCUGCCGGUUCAUGGAUACCUCUGCAGUUCAUGCCGGUAGGCCUGCACUUGCAUGGGUUUGCAUGACCUGGGAGAUGAACCUGCCAUUGUGUUCCUCUAUUGAUUGGAUUGAAGGGAGCUCCGGCUACACCUA</t>
    <phoneticPr fontId="2" type="noConversion"/>
  </si>
  <si>
    <t>TAGGTGTAGCCGGAGCTCCCTTCAATCCAATCAATAGAGGAACACAATGGCAGGTTCATCTCCCAGGTCATGCAAACCCATGCAAGTGCAGGCCTACCGGCATGAACTGCAGAGGTATCCATGAACCGGCAGCTGCATCCCACCACTTCCTCTCCTGAATTGGATCGAAAGGAGCTCCTCCTCACATCA</t>
    <phoneticPr fontId="2" type="noConversion"/>
  </si>
  <si>
    <t>UGAUGUGAGGAGGAGCUCCUUUCAAUCCAAUUCAGGAGAGGAAGUGGUGGGAUGCAGCUGCCGGUUCAUGGAUACCUCUGCAGUUCAUGCCGGUAGGCCUGCACUUGCAUGGGUUUGCAUGACCUGGGAGAUGAACCUGCCAUUGUGUUCCUCUAUUGAUUGGAUUGAAGGGAGCUCCGGCUACACCUA</t>
    <phoneticPr fontId="2" type="noConversion"/>
  </si>
  <si>
    <t>osa_MIR164f</t>
    <phoneticPr fontId="2" type="noConversion"/>
  </si>
  <si>
    <t>UGAGGAUGGCGAGGCGCGCGAGGUGGAGAAGCAGGGCACGUGCAUUCCUAGAGCUUCCGUCCAGCUCCCCGGCGGGCUAGCUAGCUCACUCCGCCGCCGCCGCCGCCGCCGCCGGCGCGCGCACGGCUGGCUGGCUCCGGCCGGCUGAGAUGCAUGCACGGAUGCAUGUGCCCUUCUUCUCCACCGUGCACACCUCGCCUGCAGCAAGGA</t>
    <phoneticPr fontId="2" type="noConversion"/>
  </si>
  <si>
    <t>osa_MIR172b</t>
    <phoneticPr fontId="2" type="noConversion"/>
  </si>
  <si>
    <t>osa_MIR159b</t>
    <phoneticPr fontId="2" type="noConversion"/>
  </si>
  <si>
    <t>osa-MIR156b</t>
  </si>
  <si>
    <t>osa-MIR156d</t>
  </si>
  <si>
    <t>osa-MIR156g</t>
  </si>
  <si>
    <t>osa-MIR156k</t>
  </si>
  <si>
    <t>osa-MIR156l</t>
  </si>
  <si>
    <t>osa-MIR159a</t>
  </si>
  <si>
    <t>osa-MIR159b</t>
  </si>
  <si>
    <t>osa-MIR159c</t>
  </si>
  <si>
    <t>osa-MIR159e</t>
  </si>
  <si>
    <t>osa-MIR159f</t>
  </si>
  <si>
    <t>osa-MIR164a</t>
  </si>
  <si>
    <t>osa-MIR164f</t>
  </si>
  <si>
    <t>osa-MIR172b</t>
  </si>
  <si>
    <t>osa-MIR172c</t>
  </si>
  <si>
    <t>miRNA gene name</t>
  </si>
  <si>
    <t>Population</t>
  </si>
  <si>
    <t>Minor allele</t>
  </si>
  <si>
    <t>Freq_minor%</t>
    <phoneticPr fontId="2" type="noConversion"/>
  </si>
  <si>
    <r>
      <t xml:space="preserve">Left table is the SNPs searched against IRRI-provided SNP database; Overall, it contains more SNPs than the filtered 3KRG SNP, but the rows colored in </t>
    </r>
    <r>
      <rPr>
        <sz val="10"/>
        <color theme="9" tint="-0.249977111117893"/>
        <rFont val="Droid Sans Fallback"/>
        <charset val="134"/>
      </rPr>
      <t>orange</t>
    </r>
    <r>
      <rPr>
        <sz val="10"/>
        <rFont val="Droid Sans Fallback"/>
        <family val="2"/>
      </rPr>
      <t xml:space="preserve"> are the SNPs with relatively bigger population, which may be more important.</t>
    </r>
    <phoneticPr fontId="2" type="noConversion"/>
  </si>
  <si>
    <t>There are some places I think weird (listed as follow)</t>
    <phoneticPr fontId="2" type="noConversion"/>
  </si>
  <si>
    <t>osa-MIR159d</t>
    <phoneticPr fontId="2" type="noConversion"/>
  </si>
  <si>
    <t>osa-MIR156c</t>
    <phoneticPr fontId="2" type="noConversion"/>
  </si>
  <si>
    <t>SNPs in filtered 3K rice project (abbr. f3RGS; Note, the genome version is MSU7.0)</t>
    <phoneticPr fontId="2" type="noConversion"/>
  </si>
  <si>
    <t>SNPs searched in RiceVarMap (with the same genome version)</t>
    <phoneticPr fontId="2" type="noConversion"/>
  </si>
  <si>
    <t>SNPs in IRIC 3KRG database (abbr. I3D)</t>
    <phoneticPr fontId="2" type="noConversion"/>
  </si>
  <si>
    <t>1. Population is not consistent with the filtered SNP database (population in f3RGS is even larger than that of I3D)</t>
    <phoneticPr fontId="2" type="noConversion"/>
  </si>
  <si>
    <t>starting-coord</t>
    <phoneticPr fontId="2" type="noConversion"/>
  </si>
  <si>
    <t>ending-coord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</si>
</sst>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Droid Sans Fallback"/>
      <family val="2"/>
    </font>
    <font>
      <sz val="10"/>
      <name val="Arial"/>
    </font>
    <font>
      <sz val="9"/>
      <name val="Droid Sans Fallback"/>
      <family val="2"/>
    </font>
    <font>
      <u/>
      <sz val="10"/>
      <color theme="10"/>
      <name val="Droid Sans Fallback"/>
      <family val="2"/>
    </font>
    <font>
      <u/>
      <sz val="10"/>
      <color theme="11"/>
      <name val="Droid Sans Fallback"/>
      <family val="2"/>
    </font>
    <font>
      <sz val="10"/>
      <color rgb="FF0000FF"/>
      <name val="Droid Sans Fallback"/>
      <charset val="134"/>
    </font>
    <font>
      <sz val="10"/>
      <color rgb="FF0000FF"/>
      <name val="Arial"/>
    </font>
    <font>
      <sz val="10"/>
      <color rgb="FFFF0000"/>
      <name val="Droid Sans Fallback"/>
      <charset val="134"/>
    </font>
    <font>
      <sz val="10"/>
      <color rgb="FF3366FF"/>
      <name val="Droid Sans Fallback"/>
      <family val="2"/>
    </font>
    <font>
      <sz val="10"/>
      <color rgb="FF3366FF"/>
      <name val="Arial"/>
    </font>
    <font>
      <sz val="10"/>
      <color theme="9" tint="-0.249977111117893"/>
      <name val="Droid Sans Fallback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40">
    <xf numFmtId="0" fontId="0" fillId="0" borderId="0"/>
    <xf numFmtId="9" fontId="1" fillId="0" borderId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9" fontId="1" fillId="5" borderId="1" xfId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10" fontId="1" fillId="6" borderId="1" xfId="1" applyNumberForma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0" fontId="1" fillId="7" borderId="1" xfId="1" applyNumberForma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0" fontId="9" fillId="6" borderId="1" xfId="1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10" fontId="9" fillId="7" borderId="1" xfId="1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7" borderId="0" xfId="0" applyFont="1" applyFill="1" applyAlignment="1">
      <alignment horizontal="center" vertical="center" wrapText="1"/>
    </xf>
    <xf numFmtId="10" fontId="1" fillId="7" borderId="1" xfId="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</cellXfs>
  <cellStyles count="240">
    <cellStyle name="百分比" xfId="1" builtinId="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普通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25" zoomScale="125" zoomScaleNormal="125" zoomScalePageLayoutView="125" workbookViewId="0">
      <selection activeCell="A42" sqref="A42:H98"/>
    </sheetView>
  </sheetViews>
  <sheetFormatPr baseColWidth="10" defaultColWidth="8.83203125" defaultRowHeight="13" x14ac:dyDescent="0"/>
  <cols>
    <col min="1" max="1" width="12.83203125" style="1" customWidth="1"/>
    <col min="2" max="2" width="13" style="1" customWidth="1"/>
    <col min="3" max="4" width="9" style="1" bestFit="1" customWidth="1"/>
    <col min="5" max="5" width="10.6640625" style="1" customWidth="1"/>
    <col min="6" max="6" width="11.83203125" style="1" customWidth="1"/>
    <col min="7" max="7" width="11.5" style="1" customWidth="1"/>
    <col min="8" max="8" width="16" style="1" customWidth="1"/>
    <col min="9" max="9" width="11.1640625" style="1" customWidth="1"/>
    <col min="10" max="10" width="15.5" style="1" customWidth="1"/>
    <col min="11" max="11" width="12.33203125" style="1" customWidth="1"/>
    <col min="12" max="12" width="8.83203125" style="1"/>
    <col min="13" max="13" width="10.6640625" style="1" customWidth="1"/>
    <col min="14" max="16384" width="8.83203125" style="1"/>
  </cols>
  <sheetData>
    <row r="1" spans="1:14" ht="50" customHeight="1">
      <c r="A1" s="73" t="s">
        <v>317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 t="s">
        <v>57</v>
      </c>
      <c r="M1" s="73"/>
      <c r="N1" s="73"/>
    </row>
    <row r="2" spans="1:14" ht="2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80" t="s">
        <v>56</v>
      </c>
      <c r="M2" s="81"/>
    </row>
    <row r="3" spans="1:14">
      <c r="A3" s="7" t="s">
        <v>147</v>
      </c>
      <c r="B3" s="7">
        <v>10104666069</v>
      </c>
      <c r="C3" s="7">
        <v>1</v>
      </c>
      <c r="D3" s="7">
        <v>4666069</v>
      </c>
      <c r="E3" s="7">
        <v>2862</v>
      </c>
      <c r="F3" s="7" t="s">
        <v>12</v>
      </c>
      <c r="G3" s="7" t="s">
        <v>13</v>
      </c>
      <c r="H3" s="8">
        <v>9.98E-2</v>
      </c>
      <c r="I3" s="8">
        <v>2.2200000000000001E-2</v>
      </c>
      <c r="J3" s="8">
        <v>0.2767</v>
      </c>
      <c r="K3" s="8">
        <f t="shared" ref="K3:K20" si="0">ABS(I3-J3)</f>
        <v>0.2545</v>
      </c>
      <c r="L3" s="80"/>
      <c r="M3" s="81"/>
    </row>
    <row r="4" spans="1:14">
      <c r="A4" s="7" t="s">
        <v>148</v>
      </c>
      <c r="B4" s="7">
        <v>10204512971</v>
      </c>
      <c r="C4" s="7">
        <v>2</v>
      </c>
      <c r="D4" s="7">
        <v>4512971</v>
      </c>
      <c r="E4" s="7">
        <v>2740</v>
      </c>
      <c r="F4" s="7" t="s">
        <v>12</v>
      </c>
      <c r="G4" s="7" t="s">
        <v>13</v>
      </c>
      <c r="H4" s="8">
        <v>0.15890000000000001</v>
      </c>
      <c r="I4" s="8">
        <v>2.3599999999999999E-2</v>
      </c>
      <c r="J4" s="8">
        <v>0.47739999999999999</v>
      </c>
      <c r="K4" s="8">
        <f t="shared" si="0"/>
        <v>0.45379999999999998</v>
      </c>
      <c r="L4" s="80"/>
      <c r="M4" s="81"/>
    </row>
    <row r="5" spans="1:14">
      <c r="A5" s="74" t="s">
        <v>149</v>
      </c>
      <c r="B5" s="7">
        <v>10918289115</v>
      </c>
      <c r="C5" s="7">
        <v>9</v>
      </c>
      <c r="D5" s="7">
        <v>18289115</v>
      </c>
      <c r="E5" s="7">
        <v>2846</v>
      </c>
      <c r="F5" s="7" t="s">
        <v>14</v>
      </c>
      <c r="G5" s="7" t="s">
        <v>15</v>
      </c>
      <c r="H5" s="8">
        <v>0.47789999999999999</v>
      </c>
      <c r="I5" s="8">
        <v>0.7389</v>
      </c>
      <c r="J5" s="8">
        <v>7.2999999999999995E-2</v>
      </c>
      <c r="K5" s="8">
        <f t="shared" si="0"/>
        <v>0.66590000000000005</v>
      </c>
      <c r="L5" s="80"/>
      <c r="M5" s="81"/>
    </row>
    <row r="6" spans="1:14">
      <c r="A6" s="75"/>
      <c r="B6" s="7">
        <v>10918289176</v>
      </c>
      <c r="C6" s="7">
        <v>9</v>
      </c>
      <c r="D6" s="7">
        <v>18289176</v>
      </c>
      <c r="E6" s="7">
        <v>2851</v>
      </c>
      <c r="F6" s="7" t="s">
        <v>13</v>
      </c>
      <c r="G6" s="7" t="s">
        <v>12</v>
      </c>
      <c r="H6" s="8">
        <v>0.48280000000000001</v>
      </c>
      <c r="I6" s="8">
        <v>0.74250000000000005</v>
      </c>
      <c r="J6" s="8">
        <v>7.2599999999999998E-2</v>
      </c>
      <c r="K6" s="8">
        <f t="shared" si="0"/>
        <v>0.66990000000000005</v>
      </c>
      <c r="L6" s="80"/>
      <c r="M6" s="81"/>
    </row>
    <row r="7" spans="1:14">
      <c r="A7" s="76"/>
      <c r="B7" s="7">
        <v>10918289204</v>
      </c>
      <c r="C7" s="7">
        <v>9</v>
      </c>
      <c r="D7" s="7">
        <v>18289204</v>
      </c>
      <c r="E7" s="7">
        <v>2913</v>
      </c>
      <c r="F7" s="7" t="s">
        <v>15</v>
      </c>
      <c r="G7" s="7" t="s">
        <v>12</v>
      </c>
      <c r="H7" s="8">
        <v>2.0299999999999999E-2</v>
      </c>
      <c r="I7" s="8">
        <v>1.6299999999999999E-2</v>
      </c>
      <c r="J7" s="8">
        <v>2.8E-3</v>
      </c>
      <c r="K7" s="8">
        <f t="shared" si="0"/>
        <v>1.3499999999999998E-2</v>
      </c>
      <c r="L7" s="80"/>
      <c r="M7" s="81"/>
    </row>
    <row r="8" spans="1:14">
      <c r="A8" s="20" t="s">
        <v>150</v>
      </c>
      <c r="B8" s="7">
        <v>10117682192</v>
      </c>
      <c r="C8" s="7">
        <v>1</v>
      </c>
      <c r="D8" s="7">
        <v>17682192</v>
      </c>
      <c r="E8" s="7">
        <v>2803</v>
      </c>
      <c r="F8" s="7" t="s">
        <v>13</v>
      </c>
      <c r="G8" s="7" t="s">
        <v>14</v>
      </c>
      <c r="H8" s="8">
        <v>0.35370000000000001</v>
      </c>
      <c r="I8" s="8">
        <v>6.6900000000000001E-2</v>
      </c>
      <c r="J8" s="8">
        <v>0.88770000000000004</v>
      </c>
      <c r="K8" s="8">
        <f t="shared" si="0"/>
        <v>0.82080000000000009</v>
      </c>
      <c r="L8" s="80"/>
      <c r="M8" s="81"/>
    </row>
    <row r="9" spans="1:14">
      <c r="A9" s="3" t="s">
        <v>151</v>
      </c>
      <c r="B9" s="3">
        <v>10101215178</v>
      </c>
      <c r="C9" s="3">
        <v>1</v>
      </c>
      <c r="D9" s="3">
        <v>1215178</v>
      </c>
      <c r="E9" s="3">
        <v>2651</v>
      </c>
      <c r="F9" s="3" t="s">
        <v>15</v>
      </c>
      <c r="G9" s="3" t="s">
        <v>13</v>
      </c>
      <c r="H9" s="4">
        <v>1.4E-2</v>
      </c>
      <c r="I9" s="4">
        <v>2.1600000000000001E-2</v>
      </c>
      <c r="J9" s="4">
        <v>3.0000000000000001E-3</v>
      </c>
      <c r="K9" s="4">
        <f t="shared" si="0"/>
        <v>1.8600000000000002E-2</v>
      </c>
      <c r="L9" s="80"/>
      <c r="M9" s="81"/>
    </row>
    <row r="10" spans="1:14">
      <c r="A10" s="77" t="s">
        <v>152</v>
      </c>
      <c r="B10" s="5">
        <v>10106556051</v>
      </c>
      <c r="C10" s="5">
        <v>1</v>
      </c>
      <c r="D10" s="5">
        <v>6556051</v>
      </c>
      <c r="E10" s="5">
        <v>2638</v>
      </c>
      <c r="F10" s="5" t="s">
        <v>13</v>
      </c>
      <c r="G10" s="5" t="s">
        <v>15</v>
      </c>
      <c r="H10" s="6">
        <v>4.3999999999999997E-2</v>
      </c>
      <c r="I10" s="6">
        <v>3.1800000000000002E-2</v>
      </c>
      <c r="J10" s="6">
        <v>6.3E-3</v>
      </c>
      <c r="K10" s="6">
        <f t="shared" si="0"/>
        <v>2.5500000000000002E-2</v>
      </c>
      <c r="L10" s="80"/>
      <c r="M10" s="81"/>
    </row>
    <row r="11" spans="1:14">
      <c r="A11" s="78"/>
      <c r="B11" s="7">
        <v>10106556158</v>
      </c>
      <c r="C11" s="7">
        <v>1</v>
      </c>
      <c r="D11" s="7">
        <v>6556158</v>
      </c>
      <c r="E11" s="7">
        <v>2790</v>
      </c>
      <c r="F11" s="7" t="s">
        <v>12</v>
      </c>
      <c r="G11" s="7" t="s">
        <v>13</v>
      </c>
      <c r="H11" s="8">
        <v>0.46489999999999998</v>
      </c>
      <c r="I11" s="8">
        <v>0.74129999999999996</v>
      </c>
      <c r="J11" s="8">
        <v>7.8799999999999995E-2</v>
      </c>
      <c r="K11" s="8">
        <f t="shared" si="0"/>
        <v>0.66249999999999998</v>
      </c>
      <c r="L11" s="80"/>
      <c r="M11" s="81"/>
    </row>
    <row r="12" spans="1:14">
      <c r="A12" s="78"/>
      <c r="B12" s="5">
        <v>10106556168</v>
      </c>
      <c r="C12" s="5">
        <v>1</v>
      </c>
      <c r="D12" s="5">
        <v>6556168</v>
      </c>
      <c r="E12" s="5">
        <v>2742</v>
      </c>
      <c r="F12" s="5" t="s">
        <v>12</v>
      </c>
      <c r="G12" s="5" t="s">
        <v>15</v>
      </c>
      <c r="H12" s="6">
        <v>3.9399999999999998E-2</v>
      </c>
      <c r="I12" s="6">
        <v>1.2999999999999999E-2</v>
      </c>
      <c r="J12" s="6">
        <v>7.0000000000000001E-3</v>
      </c>
      <c r="K12" s="6">
        <f t="shared" si="0"/>
        <v>5.9999999999999993E-3</v>
      </c>
      <c r="L12" s="80"/>
      <c r="M12" s="81"/>
    </row>
    <row r="13" spans="1:14">
      <c r="A13" s="79"/>
      <c r="B13" s="5">
        <v>10106556233</v>
      </c>
      <c r="C13" s="5">
        <v>1</v>
      </c>
      <c r="D13" s="5">
        <v>6556233</v>
      </c>
      <c r="E13" s="5">
        <v>2700</v>
      </c>
      <c r="F13" s="5" t="s">
        <v>13</v>
      </c>
      <c r="G13" s="5" t="s">
        <v>12</v>
      </c>
      <c r="H13" s="6">
        <v>3.3099999999999997E-2</v>
      </c>
      <c r="I13" s="6">
        <v>1.2999999999999999E-2</v>
      </c>
      <c r="J13" s="6">
        <v>4.1999999999999997E-3</v>
      </c>
      <c r="K13" s="6">
        <f t="shared" si="0"/>
        <v>8.7999999999999988E-3</v>
      </c>
      <c r="L13" s="80"/>
      <c r="M13" s="81"/>
    </row>
    <row r="14" spans="1:14">
      <c r="A14" s="7" t="s">
        <v>153</v>
      </c>
      <c r="B14" s="7">
        <v>10106563921</v>
      </c>
      <c r="C14" s="7">
        <v>1</v>
      </c>
      <c r="D14" s="7">
        <v>6563921</v>
      </c>
      <c r="E14" s="7">
        <v>2820</v>
      </c>
      <c r="F14" s="7" t="s">
        <v>13</v>
      </c>
      <c r="G14" s="7" t="s">
        <v>12</v>
      </c>
      <c r="H14" s="8">
        <v>1.7500000000000002E-2</v>
      </c>
      <c r="I14" s="8">
        <v>2.7199999999999998E-2</v>
      </c>
      <c r="J14" s="8">
        <v>2.8999999999999998E-3</v>
      </c>
      <c r="K14" s="8">
        <f t="shared" si="0"/>
        <v>2.4299999999999999E-2</v>
      </c>
      <c r="L14" s="80"/>
      <c r="M14" s="81"/>
    </row>
    <row r="15" spans="1:14">
      <c r="A15" s="10" t="s">
        <v>154</v>
      </c>
      <c r="B15" s="10">
        <v>10109760887</v>
      </c>
      <c r="C15" s="10">
        <v>1</v>
      </c>
      <c r="D15" s="10">
        <v>9760887</v>
      </c>
      <c r="E15" s="10">
        <v>2648</v>
      </c>
      <c r="F15" s="10" t="s">
        <v>12</v>
      </c>
      <c r="G15" s="10" t="s">
        <v>13</v>
      </c>
      <c r="H15" s="11">
        <v>1.06E-2</v>
      </c>
      <c r="I15" s="11">
        <v>1.7100000000000001E-2</v>
      </c>
      <c r="J15" s="11">
        <v>0</v>
      </c>
      <c r="K15" s="11">
        <f t="shared" si="0"/>
        <v>1.7100000000000001E-2</v>
      </c>
      <c r="L15" s="80"/>
      <c r="M15" s="81"/>
    </row>
    <row r="16" spans="1:14">
      <c r="A16" s="74" t="s">
        <v>155</v>
      </c>
      <c r="B16" s="7">
        <v>10523344099</v>
      </c>
      <c r="C16" s="7">
        <v>5</v>
      </c>
      <c r="D16" s="7">
        <v>23344099</v>
      </c>
      <c r="E16" s="7">
        <v>2841</v>
      </c>
      <c r="F16" s="7" t="s">
        <v>15</v>
      </c>
      <c r="G16" s="7" t="s">
        <v>14</v>
      </c>
      <c r="H16" s="8">
        <v>2.7099999999999999E-2</v>
      </c>
      <c r="I16" s="8">
        <v>3.5999999999999999E-3</v>
      </c>
      <c r="J16" s="8">
        <v>8.5000000000000006E-3</v>
      </c>
      <c r="K16" s="8">
        <f t="shared" si="0"/>
        <v>4.9000000000000007E-3</v>
      </c>
      <c r="L16" s="80"/>
      <c r="M16" s="81"/>
    </row>
    <row r="17" spans="1:13">
      <c r="A17" s="76"/>
      <c r="B17" s="7">
        <v>10523344112</v>
      </c>
      <c r="C17" s="7">
        <v>5</v>
      </c>
      <c r="D17" s="7">
        <v>23344112</v>
      </c>
      <c r="E17" s="7">
        <v>2855</v>
      </c>
      <c r="F17" s="7" t="s">
        <v>15</v>
      </c>
      <c r="G17" s="7" t="s">
        <v>12</v>
      </c>
      <c r="H17" s="8">
        <v>2.5399999999999999E-2</v>
      </c>
      <c r="I17" s="8">
        <v>3.5999999999999999E-3</v>
      </c>
      <c r="J17" s="8">
        <v>8.5000000000000006E-3</v>
      </c>
      <c r="K17" s="8">
        <f t="shared" si="0"/>
        <v>4.9000000000000007E-3</v>
      </c>
      <c r="L17" s="80"/>
      <c r="M17" s="81"/>
    </row>
    <row r="18" spans="1:13">
      <c r="A18" s="74" t="s">
        <v>156</v>
      </c>
      <c r="B18" s="7">
        <v>10142923787</v>
      </c>
      <c r="C18" s="7">
        <v>1</v>
      </c>
      <c r="D18" s="7">
        <v>42923787</v>
      </c>
      <c r="E18" s="7">
        <v>2742</v>
      </c>
      <c r="F18" s="7" t="s">
        <v>13</v>
      </c>
      <c r="G18" s="7" t="s">
        <v>12</v>
      </c>
      <c r="H18" s="8">
        <v>0.47360000000000002</v>
      </c>
      <c r="I18" s="8">
        <v>0.27189999999999998</v>
      </c>
      <c r="J18" s="8">
        <v>0.87639999999999996</v>
      </c>
      <c r="K18" s="8">
        <f t="shared" si="0"/>
        <v>0.60450000000000004</v>
      </c>
      <c r="L18" s="80"/>
      <c r="M18" s="81"/>
    </row>
    <row r="19" spans="1:13">
      <c r="A19" s="75"/>
      <c r="B19" s="7">
        <v>10142923807</v>
      </c>
      <c r="C19" s="7">
        <v>1</v>
      </c>
      <c r="D19" s="7">
        <v>42923807</v>
      </c>
      <c r="E19" s="7">
        <v>2765</v>
      </c>
      <c r="F19" s="7" t="s">
        <v>13</v>
      </c>
      <c r="G19" s="7" t="s">
        <v>12</v>
      </c>
      <c r="H19" s="8">
        <v>3.7100000000000001E-2</v>
      </c>
      <c r="I19" s="8">
        <v>1.5800000000000002E-2</v>
      </c>
      <c r="J19" s="8">
        <v>5.5199999999999999E-2</v>
      </c>
      <c r="K19" s="8">
        <f t="shared" si="0"/>
        <v>3.9399999999999998E-2</v>
      </c>
      <c r="L19" s="80"/>
      <c r="M19" s="81"/>
    </row>
    <row r="20" spans="1:13">
      <c r="A20" s="76"/>
      <c r="B20" s="7">
        <v>10142923937</v>
      </c>
      <c r="C20" s="7">
        <v>1</v>
      </c>
      <c r="D20" s="7">
        <v>42923937</v>
      </c>
      <c r="E20" s="7">
        <v>2863</v>
      </c>
      <c r="F20" s="7" t="s">
        <v>14</v>
      </c>
      <c r="G20" s="7" t="s">
        <v>15</v>
      </c>
      <c r="H20" s="8">
        <v>4.5199999999999997E-2</v>
      </c>
      <c r="I20" s="8">
        <v>6.8400000000000002E-2</v>
      </c>
      <c r="J20" s="8">
        <v>8.3999999999999995E-3</v>
      </c>
      <c r="K20" s="8">
        <f t="shared" si="0"/>
        <v>6.0000000000000005E-2</v>
      </c>
      <c r="L20" s="80"/>
      <c r="M20" s="81"/>
    </row>
    <row r="21" spans="1:1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80"/>
      <c r="M21" s="81"/>
    </row>
    <row r="22" spans="1:13">
      <c r="A22" s="73" t="s">
        <v>318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80"/>
      <c r="M22" s="81"/>
    </row>
    <row r="23" spans="1:1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80"/>
      <c r="M23" s="81"/>
    </row>
    <row r="24" spans="1:13" ht="39">
      <c r="A24" s="2" t="s">
        <v>36</v>
      </c>
      <c r="B24" s="2" t="s">
        <v>58</v>
      </c>
      <c r="C24" s="2" t="s">
        <v>59</v>
      </c>
      <c r="D24" s="2" t="s">
        <v>16</v>
      </c>
      <c r="E24" s="2" t="s">
        <v>37</v>
      </c>
      <c r="F24" s="2" t="s">
        <v>17</v>
      </c>
      <c r="G24" s="2" t="s">
        <v>18</v>
      </c>
      <c r="H24" s="2" t="s">
        <v>19</v>
      </c>
      <c r="I24" s="2" t="s">
        <v>20</v>
      </c>
      <c r="J24" s="2" t="s">
        <v>21</v>
      </c>
      <c r="K24" s="2" t="s">
        <v>22</v>
      </c>
      <c r="L24" s="80"/>
      <c r="M24" s="81"/>
    </row>
    <row r="25" spans="1:13">
      <c r="A25" s="7" t="s">
        <v>38</v>
      </c>
      <c r="B25" s="7" t="s">
        <v>39</v>
      </c>
      <c r="C25" s="7" t="s">
        <v>23</v>
      </c>
      <c r="D25" s="7">
        <v>4665069</v>
      </c>
      <c r="E25" s="7">
        <v>4666069</v>
      </c>
      <c r="F25" s="7" t="s">
        <v>13</v>
      </c>
      <c r="G25" s="7" t="s">
        <v>13</v>
      </c>
      <c r="H25" s="7" t="s">
        <v>12</v>
      </c>
      <c r="I25" s="9">
        <v>0.95345559999999996</v>
      </c>
      <c r="J25" s="9">
        <v>0.9962453</v>
      </c>
      <c r="K25" s="9">
        <v>0.87903229999999999</v>
      </c>
      <c r="L25" s="80"/>
      <c r="M25" s="81"/>
    </row>
    <row r="26" spans="1:13">
      <c r="A26" s="7" t="s">
        <v>40</v>
      </c>
      <c r="B26" s="7" t="s">
        <v>24</v>
      </c>
      <c r="C26" s="7" t="s">
        <v>25</v>
      </c>
      <c r="D26" s="7">
        <v>4512968</v>
      </c>
      <c r="E26" s="7">
        <v>4512971</v>
      </c>
      <c r="F26" s="7" t="s">
        <v>12</v>
      </c>
      <c r="G26" s="7" t="s">
        <v>13</v>
      </c>
      <c r="H26" s="7" t="s">
        <v>12</v>
      </c>
      <c r="I26" s="9">
        <v>0.71881609999999996</v>
      </c>
      <c r="J26" s="9">
        <v>0.99749690000000002</v>
      </c>
      <c r="K26" s="9">
        <v>0.22937630000000001</v>
      </c>
      <c r="L26" s="80"/>
      <c r="M26" s="81"/>
    </row>
    <row r="27" spans="1:13">
      <c r="A27" s="74" t="s">
        <v>27</v>
      </c>
      <c r="B27" s="7" t="s">
        <v>41</v>
      </c>
      <c r="C27" s="7" t="s">
        <v>26</v>
      </c>
      <c r="D27" s="7">
        <v>18288114</v>
      </c>
      <c r="E27" s="7">
        <v>18289115</v>
      </c>
      <c r="F27" s="7" t="s">
        <v>15</v>
      </c>
      <c r="G27" s="7" t="s">
        <v>15</v>
      </c>
      <c r="H27" s="7" t="s">
        <v>14</v>
      </c>
      <c r="I27" s="9">
        <v>0.6337332</v>
      </c>
      <c r="J27" s="9">
        <v>0.3839398</v>
      </c>
      <c r="K27" s="9">
        <v>1</v>
      </c>
      <c r="L27" s="80"/>
      <c r="M27" s="81"/>
    </row>
    <row r="28" spans="1:13">
      <c r="A28" s="75"/>
      <c r="B28" s="7" t="s">
        <v>42</v>
      </c>
      <c r="C28" s="7" t="s">
        <v>26</v>
      </c>
      <c r="D28" s="7">
        <v>18288175</v>
      </c>
      <c r="E28" s="7">
        <v>18289176</v>
      </c>
      <c r="F28" s="7" t="s">
        <v>12</v>
      </c>
      <c r="G28" s="7" t="s">
        <v>12</v>
      </c>
      <c r="H28" s="7" t="s">
        <v>13</v>
      </c>
      <c r="I28" s="9">
        <v>0.63283999999999996</v>
      </c>
      <c r="J28" s="9">
        <v>0.38297870000000001</v>
      </c>
      <c r="K28" s="9">
        <v>1</v>
      </c>
      <c r="L28" s="80"/>
      <c r="M28" s="81"/>
    </row>
    <row r="29" spans="1:13">
      <c r="A29" s="76"/>
      <c r="B29" s="7" t="s">
        <v>43</v>
      </c>
      <c r="C29" s="7" t="s">
        <v>26</v>
      </c>
      <c r="D29" s="7">
        <v>18288203</v>
      </c>
      <c r="E29" s="7">
        <v>18289204</v>
      </c>
      <c r="F29" s="7" t="s">
        <v>12</v>
      </c>
      <c r="G29" s="7" t="s">
        <v>12</v>
      </c>
      <c r="H29" s="7" t="s">
        <v>15</v>
      </c>
      <c r="I29" s="9">
        <v>0.96546860000000001</v>
      </c>
      <c r="J29" s="9">
        <v>0.95869839999999995</v>
      </c>
      <c r="K29" s="9">
        <v>1</v>
      </c>
      <c r="L29" s="80"/>
      <c r="M29" s="81"/>
    </row>
    <row r="30" spans="1:13">
      <c r="A30" s="3" t="s">
        <v>28</v>
      </c>
      <c r="B30" s="3" t="s">
        <v>44</v>
      </c>
      <c r="C30" s="3" t="s">
        <v>23</v>
      </c>
      <c r="D30" s="3">
        <v>1214179</v>
      </c>
      <c r="E30" s="3">
        <v>1215179</v>
      </c>
      <c r="F30" s="3" t="s">
        <v>14</v>
      </c>
      <c r="G30" s="3" t="s">
        <v>14</v>
      </c>
      <c r="H30" s="4" t="s">
        <v>15</v>
      </c>
      <c r="I30" s="4">
        <v>0.98730609999999996</v>
      </c>
      <c r="J30" s="4">
        <v>0.99874839999999998</v>
      </c>
      <c r="K30" s="4">
        <v>0.96774190000000004</v>
      </c>
      <c r="L30" s="80"/>
      <c r="M30" s="81"/>
    </row>
    <row r="31" spans="1:13">
      <c r="A31" s="7" t="s">
        <v>29</v>
      </c>
      <c r="B31" s="7" t="s">
        <v>45</v>
      </c>
      <c r="C31" s="7" t="s">
        <v>23</v>
      </c>
      <c r="D31" s="7">
        <v>6555158</v>
      </c>
      <c r="E31" s="7">
        <v>6556158</v>
      </c>
      <c r="F31" s="7" t="s">
        <v>13</v>
      </c>
      <c r="G31" s="7" t="s">
        <v>13</v>
      </c>
      <c r="H31" s="8" t="s">
        <v>12</v>
      </c>
      <c r="I31" s="8">
        <v>0.57284299999999999</v>
      </c>
      <c r="J31" s="8">
        <v>0.27227099999999999</v>
      </c>
      <c r="K31" s="8">
        <v>0.98993960000000003</v>
      </c>
      <c r="L31" s="80"/>
      <c r="M31" s="81"/>
    </row>
    <row r="32" spans="1:13">
      <c r="A32" s="7" t="s">
        <v>30</v>
      </c>
      <c r="B32" s="7" t="s">
        <v>46</v>
      </c>
      <c r="C32" s="7" t="s">
        <v>23</v>
      </c>
      <c r="D32" s="7">
        <v>6562921</v>
      </c>
      <c r="E32" s="7">
        <v>6563921</v>
      </c>
      <c r="F32" s="7" t="s">
        <v>12</v>
      </c>
      <c r="G32" s="7" t="s">
        <v>12</v>
      </c>
      <c r="H32" s="7" t="s">
        <v>13</v>
      </c>
      <c r="I32" s="9">
        <v>0.95204009999999994</v>
      </c>
      <c r="J32" s="9">
        <v>0.91388170000000002</v>
      </c>
      <c r="K32" s="9">
        <v>1</v>
      </c>
      <c r="L32" s="80"/>
      <c r="M32" s="81"/>
    </row>
    <row r="33" spans="1:13">
      <c r="A33" s="74" t="s">
        <v>33</v>
      </c>
      <c r="B33" s="7" t="s">
        <v>47</v>
      </c>
      <c r="C33" s="7" t="s">
        <v>32</v>
      </c>
      <c r="D33" s="7">
        <v>23281520</v>
      </c>
      <c r="E33" s="7">
        <v>23344099</v>
      </c>
      <c r="F33" s="7" t="s">
        <v>14</v>
      </c>
      <c r="G33" s="7" t="s">
        <v>14</v>
      </c>
      <c r="H33" s="7" t="s">
        <v>15</v>
      </c>
      <c r="I33" s="9">
        <v>0.97815359999999996</v>
      </c>
      <c r="J33" s="9">
        <v>1</v>
      </c>
      <c r="K33" s="9">
        <v>0.99798790000000004</v>
      </c>
      <c r="L33" s="80"/>
      <c r="M33" s="81"/>
    </row>
    <row r="34" spans="1:13">
      <c r="A34" s="76"/>
      <c r="B34" s="7" t="s">
        <v>48</v>
      </c>
      <c r="C34" s="7" t="s">
        <v>32</v>
      </c>
      <c r="D34" s="7">
        <v>23281533</v>
      </c>
      <c r="E34" s="7">
        <v>23344112</v>
      </c>
      <c r="F34" s="7" t="s">
        <v>12</v>
      </c>
      <c r="G34" s="7" t="s">
        <v>12</v>
      </c>
      <c r="H34" s="7" t="s">
        <v>15</v>
      </c>
      <c r="I34" s="9">
        <v>0.97815359999999996</v>
      </c>
      <c r="J34" s="9">
        <v>1</v>
      </c>
      <c r="K34" s="9">
        <v>0.99798790000000004</v>
      </c>
      <c r="L34" s="80"/>
      <c r="M34" s="81"/>
    </row>
    <row r="35" spans="1:13">
      <c r="A35" s="74" t="s">
        <v>34</v>
      </c>
      <c r="B35" s="7" t="s">
        <v>49</v>
      </c>
      <c r="C35" s="7" t="s">
        <v>23</v>
      </c>
      <c r="D35" s="7">
        <v>42922743</v>
      </c>
      <c r="E35" s="7">
        <v>42923787</v>
      </c>
      <c r="F35" s="7" t="s">
        <v>13</v>
      </c>
      <c r="G35" s="7" t="s">
        <v>12</v>
      </c>
      <c r="H35" s="7" t="s">
        <v>13</v>
      </c>
      <c r="I35" s="9">
        <v>0.56011319999999998</v>
      </c>
      <c r="J35" s="9">
        <v>0.89598999999999995</v>
      </c>
      <c r="K35" s="9">
        <v>3.6217300000000001E-2</v>
      </c>
      <c r="L35" s="80"/>
      <c r="M35" s="81"/>
    </row>
    <row r="36" spans="1:13">
      <c r="A36" s="75"/>
      <c r="B36" s="7" t="s">
        <v>50</v>
      </c>
      <c r="C36" s="7" t="s">
        <v>23</v>
      </c>
      <c r="D36" s="7">
        <v>42922763</v>
      </c>
      <c r="E36" s="7">
        <v>42923807</v>
      </c>
      <c r="F36" s="7" t="s">
        <v>12</v>
      </c>
      <c r="G36" s="7" t="s">
        <v>12</v>
      </c>
      <c r="H36" s="7" t="s">
        <v>13</v>
      </c>
      <c r="I36" s="9">
        <v>0.98661030000000005</v>
      </c>
      <c r="J36" s="9">
        <v>0.99749690000000002</v>
      </c>
      <c r="K36" s="9">
        <v>0.96981890000000004</v>
      </c>
      <c r="L36" s="80"/>
      <c r="M36" s="81"/>
    </row>
    <row r="37" spans="1:13">
      <c r="A37" s="76"/>
      <c r="B37" s="7" t="s">
        <v>51</v>
      </c>
      <c r="C37" s="7" t="s">
        <v>23</v>
      </c>
      <c r="D37" s="7">
        <v>42922893</v>
      </c>
      <c r="E37" s="7">
        <v>42923937</v>
      </c>
      <c r="F37" s="7" t="s">
        <v>15</v>
      </c>
      <c r="G37" s="7" t="s">
        <v>15</v>
      </c>
      <c r="H37" s="7" t="s">
        <v>14</v>
      </c>
      <c r="I37" s="9">
        <v>0.99224809999999997</v>
      </c>
      <c r="J37" s="9">
        <v>0.98748440000000004</v>
      </c>
      <c r="K37" s="9">
        <v>1</v>
      </c>
      <c r="L37" s="80"/>
      <c r="M37" s="81"/>
    </row>
    <row r="38" spans="1:13">
      <c r="A38" s="84" t="s">
        <v>35</v>
      </c>
      <c r="B38" s="12" t="s">
        <v>52</v>
      </c>
      <c r="C38" s="12" t="s">
        <v>31</v>
      </c>
      <c r="D38" s="12">
        <v>13110504</v>
      </c>
      <c r="E38" s="12">
        <v>13111497</v>
      </c>
      <c r="F38" s="12" t="s">
        <v>14</v>
      </c>
      <c r="G38" s="12" t="s">
        <v>14</v>
      </c>
      <c r="H38" s="12" t="s">
        <v>15</v>
      </c>
      <c r="I38" s="13">
        <v>0.99647390000000002</v>
      </c>
      <c r="J38" s="13">
        <v>1</v>
      </c>
      <c r="K38" s="13">
        <v>0.99193549999999997</v>
      </c>
      <c r="L38" s="80"/>
      <c r="M38" s="81"/>
    </row>
    <row r="39" spans="1:13">
      <c r="A39" s="84"/>
      <c r="B39" s="12" t="s">
        <v>53</v>
      </c>
      <c r="C39" s="12" t="s">
        <v>31</v>
      </c>
      <c r="D39" s="12">
        <v>13110505</v>
      </c>
      <c r="E39" s="12">
        <v>13111498</v>
      </c>
      <c r="F39" s="12" t="s">
        <v>12</v>
      </c>
      <c r="G39" s="12" t="s">
        <v>12</v>
      </c>
      <c r="H39" s="12" t="s">
        <v>13</v>
      </c>
      <c r="I39" s="13">
        <v>0.96595739999999997</v>
      </c>
      <c r="J39" s="13">
        <v>1</v>
      </c>
      <c r="K39" s="13">
        <v>0.90573769999999998</v>
      </c>
      <c r="L39" s="82"/>
      <c r="M39" s="83"/>
    </row>
    <row r="40" spans="1:13">
      <c r="A40" s="84"/>
      <c r="B40" s="14" t="s">
        <v>54</v>
      </c>
      <c r="C40" s="14" t="s">
        <v>31</v>
      </c>
      <c r="D40" s="14">
        <v>13110517</v>
      </c>
      <c r="E40" s="14">
        <v>13111510</v>
      </c>
      <c r="F40" s="14" t="s">
        <v>14</v>
      </c>
      <c r="G40" s="14" t="s">
        <v>14</v>
      </c>
      <c r="H40" s="14" t="s">
        <v>15</v>
      </c>
      <c r="I40" s="13">
        <v>0.96799429999999997</v>
      </c>
      <c r="J40" s="13">
        <v>0.94656490000000004</v>
      </c>
      <c r="K40" s="13">
        <v>0.99798790000000004</v>
      </c>
    </row>
    <row r="41" spans="1:1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3">
      <c r="A42" s="73" t="s">
        <v>319</v>
      </c>
      <c r="B42" s="73"/>
      <c r="C42" s="73"/>
      <c r="D42" s="73"/>
      <c r="E42" s="73"/>
      <c r="F42" s="73"/>
      <c r="G42" s="73"/>
      <c r="H42" s="73"/>
    </row>
    <row r="43" spans="1:13">
      <c r="A43" s="73"/>
      <c r="B43" s="73"/>
      <c r="C43" s="73"/>
      <c r="D43" s="73"/>
      <c r="E43" s="73"/>
      <c r="F43" s="73"/>
      <c r="G43" s="73"/>
      <c r="H43" s="73"/>
    </row>
    <row r="44" spans="1:13" ht="65" customHeight="1">
      <c r="A44" s="51" t="s">
        <v>309</v>
      </c>
      <c r="B44" s="51" t="s">
        <v>2</v>
      </c>
      <c r="C44" s="51" t="s">
        <v>3</v>
      </c>
      <c r="D44" s="51" t="s">
        <v>16</v>
      </c>
      <c r="E44" s="51" t="s">
        <v>311</v>
      </c>
      <c r="F44" s="51" t="s">
        <v>18</v>
      </c>
      <c r="G44" s="51" t="s">
        <v>312</v>
      </c>
      <c r="H44" s="51" t="s">
        <v>310</v>
      </c>
      <c r="I44" s="97" t="s">
        <v>313</v>
      </c>
      <c r="J44" s="97"/>
      <c r="K44" s="97"/>
      <c r="L44" s="85" t="s">
        <v>314</v>
      </c>
      <c r="M44" s="86"/>
    </row>
    <row r="45" spans="1:13" ht="13" customHeight="1">
      <c r="A45" s="87" t="s">
        <v>295</v>
      </c>
      <c r="B45" s="67">
        <v>10104666393</v>
      </c>
      <c r="C45" s="55">
        <v>1</v>
      </c>
      <c r="D45" s="55">
        <v>4666393</v>
      </c>
      <c r="E45" s="55" t="s">
        <v>14</v>
      </c>
      <c r="F45" s="55" t="s">
        <v>12</v>
      </c>
      <c r="G45" s="56">
        <v>0.25</v>
      </c>
      <c r="H45" s="55">
        <v>4</v>
      </c>
      <c r="I45" s="97"/>
      <c r="J45" s="97"/>
      <c r="K45" s="97"/>
      <c r="L45" s="91" t="s">
        <v>320</v>
      </c>
      <c r="M45" s="92"/>
    </row>
    <row r="46" spans="1:13">
      <c r="A46" s="89"/>
      <c r="B46" s="67">
        <v>10104666395</v>
      </c>
      <c r="C46" s="55">
        <v>1</v>
      </c>
      <c r="D46" s="55">
        <v>4666395</v>
      </c>
      <c r="E46" s="55" t="s">
        <v>15</v>
      </c>
      <c r="F46" s="55" t="s">
        <v>14</v>
      </c>
      <c r="G46" s="56">
        <v>0.25</v>
      </c>
      <c r="H46" s="55">
        <v>4</v>
      </c>
      <c r="I46" s="97"/>
      <c r="J46" s="97"/>
      <c r="K46" s="97"/>
      <c r="L46" s="93"/>
      <c r="M46" s="94"/>
    </row>
    <row r="47" spans="1:13">
      <c r="A47" s="71" t="s">
        <v>316</v>
      </c>
      <c r="B47" s="57">
        <v>10104666069</v>
      </c>
      <c r="C47" s="57">
        <v>1</v>
      </c>
      <c r="D47" s="57">
        <v>4666069</v>
      </c>
      <c r="E47" s="57" t="s">
        <v>13</v>
      </c>
      <c r="F47" s="57" t="s">
        <v>12</v>
      </c>
      <c r="G47" s="58">
        <v>2.2360000000000001E-2</v>
      </c>
      <c r="H47" s="57">
        <v>313</v>
      </c>
      <c r="I47" s="97"/>
      <c r="J47" s="97"/>
      <c r="K47" s="97"/>
      <c r="L47" s="93"/>
      <c r="M47" s="94"/>
    </row>
    <row r="48" spans="1:13">
      <c r="A48" s="72"/>
      <c r="B48" s="53">
        <v>10104666104</v>
      </c>
      <c r="C48" s="53">
        <v>1</v>
      </c>
      <c r="D48" s="53">
        <v>4666104</v>
      </c>
      <c r="E48" s="53" t="s">
        <v>15</v>
      </c>
      <c r="F48" s="53" t="s">
        <v>12</v>
      </c>
      <c r="G48" s="54">
        <v>6.3899999999999998E-3</v>
      </c>
      <c r="H48" s="53">
        <v>313</v>
      </c>
      <c r="I48" s="97"/>
      <c r="J48" s="97"/>
      <c r="K48" s="97"/>
      <c r="L48" s="93"/>
      <c r="M48" s="94"/>
    </row>
    <row r="49" spans="1:14">
      <c r="A49" s="71" t="s">
        <v>296</v>
      </c>
      <c r="B49" s="68">
        <v>10204512916</v>
      </c>
      <c r="C49" s="53">
        <v>2</v>
      </c>
      <c r="D49" s="53">
        <v>4512916</v>
      </c>
      <c r="E49" s="53" t="s">
        <v>14</v>
      </c>
      <c r="F49" s="53" t="s">
        <v>15</v>
      </c>
      <c r="G49" s="54">
        <v>8.0349999999999996E-4</v>
      </c>
      <c r="H49" s="53">
        <v>2489</v>
      </c>
      <c r="I49" s="97"/>
      <c r="J49" s="97"/>
      <c r="K49" s="97"/>
      <c r="L49" s="93"/>
      <c r="M49" s="94"/>
    </row>
    <row r="50" spans="1:14">
      <c r="A50" s="90"/>
      <c r="B50" s="53">
        <v>10204512943</v>
      </c>
      <c r="C50" s="53">
        <v>2</v>
      </c>
      <c r="D50" s="53">
        <v>4512943</v>
      </c>
      <c r="E50" s="53" t="s">
        <v>15</v>
      </c>
      <c r="F50" s="53" t="s">
        <v>14</v>
      </c>
      <c r="G50" s="54">
        <v>4.0140000000000002E-3</v>
      </c>
      <c r="H50" s="53">
        <v>2491</v>
      </c>
      <c r="I50" s="97"/>
      <c r="J50" s="97"/>
      <c r="K50" s="97"/>
      <c r="L50" s="93"/>
      <c r="M50" s="94"/>
    </row>
    <row r="51" spans="1:14" ht="13" customHeight="1">
      <c r="A51" s="90"/>
      <c r="B51" s="57">
        <v>10204512971</v>
      </c>
      <c r="C51" s="57">
        <v>2</v>
      </c>
      <c r="D51" s="57">
        <v>4512971</v>
      </c>
      <c r="E51" s="57" t="s">
        <v>12</v>
      </c>
      <c r="F51" s="57" t="s">
        <v>13</v>
      </c>
      <c r="G51" s="58">
        <v>5.2100000000000002E-3</v>
      </c>
      <c r="H51" s="57">
        <v>2495</v>
      </c>
      <c r="I51" s="97"/>
      <c r="J51" s="97"/>
      <c r="K51" s="97"/>
      <c r="L51" s="93"/>
      <c r="M51" s="94"/>
      <c r="N51" s="16"/>
    </row>
    <row r="52" spans="1:14">
      <c r="A52" s="72"/>
      <c r="B52" s="53">
        <v>10204512972</v>
      </c>
      <c r="C52" s="53">
        <v>2</v>
      </c>
      <c r="D52" s="53">
        <v>4512972</v>
      </c>
      <c r="E52" s="53" t="s">
        <v>15</v>
      </c>
      <c r="F52" s="53" t="s">
        <v>14</v>
      </c>
      <c r="G52" s="54">
        <v>1.403E-3</v>
      </c>
      <c r="H52" s="53">
        <v>2494</v>
      </c>
      <c r="I52" s="97"/>
      <c r="J52" s="97"/>
      <c r="K52" s="97"/>
      <c r="L52" s="95"/>
      <c r="M52" s="96"/>
      <c r="N52" s="16"/>
    </row>
    <row r="53" spans="1:14">
      <c r="A53" s="71" t="s">
        <v>297</v>
      </c>
      <c r="B53" s="53">
        <v>10915065299</v>
      </c>
      <c r="C53" s="53">
        <v>9</v>
      </c>
      <c r="D53" s="53">
        <v>15065299</v>
      </c>
      <c r="E53" s="53" t="s">
        <v>15</v>
      </c>
      <c r="F53" s="53" t="s">
        <v>13</v>
      </c>
      <c r="G53" s="54">
        <v>2.222E-2</v>
      </c>
      <c r="H53" s="53">
        <v>2273</v>
      </c>
      <c r="I53" s="97"/>
      <c r="J53" s="97"/>
      <c r="K53" s="97"/>
      <c r="L53" s="61"/>
      <c r="M53" s="61"/>
      <c r="N53" s="16"/>
    </row>
    <row r="54" spans="1:14">
      <c r="A54" s="90"/>
      <c r="B54" s="53">
        <v>10915065300</v>
      </c>
      <c r="C54" s="53">
        <v>9</v>
      </c>
      <c r="D54" s="53">
        <v>15065300</v>
      </c>
      <c r="E54" s="53" t="s">
        <v>13</v>
      </c>
      <c r="F54" s="53" t="s">
        <v>15</v>
      </c>
      <c r="G54" s="54">
        <v>5.1499999999999997E-2</v>
      </c>
      <c r="H54" s="53">
        <v>2408</v>
      </c>
      <c r="I54" s="97"/>
      <c r="J54" s="97"/>
      <c r="K54" s="97"/>
      <c r="L54" s="61"/>
      <c r="M54" s="61"/>
    </row>
    <row r="55" spans="1:14">
      <c r="A55" s="90"/>
      <c r="B55" s="53">
        <v>10915065302</v>
      </c>
      <c r="C55" s="53">
        <v>9</v>
      </c>
      <c r="D55" s="53">
        <v>15065302</v>
      </c>
      <c r="E55" s="53" t="s">
        <v>12</v>
      </c>
      <c r="F55" s="53" t="s">
        <v>15</v>
      </c>
      <c r="G55" s="54">
        <v>2.3640000000000001E-2</v>
      </c>
      <c r="H55" s="53">
        <v>2411</v>
      </c>
      <c r="I55" s="97"/>
      <c r="J55" s="97"/>
      <c r="K55" s="97"/>
      <c r="L55" s="61"/>
      <c r="M55" s="61"/>
    </row>
    <row r="56" spans="1:14">
      <c r="A56" s="90"/>
      <c r="B56" s="53">
        <v>10915065306</v>
      </c>
      <c r="C56" s="53">
        <v>9</v>
      </c>
      <c r="D56" s="53">
        <v>15065306</v>
      </c>
      <c r="E56" s="53" t="s">
        <v>13</v>
      </c>
      <c r="F56" s="53" t="s">
        <v>14</v>
      </c>
      <c r="G56" s="54">
        <v>2.5430000000000001E-2</v>
      </c>
      <c r="H56" s="53">
        <v>2438</v>
      </c>
      <c r="I56" s="97"/>
      <c r="J56" s="97"/>
      <c r="K56" s="97"/>
      <c r="L56" s="61"/>
      <c r="M56" s="61"/>
    </row>
    <row r="57" spans="1:14">
      <c r="A57" s="72"/>
      <c r="B57" s="53">
        <v>10915065312</v>
      </c>
      <c r="C57" s="53">
        <v>9</v>
      </c>
      <c r="D57" s="53">
        <v>15065312</v>
      </c>
      <c r="E57" s="53" t="s">
        <v>13</v>
      </c>
      <c r="F57" s="53" t="s">
        <v>12</v>
      </c>
      <c r="G57" s="54">
        <v>2.2069999999999999E-2</v>
      </c>
      <c r="H57" s="53">
        <v>2492</v>
      </c>
      <c r="I57" s="97"/>
      <c r="J57" s="97"/>
      <c r="K57" s="97"/>
      <c r="L57" s="61"/>
      <c r="M57" s="61"/>
    </row>
    <row r="58" spans="1:14">
      <c r="A58" s="71" t="s">
        <v>298</v>
      </c>
      <c r="B58" s="57">
        <v>10918289115</v>
      </c>
      <c r="C58" s="57">
        <v>9</v>
      </c>
      <c r="D58" s="57">
        <v>18289115</v>
      </c>
      <c r="E58" s="57" t="s">
        <v>15</v>
      </c>
      <c r="F58" s="57" t="s">
        <v>14</v>
      </c>
      <c r="G58" s="58">
        <v>1.3089999999999999E-2</v>
      </c>
      <c r="H58" s="57">
        <v>1451</v>
      </c>
      <c r="I58" s="97"/>
      <c r="J58" s="97"/>
      <c r="K58" s="97"/>
      <c r="L58" s="16"/>
      <c r="M58" s="16"/>
    </row>
    <row r="59" spans="1:14">
      <c r="A59" s="90"/>
      <c r="B59" s="57">
        <v>10918289176</v>
      </c>
      <c r="C59" s="57">
        <v>9</v>
      </c>
      <c r="D59" s="57">
        <v>18289176</v>
      </c>
      <c r="E59" s="57" t="s">
        <v>12</v>
      </c>
      <c r="F59" s="57" t="s">
        <v>13</v>
      </c>
      <c r="G59" s="58">
        <v>9.247E-3</v>
      </c>
      <c r="H59" s="57">
        <v>1460</v>
      </c>
      <c r="I59" s="97"/>
      <c r="J59" s="97"/>
      <c r="K59" s="97"/>
      <c r="L59" s="16"/>
      <c r="M59" s="16"/>
    </row>
    <row r="60" spans="1:14">
      <c r="A60" s="72"/>
      <c r="B60" s="57">
        <v>10918289204</v>
      </c>
      <c r="C60" s="57">
        <v>9</v>
      </c>
      <c r="D60" s="57">
        <v>18289204</v>
      </c>
      <c r="E60" s="57" t="s">
        <v>15</v>
      </c>
      <c r="F60" s="57" t="s">
        <v>12</v>
      </c>
      <c r="G60" s="58">
        <v>4.2229999999999997E-2</v>
      </c>
      <c r="H60" s="57">
        <v>1468</v>
      </c>
      <c r="I60" s="97"/>
      <c r="J60" s="97"/>
      <c r="K60" s="97"/>
      <c r="L60" s="16"/>
      <c r="M60" s="16"/>
    </row>
    <row r="61" spans="1:14">
      <c r="A61" s="87" t="s">
        <v>299</v>
      </c>
      <c r="B61" s="67">
        <v>10505230623</v>
      </c>
      <c r="C61" s="55">
        <v>5</v>
      </c>
      <c r="D61" s="55">
        <v>5230623</v>
      </c>
      <c r="E61" s="55" t="s">
        <v>15</v>
      </c>
      <c r="F61" s="55" t="s">
        <v>14</v>
      </c>
      <c r="G61" s="56">
        <v>0.2727</v>
      </c>
      <c r="H61" s="55">
        <v>11</v>
      </c>
      <c r="I61" s="97"/>
      <c r="J61" s="97"/>
      <c r="K61" s="97"/>
      <c r="L61" s="16"/>
      <c r="M61" s="16"/>
    </row>
    <row r="62" spans="1:14">
      <c r="A62" s="89"/>
      <c r="B62" s="55">
        <v>10505230699</v>
      </c>
      <c r="C62" s="55">
        <v>5</v>
      </c>
      <c r="D62" s="55">
        <v>5230699</v>
      </c>
      <c r="E62" s="55" t="s">
        <v>14</v>
      </c>
      <c r="F62" s="55" t="s">
        <v>13</v>
      </c>
      <c r="G62" s="56">
        <v>0.2727</v>
      </c>
      <c r="H62" s="55">
        <v>11</v>
      </c>
      <c r="I62" s="97"/>
      <c r="J62" s="97"/>
      <c r="K62" s="97"/>
      <c r="L62" s="16"/>
      <c r="M62" s="16"/>
    </row>
    <row r="63" spans="1:14">
      <c r="A63" s="71" t="s">
        <v>300</v>
      </c>
      <c r="B63" s="53">
        <v>10117682063</v>
      </c>
      <c r="C63" s="53">
        <v>1</v>
      </c>
      <c r="D63" s="53">
        <v>17682063</v>
      </c>
      <c r="E63" s="53" t="s">
        <v>13</v>
      </c>
      <c r="F63" s="53" t="s">
        <v>15</v>
      </c>
      <c r="G63" s="54">
        <v>1.6840000000000001E-2</v>
      </c>
      <c r="H63" s="53">
        <v>1930</v>
      </c>
      <c r="I63" s="97"/>
      <c r="J63" s="97"/>
      <c r="K63" s="97"/>
      <c r="L63" s="16"/>
      <c r="M63" s="16"/>
    </row>
    <row r="64" spans="1:14">
      <c r="A64" s="72"/>
      <c r="B64" s="57">
        <v>10117682192</v>
      </c>
      <c r="C64" s="57">
        <v>1</v>
      </c>
      <c r="D64" s="57">
        <v>17682192</v>
      </c>
      <c r="E64" s="57" t="s">
        <v>13</v>
      </c>
      <c r="F64" s="57" t="s">
        <v>14</v>
      </c>
      <c r="G64" s="58">
        <v>2.0669999999999998E-3</v>
      </c>
      <c r="H64" s="57">
        <v>1935</v>
      </c>
      <c r="I64" s="97"/>
      <c r="J64" s="97"/>
      <c r="K64" s="97"/>
      <c r="L64" s="16"/>
      <c r="M64" s="16"/>
    </row>
    <row r="65" spans="1:13">
      <c r="A65" s="87" t="s">
        <v>301</v>
      </c>
      <c r="B65" s="55">
        <v>10101215106</v>
      </c>
      <c r="C65" s="55">
        <v>1</v>
      </c>
      <c r="D65" s="55">
        <v>1215106</v>
      </c>
      <c r="E65" s="55" t="s">
        <v>13</v>
      </c>
      <c r="F65" s="55" t="s">
        <v>12</v>
      </c>
      <c r="G65" s="56">
        <v>3.5090000000000003E-2</v>
      </c>
      <c r="H65" s="55">
        <v>57</v>
      </c>
      <c r="I65" s="97"/>
      <c r="J65" s="97"/>
      <c r="K65" s="97"/>
      <c r="L65" s="16"/>
      <c r="M65" s="16"/>
    </row>
    <row r="66" spans="1:13">
      <c r="A66" s="88"/>
      <c r="B66" s="59">
        <v>10101215178</v>
      </c>
      <c r="C66" s="59">
        <v>1</v>
      </c>
      <c r="D66" s="59">
        <v>1215178</v>
      </c>
      <c r="E66" s="59" t="s">
        <v>13</v>
      </c>
      <c r="F66" s="59" t="s">
        <v>15</v>
      </c>
      <c r="G66" s="60">
        <v>0.1429</v>
      </c>
      <c r="H66" s="59">
        <v>56</v>
      </c>
      <c r="I66" s="97"/>
      <c r="J66" s="97"/>
      <c r="K66" s="97"/>
      <c r="L66" s="16"/>
      <c r="M66" s="16"/>
    </row>
    <row r="67" spans="1:13">
      <c r="A67" s="89"/>
      <c r="B67" s="55">
        <v>10101215179</v>
      </c>
      <c r="C67" s="55">
        <v>1</v>
      </c>
      <c r="D67" s="55">
        <v>1215179</v>
      </c>
      <c r="E67" s="55" t="s">
        <v>15</v>
      </c>
      <c r="F67" s="55" t="s">
        <v>14</v>
      </c>
      <c r="G67" s="56">
        <v>0.1071</v>
      </c>
      <c r="H67" s="55">
        <v>56</v>
      </c>
      <c r="I67" s="97"/>
      <c r="J67" s="97"/>
      <c r="K67" s="97"/>
      <c r="L67" s="16"/>
      <c r="M67" s="16"/>
    </row>
    <row r="68" spans="1:13">
      <c r="A68" s="71" t="s">
        <v>302</v>
      </c>
      <c r="B68" s="57">
        <v>10106556051</v>
      </c>
      <c r="C68" s="57">
        <v>1</v>
      </c>
      <c r="D68" s="57">
        <v>6556051</v>
      </c>
      <c r="E68" s="57" t="s">
        <v>13</v>
      </c>
      <c r="F68" s="57" t="s">
        <v>15</v>
      </c>
      <c r="G68" s="58">
        <v>0.1159</v>
      </c>
      <c r="H68" s="57">
        <v>1735</v>
      </c>
      <c r="I68" s="97"/>
      <c r="J68" s="97"/>
      <c r="K68" s="97"/>
      <c r="L68" s="16"/>
      <c r="M68" s="16"/>
    </row>
    <row r="69" spans="1:13">
      <c r="A69" s="90"/>
      <c r="B69" s="57">
        <v>10106556158</v>
      </c>
      <c r="C69" s="57">
        <v>1</v>
      </c>
      <c r="D69" s="57">
        <v>6556158</v>
      </c>
      <c r="E69" s="57" t="s">
        <v>13</v>
      </c>
      <c r="F69" s="57" t="s">
        <v>12</v>
      </c>
      <c r="G69" s="58">
        <v>0.22009999999999999</v>
      </c>
      <c r="H69" s="57">
        <v>1747</v>
      </c>
      <c r="I69" s="97"/>
      <c r="J69" s="97"/>
      <c r="K69" s="97"/>
    </row>
    <row r="70" spans="1:13">
      <c r="A70" s="90"/>
      <c r="B70" s="57">
        <v>10106556168</v>
      </c>
      <c r="C70" s="57">
        <v>1</v>
      </c>
      <c r="D70" s="57">
        <v>6556168</v>
      </c>
      <c r="E70" s="57" t="s">
        <v>12</v>
      </c>
      <c r="F70" s="57" t="s">
        <v>15</v>
      </c>
      <c r="G70" s="58">
        <v>0.1013</v>
      </c>
      <c r="H70" s="57">
        <v>1743</v>
      </c>
      <c r="I70" s="97"/>
      <c r="J70" s="97"/>
      <c r="K70" s="97"/>
    </row>
    <row r="71" spans="1:13">
      <c r="A71" s="90"/>
      <c r="B71" s="53">
        <v>10106556181</v>
      </c>
      <c r="C71" s="53">
        <v>1</v>
      </c>
      <c r="D71" s="53">
        <v>6556181</v>
      </c>
      <c r="E71" s="53" t="s">
        <v>12</v>
      </c>
      <c r="F71" s="53" t="s">
        <v>13</v>
      </c>
      <c r="G71" s="54">
        <v>2.0079999999999998E-3</v>
      </c>
      <c r="H71" s="53">
        <v>1743</v>
      </c>
      <c r="I71" s="97"/>
      <c r="J71" s="97"/>
      <c r="K71" s="97"/>
    </row>
    <row r="72" spans="1:13">
      <c r="A72" s="90"/>
      <c r="B72" s="53">
        <v>10106556202</v>
      </c>
      <c r="C72" s="53">
        <v>1</v>
      </c>
      <c r="D72" s="53">
        <v>6556202</v>
      </c>
      <c r="E72" s="53" t="s">
        <v>12</v>
      </c>
      <c r="F72" s="53" t="s">
        <v>13</v>
      </c>
      <c r="G72" s="54">
        <v>2.5799999999999998E-3</v>
      </c>
      <c r="H72" s="53">
        <v>1744</v>
      </c>
      <c r="I72" s="97"/>
      <c r="J72" s="97"/>
      <c r="K72" s="97"/>
    </row>
    <row r="73" spans="1:13">
      <c r="A73" s="90"/>
      <c r="B73" s="53">
        <v>10106556210</v>
      </c>
      <c r="C73" s="53">
        <v>1</v>
      </c>
      <c r="D73" s="53">
        <v>6556210</v>
      </c>
      <c r="E73" s="53" t="s">
        <v>13</v>
      </c>
      <c r="F73" s="53" t="s">
        <v>12</v>
      </c>
      <c r="G73" s="54">
        <v>1.147E-3</v>
      </c>
      <c r="H73" s="53">
        <v>1743</v>
      </c>
      <c r="I73" s="97"/>
      <c r="J73" s="97"/>
      <c r="K73" s="97"/>
    </row>
    <row r="74" spans="1:13">
      <c r="A74" s="72"/>
      <c r="B74" s="68">
        <v>10106556233</v>
      </c>
      <c r="C74" s="57">
        <v>1</v>
      </c>
      <c r="D74" s="57">
        <v>6556233</v>
      </c>
      <c r="E74" s="57" t="s">
        <v>13</v>
      </c>
      <c r="F74" s="57" t="s">
        <v>12</v>
      </c>
      <c r="G74" s="58">
        <v>9.9769999999999998E-2</v>
      </c>
      <c r="H74" s="57">
        <v>1734</v>
      </c>
      <c r="I74" s="97"/>
      <c r="J74" s="97"/>
      <c r="K74" s="97"/>
    </row>
    <row r="75" spans="1:13">
      <c r="A75" s="65" t="s">
        <v>315</v>
      </c>
      <c r="B75" s="67">
        <v>10106563921</v>
      </c>
      <c r="C75" s="62">
        <v>1</v>
      </c>
      <c r="D75" s="62">
        <v>6563921</v>
      </c>
      <c r="E75" s="55" t="s">
        <v>12</v>
      </c>
      <c r="F75" s="55" t="s">
        <v>13</v>
      </c>
      <c r="G75" s="63">
        <v>9.0910000000000001E-3</v>
      </c>
      <c r="H75" s="55">
        <v>55</v>
      </c>
      <c r="I75" s="97"/>
      <c r="J75" s="97"/>
      <c r="K75" s="97"/>
    </row>
    <row r="76" spans="1:13">
      <c r="A76" s="87" t="s">
        <v>303</v>
      </c>
      <c r="B76" s="55">
        <v>10109760835</v>
      </c>
      <c r="C76" s="55">
        <v>1</v>
      </c>
      <c r="D76" s="55">
        <v>9760835</v>
      </c>
      <c r="E76" s="55" t="s">
        <v>13</v>
      </c>
      <c r="F76" s="55" t="s">
        <v>12</v>
      </c>
      <c r="G76" s="56">
        <v>5.7140000000000003E-2</v>
      </c>
      <c r="H76" s="55">
        <v>35</v>
      </c>
      <c r="I76" s="97"/>
      <c r="J76" s="97"/>
      <c r="K76" s="97"/>
    </row>
    <row r="77" spans="1:13">
      <c r="A77" s="89"/>
      <c r="B77" s="67">
        <v>10109760887</v>
      </c>
      <c r="C77" s="59">
        <v>1</v>
      </c>
      <c r="D77" s="59">
        <v>9760887</v>
      </c>
      <c r="E77" s="59" t="s">
        <v>13</v>
      </c>
      <c r="F77" s="59" t="s">
        <v>12</v>
      </c>
      <c r="G77" s="60">
        <v>5.7140000000000003E-2</v>
      </c>
      <c r="H77" s="59">
        <v>35</v>
      </c>
      <c r="I77" s="97"/>
      <c r="J77" s="97"/>
      <c r="K77" s="97"/>
    </row>
    <row r="78" spans="1:13">
      <c r="A78" s="87" t="s">
        <v>304</v>
      </c>
      <c r="B78" s="67">
        <v>10106693283</v>
      </c>
      <c r="C78" s="55">
        <v>1</v>
      </c>
      <c r="D78" s="55">
        <v>6693283</v>
      </c>
      <c r="E78" s="55" t="s">
        <v>12</v>
      </c>
      <c r="F78" s="55" t="s">
        <v>15</v>
      </c>
      <c r="G78" s="56">
        <v>2.7029999999999998E-2</v>
      </c>
      <c r="H78" s="55">
        <v>37</v>
      </c>
      <c r="I78" s="97"/>
      <c r="J78" s="97"/>
      <c r="K78" s="97"/>
    </row>
    <row r="79" spans="1:13">
      <c r="A79" s="88"/>
      <c r="B79" s="67">
        <v>10106693289</v>
      </c>
      <c r="C79" s="55">
        <v>1</v>
      </c>
      <c r="D79" s="55">
        <v>6693289</v>
      </c>
      <c r="E79" s="55" t="s">
        <v>12</v>
      </c>
      <c r="F79" s="55" t="s">
        <v>15</v>
      </c>
      <c r="G79" s="56">
        <v>5.7689999999999998E-2</v>
      </c>
      <c r="H79" s="55">
        <v>26</v>
      </c>
      <c r="I79" s="97"/>
      <c r="J79" s="97"/>
      <c r="K79" s="97"/>
    </row>
    <row r="80" spans="1:13">
      <c r="A80" s="89"/>
      <c r="B80" s="55">
        <v>10106693291</v>
      </c>
      <c r="C80" s="55">
        <v>1</v>
      </c>
      <c r="D80" s="55">
        <v>6693291</v>
      </c>
      <c r="E80" s="55" t="s">
        <v>15</v>
      </c>
      <c r="F80" s="55" t="s">
        <v>12</v>
      </c>
      <c r="G80" s="56">
        <v>0.26790000000000003</v>
      </c>
      <c r="H80" s="55">
        <v>28</v>
      </c>
      <c r="I80" s="97"/>
      <c r="J80" s="97"/>
      <c r="K80" s="97"/>
    </row>
    <row r="81" spans="1:11">
      <c r="A81" s="87" t="s">
        <v>305</v>
      </c>
      <c r="B81" s="67">
        <v>10728523367</v>
      </c>
      <c r="C81" s="55">
        <v>7</v>
      </c>
      <c r="D81" s="55">
        <v>28523367</v>
      </c>
      <c r="E81" s="55" t="s">
        <v>15</v>
      </c>
      <c r="F81" s="55" t="s">
        <v>14</v>
      </c>
      <c r="G81" s="56">
        <v>0.1714</v>
      </c>
      <c r="H81" s="55">
        <v>35</v>
      </c>
      <c r="I81" s="97"/>
      <c r="J81" s="97"/>
      <c r="K81" s="97"/>
    </row>
    <row r="82" spans="1:11">
      <c r="A82" s="88"/>
      <c r="B82" s="55">
        <v>10728523429</v>
      </c>
      <c r="C82" s="55">
        <v>7</v>
      </c>
      <c r="D82" s="55">
        <v>28523429</v>
      </c>
      <c r="E82" s="55" t="s">
        <v>15</v>
      </c>
      <c r="F82" s="55" t="s">
        <v>13</v>
      </c>
      <c r="G82" s="56">
        <v>0.42859999999999998</v>
      </c>
      <c r="H82" s="55">
        <v>35</v>
      </c>
      <c r="I82" s="97"/>
      <c r="J82" s="97"/>
      <c r="K82" s="97"/>
    </row>
    <row r="83" spans="1:11">
      <c r="A83" s="88"/>
      <c r="B83" s="55">
        <v>10728523442</v>
      </c>
      <c r="C83" s="55">
        <v>7</v>
      </c>
      <c r="D83" s="55">
        <v>28523442</v>
      </c>
      <c r="E83" s="55" t="s">
        <v>15</v>
      </c>
      <c r="F83" s="55" t="s">
        <v>13</v>
      </c>
      <c r="G83" s="56">
        <v>0.2571</v>
      </c>
      <c r="H83" s="55">
        <v>35</v>
      </c>
      <c r="I83" s="97"/>
      <c r="J83" s="97"/>
      <c r="K83" s="97"/>
    </row>
    <row r="84" spans="1:11">
      <c r="A84" s="88"/>
      <c r="B84" s="55">
        <v>10515896181</v>
      </c>
      <c r="C84" s="55">
        <v>5</v>
      </c>
      <c r="D84" s="55">
        <v>15896181</v>
      </c>
      <c r="E84" s="55" t="s">
        <v>15</v>
      </c>
      <c r="F84" s="55" t="s">
        <v>14</v>
      </c>
      <c r="G84" s="56">
        <v>0.1875</v>
      </c>
      <c r="H84" s="55">
        <v>16</v>
      </c>
      <c r="I84" s="97"/>
      <c r="J84" s="97"/>
      <c r="K84" s="97"/>
    </row>
    <row r="85" spans="1:11">
      <c r="A85" s="88"/>
      <c r="B85" s="55">
        <v>10515896221</v>
      </c>
      <c r="C85" s="55">
        <v>5</v>
      </c>
      <c r="D85" s="55">
        <v>15896221</v>
      </c>
      <c r="E85" s="55" t="s">
        <v>14</v>
      </c>
      <c r="F85" s="55" t="s">
        <v>12</v>
      </c>
      <c r="G85" s="56">
        <v>0.5</v>
      </c>
      <c r="H85" s="55">
        <v>16</v>
      </c>
      <c r="I85" s="97"/>
      <c r="J85" s="97"/>
      <c r="K85" s="97"/>
    </row>
    <row r="86" spans="1:11">
      <c r="A86" s="89"/>
      <c r="B86" s="55">
        <v>10515896223</v>
      </c>
      <c r="C86" s="55">
        <v>5</v>
      </c>
      <c r="D86" s="55">
        <v>15896223</v>
      </c>
      <c r="E86" s="55" t="s">
        <v>13</v>
      </c>
      <c r="F86" s="55" t="s">
        <v>14</v>
      </c>
      <c r="G86" s="56">
        <v>0.3125</v>
      </c>
      <c r="H86" s="55">
        <v>16</v>
      </c>
      <c r="I86" s="97"/>
      <c r="J86" s="97"/>
      <c r="K86" s="97"/>
    </row>
    <row r="87" spans="1:11">
      <c r="A87" s="87" t="s">
        <v>306</v>
      </c>
      <c r="B87" s="67">
        <v>10523343944</v>
      </c>
      <c r="C87" s="55">
        <v>5</v>
      </c>
      <c r="D87" s="55">
        <v>23343944</v>
      </c>
      <c r="E87" s="55" t="s">
        <v>13</v>
      </c>
      <c r="F87" s="55" t="s">
        <v>12</v>
      </c>
      <c r="G87" s="56">
        <v>2.3529999999999999E-2</v>
      </c>
      <c r="H87" s="55">
        <v>85</v>
      </c>
      <c r="I87" s="97"/>
      <c r="J87" s="97"/>
      <c r="K87" s="97"/>
    </row>
    <row r="88" spans="1:11">
      <c r="A88" s="88"/>
      <c r="B88" s="59">
        <v>10523344099</v>
      </c>
      <c r="C88" s="59">
        <v>5</v>
      </c>
      <c r="D88" s="59">
        <v>23344099</v>
      </c>
      <c r="E88" s="59" t="s">
        <v>14</v>
      </c>
      <c r="F88" s="59" t="s">
        <v>15</v>
      </c>
      <c r="G88" s="60">
        <v>3.5290000000000002E-2</v>
      </c>
      <c r="H88" s="59">
        <v>85</v>
      </c>
      <c r="I88" s="97"/>
      <c r="J88" s="97"/>
      <c r="K88" s="97"/>
    </row>
    <row r="89" spans="1:11">
      <c r="A89" s="89"/>
      <c r="B89" s="59">
        <v>10523344112</v>
      </c>
      <c r="C89" s="59">
        <v>5</v>
      </c>
      <c r="D89" s="59">
        <v>23344112</v>
      </c>
      <c r="E89" s="59" t="s">
        <v>12</v>
      </c>
      <c r="F89" s="59" t="s">
        <v>15</v>
      </c>
      <c r="G89" s="60">
        <v>3.5290000000000002E-2</v>
      </c>
      <c r="H89" s="59">
        <v>85</v>
      </c>
      <c r="I89" s="97"/>
      <c r="J89" s="97"/>
      <c r="K89" s="97"/>
    </row>
    <row r="90" spans="1:11">
      <c r="A90" s="71" t="s">
        <v>307</v>
      </c>
      <c r="B90" s="57">
        <v>10142923787</v>
      </c>
      <c r="C90" s="57">
        <v>1</v>
      </c>
      <c r="D90" s="57">
        <v>42923787</v>
      </c>
      <c r="E90" s="57" t="s">
        <v>13</v>
      </c>
      <c r="F90" s="57" t="s">
        <v>12</v>
      </c>
      <c r="G90" s="58">
        <v>5.7219999999999997E-3</v>
      </c>
      <c r="H90" s="57">
        <v>1573</v>
      </c>
      <c r="I90" s="97"/>
      <c r="J90" s="97"/>
      <c r="K90" s="97"/>
    </row>
    <row r="91" spans="1:11">
      <c r="A91" s="90"/>
      <c r="B91" s="57">
        <v>10142923807</v>
      </c>
      <c r="C91" s="57">
        <v>1</v>
      </c>
      <c r="D91" s="57">
        <v>42923807</v>
      </c>
      <c r="E91" s="57" t="s">
        <v>13</v>
      </c>
      <c r="F91" s="57" t="s">
        <v>12</v>
      </c>
      <c r="G91" s="58">
        <v>7.6700000000000004E-2</v>
      </c>
      <c r="H91" s="57">
        <v>1571</v>
      </c>
      <c r="I91" s="97"/>
      <c r="J91" s="97"/>
      <c r="K91" s="97"/>
    </row>
    <row r="92" spans="1:11">
      <c r="A92" s="90"/>
      <c r="B92" s="53">
        <v>10142923854</v>
      </c>
      <c r="C92" s="53">
        <v>1</v>
      </c>
      <c r="D92" s="53">
        <v>42923854</v>
      </c>
      <c r="E92" s="53" t="s">
        <v>14</v>
      </c>
      <c r="F92" s="53" t="s">
        <v>15</v>
      </c>
      <c r="G92" s="54">
        <v>1.9059999999999999E-3</v>
      </c>
      <c r="H92" s="53">
        <v>1574</v>
      </c>
      <c r="I92" s="97"/>
      <c r="J92" s="97"/>
      <c r="K92" s="97"/>
    </row>
    <row r="93" spans="1:11">
      <c r="A93" s="72"/>
      <c r="B93" s="57">
        <v>10142923937</v>
      </c>
      <c r="C93" s="57">
        <v>1</v>
      </c>
      <c r="D93" s="57">
        <v>42923937</v>
      </c>
      <c r="E93" s="57" t="s">
        <v>14</v>
      </c>
      <c r="F93" s="57" t="s">
        <v>15</v>
      </c>
      <c r="G93" s="58">
        <v>9.1749999999999998E-2</v>
      </c>
      <c r="H93" s="57">
        <v>1575</v>
      </c>
      <c r="I93" s="97"/>
      <c r="J93" s="97"/>
      <c r="K93" s="97"/>
    </row>
    <row r="94" spans="1:11">
      <c r="A94" s="70" t="s">
        <v>308</v>
      </c>
      <c r="B94" s="53">
        <v>10713111497</v>
      </c>
      <c r="C94" s="53">
        <v>7</v>
      </c>
      <c r="D94" s="53">
        <v>13111497</v>
      </c>
      <c r="E94" s="53" t="s">
        <v>15</v>
      </c>
      <c r="F94" s="53" t="s">
        <v>14</v>
      </c>
      <c r="G94" s="54">
        <v>6.9360000000000005E-2</v>
      </c>
      <c r="H94" s="53">
        <v>346</v>
      </c>
      <c r="I94" s="97"/>
      <c r="J94" s="97"/>
      <c r="K94" s="97"/>
    </row>
    <row r="95" spans="1:11">
      <c r="A95" s="70"/>
      <c r="B95" s="53">
        <v>10713111498</v>
      </c>
      <c r="C95" s="53">
        <v>7</v>
      </c>
      <c r="D95" s="53">
        <v>13111498</v>
      </c>
      <c r="E95" s="53" t="s">
        <v>12</v>
      </c>
      <c r="F95" s="53" t="s">
        <v>13</v>
      </c>
      <c r="G95" s="54">
        <v>0.30640000000000001</v>
      </c>
      <c r="H95" s="53">
        <v>346</v>
      </c>
      <c r="I95" s="97"/>
      <c r="J95" s="97"/>
      <c r="K95" s="97"/>
    </row>
    <row r="96" spans="1:11">
      <c r="A96" s="70"/>
      <c r="B96" s="53">
        <v>10713111510</v>
      </c>
      <c r="C96" s="53">
        <v>7</v>
      </c>
      <c r="D96" s="53">
        <v>13111510</v>
      </c>
      <c r="E96" s="53" t="s">
        <v>15</v>
      </c>
      <c r="F96" s="53" t="s">
        <v>14</v>
      </c>
      <c r="G96" s="54">
        <v>0.19650000000000001</v>
      </c>
      <c r="H96" s="53">
        <v>346</v>
      </c>
    </row>
    <row r="97" spans="1:8">
      <c r="A97" s="70"/>
      <c r="B97" s="53">
        <v>10713111527</v>
      </c>
      <c r="C97" s="53">
        <v>7</v>
      </c>
      <c r="D97" s="53">
        <v>13111527</v>
      </c>
      <c r="E97" s="53" t="s">
        <v>12</v>
      </c>
      <c r="F97" s="53" t="s">
        <v>13</v>
      </c>
      <c r="G97" s="54">
        <v>8.7209999999999996E-3</v>
      </c>
      <c r="H97" s="53">
        <v>344</v>
      </c>
    </row>
    <row r="98" spans="1:8">
      <c r="A98" s="70"/>
      <c r="B98" s="53">
        <v>10713111540</v>
      </c>
      <c r="C98" s="53">
        <v>7</v>
      </c>
      <c r="D98" s="53">
        <v>13111540</v>
      </c>
      <c r="E98" s="53" t="s">
        <v>15</v>
      </c>
      <c r="F98" s="53" t="s">
        <v>12</v>
      </c>
      <c r="G98" s="54">
        <v>2.0469999999999999E-2</v>
      </c>
      <c r="H98" s="53">
        <v>342</v>
      </c>
    </row>
  </sheetData>
  <mergeCells count="31">
    <mergeCell ref="L45:M52"/>
    <mergeCell ref="A45:A46"/>
    <mergeCell ref="A49:A52"/>
    <mergeCell ref="A53:A57"/>
    <mergeCell ref="A58:A60"/>
    <mergeCell ref="I44:K95"/>
    <mergeCell ref="A78:A80"/>
    <mergeCell ref="A81:A86"/>
    <mergeCell ref="A87:A89"/>
    <mergeCell ref="A90:A93"/>
    <mergeCell ref="A61:A62"/>
    <mergeCell ref="A63:A64"/>
    <mergeCell ref="A65:A67"/>
    <mergeCell ref="A68:A74"/>
    <mergeCell ref="A76:A77"/>
    <mergeCell ref="A94:A98"/>
    <mergeCell ref="A47:A48"/>
    <mergeCell ref="A1:K1"/>
    <mergeCell ref="L1:N1"/>
    <mergeCell ref="A5:A7"/>
    <mergeCell ref="A10:A13"/>
    <mergeCell ref="L2:M39"/>
    <mergeCell ref="A22:K23"/>
    <mergeCell ref="A16:A17"/>
    <mergeCell ref="A18:A20"/>
    <mergeCell ref="A27:A29"/>
    <mergeCell ref="A33:A34"/>
    <mergeCell ref="A35:A37"/>
    <mergeCell ref="A38:A40"/>
    <mergeCell ref="A42:H43"/>
    <mergeCell ref="L44:M44"/>
  </mergeCells>
  <phoneticPr fontId="2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4294967292" verticalDpi="4294967292"/>
  <headerFooter>
    <oddHeader>&amp;C&amp;"Arial,标准"&amp;A</oddHeader>
    <oddFooter>&amp;C&amp;"Arial,标准"页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8" zoomScale="125" zoomScaleNormal="125" zoomScalePageLayoutView="125" workbookViewId="0">
      <selection activeCell="D2" sqref="D2"/>
    </sheetView>
  </sheetViews>
  <sheetFormatPr baseColWidth="10" defaultRowHeight="13" x14ac:dyDescent="0"/>
  <cols>
    <col min="1" max="1" width="13.1640625" customWidth="1"/>
    <col min="2" max="2" width="12.6640625" style="17" customWidth="1"/>
    <col min="5" max="5" width="12.1640625" customWidth="1"/>
    <col min="6" max="6" width="13.1640625" customWidth="1"/>
    <col min="7" max="8" width="25.5" style="19" customWidth="1"/>
    <col min="10" max="10" width="11.6640625" customWidth="1"/>
    <col min="12" max="13" width="10.83203125" style="29"/>
    <col min="14" max="16" width="10.83203125" style="25"/>
  </cols>
  <sheetData>
    <row r="1" spans="1:16" ht="39">
      <c r="A1" s="64" t="s">
        <v>60</v>
      </c>
      <c r="B1" s="64" t="s">
        <v>61</v>
      </c>
      <c r="C1" s="64" t="s">
        <v>62</v>
      </c>
      <c r="D1" s="64" t="s">
        <v>63</v>
      </c>
      <c r="E1" s="64" t="s">
        <v>321</v>
      </c>
      <c r="F1" s="64" t="s">
        <v>322</v>
      </c>
      <c r="G1" s="18" t="s">
        <v>64</v>
      </c>
      <c r="H1" s="52"/>
      <c r="J1" s="26" t="s">
        <v>161</v>
      </c>
      <c r="K1" s="26" t="s">
        <v>162</v>
      </c>
      <c r="L1" s="30" t="s">
        <v>163</v>
      </c>
      <c r="M1" s="30" t="s">
        <v>166</v>
      </c>
      <c r="N1" s="27" t="s">
        <v>164</v>
      </c>
      <c r="O1" s="27" t="s">
        <v>226</v>
      </c>
      <c r="P1" s="27" t="s">
        <v>165</v>
      </c>
    </row>
    <row r="2" spans="1:16">
      <c r="A2" s="64" t="s">
        <v>65</v>
      </c>
      <c r="B2" s="64" t="s">
        <v>93</v>
      </c>
      <c r="C2" s="64">
        <v>7</v>
      </c>
      <c r="D2" s="64">
        <v>26</v>
      </c>
      <c r="E2" s="64">
        <v>22524153</v>
      </c>
      <c r="F2" s="64">
        <v>22524172</v>
      </c>
      <c r="G2" s="18" t="s">
        <v>94</v>
      </c>
      <c r="H2" s="52"/>
      <c r="J2" s="27" t="s">
        <v>194</v>
      </c>
      <c r="K2" s="27" t="s">
        <v>159</v>
      </c>
      <c r="L2" s="28" t="s">
        <v>120</v>
      </c>
      <c r="M2" s="28" t="s">
        <v>167</v>
      </c>
      <c r="N2" s="27" t="s">
        <v>66</v>
      </c>
      <c r="O2" s="27">
        <v>22524147</v>
      </c>
      <c r="P2" s="27">
        <v>22524246</v>
      </c>
    </row>
    <row r="3" spans="1:16" ht="24" customHeight="1">
      <c r="A3" s="73" t="s">
        <v>67</v>
      </c>
      <c r="B3" s="64" t="s">
        <v>95</v>
      </c>
      <c r="C3" s="64">
        <v>43</v>
      </c>
      <c r="D3" s="64">
        <v>62</v>
      </c>
      <c r="E3" s="64">
        <v>4666383</v>
      </c>
      <c r="F3" s="64">
        <v>4666402</v>
      </c>
      <c r="G3" s="18" t="s">
        <v>94</v>
      </c>
      <c r="H3" s="52"/>
      <c r="J3" s="27" t="s">
        <v>195</v>
      </c>
      <c r="K3" s="27" t="s">
        <v>160</v>
      </c>
      <c r="L3" s="28" t="s">
        <v>121</v>
      </c>
      <c r="M3" s="28" t="s">
        <v>168</v>
      </c>
      <c r="N3" s="27" t="s">
        <v>66</v>
      </c>
      <c r="O3" s="27">
        <v>4666341</v>
      </c>
      <c r="P3" s="27">
        <v>4666516</v>
      </c>
    </row>
    <row r="4" spans="1:16">
      <c r="A4" s="73"/>
      <c r="B4" s="64" t="s">
        <v>96</v>
      </c>
      <c r="C4" s="64">
        <v>110</v>
      </c>
      <c r="D4" s="64">
        <v>130</v>
      </c>
      <c r="E4" s="64">
        <v>4666450</v>
      </c>
      <c r="F4" s="64">
        <v>4666470</v>
      </c>
      <c r="G4" s="18" t="s">
        <v>97</v>
      </c>
      <c r="H4" s="52"/>
      <c r="J4" s="27" t="s">
        <v>196</v>
      </c>
      <c r="K4" s="27" t="s">
        <v>160</v>
      </c>
      <c r="L4" s="28" t="s">
        <v>122</v>
      </c>
      <c r="M4" s="28" t="s">
        <v>169</v>
      </c>
      <c r="N4" s="27" t="s">
        <v>66</v>
      </c>
      <c r="O4" s="27">
        <v>4665975</v>
      </c>
      <c r="P4" s="27">
        <v>4666123</v>
      </c>
    </row>
    <row r="5" spans="1:16" ht="24" customHeight="1">
      <c r="A5" s="73" t="s">
        <v>38</v>
      </c>
      <c r="B5" s="64" t="s">
        <v>95</v>
      </c>
      <c r="C5" s="64">
        <v>29</v>
      </c>
      <c r="D5" s="64">
        <v>48</v>
      </c>
      <c r="E5" s="64">
        <v>4666003</v>
      </c>
      <c r="F5" s="64">
        <v>4666022</v>
      </c>
      <c r="G5" s="18" t="s">
        <v>94</v>
      </c>
      <c r="H5" s="52"/>
      <c r="J5" s="27" t="s">
        <v>197</v>
      </c>
      <c r="K5" s="27" t="s">
        <v>159</v>
      </c>
      <c r="L5" s="28" t="s">
        <v>123</v>
      </c>
      <c r="M5" s="28" t="s">
        <v>170</v>
      </c>
      <c r="N5" s="27" t="s">
        <v>68</v>
      </c>
      <c r="O5" s="27">
        <v>4512884</v>
      </c>
      <c r="P5" s="27">
        <v>4513012</v>
      </c>
    </row>
    <row r="6" spans="1:16">
      <c r="A6" s="73"/>
      <c r="B6" s="64" t="s">
        <v>96</v>
      </c>
      <c r="C6" s="64">
        <v>100</v>
      </c>
      <c r="D6" s="64">
        <v>121</v>
      </c>
      <c r="E6" s="64">
        <v>4666074</v>
      </c>
      <c r="F6" s="64">
        <v>4666095</v>
      </c>
      <c r="G6" s="18" t="s">
        <v>98</v>
      </c>
      <c r="H6" s="52"/>
      <c r="J6" s="27" t="s">
        <v>198</v>
      </c>
      <c r="K6" s="27" t="s">
        <v>159</v>
      </c>
      <c r="L6" s="28" t="s">
        <v>124</v>
      </c>
      <c r="M6" s="28" t="s">
        <v>171</v>
      </c>
      <c r="N6" s="27" t="s">
        <v>70</v>
      </c>
      <c r="O6" s="27">
        <v>25026327</v>
      </c>
      <c r="P6" s="27">
        <v>25026430</v>
      </c>
    </row>
    <row r="7" spans="1:16">
      <c r="A7" s="64" t="s">
        <v>40</v>
      </c>
      <c r="B7" s="64" t="s">
        <v>93</v>
      </c>
      <c r="C7" s="64">
        <v>20</v>
      </c>
      <c r="D7" s="64">
        <v>39</v>
      </c>
      <c r="E7" s="64">
        <v>4512903</v>
      </c>
      <c r="F7" s="64">
        <v>4512922</v>
      </c>
      <c r="G7" s="18" t="s">
        <v>94</v>
      </c>
      <c r="H7" s="52"/>
      <c r="J7" s="27" t="s">
        <v>199</v>
      </c>
      <c r="K7" s="27" t="s">
        <v>160</v>
      </c>
      <c r="L7" s="28" t="s">
        <v>125</v>
      </c>
      <c r="M7" s="28" t="s">
        <v>172</v>
      </c>
      <c r="N7" s="27" t="s">
        <v>72</v>
      </c>
      <c r="O7" s="27">
        <v>21478230</v>
      </c>
      <c r="P7" s="27">
        <v>21478415</v>
      </c>
    </row>
    <row r="8" spans="1:16">
      <c r="A8" s="64" t="s">
        <v>69</v>
      </c>
      <c r="B8" s="64" t="s">
        <v>93</v>
      </c>
      <c r="C8" s="64">
        <v>10</v>
      </c>
      <c r="D8" s="64">
        <v>29</v>
      </c>
      <c r="E8" s="64">
        <v>25026336</v>
      </c>
      <c r="F8" s="64">
        <v>25026355</v>
      </c>
      <c r="G8" s="18" t="s">
        <v>119</v>
      </c>
      <c r="H8" s="52"/>
      <c r="J8" s="27" t="s">
        <v>200</v>
      </c>
      <c r="K8" s="27" t="s">
        <v>160</v>
      </c>
      <c r="L8" s="28" t="s">
        <v>126</v>
      </c>
      <c r="M8" s="28" t="s">
        <v>173</v>
      </c>
      <c r="N8" s="27" t="s">
        <v>74</v>
      </c>
      <c r="O8" s="27">
        <v>15065253</v>
      </c>
      <c r="P8" s="27">
        <v>15065368</v>
      </c>
    </row>
    <row r="9" spans="1:16">
      <c r="A9" s="73" t="s">
        <v>71</v>
      </c>
      <c r="B9" s="64" t="s">
        <v>95</v>
      </c>
      <c r="C9" s="64">
        <v>4</v>
      </c>
      <c r="D9" s="64">
        <v>23</v>
      </c>
      <c r="E9" s="64">
        <v>21478233</v>
      </c>
      <c r="F9" s="64">
        <v>21478252</v>
      </c>
      <c r="G9" s="18" t="s">
        <v>94</v>
      </c>
      <c r="H9" s="52"/>
      <c r="J9" s="27" t="s">
        <v>201</v>
      </c>
      <c r="K9" s="27" t="s">
        <v>160</v>
      </c>
      <c r="L9" s="28" t="s">
        <v>125</v>
      </c>
      <c r="M9" s="28" t="s">
        <v>172</v>
      </c>
      <c r="N9" s="27" t="s">
        <v>72</v>
      </c>
      <c r="O9" s="27">
        <v>21491232</v>
      </c>
      <c r="P9" s="27">
        <v>21491417</v>
      </c>
    </row>
    <row r="10" spans="1:16">
      <c r="A10" s="73"/>
      <c r="B10" s="64" t="s">
        <v>96</v>
      </c>
      <c r="C10" s="64">
        <v>164</v>
      </c>
      <c r="D10" s="64">
        <v>185</v>
      </c>
      <c r="E10" s="64">
        <v>21478393</v>
      </c>
      <c r="F10" s="64">
        <v>21478414</v>
      </c>
      <c r="G10" s="18" t="s">
        <v>99</v>
      </c>
      <c r="H10" s="52"/>
      <c r="J10" s="27" t="s">
        <v>202</v>
      </c>
      <c r="K10" s="27" t="s">
        <v>159</v>
      </c>
      <c r="L10" s="28" t="s">
        <v>127</v>
      </c>
      <c r="M10" s="28" t="s">
        <v>174</v>
      </c>
      <c r="N10" s="27" t="s">
        <v>68</v>
      </c>
      <c r="O10" s="27">
        <v>24119995</v>
      </c>
      <c r="P10" s="27">
        <v>24120084</v>
      </c>
    </row>
    <row r="11" spans="1:16" ht="24" customHeight="1">
      <c r="A11" s="73" t="s">
        <v>73</v>
      </c>
      <c r="B11" s="64" t="s">
        <v>95</v>
      </c>
      <c r="C11" s="64">
        <v>4</v>
      </c>
      <c r="D11" s="64">
        <v>23</v>
      </c>
      <c r="E11" s="64">
        <v>15065256</v>
      </c>
      <c r="F11" s="64">
        <v>15065275</v>
      </c>
      <c r="G11" s="18" t="s">
        <v>94</v>
      </c>
      <c r="H11" s="52"/>
      <c r="J11" s="27" t="s">
        <v>203</v>
      </c>
      <c r="K11" s="27" t="s">
        <v>160</v>
      </c>
      <c r="L11" s="28" t="s">
        <v>128</v>
      </c>
      <c r="M11" s="28" t="s">
        <v>175</v>
      </c>
      <c r="N11" s="27" t="s">
        <v>78</v>
      </c>
      <c r="O11" s="27">
        <v>26554795</v>
      </c>
      <c r="P11" s="27">
        <v>26554959</v>
      </c>
    </row>
    <row r="12" spans="1:16">
      <c r="A12" s="73"/>
      <c r="B12" s="64" t="s">
        <v>96</v>
      </c>
      <c r="C12" s="64">
        <v>94</v>
      </c>
      <c r="D12" s="64">
        <v>115</v>
      </c>
      <c r="E12" s="64">
        <v>15065346</v>
      </c>
      <c r="F12" s="64">
        <v>15065367</v>
      </c>
      <c r="G12" s="18" t="s">
        <v>98</v>
      </c>
      <c r="H12" s="52"/>
      <c r="J12" s="27" t="s">
        <v>204</v>
      </c>
      <c r="K12" s="27" t="s">
        <v>159</v>
      </c>
      <c r="L12" s="28" t="s">
        <v>129</v>
      </c>
      <c r="M12" s="28" t="s">
        <v>176</v>
      </c>
      <c r="N12" s="27" t="s">
        <v>74</v>
      </c>
      <c r="O12" s="27">
        <v>18289107</v>
      </c>
      <c r="P12" s="27">
        <v>18289212</v>
      </c>
    </row>
    <row r="13" spans="1:16" ht="36" customHeight="1">
      <c r="A13" s="73" t="s">
        <v>75</v>
      </c>
      <c r="B13" s="64" t="s">
        <v>95</v>
      </c>
      <c r="C13" s="64">
        <v>4</v>
      </c>
      <c r="D13" s="64">
        <v>23</v>
      </c>
      <c r="E13" s="64">
        <v>21491235</v>
      </c>
      <c r="F13" s="64">
        <v>21491254</v>
      </c>
      <c r="G13" s="18" t="s">
        <v>94</v>
      </c>
      <c r="H13" s="52"/>
      <c r="J13" s="27" t="s">
        <v>205</v>
      </c>
      <c r="K13" s="27" t="s">
        <v>160</v>
      </c>
      <c r="L13" s="28" t="s">
        <v>130</v>
      </c>
      <c r="M13" s="28" t="s">
        <v>177</v>
      </c>
      <c r="N13" s="27" t="s">
        <v>80</v>
      </c>
      <c r="O13" s="27">
        <v>5230609</v>
      </c>
      <c r="P13" s="27">
        <v>5230764</v>
      </c>
    </row>
    <row r="14" spans="1:16">
      <c r="A14" s="73"/>
      <c r="B14" s="64" t="s">
        <v>96</v>
      </c>
      <c r="C14" s="64">
        <v>164</v>
      </c>
      <c r="D14" s="64">
        <v>185</v>
      </c>
      <c r="E14" s="64">
        <v>21491395</v>
      </c>
      <c r="F14" s="64">
        <v>21491416</v>
      </c>
      <c r="G14" s="18" t="s">
        <v>99</v>
      </c>
      <c r="H14" s="52"/>
      <c r="J14" s="27" t="s">
        <v>206</v>
      </c>
      <c r="K14" s="27" t="s">
        <v>160</v>
      </c>
      <c r="L14" s="28" t="s">
        <v>131</v>
      </c>
      <c r="M14" s="28" t="s">
        <v>178</v>
      </c>
      <c r="N14" s="27" t="s">
        <v>66</v>
      </c>
      <c r="O14" s="27">
        <v>17681923</v>
      </c>
      <c r="P14" s="27">
        <v>17682194</v>
      </c>
    </row>
    <row r="15" spans="1:16">
      <c r="A15" s="64" t="s">
        <v>76</v>
      </c>
      <c r="B15" s="64" t="s">
        <v>93</v>
      </c>
      <c r="C15" s="64">
        <v>3</v>
      </c>
      <c r="D15" s="64">
        <v>22</v>
      </c>
      <c r="E15" s="64">
        <v>24119997</v>
      </c>
      <c r="F15" s="64">
        <v>24120016</v>
      </c>
      <c r="G15" s="18" t="s">
        <v>94</v>
      </c>
      <c r="H15" s="52"/>
      <c r="J15" s="27" t="s">
        <v>207</v>
      </c>
      <c r="K15" s="27" t="s">
        <v>160</v>
      </c>
      <c r="L15" s="28" t="s">
        <v>132</v>
      </c>
      <c r="M15" s="28" t="s">
        <v>179</v>
      </c>
      <c r="N15" s="27" t="s">
        <v>66</v>
      </c>
      <c r="O15" s="27">
        <v>1215030</v>
      </c>
      <c r="P15" s="27">
        <v>1215217</v>
      </c>
    </row>
    <row r="16" spans="1:16" ht="24" customHeight="1">
      <c r="A16" s="73" t="s">
        <v>77</v>
      </c>
      <c r="B16" s="64" t="s">
        <v>95</v>
      </c>
      <c r="C16" s="64">
        <v>42</v>
      </c>
      <c r="D16" s="64">
        <v>61</v>
      </c>
      <c r="E16" s="64">
        <v>26554836</v>
      </c>
      <c r="F16" s="64">
        <v>26554855</v>
      </c>
      <c r="G16" s="18" t="s">
        <v>94</v>
      </c>
      <c r="H16" s="52"/>
      <c r="J16" s="27" t="s">
        <v>208</v>
      </c>
      <c r="K16" s="27" t="s">
        <v>159</v>
      </c>
      <c r="L16" s="28" t="s">
        <v>133</v>
      </c>
      <c r="M16" s="28" t="s">
        <v>180</v>
      </c>
      <c r="N16" s="27" t="s">
        <v>66</v>
      </c>
      <c r="O16" s="27">
        <v>6556048</v>
      </c>
      <c r="P16" s="27">
        <v>6556244</v>
      </c>
    </row>
    <row r="17" spans="1:16">
      <c r="A17" s="73"/>
      <c r="B17" s="64" t="s">
        <v>96</v>
      </c>
      <c r="C17" s="64">
        <v>108</v>
      </c>
      <c r="D17" s="64">
        <v>129</v>
      </c>
      <c r="E17" s="64">
        <v>26554902</v>
      </c>
      <c r="F17" s="64">
        <v>26554923</v>
      </c>
      <c r="G17" s="18" t="s">
        <v>100</v>
      </c>
      <c r="H17" s="52"/>
      <c r="J17" s="27" t="s">
        <v>209</v>
      </c>
      <c r="K17" s="27" t="s">
        <v>159</v>
      </c>
      <c r="L17" s="28" t="s">
        <v>134</v>
      </c>
      <c r="M17" s="28" t="s">
        <v>181</v>
      </c>
      <c r="N17" s="27" t="s">
        <v>66</v>
      </c>
      <c r="O17" s="27">
        <v>6563756</v>
      </c>
      <c r="P17" s="27">
        <v>6563944</v>
      </c>
    </row>
    <row r="18" spans="1:16">
      <c r="A18" s="64" t="s">
        <v>27</v>
      </c>
      <c r="B18" s="64" t="s">
        <v>93</v>
      </c>
      <c r="C18" s="64">
        <v>11</v>
      </c>
      <c r="D18" s="64">
        <v>31</v>
      </c>
      <c r="E18" s="64">
        <v>18289117</v>
      </c>
      <c r="F18" s="64">
        <v>18289137</v>
      </c>
      <c r="G18" s="18" t="s">
        <v>101</v>
      </c>
      <c r="H18" s="52"/>
      <c r="J18" s="27" t="s">
        <v>210</v>
      </c>
      <c r="K18" s="27" t="s">
        <v>159</v>
      </c>
      <c r="L18" s="28" t="s">
        <v>135</v>
      </c>
      <c r="M18" s="28" t="s">
        <v>182</v>
      </c>
      <c r="N18" s="27" t="s">
        <v>66</v>
      </c>
      <c r="O18" s="27">
        <v>9760708</v>
      </c>
      <c r="P18" s="27">
        <v>9760898</v>
      </c>
    </row>
    <row r="19" spans="1:16" ht="24" customHeight="1">
      <c r="A19" s="73" t="s">
        <v>79</v>
      </c>
      <c r="B19" s="64" t="s">
        <v>95</v>
      </c>
      <c r="C19" s="64">
        <v>11</v>
      </c>
      <c r="D19" s="64">
        <v>31</v>
      </c>
      <c r="E19" s="64">
        <v>5230619</v>
      </c>
      <c r="F19" s="64">
        <v>5230639</v>
      </c>
      <c r="G19" s="18" t="s">
        <v>102</v>
      </c>
      <c r="H19" s="52"/>
      <c r="J19" s="27" t="s">
        <v>211</v>
      </c>
      <c r="K19" s="27" t="s">
        <v>160</v>
      </c>
      <c r="L19" s="28" t="s">
        <v>136</v>
      </c>
      <c r="M19" s="28" t="s">
        <v>183</v>
      </c>
      <c r="N19" s="27" t="s">
        <v>66</v>
      </c>
      <c r="O19" s="27">
        <v>6693112</v>
      </c>
      <c r="P19" s="27">
        <v>6693299</v>
      </c>
    </row>
    <row r="20" spans="1:16">
      <c r="A20" s="73"/>
      <c r="B20" s="64" t="s">
        <v>96</v>
      </c>
      <c r="C20" s="64">
        <v>127</v>
      </c>
      <c r="D20" s="64">
        <v>148</v>
      </c>
      <c r="E20" s="64">
        <v>5230735</v>
      </c>
      <c r="F20" s="64">
        <v>5230756</v>
      </c>
      <c r="G20" s="18" t="s">
        <v>99</v>
      </c>
      <c r="H20" s="52"/>
      <c r="J20" s="27" t="s">
        <v>212</v>
      </c>
      <c r="K20" s="27" t="s">
        <v>159</v>
      </c>
      <c r="L20" s="28" t="s">
        <v>137</v>
      </c>
      <c r="M20" s="28" t="s">
        <v>184</v>
      </c>
      <c r="N20" s="27" t="s">
        <v>85</v>
      </c>
      <c r="O20" s="27">
        <v>28523341</v>
      </c>
      <c r="P20" s="27">
        <v>28523496</v>
      </c>
    </row>
    <row r="21" spans="1:16" ht="36" customHeight="1">
      <c r="A21" s="73" t="s">
        <v>81</v>
      </c>
      <c r="B21" s="64" t="s">
        <v>103</v>
      </c>
      <c r="C21" s="64">
        <v>201</v>
      </c>
      <c r="D21" s="64">
        <v>221</v>
      </c>
      <c r="E21" s="64">
        <v>17682123</v>
      </c>
      <c r="F21" s="64">
        <v>17682143</v>
      </c>
      <c r="G21" s="18" t="s">
        <v>105</v>
      </c>
      <c r="H21" s="52"/>
      <c r="J21" s="27" t="s">
        <v>213</v>
      </c>
      <c r="K21" s="27" t="s">
        <v>159</v>
      </c>
      <c r="L21" s="28" t="s">
        <v>138</v>
      </c>
      <c r="M21" s="28" t="s">
        <v>185</v>
      </c>
      <c r="N21" s="27" t="s">
        <v>80</v>
      </c>
      <c r="O21" s="27">
        <v>15896163</v>
      </c>
      <c r="P21" s="27">
        <v>15896271</v>
      </c>
    </row>
    <row r="22" spans="1:16">
      <c r="A22" s="73"/>
      <c r="B22" s="64" t="s">
        <v>104</v>
      </c>
      <c r="C22" s="64">
        <v>242</v>
      </c>
      <c r="D22" s="64">
        <v>262</v>
      </c>
      <c r="E22" s="64">
        <v>17682164</v>
      </c>
      <c r="F22" s="64">
        <v>17682184</v>
      </c>
      <c r="G22" s="18" t="s">
        <v>106</v>
      </c>
      <c r="H22" s="52"/>
      <c r="J22" s="27" t="s">
        <v>214</v>
      </c>
      <c r="K22" s="27" t="s">
        <v>160</v>
      </c>
      <c r="L22" s="28" t="s">
        <v>139</v>
      </c>
      <c r="M22" s="28" t="s">
        <v>186</v>
      </c>
      <c r="N22" s="27" t="s">
        <v>80</v>
      </c>
      <c r="O22" s="27">
        <v>17327440</v>
      </c>
      <c r="P22" s="27">
        <v>17327558</v>
      </c>
    </row>
    <row r="23" spans="1:16">
      <c r="A23" s="64" t="s">
        <v>28</v>
      </c>
      <c r="B23" s="64" t="s">
        <v>93</v>
      </c>
      <c r="C23" s="64">
        <v>158</v>
      </c>
      <c r="D23" s="64">
        <v>178</v>
      </c>
      <c r="E23" s="64">
        <v>1215187</v>
      </c>
      <c r="F23" s="64">
        <v>1215207</v>
      </c>
      <c r="G23" s="18" t="s">
        <v>106</v>
      </c>
      <c r="H23" s="52"/>
      <c r="J23" s="27" t="s">
        <v>215</v>
      </c>
      <c r="K23" s="27" t="s">
        <v>159</v>
      </c>
      <c r="L23" s="28" t="s">
        <v>140</v>
      </c>
      <c r="M23" s="28" t="s">
        <v>187</v>
      </c>
      <c r="N23" s="27" t="s">
        <v>68</v>
      </c>
      <c r="O23" s="27">
        <v>33143567</v>
      </c>
      <c r="P23" s="27">
        <v>33143660</v>
      </c>
    </row>
    <row r="24" spans="1:16">
      <c r="A24" s="64" t="s">
        <v>29</v>
      </c>
      <c r="B24" s="64" t="s">
        <v>93</v>
      </c>
      <c r="C24" s="64">
        <v>167</v>
      </c>
      <c r="D24" s="64">
        <v>187</v>
      </c>
      <c r="E24" s="64">
        <v>6556214</v>
      </c>
      <c r="F24" s="64">
        <v>6556234</v>
      </c>
      <c r="G24" s="18" t="s">
        <v>107</v>
      </c>
      <c r="H24" s="52"/>
      <c r="J24" s="27" t="s">
        <v>216</v>
      </c>
      <c r="K24" s="27" t="s">
        <v>160</v>
      </c>
      <c r="L24" s="28" t="s">
        <v>141</v>
      </c>
      <c r="M24" s="28" t="s">
        <v>188</v>
      </c>
      <c r="N24" s="27" t="s">
        <v>90</v>
      </c>
      <c r="O24" s="27">
        <v>10542157</v>
      </c>
      <c r="P24" s="27">
        <v>10542288</v>
      </c>
    </row>
    <row r="25" spans="1:16">
      <c r="A25" s="64" t="s">
        <v>30</v>
      </c>
      <c r="B25" s="64" t="s">
        <v>93</v>
      </c>
      <c r="C25" s="64">
        <v>159</v>
      </c>
      <c r="D25" s="64">
        <v>179</v>
      </c>
      <c r="E25" s="64">
        <v>6563914</v>
      </c>
      <c r="F25" s="64">
        <v>6563934</v>
      </c>
      <c r="G25" s="18" t="s">
        <v>108</v>
      </c>
      <c r="H25" s="52"/>
      <c r="J25" s="27" t="s">
        <v>217</v>
      </c>
      <c r="K25" s="27" t="s">
        <v>160</v>
      </c>
      <c r="L25" s="28" t="s">
        <v>142</v>
      </c>
      <c r="M25" s="28" t="s">
        <v>189</v>
      </c>
      <c r="N25" s="27" t="s">
        <v>80</v>
      </c>
      <c r="O25" s="27">
        <v>23343908</v>
      </c>
      <c r="P25" s="27">
        <v>23344117</v>
      </c>
    </row>
    <row r="26" spans="1:16">
      <c r="A26" s="64" t="s">
        <v>82</v>
      </c>
      <c r="B26" s="64" t="s">
        <v>93</v>
      </c>
      <c r="C26" s="64">
        <v>161</v>
      </c>
      <c r="D26" s="64">
        <v>181</v>
      </c>
      <c r="E26" s="64">
        <v>9760868</v>
      </c>
      <c r="F26" s="64">
        <v>9760888</v>
      </c>
      <c r="G26" s="18" t="s">
        <v>109</v>
      </c>
      <c r="H26" s="52"/>
      <c r="J26" s="27" t="s">
        <v>218</v>
      </c>
      <c r="K26" s="27" t="s">
        <v>160</v>
      </c>
      <c r="L26" s="28" t="s">
        <v>143</v>
      </c>
      <c r="M26" s="28" t="s">
        <v>190</v>
      </c>
      <c r="N26" s="27" t="s">
        <v>74</v>
      </c>
      <c r="O26" s="27">
        <v>22881834</v>
      </c>
      <c r="P26" s="27">
        <v>22881942</v>
      </c>
    </row>
    <row r="27" spans="1:16">
      <c r="A27" s="64" t="s">
        <v>83</v>
      </c>
      <c r="B27" s="64" t="s">
        <v>93</v>
      </c>
      <c r="C27" s="64">
        <v>158</v>
      </c>
      <c r="D27" s="64">
        <v>178</v>
      </c>
      <c r="E27" s="64">
        <v>6693269</v>
      </c>
      <c r="F27" s="64">
        <v>6693289</v>
      </c>
      <c r="G27" s="18" t="s">
        <v>110</v>
      </c>
      <c r="H27" s="52"/>
      <c r="J27" s="27" t="s">
        <v>219</v>
      </c>
      <c r="K27" s="27" t="s">
        <v>159</v>
      </c>
      <c r="L27" s="28" t="s">
        <v>144</v>
      </c>
      <c r="M27" s="28" t="s">
        <v>191</v>
      </c>
      <c r="N27" s="27" t="s">
        <v>66</v>
      </c>
      <c r="O27" s="27">
        <v>42923736</v>
      </c>
      <c r="P27" s="27">
        <v>42923973</v>
      </c>
    </row>
    <row r="28" spans="1:16">
      <c r="A28" s="64" t="s">
        <v>84</v>
      </c>
      <c r="B28" s="64" t="s">
        <v>93</v>
      </c>
      <c r="C28" s="64">
        <v>17</v>
      </c>
      <c r="D28" s="64">
        <v>37</v>
      </c>
      <c r="E28" s="64">
        <v>28523357</v>
      </c>
      <c r="F28" s="64">
        <v>28523377</v>
      </c>
      <c r="G28" s="18" t="s">
        <v>111</v>
      </c>
      <c r="H28" s="52"/>
      <c r="J28" s="27" t="s">
        <v>220</v>
      </c>
      <c r="K28" s="27" t="s">
        <v>159</v>
      </c>
      <c r="L28" s="28" t="s">
        <v>145</v>
      </c>
      <c r="M28" s="28" t="s">
        <v>192</v>
      </c>
      <c r="N28" s="27" t="s">
        <v>85</v>
      </c>
      <c r="O28" s="27">
        <v>13111485</v>
      </c>
      <c r="P28" s="27">
        <v>13111595</v>
      </c>
    </row>
    <row r="29" spans="1:16">
      <c r="A29" s="64" t="s">
        <v>86</v>
      </c>
      <c r="B29" s="64" t="s">
        <v>93</v>
      </c>
      <c r="C29" s="64">
        <v>9</v>
      </c>
      <c r="D29" s="64">
        <v>29</v>
      </c>
      <c r="E29" s="64">
        <v>15896171</v>
      </c>
      <c r="F29" s="64">
        <v>15896191</v>
      </c>
      <c r="G29" s="18" t="s">
        <v>111</v>
      </c>
      <c r="H29" s="52"/>
      <c r="J29" s="27" t="s">
        <v>221</v>
      </c>
      <c r="K29" s="27" t="s">
        <v>159</v>
      </c>
      <c r="L29" s="28" t="s">
        <v>146</v>
      </c>
      <c r="M29" s="28" t="s">
        <v>193</v>
      </c>
      <c r="N29" s="27" t="s">
        <v>68</v>
      </c>
      <c r="O29" s="27">
        <v>35143537</v>
      </c>
      <c r="P29" s="27">
        <v>35143666</v>
      </c>
    </row>
    <row r="30" spans="1:16">
      <c r="A30" s="64" t="s">
        <v>87</v>
      </c>
      <c r="B30" s="64" t="s">
        <v>93</v>
      </c>
      <c r="C30" s="64">
        <v>11</v>
      </c>
      <c r="D30" s="64">
        <v>31</v>
      </c>
      <c r="E30" s="64">
        <v>17327450</v>
      </c>
      <c r="F30" s="64">
        <v>17327470</v>
      </c>
      <c r="G30" s="18" t="s">
        <v>112</v>
      </c>
      <c r="H30" s="52"/>
    </row>
    <row r="31" spans="1:16">
      <c r="A31" s="64" t="s">
        <v>88</v>
      </c>
      <c r="B31" s="64" t="s">
        <v>93</v>
      </c>
      <c r="C31" s="64">
        <v>11</v>
      </c>
      <c r="D31" s="64">
        <v>31</v>
      </c>
      <c r="E31" s="64">
        <v>33143577</v>
      </c>
      <c r="F31" s="64">
        <v>33143597</v>
      </c>
      <c r="G31" s="18" t="s">
        <v>113</v>
      </c>
      <c r="H31" s="52"/>
    </row>
    <row r="32" spans="1:16">
      <c r="A32" s="64" t="s">
        <v>89</v>
      </c>
      <c r="B32" s="64" t="s">
        <v>93</v>
      </c>
      <c r="C32" s="64">
        <v>11</v>
      </c>
      <c r="D32" s="64">
        <v>31</v>
      </c>
      <c r="E32" s="64">
        <v>10542167</v>
      </c>
      <c r="F32" s="64">
        <v>10542187</v>
      </c>
      <c r="G32" s="18" t="s">
        <v>114</v>
      </c>
      <c r="H32" s="52"/>
    </row>
    <row r="33" spans="1:8">
      <c r="A33" s="64" t="s">
        <v>33</v>
      </c>
      <c r="B33" s="64" t="s">
        <v>93</v>
      </c>
      <c r="C33" s="64">
        <v>24</v>
      </c>
      <c r="D33" s="64">
        <v>44</v>
      </c>
      <c r="E33" s="64">
        <v>23343931</v>
      </c>
      <c r="F33" s="64">
        <v>23343951</v>
      </c>
      <c r="G33" s="18" t="s">
        <v>111</v>
      </c>
      <c r="H33" s="52"/>
    </row>
    <row r="34" spans="1:8">
      <c r="A34" s="64" t="s">
        <v>91</v>
      </c>
      <c r="B34" s="64" t="s">
        <v>93</v>
      </c>
      <c r="C34" s="64">
        <v>79</v>
      </c>
      <c r="D34" s="64">
        <v>99</v>
      </c>
      <c r="E34" s="64">
        <v>22881912</v>
      </c>
      <c r="F34" s="64">
        <v>22881932</v>
      </c>
      <c r="G34" s="18" t="s">
        <v>115</v>
      </c>
      <c r="H34" s="52"/>
    </row>
    <row r="35" spans="1:8">
      <c r="A35" s="64" t="s">
        <v>34</v>
      </c>
      <c r="B35" s="64" t="s">
        <v>93</v>
      </c>
      <c r="C35" s="64">
        <v>208</v>
      </c>
      <c r="D35" s="64">
        <v>228</v>
      </c>
      <c r="E35" s="64">
        <v>42923943</v>
      </c>
      <c r="F35" s="64">
        <v>42923963</v>
      </c>
      <c r="G35" s="18" t="s">
        <v>116</v>
      </c>
      <c r="H35" s="52"/>
    </row>
    <row r="36" spans="1:8">
      <c r="A36" s="64" t="s">
        <v>35</v>
      </c>
      <c r="B36" s="64" t="s">
        <v>93</v>
      </c>
      <c r="C36" s="64">
        <v>81</v>
      </c>
      <c r="D36" s="64">
        <v>101</v>
      </c>
      <c r="E36" s="64">
        <v>13111565</v>
      </c>
      <c r="F36" s="64">
        <v>13111585</v>
      </c>
      <c r="G36" s="18" t="s">
        <v>117</v>
      </c>
      <c r="H36" s="52"/>
    </row>
    <row r="37" spans="1:8" ht="24" customHeight="1">
      <c r="A37" s="73" t="s">
        <v>92</v>
      </c>
      <c r="B37" s="64" t="s">
        <v>95</v>
      </c>
      <c r="C37" s="64">
        <v>22</v>
      </c>
      <c r="D37" s="64">
        <v>41</v>
      </c>
      <c r="E37" s="64">
        <v>35143558</v>
      </c>
      <c r="F37" s="64">
        <v>35143577</v>
      </c>
      <c r="G37" s="18" t="s">
        <v>118</v>
      </c>
      <c r="H37" s="52"/>
    </row>
    <row r="38" spans="1:8">
      <c r="A38" s="73"/>
      <c r="B38" s="64" t="s">
        <v>96</v>
      </c>
      <c r="C38" s="64">
        <v>91</v>
      </c>
      <c r="D38" s="64">
        <v>111</v>
      </c>
      <c r="E38" s="64">
        <v>35143627</v>
      </c>
      <c r="F38" s="64">
        <v>35143647</v>
      </c>
      <c r="G38" s="18" t="s">
        <v>115</v>
      </c>
      <c r="H38" s="52"/>
    </row>
  </sheetData>
  <mergeCells count="9">
    <mergeCell ref="A16:A17"/>
    <mergeCell ref="A19:A20"/>
    <mergeCell ref="A21:A22"/>
    <mergeCell ref="A37:A38"/>
    <mergeCell ref="A3:A4"/>
    <mergeCell ref="A5:A6"/>
    <mergeCell ref="A9:A10"/>
    <mergeCell ref="A11:A12"/>
    <mergeCell ref="A13:A14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125" zoomScaleNormal="125" zoomScalePageLayoutView="125" workbookViewId="0">
      <selection activeCell="F17" sqref="F17"/>
    </sheetView>
  </sheetViews>
  <sheetFormatPr baseColWidth="10" defaultRowHeight="13" x14ac:dyDescent="0"/>
  <cols>
    <col min="1" max="1" width="16" customWidth="1"/>
    <col min="2" max="2" width="13.1640625" customWidth="1"/>
  </cols>
  <sheetData>
    <row r="1" spans="1:8">
      <c r="A1" s="73" t="s">
        <v>319</v>
      </c>
      <c r="B1" s="73"/>
      <c r="C1" s="73"/>
      <c r="D1" s="73"/>
      <c r="E1" s="73"/>
      <c r="F1" s="73"/>
      <c r="G1" s="73"/>
      <c r="H1" s="73"/>
    </row>
    <row r="2" spans="1:8">
      <c r="A2" s="73"/>
      <c r="B2" s="73"/>
      <c r="C2" s="73"/>
      <c r="D2" s="73"/>
      <c r="E2" s="73"/>
      <c r="F2" s="73"/>
      <c r="G2" s="73"/>
      <c r="H2" s="73"/>
    </row>
    <row r="3" spans="1:8" ht="26">
      <c r="A3" s="66" t="s">
        <v>309</v>
      </c>
      <c r="B3" s="66" t="s">
        <v>2</v>
      </c>
      <c r="C3" s="66" t="s">
        <v>3</v>
      </c>
      <c r="D3" s="66" t="s">
        <v>16</v>
      </c>
      <c r="E3" s="66" t="s">
        <v>311</v>
      </c>
      <c r="F3" s="66" t="s">
        <v>18</v>
      </c>
      <c r="G3" s="66" t="s">
        <v>312</v>
      </c>
      <c r="H3" s="66" t="s">
        <v>310</v>
      </c>
    </row>
    <row r="4" spans="1:8">
      <c r="A4" s="98" t="s">
        <v>295</v>
      </c>
      <c r="B4" s="67">
        <v>10104666393</v>
      </c>
      <c r="C4" s="69">
        <v>1</v>
      </c>
      <c r="D4" s="69">
        <v>4666393</v>
      </c>
      <c r="E4" s="69" t="s">
        <v>14</v>
      </c>
      <c r="F4" s="69" t="s">
        <v>12</v>
      </c>
      <c r="G4" s="56">
        <v>0.25</v>
      </c>
      <c r="H4" s="69">
        <v>4</v>
      </c>
    </row>
    <row r="5" spans="1:8" ht="23" customHeight="1">
      <c r="A5" s="98"/>
      <c r="B5" s="67">
        <v>10104666395</v>
      </c>
      <c r="C5" s="69">
        <v>1</v>
      </c>
      <c r="D5" s="69">
        <v>4666395</v>
      </c>
      <c r="E5" s="69" t="s">
        <v>15</v>
      </c>
      <c r="F5" s="69" t="s">
        <v>14</v>
      </c>
      <c r="G5" s="56">
        <v>0.25</v>
      </c>
      <c r="H5" s="69">
        <v>4</v>
      </c>
    </row>
    <row r="6" spans="1:8">
      <c r="A6" s="69" t="s">
        <v>299</v>
      </c>
      <c r="B6" s="67">
        <v>10505230623</v>
      </c>
      <c r="C6" s="69">
        <v>5</v>
      </c>
      <c r="D6" s="69">
        <v>5230623</v>
      </c>
      <c r="E6" s="69" t="s">
        <v>15</v>
      </c>
      <c r="F6" s="69" t="s">
        <v>14</v>
      </c>
      <c r="G6" s="56">
        <v>0.2727</v>
      </c>
      <c r="H6" s="69">
        <v>11</v>
      </c>
    </row>
    <row r="7" spans="1:8">
      <c r="A7" s="98" t="s">
        <v>304</v>
      </c>
      <c r="B7" s="67">
        <v>10106693283</v>
      </c>
      <c r="C7" s="69">
        <v>1</v>
      </c>
      <c r="D7" s="69">
        <v>6693283</v>
      </c>
      <c r="E7" s="69" t="s">
        <v>12</v>
      </c>
      <c r="F7" s="69" t="s">
        <v>15</v>
      </c>
      <c r="G7" s="56">
        <v>2.7029999999999998E-2</v>
      </c>
      <c r="H7" s="69">
        <v>37</v>
      </c>
    </row>
    <row r="8" spans="1:8">
      <c r="A8" s="98"/>
      <c r="B8" s="67">
        <v>10106693289</v>
      </c>
      <c r="C8" s="69">
        <v>1</v>
      </c>
      <c r="D8" s="69">
        <v>6693289</v>
      </c>
      <c r="E8" s="69" t="s">
        <v>12</v>
      </c>
      <c r="F8" s="69" t="s">
        <v>15</v>
      </c>
      <c r="G8" s="56">
        <v>5.7689999999999998E-2</v>
      </c>
      <c r="H8" s="69">
        <v>26</v>
      </c>
    </row>
    <row r="9" spans="1:8">
      <c r="A9" s="69" t="s">
        <v>306</v>
      </c>
      <c r="B9" s="67">
        <v>10523343944</v>
      </c>
      <c r="C9" s="69">
        <v>5</v>
      </c>
      <c r="D9" s="69">
        <v>23343944</v>
      </c>
      <c r="E9" s="69" t="s">
        <v>13</v>
      </c>
      <c r="F9" s="69" t="s">
        <v>12</v>
      </c>
      <c r="G9" s="56">
        <v>2.3529999999999999E-2</v>
      </c>
      <c r="H9" s="69">
        <v>85</v>
      </c>
    </row>
  </sheetData>
  <mergeCells count="3">
    <mergeCell ref="A7:A8"/>
    <mergeCell ref="A1:H2"/>
    <mergeCell ref="A4:A5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125" zoomScaleNormal="125" zoomScalePageLayoutView="125" workbookViewId="0">
      <selection activeCell="J8" sqref="J8"/>
    </sheetView>
  </sheetViews>
  <sheetFormatPr baseColWidth="10" defaultColWidth="8.83203125" defaultRowHeight="13" x14ac:dyDescent="0"/>
  <cols>
    <col min="1" max="2" width="12.83203125" style="1" customWidth="1"/>
    <col min="3" max="3" width="13" style="1" customWidth="1"/>
    <col min="4" max="5" width="9" style="1" bestFit="1" customWidth="1"/>
    <col min="6" max="6" width="9" style="1" customWidth="1"/>
    <col min="7" max="7" width="9" style="1" bestFit="1" customWidth="1"/>
    <col min="8" max="9" width="8.83203125" style="1"/>
    <col min="10" max="10" width="54.6640625" style="49" customWidth="1"/>
    <col min="11" max="11" width="53.1640625" style="34" customWidth="1"/>
    <col min="12" max="12" width="49.6640625" style="35" customWidth="1"/>
    <col min="13" max="13" width="51.1640625" style="50" customWidth="1"/>
    <col min="14" max="16384" width="8.83203125" style="1"/>
  </cols>
  <sheetData>
    <row r="1" spans="1:13" ht="50" customHeight="1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7"/>
      <c r="K1" s="77"/>
    </row>
    <row r="2" spans="1:13" ht="26" customHeight="1">
      <c r="A2" s="23" t="s">
        <v>1</v>
      </c>
      <c r="B2" s="23" t="s">
        <v>229</v>
      </c>
      <c r="C2" s="23" t="s">
        <v>2</v>
      </c>
      <c r="D2" s="23" t="s">
        <v>3</v>
      </c>
      <c r="E2" s="23" t="s">
        <v>4</v>
      </c>
      <c r="F2" s="23" t="s">
        <v>157</v>
      </c>
      <c r="G2" s="23" t="s">
        <v>5</v>
      </c>
      <c r="H2" s="23" t="s">
        <v>6</v>
      </c>
      <c r="I2" s="23" t="s">
        <v>7</v>
      </c>
      <c r="J2" s="36" t="s">
        <v>227</v>
      </c>
      <c r="K2" s="37" t="s">
        <v>222</v>
      </c>
      <c r="L2" s="37" t="s">
        <v>225</v>
      </c>
      <c r="M2" s="36" t="s">
        <v>228</v>
      </c>
    </row>
    <row r="3" spans="1:13" ht="52">
      <c r="A3" s="21" t="s">
        <v>147</v>
      </c>
      <c r="B3" s="21" t="str">
        <f>VLOOKUP(A3,'miRNA info'!J:K,2,FALSE)</f>
        <v>+</v>
      </c>
      <c r="C3" s="21">
        <v>10104666069</v>
      </c>
      <c r="D3" s="21">
        <v>1</v>
      </c>
      <c r="E3" s="21">
        <v>4666069</v>
      </c>
      <c r="F3" s="21">
        <f>E3-INT(VLOOKUP(A3,'miRNA info'!J:O,6,FALSE))+1</f>
        <v>95</v>
      </c>
      <c r="G3" s="21">
        <v>2862</v>
      </c>
      <c r="H3" s="21" t="s">
        <v>12</v>
      </c>
      <c r="I3" s="21" t="s">
        <v>13</v>
      </c>
      <c r="J3" s="36" t="s">
        <v>246</v>
      </c>
      <c r="K3" s="37" t="s">
        <v>245</v>
      </c>
      <c r="L3" s="37" t="str">
        <f>IF(MID(K3,F3,1)=H3,REPLACE(K3,F3,1,I3),REPLACE(K3,F3,1,H3))</f>
        <v>GGAGGAAGAGAGGGGTGAGAGGTGAGGCTGACAGAAGAGAGTGAGCACACATGGTGACTTTCTTGCATGCTGAATGGACTCATGCTTGAAGCTACGTGTGCTCACTTCTCTCTCTGTCAGCCATTTGATCTCTCTTTCTCTCTTTCTCC</v>
      </c>
      <c r="M3" s="36" t="s">
        <v>244</v>
      </c>
    </row>
    <row r="4" spans="1:13" ht="52">
      <c r="A4" s="21" t="s">
        <v>148</v>
      </c>
      <c r="B4" s="21" t="str">
        <f>VLOOKUP(A4,'miRNA info'!J:K,2,FALSE)</f>
        <v>-</v>
      </c>
      <c r="C4" s="21">
        <v>10204512971</v>
      </c>
      <c r="D4" s="21">
        <v>2</v>
      </c>
      <c r="E4" s="21">
        <v>4512971</v>
      </c>
      <c r="F4" s="21">
        <f>E4-INT(VLOOKUP(A4,'miRNA info'!J:O,6,FALSE))+1</f>
        <v>88</v>
      </c>
      <c r="G4" s="21">
        <v>2740</v>
      </c>
      <c r="H4" s="21" t="s">
        <v>12</v>
      </c>
      <c r="I4" s="21" t="s">
        <v>13</v>
      </c>
      <c r="J4" s="36" t="s">
        <v>247</v>
      </c>
      <c r="K4" s="37" t="s">
        <v>248</v>
      </c>
      <c r="L4" s="37" t="str">
        <f t="shared" ref="L4:L20" si="0">IF(MID(K4,F4,1)=H4,REPLACE(K4,F4,1,I4),REPLACE(K4,F4,1,H4))</f>
        <v>GGAGTTGAGCCCTGAGAGAAAGAGGGTGACAGAAAGAGGAGTGAGCACGCGGCGAGGACGGGATAGATTTTATGCCGGCCATCACGCTGTGTGCTCACTCTCTTCTGTCAATCTCATGAGAGCTTCTCC</v>
      </c>
      <c r="M4" s="36" t="s">
        <v>249</v>
      </c>
    </row>
    <row r="5" spans="1:13" ht="39">
      <c r="A5" s="24" t="s">
        <v>149</v>
      </c>
      <c r="B5" s="21" t="str">
        <f>VLOOKUP(A5,'miRNA info'!J:K,2,FALSE)</f>
        <v>-</v>
      </c>
      <c r="C5" s="21">
        <v>10918289115</v>
      </c>
      <c r="D5" s="21">
        <v>9</v>
      </c>
      <c r="E5" s="21">
        <v>18289115</v>
      </c>
      <c r="F5" s="21">
        <f>E5-INT(VLOOKUP(A5,'miRNA info'!J:O,6,FALSE))+1</f>
        <v>9</v>
      </c>
      <c r="G5" s="21">
        <v>2846</v>
      </c>
      <c r="H5" s="21" t="s">
        <v>14</v>
      </c>
      <c r="I5" s="21" t="s">
        <v>15</v>
      </c>
      <c r="J5" s="36" t="s">
        <v>250</v>
      </c>
      <c r="K5" s="37" t="s">
        <v>251</v>
      </c>
      <c r="L5" s="37" t="str">
        <f t="shared" si="0"/>
        <v>TGGACGGCGATGACAGATAGATCAGAGAGCACACGGCCCTGGCAGAAGCGACCGCCGTCGTCGCTGCTGCCGGGTTGTGCTCTCTCTCTTCTGTCATCACTCTCAA</v>
      </c>
      <c r="M5" s="36" t="s">
        <v>252</v>
      </c>
    </row>
    <row r="6" spans="1:13" ht="39">
      <c r="A6" s="24" t="s">
        <v>149</v>
      </c>
      <c r="B6" s="21" t="str">
        <f>VLOOKUP(A6,'miRNA info'!J:K,2,FALSE)</f>
        <v>-</v>
      </c>
      <c r="C6" s="21">
        <v>10918289176</v>
      </c>
      <c r="D6" s="21">
        <v>9</v>
      </c>
      <c r="E6" s="21">
        <v>18289176</v>
      </c>
      <c r="F6" s="21">
        <f>E6-INT(VLOOKUP(A6,'miRNA info'!J:O,6,FALSE))+1</f>
        <v>70</v>
      </c>
      <c r="G6" s="21">
        <v>2851</v>
      </c>
      <c r="H6" s="21" t="s">
        <v>13</v>
      </c>
      <c r="I6" s="21" t="s">
        <v>12</v>
      </c>
      <c r="J6" s="36" t="s">
        <v>250</v>
      </c>
      <c r="K6" s="37" t="s">
        <v>251</v>
      </c>
      <c r="L6" s="37" t="str">
        <f t="shared" si="0"/>
        <v>TGGACGGCAATGACAGATAGATCAGAGAGCACACGGCCCTGGCAGAAGCGACCGCCGTCGTCGCTGCTGTCGGGTTGTGCTCTCTCTCTTCTGTCATCACTCTCAA</v>
      </c>
      <c r="M6" s="36" t="s">
        <v>253</v>
      </c>
    </row>
    <row r="7" spans="1:13" ht="39">
      <c r="A7" s="24" t="s">
        <v>149</v>
      </c>
      <c r="B7" s="21" t="str">
        <f>VLOOKUP(A7,'miRNA info'!J:K,2,FALSE)</f>
        <v>-</v>
      </c>
      <c r="C7" s="21">
        <v>10918289204</v>
      </c>
      <c r="D7" s="21">
        <v>9</v>
      </c>
      <c r="E7" s="21">
        <v>18289204</v>
      </c>
      <c r="F7" s="21">
        <f>E7-INT(VLOOKUP(A7,'miRNA info'!J:O,6,FALSE))+1</f>
        <v>98</v>
      </c>
      <c r="G7" s="21">
        <v>2913</v>
      </c>
      <c r="H7" s="21" t="s">
        <v>15</v>
      </c>
      <c r="I7" s="21" t="s">
        <v>12</v>
      </c>
      <c r="J7" s="36" t="s">
        <v>250</v>
      </c>
      <c r="K7" s="37" t="s">
        <v>251</v>
      </c>
      <c r="L7" s="37" t="str">
        <f t="shared" si="0"/>
        <v>TGGACGGCAATGACAGATAGATCAGAGAGCACACGGCCCTGGCAGAAGCGACCGCCGTCGTCGCTGCTGCCGGGTTGTGCTCTCTCTCTTCTGTCATAACTCTCAA</v>
      </c>
      <c r="M7" s="36" t="s">
        <v>254</v>
      </c>
    </row>
    <row r="8" spans="1:13" ht="104">
      <c r="A8" s="21" t="s">
        <v>150</v>
      </c>
      <c r="B8" s="21" t="str">
        <f>VLOOKUP(A8,'miRNA info'!J:K,2,FALSE)</f>
        <v>+</v>
      </c>
      <c r="C8" s="21">
        <v>10117682192</v>
      </c>
      <c r="D8" s="21">
        <v>1</v>
      </c>
      <c r="E8" s="21">
        <v>17682192</v>
      </c>
      <c r="F8" s="21">
        <f>E8-INT(VLOOKUP(A8,'miRNA info'!J:O,6,FALSE))+1</f>
        <v>270</v>
      </c>
      <c r="G8" s="21">
        <v>2803</v>
      </c>
      <c r="H8" s="21" t="s">
        <v>13</v>
      </c>
      <c r="I8" s="21" t="s">
        <v>14</v>
      </c>
      <c r="J8" s="36" t="s">
        <v>255</v>
      </c>
      <c r="K8" s="37" t="s">
        <v>256</v>
      </c>
      <c r="L8" s="37" t="str">
        <f t="shared" si="0"/>
        <v>GTTGTGGACGTTGAGCTCCTTTCGGTCCAAAAAGGGGTGTTGCTGTGGGTCGATTGAGCTGCTGGGTCATGGATCCCGTTAGCCTACTCCATGTTCATCATTCAGCTCGAGATCTGAAAGAAACTACTCCAATTTATACTAATAGTATGTGTGTAGATAGGAAAATGATGGAGTACTCGTTGTTGGGATAGGCTTATGGCTTGCATGCCCCAGGAGCTGCATCAACCCTACATGGACCCTCTTTGGATTGAAGGGAGCTCTGCATCTTTGGT</v>
      </c>
      <c r="M8" s="36" t="s">
        <v>257</v>
      </c>
    </row>
    <row r="9" spans="1:13" ht="65">
      <c r="A9" s="3" t="s">
        <v>151</v>
      </c>
      <c r="B9" s="3" t="str">
        <f>VLOOKUP(A9,'miRNA info'!J:K,2,FALSE)</f>
        <v>+</v>
      </c>
      <c r="C9" s="3">
        <v>10101215178</v>
      </c>
      <c r="D9" s="3">
        <v>1</v>
      </c>
      <c r="E9" s="3">
        <v>1215178</v>
      </c>
      <c r="F9" s="3">
        <f>E9-INT(VLOOKUP(A9,'miRNA info'!J:O,6,FALSE))+1</f>
        <v>149</v>
      </c>
      <c r="G9" s="3">
        <v>2651</v>
      </c>
      <c r="H9" s="3" t="s">
        <v>15</v>
      </c>
      <c r="I9" s="3" t="s">
        <v>13</v>
      </c>
      <c r="J9" s="43" t="s">
        <v>242</v>
      </c>
      <c r="K9" s="38" t="s">
        <v>243</v>
      </c>
      <c r="L9" s="38" t="str">
        <f t="shared" si="0"/>
        <v>GGTTATGAAGTGGAGCTCCTTTCGTTCCAATGAAAGGTTTATCTGAAGGGTGATACAGCTGCTTGTTCATGGTTCCCACTATTCTATCTCATAGGAAAAGAGATAGGCTTGTGGTTTGCATGACCAAGGAGCCGAATCAACTCCTTGCAGACCACTCTTTGGATTGAAGGGAGCTCTGCATCTTGATC</v>
      </c>
      <c r="M9" s="43" t="s">
        <v>231</v>
      </c>
    </row>
    <row r="10" spans="1:13" ht="78">
      <c r="A10" s="5" t="s">
        <v>152</v>
      </c>
      <c r="B10" s="5" t="str">
        <f>VLOOKUP(A10,'miRNA info'!J:K,2,FALSE)</f>
        <v>-</v>
      </c>
      <c r="C10" s="5">
        <v>10106556051</v>
      </c>
      <c r="D10" s="5">
        <v>1</v>
      </c>
      <c r="E10" s="5">
        <v>6556051</v>
      </c>
      <c r="F10" s="5">
        <f>E10-INT(VLOOKUP(A10,'miRNA info'!J:O,6,FALSE))+1</f>
        <v>4</v>
      </c>
      <c r="G10" s="5">
        <v>2638</v>
      </c>
      <c r="H10" s="5" t="s">
        <v>13</v>
      </c>
      <c r="I10" s="5" t="s">
        <v>15</v>
      </c>
      <c r="J10" s="44" t="s">
        <v>133</v>
      </c>
      <c r="K10" s="39" t="s">
        <v>180</v>
      </c>
      <c r="L10" s="39" t="str">
        <f t="shared" si="0"/>
        <v>GAGTGAGATGTGGAGCTCCCTTCAATCCAATCAATAGAGGAAGACAATGGTGGGTTCATCTCCCGGGTCATGCAAACCCATGCAAGTGCAGGCCTACAGCATTGCTGCCATGCACTCCAGAGGTATCCATGAATCGGCAGCTGCATCCTACCACTTCCTCTCCTGAATTGGATCGAAAGGAGCTCCTCTTCCTCCTC</v>
      </c>
      <c r="M10" s="44" t="s">
        <v>232</v>
      </c>
    </row>
    <row r="11" spans="1:13" ht="78">
      <c r="A11" s="21" t="s">
        <v>152</v>
      </c>
      <c r="B11" s="21" t="str">
        <f>VLOOKUP(A11,'miRNA info'!J:K,2,FALSE)</f>
        <v>-</v>
      </c>
      <c r="C11" s="21">
        <v>10106556158</v>
      </c>
      <c r="D11" s="21">
        <v>1</v>
      </c>
      <c r="E11" s="21">
        <v>6556158</v>
      </c>
      <c r="F11" s="21">
        <f>E11-INT(VLOOKUP(A11,'miRNA info'!J:O,6,FALSE))+1</f>
        <v>111</v>
      </c>
      <c r="G11" s="21">
        <v>2790</v>
      </c>
      <c r="H11" s="21" t="s">
        <v>12</v>
      </c>
      <c r="I11" s="21" t="s">
        <v>13</v>
      </c>
      <c r="J11" s="36" t="s">
        <v>258</v>
      </c>
      <c r="K11" s="37" t="s">
        <v>259</v>
      </c>
      <c r="L11" s="37" t="str">
        <f t="shared" si="0"/>
        <v>GAGAGAGATGTGGAGCTCCCTTCAATCCAATCAATAGAGGAAGACAATGGTGGGTTCATCTCCCGGGTCATGCAAACCCATGCAAGTGCAGGCCTACAGCATTGCTGCCACGCACTCCAGAGGTATCCATGAATCGGCAGCTGCATCCTACCACTTCCTCTCCTGAATTGGATCGAAAGGAGCTCCTCTTCCTCCTC</v>
      </c>
      <c r="M11" s="36" t="s">
        <v>260</v>
      </c>
    </row>
    <row r="12" spans="1:13" ht="78">
      <c r="A12" s="5" t="s">
        <v>152</v>
      </c>
      <c r="B12" s="5" t="str">
        <f>VLOOKUP(A12,'miRNA info'!J:K,2,FALSE)</f>
        <v>-</v>
      </c>
      <c r="C12" s="5">
        <v>10106556168</v>
      </c>
      <c r="D12" s="5">
        <v>1</v>
      </c>
      <c r="E12" s="5">
        <v>6556168</v>
      </c>
      <c r="F12" s="5">
        <f>E12-INT(VLOOKUP(A12,'miRNA info'!J:O,6,FALSE))+1</f>
        <v>121</v>
      </c>
      <c r="G12" s="5">
        <v>2742</v>
      </c>
      <c r="H12" s="5" t="s">
        <v>12</v>
      </c>
      <c r="I12" s="5" t="s">
        <v>15</v>
      </c>
      <c r="J12" s="44" t="s">
        <v>133</v>
      </c>
      <c r="K12" s="39" t="s">
        <v>180</v>
      </c>
      <c r="L12" s="39" t="str">
        <f t="shared" si="0"/>
        <v>GAGAGAGATGTGGAGCTCCCTTCAATCCAATCAATAGAGGAAGACAATGGTGGGTTCATCTCCCGGGTCATGCAAACCCATGCAAGTGCAGGCCTACAGCATTGCTGCCATGCACTCCAGCGGTATCCATGAATCGGCAGCTGCATCCTACCACTTCCTCTCCTGAATTGGATCGAAAGGAGCTCCTCTTCCTCCTC</v>
      </c>
      <c r="M12" s="44" t="s">
        <v>233</v>
      </c>
    </row>
    <row r="13" spans="1:13" ht="78">
      <c r="A13" s="5" t="s">
        <v>152</v>
      </c>
      <c r="B13" s="5" t="str">
        <f>VLOOKUP(A13,'miRNA info'!J:K,2,FALSE)</f>
        <v>-</v>
      </c>
      <c r="C13" s="5">
        <v>10106556233</v>
      </c>
      <c r="D13" s="5">
        <v>1</v>
      </c>
      <c r="E13" s="5">
        <v>6556233</v>
      </c>
      <c r="F13" s="5">
        <f>E13-INT(VLOOKUP(A13,'miRNA info'!J:O,6,FALSE))+1</f>
        <v>186</v>
      </c>
      <c r="G13" s="5">
        <v>2700</v>
      </c>
      <c r="H13" s="5" t="s">
        <v>13</v>
      </c>
      <c r="I13" s="5" t="s">
        <v>12</v>
      </c>
      <c r="J13" s="44" t="s">
        <v>133</v>
      </c>
      <c r="K13" s="39" t="s">
        <v>180</v>
      </c>
      <c r="L13" s="39" t="str">
        <f t="shared" si="0"/>
        <v>GAGAGAGATGTGGAGCTCCCTTCAATCCAATCAATAGAGGAAGACAATGGTGGGTTCATCTCCCGGGTCATGCAAACCCATGCAAGTGCAGGCCTACAGCATTGCTGCCATGCACTCCAGAGGTATCCATGAATCGGCAGCTGCATCCTACCACTTCCTCTCCTGAATTGGATCGAAAGGAGCTCTTCTTCCTCCTC</v>
      </c>
      <c r="M13" s="44" t="s">
        <v>234</v>
      </c>
    </row>
    <row r="14" spans="1:13" ht="65">
      <c r="A14" s="21" t="s">
        <v>153</v>
      </c>
      <c r="B14" s="21" t="str">
        <f>VLOOKUP(A14,'miRNA info'!J:K,2,FALSE)</f>
        <v>-</v>
      </c>
      <c r="C14" s="21">
        <v>10106563921</v>
      </c>
      <c r="D14" s="21">
        <v>1</v>
      </c>
      <c r="E14" s="21">
        <v>6563921</v>
      </c>
      <c r="F14" s="21">
        <f>E14-INT(VLOOKUP(A14,'miRNA info'!J:O,6,FALSE))+1</f>
        <v>166</v>
      </c>
      <c r="G14" s="21">
        <v>2820</v>
      </c>
      <c r="H14" s="21" t="s">
        <v>13</v>
      </c>
      <c r="I14" s="21" t="s">
        <v>12</v>
      </c>
      <c r="J14" s="36" t="s">
        <v>261</v>
      </c>
      <c r="K14" s="37" t="s">
        <v>262</v>
      </c>
      <c r="L14" s="37" t="str">
        <f t="shared" si="0"/>
        <v>TAGGTGTAGCCGGAGCTCCCTTCAATCCAATCAATAGAGGAACACAATGGCAGGTTCATCTCCCAGGTCATGCAAACCCATGCAAGTGCAGGCCTACCGGCATGAACTGCAGAGGTATCCATGAACCGGCAGCTGCATCCCACCACTTCCTCTCCTGAATTGGATTGAAAGGAGCTCCTCCTCACATCA</v>
      </c>
      <c r="M14" s="36" t="s">
        <v>263</v>
      </c>
    </row>
    <row r="15" spans="1:13" ht="65">
      <c r="A15" s="10" t="s">
        <v>154</v>
      </c>
      <c r="B15" s="10" t="str">
        <f>VLOOKUP(A15,'miRNA info'!J:K,2,FALSE)</f>
        <v>-</v>
      </c>
      <c r="C15" s="10">
        <v>10109760887</v>
      </c>
      <c r="D15" s="10">
        <v>1</v>
      </c>
      <c r="E15" s="10">
        <v>9760887</v>
      </c>
      <c r="F15" s="10">
        <f>E15-INT(VLOOKUP(A15,'miRNA info'!J:O,6,FALSE))+1</f>
        <v>180</v>
      </c>
      <c r="G15" s="10">
        <v>2648</v>
      </c>
      <c r="H15" s="10" t="s">
        <v>12</v>
      </c>
      <c r="I15" s="10" t="s">
        <v>13</v>
      </c>
      <c r="J15" s="45" t="s">
        <v>135</v>
      </c>
      <c r="K15" s="40" t="s">
        <v>182</v>
      </c>
      <c r="L15" s="40" t="str">
        <f t="shared" si="0"/>
        <v>ATGTAGCTAGAGGAGCTCCCTTCAATCCAATCAATAGAGGAAGACAATGGCGGGTTCATCTCCCGAGTCATGCAAACCCATGAAAGGGTAGGACTATTTGCCCTGCACTCCAGAGGTATCCATGAACCGGCAGCTGCATCCTACCACTTCCTCTCCTGAATTGGATCGAAAGGGAGCTCCTCTTCTTCATC</v>
      </c>
      <c r="M15" s="45" t="s">
        <v>235</v>
      </c>
    </row>
    <row r="16" spans="1:13" ht="78">
      <c r="A16" s="21" t="s">
        <v>155</v>
      </c>
      <c r="B16" s="21" t="str">
        <f>VLOOKUP(A16,'miRNA info'!J:K,2,FALSE)</f>
        <v>+</v>
      </c>
      <c r="C16" s="21">
        <v>10523344099</v>
      </c>
      <c r="D16" s="21">
        <v>5</v>
      </c>
      <c r="E16" s="21">
        <v>23344099</v>
      </c>
      <c r="F16" s="21">
        <f>E16-INT(VLOOKUP(A16,'miRNA info'!J:O,6,FALSE))+1</f>
        <v>192</v>
      </c>
      <c r="G16" s="21">
        <v>2841</v>
      </c>
      <c r="H16" s="21" t="s">
        <v>15</v>
      </c>
      <c r="I16" s="21" t="s">
        <v>14</v>
      </c>
      <c r="J16" s="36" t="s">
        <v>264</v>
      </c>
      <c r="K16" s="37" t="s">
        <v>265</v>
      </c>
      <c r="L16" s="37" t="str">
        <f t="shared" si="0"/>
        <v>TGAGGATGGCGAGGCGCGCGAGGTGGAGAAGCAGGGCACGTGCATTCCTAGAGCTTCCGTCCAGCTCCCCGGCGGGCTAGCTAGCTCACTCCGCCGCCGCCGCCGCCGCCGCCGGCGCGCGCACGGCTGGCTGGCTCCGGCCGGCTGAGATGCATGCACGGATGCATGTGCCCTTCTTCTCCACCGTGCACACCTCGCCTGCAGCAAGGA</v>
      </c>
      <c r="M16" s="36" t="s">
        <v>266</v>
      </c>
    </row>
    <row r="17" spans="1:13" ht="78">
      <c r="A17" s="21" t="s">
        <v>155</v>
      </c>
      <c r="B17" s="21" t="str">
        <f>VLOOKUP(A17,'miRNA info'!J:K,2,FALSE)</f>
        <v>+</v>
      </c>
      <c r="C17" s="21">
        <v>10523344112</v>
      </c>
      <c r="D17" s="21">
        <v>5</v>
      </c>
      <c r="E17" s="21">
        <v>23344112</v>
      </c>
      <c r="F17" s="21">
        <f>E17-INT(VLOOKUP(A17,'miRNA info'!J:O,6,FALSE))+1</f>
        <v>205</v>
      </c>
      <c r="G17" s="21">
        <v>2855</v>
      </c>
      <c r="H17" s="21" t="s">
        <v>15</v>
      </c>
      <c r="I17" s="21" t="s">
        <v>12</v>
      </c>
      <c r="J17" s="36" t="s">
        <v>264</v>
      </c>
      <c r="K17" s="37" t="s">
        <v>265</v>
      </c>
      <c r="L17" s="37" t="str">
        <f t="shared" si="0"/>
        <v>TGAGGATGGCGAGGCGCGCGAGGTGGAGAAGCAGGGCACGTGCATTCCTAGAGCTTCCGTCCAGCTCCCCGGCGGGCTAGCTAGCTCACTCCGCCGCCGCCGCCGCCGCCGCCGGCGCGCGCACGGCTGGCTGGCTCCGGCCGGCTGAGATGCATGCACGGATGCATGTGCCCTTCTTCTCCACCGTGCACGCCTCGCCTGCAGAAAGGA</v>
      </c>
      <c r="M17" s="36" t="s">
        <v>267</v>
      </c>
    </row>
    <row r="18" spans="1:13" ht="91">
      <c r="A18" s="21" t="s">
        <v>156</v>
      </c>
      <c r="B18" s="21" t="str">
        <f>VLOOKUP(A18,'miRNA info'!J:K,2,FALSE)</f>
        <v>-</v>
      </c>
      <c r="C18" s="21">
        <v>10142923787</v>
      </c>
      <c r="D18" s="21">
        <v>1</v>
      </c>
      <c r="E18" s="21">
        <v>42923787</v>
      </c>
      <c r="F18" s="21">
        <f>E18-INT(VLOOKUP(A18,'miRNA info'!J:O,6,FALSE))+1</f>
        <v>52</v>
      </c>
      <c r="G18" s="21">
        <v>2742</v>
      </c>
      <c r="H18" s="21" t="s">
        <v>13</v>
      </c>
      <c r="I18" s="21" t="s">
        <v>12</v>
      </c>
      <c r="J18" s="36" t="s">
        <v>268</v>
      </c>
      <c r="K18" s="37" t="s">
        <v>269</v>
      </c>
      <c r="L18" s="37" t="str">
        <f t="shared" si="0"/>
        <v>TTAATTTCCGATGCAGCATCATCAAGATTCCCACACATATATACACATGCGCTTAATTAGCTTCGATCTCTCTCTTCTCTCTCCATGCGTGCAACCATGCATCATGCAGGTCAGGGCCAGGAGAGAAATATTAGCTAGCTAGGTTGTTGAGATCAGAACAACAAGCTCAAAGATGCATAGACATATGCATGCATGCAATGTAATGTGTGAATCTTGATGATGCCACGTCAGAAATCAC</v>
      </c>
      <c r="M18" s="36" t="s">
        <v>270</v>
      </c>
    </row>
    <row r="19" spans="1:13" ht="91">
      <c r="A19" s="21" t="s">
        <v>156</v>
      </c>
      <c r="B19" s="21" t="str">
        <f>VLOOKUP(A19,'miRNA info'!J:K,2,FALSE)</f>
        <v>-</v>
      </c>
      <c r="C19" s="21">
        <v>10142923807</v>
      </c>
      <c r="D19" s="21">
        <v>1</v>
      </c>
      <c r="E19" s="21">
        <v>42923807</v>
      </c>
      <c r="F19" s="21">
        <f>E19-INT(VLOOKUP(A19,'miRNA info'!J:O,6,FALSE))+1</f>
        <v>72</v>
      </c>
      <c r="G19" s="21">
        <v>2765</v>
      </c>
      <c r="H19" s="21" t="s">
        <v>13</v>
      </c>
      <c r="I19" s="21" t="s">
        <v>12</v>
      </c>
      <c r="J19" s="36" t="s">
        <v>268</v>
      </c>
      <c r="K19" s="37" t="s">
        <v>269</v>
      </c>
      <c r="L19" s="37" t="str">
        <f t="shared" si="0"/>
        <v>TTAATTTCCGATGCAGCATCATCAAGATTCCCACACATATATACACATGCGTTTAATTAGCTTCGATCTCTTTCTTCTCTCTCCATGCGTGCAACCATGCATCATGCAGGTCAGGGCCAGGAGAGAAATATTAGCTAGCTAGGTTGTTGAGATCAGAACAACAAGCTCAAAGATGCATAGACATATGCATGCATGCAATGTAATGTGTGAATCTTGATGATGCCACGTCAGAAATCAC</v>
      </c>
      <c r="M19" s="36" t="s">
        <v>271</v>
      </c>
    </row>
    <row r="20" spans="1:13" ht="91">
      <c r="A20" s="21" t="s">
        <v>156</v>
      </c>
      <c r="B20" s="21" t="str">
        <f>VLOOKUP(A20,'miRNA info'!J:K,2,FALSE)</f>
        <v>-</v>
      </c>
      <c r="C20" s="21">
        <v>10142923937</v>
      </c>
      <c r="D20" s="21">
        <v>1</v>
      </c>
      <c r="E20" s="21">
        <v>42923937</v>
      </c>
      <c r="F20" s="21">
        <f>E20-INT(VLOOKUP(A20,'miRNA info'!J:O,6,FALSE))+1</f>
        <v>202</v>
      </c>
      <c r="G20" s="21">
        <v>2863</v>
      </c>
      <c r="H20" s="21" t="s">
        <v>14</v>
      </c>
      <c r="I20" s="21" t="s">
        <v>15</v>
      </c>
      <c r="J20" s="36" t="s">
        <v>268</v>
      </c>
      <c r="K20" s="37" t="s">
        <v>269</v>
      </c>
      <c r="L20" s="37" t="str">
        <f t="shared" si="0"/>
        <v>TTAATTTCCGATGCAGCATCATCAAGATTCCCACACATATATACACATGCGTTTAATTAGCTTCGATCTCTCTCTTCTCTCTCCATGCGTGCAACCATGCATCATGCAGGTCAGGGCCAGGAGAGAAATATTAGCTAGCTAGGTTGTTGAGATCAGAACAACAAGCTCAAAGATGCATAGACATATGCATGCATGCAATGTGATGTGTGAATCTTGATGATGCCACGTCAGAAATCAC</v>
      </c>
      <c r="M20" s="36" t="s">
        <v>272</v>
      </c>
    </row>
    <row r="21" spans="1:13">
      <c r="A21" s="23"/>
      <c r="B21" s="23"/>
      <c r="C21" s="23"/>
      <c r="D21" s="23"/>
      <c r="E21" s="23"/>
      <c r="F21" s="23"/>
      <c r="G21" s="23"/>
      <c r="H21" s="23"/>
      <c r="I21" s="23"/>
      <c r="J21" s="46"/>
      <c r="K21" s="31"/>
    </row>
    <row r="22" spans="1:13">
      <c r="A22" s="73" t="s">
        <v>55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</row>
    <row r="23" spans="1:1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7"/>
    </row>
    <row r="24" spans="1:13" ht="26">
      <c r="A24" s="23" t="s">
        <v>36</v>
      </c>
      <c r="B24" s="23" t="s">
        <v>230</v>
      </c>
      <c r="C24" s="23" t="s">
        <v>58</v>
      </c>
      <c r="D24" s="23" t="s">
        <v>59</v>
      </c>
      <c r="E24" s="23" t="s">
        <v>158</v>
      </c>
      <c r="F24" s="23" t="s">
        <v>37</v>
      </c>
      <c r="G24" s="23" t="s">
        <v>17</v>
      </c>
      <c r="H24" s="23" t="s">
        <v>18</v>
      </c>
      <c r="I24" s="23" t="s">
        <v>19</v>
      </c>
      <c r="J24" s="32" t="s">
        <v>241</v>
      </c>
      <c r="K24" s="37" t="s">
        <v>223</v>
      </c>
      <c r="L24" s="41" t="s">
        <v>224</v>
      </c>
      <c r="M24" s="36" t="s">
        <v>240</v>
      </c>
    </row>
    <row r="25" spans="1:13" ht="52">
      <c r="A25" s="21" t="s">
        <v>273</v>
      </c>
      <c r="B25" s="21" t="str">
        <f>VLOOKUP(A25,'miRNA info'!J:K,2,FALSE)</f>
        <v>+</v>
      </c>
      <c r="C25" s="21" t="s">
        <v>39</v>
      </c>
      <c r="D25" s="21" t="s">
        <v>23</v>
      </c>
      <c r="E25" s="21">
        <f>F25-INT(VLOOKUP(A25,'miRNA info'!J:O,6,FALSE))+1</f>
        <v>95</v>
      </c>
      <c r="F25" s="21">
        <v>4666069</v>
      </c>
      <c r="G25" s="21" t="s">
        <v>13</v>
      </c>
      <c r="H25" s="21" t="s">
        <v>13</v>
      </c>
      <c r="I25" s="21" t="s">
        <v>12</v>
      </c>
      <c r="J25" s="36" t="s">
        <v>246</v>
      </c>
      <c r="K25" s="37" t="s">
        <v>245</v>
      </c>
      <c r="L25" s="37" t="str">
        <f>IF(MID(K25,E25,1)=H25,REPLACE(K25,E25,1,I25),REPLACE(K25,E25,1,H25))</f>
        <v>GGAGGAAGAGAGGGGTGAGAGGTGAGGCTGACAGAAGAGAGTGAGCACACATGGTGACTTTCTTGCATGCTGAATGGACTCATGCTTGAAGCTACGTGTGCTCACTTCTCTCTCTGTCAGCCATTTGATCTCTCTTTCTCTCTTTCTCC</v>
      </c>
      <c r="M25" s="36" t="s">
        <v>274</v>
      </c>
    </row>
    <row r="26" spans="1:13" ht="52">
      <c r="A26" s="21" t="s">
        <v>275</v>
      </c>
      <c r="B26" s="21" t="str">
        <f>VLOOKUP(A26,'miRNA info'!J:K,2,FALSE)</f>
        <v>-</v>
      </c>
      <c r="C26" s="21" t="s">
        <v>24</v>
      </c>
      <c r="D26" s="21" t="s">
        <v>25</v>
      </c>
      <c r="E26" s="21">
        <f>F26-INT(VLOOKUP(A26,'miRNA info'!J:O,6,FALSE))+1</f>
        <v>88</v>
      </c>
      <c r="F26" s="21">
        <v>4512971</v>
      </c>
      <c r="G26" s="21" t="s">
        <v>12</v>
      </c>
      <c r="H26" s="21" t="s">
        <v>13</v>
      </c>
      <c r="I26" s="21" t="s">
        <v>12</v>
      </c>
      <c r="J26" s="36" t="s">
        <v>247</v>
      </c>
      <c r="K26" s="37" t="s">
        <v>248</v>
      </c>
      <c r="L26" s="37" t="str">
        <f t="shared" ref="L26:L40" si="1">IF(MID(K26,E26,1)=H26,REPLACE(K26,E26,1,I26),REPLACE(K26,E26,1,H26))</f>
        <v>GGAGTTGAGCCCTGAGAGAAAGAGGGTGACAGAAAGAGGAGTGAGCACGCGGCGAGGACGGGATAGATTTTATGCCGGCCATCACGCTGTGTGCTCACTCTCTTCTGTCAATCTCATGAGAGCTTCTCC</v>
      </c>
      <c r="M26" s="36" t="s">
        <v>276</v>
      </c>
    </row>
    <row r="27" spans="1:13" ht="39">
      <c r="A27" s="21" t="s">
        <v>277</v>
      </c>
      <c r="B27" s="21" t="str">
        <f>VLOOKUP(A27,'miRNA info'!J:K,2,FALSE)</f>
        <v>-</v>
      </c>
      <c r="C27" s="21" t="s">
        <v>41</v>
      </c>
      <c r="D27" s="21" t="s">
        <v>26</v>
      </c>
      <c r="E27" s="21">
        <f>F27-INT(VLOOKUP(A27,'miRNA info'!J:O,6,FALSE))+1</f>
        <v>9</v>
      </c>
      <c r="F27" s="21">
        <v>18289115</v>
      </c>
      <c r="G27" s="21" t="s">
        <v>15</v>
      </c>
      <c r="H27" s="21" t="s">
        <v>15</v>
      </c>
      <c r="I27" s="21" t="s">
        <v>14</v>
      </c>
      <c r="J27" s="36" t="s">
        <v>278</v>
      </c>
      <c r="K27" s="37" t="s">
        <v>279</v>
      </c>
      <c r="L27" s="37" t="str">
        <f t="shared" si="1"/>
        <v>TGGACGGCGATGACAGATAGATCAGAGAGCACACGGCCCTGGCAGAAGCGACCGCCGTCGTCGCTGCTGCCGGGTTGTGCTCTCTCTCTTCTGTCATCACTCTCAA</v>
      </c>
      <c r="M27" s="36" t="s">
        <v>280</v>
      </c>
    </row>
    <row r="28" spans="1:13" ht="39">
      <c r="A28" s="21" t="s">
        <v>277</v>
      </c>
      <c r="B28" s="21" t="str">
        <f>VLOOKUP(A28,'miRNA info'!J:K,2,FALSE)</f>
        <v>-</v>
      </c>
      <c r="C28" s="21" t="s">
        <v>42</v>
      </c>
      <c r="D28" s="21" t="s">
        <v>26</v>
      </c>
      <c r="E28" s="21">
        <f>F28-INT(VLOOKUP(A28,'miRNA info'!J:O,6,FALSE))+1</f>
        <v>70</v>
      </c>
      <c r="F28" s="21">
        <v>18289176</v>
      </c>
      <c r="G28" s="21" t="s">
        <v>12</v>
      </c>
      <c r="H28" s="21" t="s">
        <v>12</v>
      </c>
      <c r="I28" s="21" t="s">
        <v>13</v>
      </c>
      <c r="J28" s="36" t="s">
        <v>281</v>
      </c>
      <c r="K28" s="37" t="s">
        <v>282</v>
      </c>
      <c r="L28" s="37" t="str">
        <f t="shared" si="1"/>
        <v>TGGACGGCAATGACAGATAGATCAGAGAGCACACGGCCCTGGCAGAAGCGACCGCCGTCGTCGCTGCTGTCGGGTTGTGCTCTCTCTCTTCTGTCATCACTCTCAA</v>
      </c>
      <c r="M28" s="36" t="s">
        <v>283</v>
      </c>
    </row>
    <row r="29" spans="1:13" ht="39">
      <c r="A29" s="21" t="s">
        <v>277</v>
      </c>
      <c r="B29" s="21" t="str">
        <f>VLOOKUP(A29,'miRNA info'!J:K,2,FALSE)</f>
        <v>-</v>
      </c>
      <c r="C29" s="21" t="s">
        <v>43</v>
      </c>
      <c r="D29" s="21" t="s">
        <v>26</v>
      </c>
      <c r="E29" s="21">
        <f>F29-INT(VLOOKUP(A29,'miRNA info'!J:O,6,FALSE))+1</f>
        <v>98</v>
      </c>
      <c r="F29" s="21">
        <v>18289204</v>
      </c>
      <c r="G29" s="21" t="s">
        <v>12</v>
      </c>
      <c r="H29" s="21" t="s">
        <v>12</v>
      </c>
      <c r="I29" s="21" t="s">
        <v>15</v>
      </c>
      <c r="J29" s="36" t="s">
        <v>250</v>
      </c>
      <c r="K29" s="37" t="s">
        <v>251</v>
      </c>
      <c r="L29" s="37" t="str">
        <f t="shared" si="1"/>
        <v>TGGACGGCAATGACAGATAGATCAGAGAGCACACGGCCCTGGCAGAAGCGACCGCCGTCGTCGCTGCTGCCGGGTTGTGCTCTCTCTCTTCTGTCATAACTCTCAA</v>
      </c>
      <c r="M29" s="36" t="s">
        <v>284</v>
      </c>
    </row>
    <row r="30" spans="1:13" ht="65">
      <c r="A30" s="3" t="s">
        <v>294</v>
      </c>
      <c r="B30" s="3" t="str">
        <f>VLOOKUP(A30,'miRNA info'!J:K,2,FALSE)</f>
        <v>+</v>
      </c>
      <c r="C30" s="3" t="s">
        <v>44</v>
      </c>
      <c r="D30" s="3" t="s">
        <v>23</v>
      </c>
      <c r="E30" s="3">
        <f>F30-INT(VLOOKUP(A30,'miRNA info'!J:O,6,FALSE))+1</f>
        <v>150</v>
      </c>
      <c r="F30" s="3">
        <v>1215179</v>
      </c>
      <c r="G30" s="3" t="s">
        <v>14</v>
      </c>
      <c r="H30" s="3" t="s">
        <v>14</v>
      </c>
      <c r="I30" s="3" t="s">
        <v>15</v>
      </c>
      <c r="J30" s="43" t="s">
        <v>242</v>
      </c>
      <c r="K30" s="38" t="s">
        <v>243</v>
      </c>
      <c r="L30" s="38" t="str">
        <f t="shared" si="1"/>
        <v>GGTTATGAAGTGGAGCTCCTTTCGTTCCAATGAAAGGTTTATCTGAAGGGTGATACAGCTGCTTGTTCATGGTTCCCACTATTCTATCTCATAGGAAAAGAGATAGGCTTGTGGTTTGCATGACCAAGGAGCCGAATCAACTCCTTGCTAACCACTCTTTGGATTGAAGGGAGCTCTGCATCTTGATC</v>
      </c>
      <c r="M30" s="43" t="s">
        <v>236</v>
      </c>
    </row>
    <row r="31" spans="1:13" ht="78">
      <c r="A31" s="21" t="s">
        <v>285</v>
      </c>
      <c r="B31" s="21" t="str">
        <f>VLOOKUP(A31,'miRNA info'!J:K,2,FALSE)</f>
        <v>-</v>
      </c>
      <c r="C31" s="21" t="s">
        <v>45</v>
      </c>
      <c r="D31" s="21" t="s">
        <v>23</v>
      </c>
      <c r="E31" s="21">
        <f>F31-INT(VLOOKUP(A31,'miRNA info'!J:O,6,FALSE))+1</f>
        <v>111</v>
      </c>
      <c r="F31" s="21">
        <v>6556158</v>
      </c>
      <c r="G31" s="21" t="s">
        <v>13</v>
      </c>
      <c r="H31" s="21" t="s">
        <v>13</v>
      </c>
      <c r="I31" s="21" t="s">
        <v>12</v>
      </c>
      <c r="J31" s="36" t="s">
        <v>286</v>
      </c>
      <c r="K31" s="37" t="s">
        <v>259</v>
      </c>
      <c r="L31" s="37" t="str">
        <f t="shared" si="1"/>
        <v>GAGAGAGATGTGGAGCTCCCTTCAATCCAATCAATAGAGGAAGACAATGGTGGGTTCATCTCCCGGGTCATGCAAACCCATGCAAGTGCAGGCCTACAGCATTGCTGCCACGCACTCCAGAGGTATCCATGAATCGGCAGCTGCATCCTACCACTTCCTCTCCTGAATTGGATCGAAAGGAGCTCCTCTTCCTCCTC</v>
      </c>
      <c r="M31" s="36" t="s">
        <v>260</v>
      </c>
    </row>
    <row r="32" spans="1:13" ht="65">
      <c r="A32" s="21" t="s">
        <v>287</v>
      </c>
      <c r="B32" s="21" t="str">
        <f>VLOOKUP(A32,'miRNA info'!J:K,2,FALSE)</f>
        <v>-</v>
      </c>
      <c r="C32" s="21" t="s">
        <v>46</v>
      </c>
      <c r="D32" s="21" t="s">
        <v>23</v>
      </c>
      <c r="E32" s="21">
        <f>F32-INT(VLOOKUP(A32,'miRNA info'!J:O,6,FALSE))+1</f>
        <v>166</v>
      </c>
      <c r="F32" s="21">
        <v>6563921</v>
      </c>
      <c r="G32" s="21" t="s">
        <v>12</v>
      </c>
      <c r="H32" s="21" t="s">
        <v>12</v>
      </c>
      <c r="I32" s="21" t="s">
        <v>13</v>
      </c>
      <c r="J32" s="36" t="s">
        <v>288</v>
      </c>
      <c r="K32" s="37" t="s">
        <v>289</v>
      </c>
      <c r="L32" s="37" t="str">
        <f t="shared" si="1"/>
        <v>TAGGTGTAGCCGGAGCTCCCTTCAATCCAATCAATAGAGGAACACAATGGCAGGTTCATCTCCCAGGTCATGCAAACCCATGCAAGTGCAGGCCTACCGGCATGAACTGCAGAGGTATCCATGAACCGGCAGCTGCATCCCACCACTTCCTCTCCTGAATTGGATTGAAAGGAGCTCCTCCTCACATCA</v>
      </c>
      <c r="M32" s="36" t="s">
        <v>290</v>
      </c>
    </row>
    <row r="33" spans="1:13" ht="78">
      <c r="A33" s="21" t="s">
        <v>291</v>
      </c>
      <c r="B33" s="21" t="str">
        <f>VLOOKUP(A33,'miRNA info'!J:K,2,FALSE)</f>
        <v>+</v>
      </c>
      <c r="C33" s="21" t="s">
        <v>47</v>
      </c>
      <c r="D33" s="21" t="s">
        <v>32</v>
      </c>
      <c r="E33" s="21">
        <f>F33-INT(VLOOKUP(A33,'miRNA info'!J:O,6,FALSE))+1</f>
        <v>192</v>
      </c>
      <c r="F33" s="21">
        <v>23344099</v>
      </c>
      <c r="G33" s="21" t="s">
        <v>14</v>
      </c>
      <c r="H33" s="21" t="s">
        <v>14</v>
      </c>
      <c r="I33" s="21" t="s">
        <v>15</v>
      </c>
      <c r="J33" s="36" t="s">
        <v>264</v>
      </c>
      <c r="K33" s="37" t="s">
        <v>265</v>
      </c>
      <c r="L33" s="37" t="str">
        <f t="shared" si="1"/>
        <v>TGAGGATGGCGAGGCGCGCGAGGTGGAGAAGCAGGGCACGTGCATTCCTAGAGCTTCCGTCCAGCTCCCCGGCGGGCTAGCTAGCTCACTCCGCCGCCGCCGCCGCCGCCGCCGGCGCGCGCACGGCTGGCTGGCTCCGGCCGGCTGAGATGCATGCACGGATGCATGTGCCCTTCTTCTCCACCGTGCACACCTCGCCTGCAGCAAGGA</v>
      </c>
      <c r="M33" s="36" t="s">
        <v>292</v>
      </c>
    </row>
    <row r="34" spans="1:13" ht="78">
      <c r="A34" s="21" t="s">
        <v>291</v>
      </c>
      <c r="B34" s="21" t="str">
        <f>VLOOKUP(A34,'miRNA info'!J:K,2,FALSE)</f>
        <v>+</v>
      </c>
      <c r="C34" s="21" t="s">
        <v>48</v>
      </c>
      <c r="D34" s="21" t="s">
        <v>32</v>
      </c>
      <c r="E34" s="21">
        <f>F34-INT(VLOOKUP(A34,'miRNA info'!J:O,6,FALSE))+1</f>
        <v>205</v>
      </c>
      <c r="F34" s="21">
        <v>23344112</v>
      </c>
      <c r="G34" s="21" t="s">
        <v>12</v>
      </c>
      <c r="H34" s="21" t="s">
        <v>12</v>
      </c>
      <c r="I34" s="21" t="s">
        <v>15</v>
      </c>
      <c r="J34" s="36" t="s">
        <v>264</v>
      </c>
      <c r="K34" s="37" t="s">
        <v>265</v>
      </c>
      <c r="L34" s="37" t="str">
        <f t="shared" si="1"/>
        <v>TGAGGATGGCGAGGCGCGCGAGGTGGAGAAGCAGGGCACGTGCATTCCTAGAGCTTCCGTCCAGCTCCCCGGCGGGCTAGCTAGCTCACTCCGCCGCCGCCGCCGCCGCCGCCGGCGCGCGCACGGCTGGCTGGCTCCGGCCGGCTGAGATGCATGCACGGATGCATGTGCCCTTCTTCTCCACCGTGCACGCCTCGCCTGCAGAAAGGA</v>
      </c>
      <c r="M34" s="36" t="s">
        <v>267</v>
      </c>
    </row>
    <row r="35" spans="1:13" ht="91">
      <c r="A35" s="21" t="s">
        <v>293</v>
      </c>
      <c r="B35" s="21" t="str">
        <f>VLOOKUP(A35,'miRNA info'!J:K,2,FALSE)</f>
        <v>-</v>
      </c>
      <c r="C35" s="21" t="s">
        <v>49</v>
      </c>
      <c r="D35" s="21" t="s">
        <v>23</v>
      </c>
      <c r="E35" s="21">
        <f>F35-INT(VLOOKUP(A35,'miRNA info'!J:O,6,FALSE))+1</f>
        <v>52</v>
      </c>
      <c r="F35" s="21">
        <v>42923787</v>
      </c>
      <c r="G35" s="21" t="s">
        <v>13</v>
      </c>
      <c r="H35" s="21" t="s">
        <v>12</v>
      </c>
      <c r="I35" s="21" t="s">
        <v>13</v>
      </c>
      <c r="J35" s="36" t="s">
        <v>268</v>
      </c>
      <c r="K35" s="37" t="s">
        <v>269</v>
      </c>
      <c r="L35" s="37" t="str">
        <f t="shared" si="1"/>
        <v>TTAATTTCCGATGCAGCATCATCAAGATTCCCACACATATATACACATGCGCTTAATTAGCTTCGATCTCTCTCTTCTCTCTCCATGCGTGCAACCATGCATCATGCAGGTCAGGGCCAGGAGAGAAATATTAGCTAGCTAGGTTGTTGAGATCAGAACAACAAGCTCAAAGATGCATAGACATATGCATGCATGCAATGTAATGTGTGAATCTTGATGATGCCACGTCAGAAATCAC</v>
      </c>
      <c r="M35" s="36" t="s">
        <v>270</v>
      </c>
    </row>
    <row r="36" spans="1:13" ht="91">
      <c r="A36" s="21" t="s">
        <v>293</v>
      </c>
      <c r="B36" s="21" t="str">
        <f>VLOOKUP(A36,'miRNA info'!J:K,2,FALSE)</f>
        <v>-</v>
      </c>
      <c r="C36" s="21" t="s">
        <v>50</v>
      </c>
      <c r="D36" s="21" t="s">
        <v>23</v>
      </c>
      <c r="E36" s="21">
        <f>F36-INT(VLOOKUP(A36,'miRNA info'!J:O,6,FALSE))+1</f>
        <v>72</v>
      </c>
      <c r="F36" s="21">
        <v>42923807</v>
      </c>
      <c r="G36" s="21" t="s">
        <v>12</v>
      </c>
      <c r="H36" s="21" t="s">
        <v>12</v>
      </c>
      <c r="I36" s="21" t="s">
        <v>13</v>
      </c>
      <c r="J36" s="36" t="s">
        <v>268</v>
      </c>
      <c r="K36" s="37" t="s">
        <v>269</v>
      </c>
      <c r="L36" s="37" t="str">
        <f t="shared" si="1"/>
        <v>TTAATTTCCGATGCAGCATCATCAAGATTCCCACACATATATACACATGCGTTTAATTAGCTTCGATCTCTTTCTTCTCTCTCCATGCGTGCAACCATGCATCATGCAGGTCAGGGCCAGGAGAGAAATATTAGCTAGCTAGGTTGTTGAGATCAGAACAACAAGCTCAAAGATGCATAGACATATGCATGCATGCAATGTAATGTGTGAATCTTGATGATGCCACGTCAGAAATCAC</v>
      </c>
      <c r="M36" s="36" t="s">
        <v>271</v>
      </c>
    </row>
    <row r="37" spans="1:13" ht="91">
      <c r="A37" s="21" t="s">
        <v>293</v>
      </c>
      <c r="B37" s="21" t="str">
        <f>VLOOKUP(A37,'miRNA info'!J:K,2,FALSE)</f>
        <v>-</v>
      </c>
      <c r="C37" s="21" t="s">
        <v>51</v>
      </c>
      <c r="D37" s="21" t="s">
        <v>23</v>
      </c>
      <c r="E37" s="21">
        <f>F37-INT(VLOOKUP(A37,'miRNA info'!J:O,6,FALSE))+1</f>
        <v>202</v>
      </c>
      <c r="F37" s="21">
        <v>42923937</v>
      </c>
      <c r="G37" s="21" t="s">
        <v>15</v>
      </c>
      <c r="H37" s="21" t="s">
        <v>15</v>
      </c>
      <c r="I37" s="21" t="s">
        <v>14</v>
      </c>
      <c r="J37" s="36" t="s">
        <v>268</v>
      </c>
      <c r="K37" s="37" t="s">
        <v>269</v>
      </c>
      <c r="L37" s="37" t="str">
        <f t="shared" si="1"/>
        <v>TTAATTTCCGATGCAGCATCATCAAGATTCCCACACATATATACACATGCGTTTAATTAGCTTCGATCTCTCTCTTCTCTCTCCATGCGTGCAACCATGCATCATGCAGGTCAGGGCCAGGAGAGAAATATTAGCTAGCTAGGTTGTTGAGATCAGAACAACAAGCTCAAAGATGCATAGACATATGCATGCATGCAATGTGATGTGTGAATCTTGATGATGCCACGTCAGAAATCAC</v>
      </c>
      <c r="M37" s="36" t="s">
        <v>272</v>
      </c>
    </row>
    <row r="38" spans="1:13" ht="39">
      <c r="A38" s="22" t="s">
        <v>35</v>
      </c>
      <c r="B38" s="22" t="str">
        <f>VLOOKUP(A38,'miRNA info'!J:K,2,FALSE)</f>
        <v>-</v>
      </c>
      <c r="C38" s="22" t="s">
        <v>52</v>
      </c>
      <c r="D38" s="22" t="s">
        <v>31</v>
      </c>
      <c r="E38" s="22">
        <f>F38-INT(VLOOKUP(A38,'miRNA info'!J:O,6,FALSE))+1</f>
        <v>13</v>
      </c>
      <c r="F38" s="22">
        <v>13111497</v>
      </c>
      <c r="G38" s="22" t="s">
        <v>14</v>
      </c>
      <c r="H38" s="22" t="s">
        <v>14</v>
      </c>
      <c r="I38" s="22" t="s">
        <v>15</v>
      </c>
      <c r="J38" s="47" t="s">
        <v>145</v>
      </c>
      <c r="K38" s="42" t="s">
        <v>192</v>
      </c>
      <c r="L38" s="42" t="str">
        <f t="shared" si="1"/>
        <v>CTCTTTGCTGGTACAGCATCATCAAGATTCACGCACGATGACTACACTTGAAAACCGATACGTGTGCCGTGCGGCACACGTGAATCTTGATGACGCTGCACCCGCAACAAG</v>
      </c>
      <c r="M38" s="47" t="s">
        <v>237</v>
      </c>
    </row>
    <row r="39" spans="1:13" ht="39">
      <c r="A39" s="22" t="s">
        <v>35</v>
      </c>
      <c r="B39" s="22" t="str">
        <f>VLOOKUP(A39,'miRNA info'!J:K,2,FALSE)</f>
        <v>-</v>
      </c>
      <c r="C39" s="22" t="s">
        <v>53</v>
      </c>
      <c r="D39" s="22" t="s">
        <v>31</v>
      </c>
      <c r="E39" s="22">
        <f>F39-INT(VLOOKUP(A39,'miRNA info'!J:O,6,FALSE))+1</f>
        <v>14</v>
      </c>
      <c r="F39" s="22">
        <v>13111498</v>
      </c>
      <c r="G39" s="22" t="s">
        <v>12</v>
      </c>
      <c r="H39" s="22" t="s">
        <v>12</v>
      </c>
      <c r="I39" s="22" t="s">
        <v>13</v>
      </c>
      <c r="J39" s="47" t="s">
        <v>145</v>
      </c>
      <c r="K39" s="42" t="s">
        <v>192</v>
      </c>
      <c r="L39" s="42" t="str">
        <f t="shared" si="1"/>
        <v>CTCTTTGCTGGTGTAGCATCATCAAGATTCACGCACGATGACTACACTTGAAAACCGATACGTGTGCCGTGCGGCACACGTGAATCTTGATGACGCTGCACCCGCAACAAG</v>
      </c>
      <c r="M39" s="47" t="s">
        <v>238</v>
      </c>
    </row>
    <row r="40" spans="1:13" ht="39">
      <c r="A40" s="22" t="s">
        <v>35</v>
      </c>
      <c r="B40" s="22" t="str">
        <f>VLOOKUP(A40,'miRNA info'!J:K,2,FALSE)</f>
        <v>-</v>
      </c>
      <c r="C40" s="22" t="s">
        <v>54</v>
      </c>
      <c r="D40" s="22" t="s">
        <v>31</v>
      </c>
      <c r="E40" s="22">
        <f>F40-INT(VLOOKUP(A40,'miRNA info'!J:O,6,FALSE))+1</f>
        <v>26</v>
      </c>
      <c r="F40" s="22">
        <v>13111510</v>
      </c>
      <c r="G40" s="22" t="s">
        <v>14</v>
      </c>
      <c r="H40" s="22" t="s">
        <v>14</v>
      </c>
      <c r="I40" s="22" t="s">
        <v>15</v>
      </c>
      <c r="J40" s="47" t="s">
        <v>145</v>
      </c>
      <c r="K40" s="42" t="s">
        <v>192</v>
      </c>
      <c r="L40" s="42" t="str">
        <f t="shared" si="1"/>
        <v>CTCTTTGCTGGTGCAGCATCATCAAAATTCACGCACGATGACTACACTTGAAAACCGATACGTGTGCCGTGCGGCACACGTGAATCTTGATGACGCTGCACCCGCAACAAG</v>
      </c>
      <c r="M40" s="47" t="s">
        <v>239</v>
      </c>
    </row>
    <row r="41" spans="1:13">
      <c r="A41" s="16"/>
      <c r="B41" s="16"/>
      <c r="C41" s="16"/>
      <c r="D41" s="16"/>
      <c r="E41" s="16"/>
      <c r="F41" s="16"/>
      <c r="G41" s="16"/>
      <c r="H41" s="16"/>
      <c r="I41" s="16"/>
      <c r="J41" s="48"/>
      <c r="K41" s="33"/>
    </row>
  </sheetData>
  <mergeCells count="2">
    <mergeCell ref="A1:K1"/>
    <mergeCell ref="A22:K23"/>
  </mergeCells>
  <phoneticPr fontId="2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4294967292" verticalDpi="4294967292"/>
  <headerFooter>
    <oddHeader>&amp;C&amp;"Arial,标准"&amp;A</oddHeader>
    <oddFooter>&amp;C&amp;"Arial,标准"页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1813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SNPs in precursors</vt:lpstr>
      <vt:lpstr>miRNA info</vt:lpstr>
      <vt:lpstr>SNPs in mature miRNA</vt:lpstr>
      <vt:lpstr>SNP_miRNA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Huang</cp:lastModifiedBy>
  <cp:revision>1</cp:revision>
  <dcterms:created xsi:type="dcterms:W3CDTF">2015-05-12T15:29:22Z</dcterms:created>
  <dcterms:modified xsi:type="dcterms:W3CDTF">2015-06-30T03:51:09Z</dcterms:modified>
  <dc:language>zh-CN</dc:language>
</cp:coreProperties>
</file>