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osgroup-my.sharepoint.com/personal/nghi_tran_ipsos_com/Documents/Documents/2022 - 079 - TABLO/03.Questionnaires+ FW Instruction+ Showphoto/VN/04.Final/06062022 -TABLO - Final materials-DOT 1 - to client/"/>
    </mc:Choice>
  </mc:AlternateContent>
  <xr:revisionPtr revIDLastSave="0" documentId="8_{83BE197D-5D8B-40EA-89A6-B49B1822003D}" xr6:coauthVersionLast="47" xr6:coauthVersionMax="47" xr10:uidLastSave="{00000000-0000-0000-0000-000000000000}"/>
  <bookViews>
    <workbookView xWindow="28680" yWindow="-120" windowWidth="29040" windowHeight="15840" xr2:uid="{539AB48F-8B33-489D-9755-CDE3C23E2F06}"/>
  </bookViews>
  <sheets>
    <sheet name="List of SKU 2022 final" sheetId="1" r:id="rId1"/>
  </sheets>
  <definedNames>
    <definedName name="_xlnm._FilterDatabase" localSheetId="0" hidden="1">'List of SKU 2022 final'!$A$11:$R$50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0" i="1" l="1"/>
  <c r="P50" i="1"/>
  <c r="O50" i="1"/>
  <c r="N50" i="1"/>
  <c r="N8" i="1" s="1"/>
  <c r="R8" i="1" s="1"/>
  <c r="M50" i="1"/>
  <c r="N9" i="1"/>
  <c r="Q8" i="1"/>
  <c r="P8" i="1"/>
  <c r="O8" i="1"/>
  <c r="M8" i="1"/>
  <c r="N7" i="1"/>
  <c r="Q6" i="1"/>
  <c r="Q9" i="1" s="1"/>
  <c r="Q10" i="1" s="1"/>
  <c r="P6" i="1"/>
  <c r="P9" i="1" s="1"/>
  <c r="P10" i="1" s="1"/>
  <c r="O6" i="1"/>
  <c r="O9" i="1" s="1"/>
  <c r="O10" i="1" s="1"/>
  <c r="N6" i="1"/>
  <c r="M6" i="1"/>
  <c r="M9" i="1" s="1"/>
  <c r="R5" i="1"/>
  <c r="N10" i="1" l="1"/>
  <c r="R9" i="1"/>
  <c r="M10" i="1"/>
  <c r="R10" i="1" s="1"/>
  <c r="O7" i="1"/>
  <c r="R6" i="1"/>
  <c r="P7" i="1"/>
  <c r="M7" i="1"/>
  <c r="Q7" i="1"/>
  <c r="R7" i="1" l="1"/>
</calcChain>
</file>

<file path=xl/sharedStrings.xml><?xml version="1.0" encoding="utf-8"?>
<sst xmlns="http://schemas.openxmlformats.org/spreadsheetml/2006/main" count="464" uniqueCount="167">
  <si>
    <t>LIST OF SKU FOR MOP CHECKING</t>
  </si>
  <si>
    <t>Cao cấp</t>
  </si>
  <si>
    <t>(Update - 19 May 2022)</t>
  </si>
  <si>
    <t>Trung cấp</t>
  </si>
  <si>
    <t>Objective: Maximize sample reading of each SKU per city</t>
  </si>
  <si>
    <t>Hanoi</t>
  </si>
  <si>
    <t xml:space="preserve"> Hai Phong</t>
  </si>
  <si>
    <t xml:space="preserve"> HCM</t>
  </si>
  <si>
    <t xml:space="preserve"> Can Tho</t>
  </si>
  <si>
    <t xml:space="preserve"> Da Nang</t>
  </si>
  <si>
    <t>Tổng</t>
  </si>
  <si>
    <t>Principle of basket design</t>
  </si>
  <si>
    <t>Số cửa hàng</t>
  </si>
  <si>
    <t>1. The same price tier (superpremium/premium/mass/economy) or combination (superpremium + premium/premium + mass/mass + economy) in each basket</t>
  </si>
  <si>
    <t xml:space="preserve">Số lượng visit </t>
  </si>
  <si>
    <t xml:space="preserve">2. Each basket have at least 2 categories or more which is depend on senario </t>
  </si>
  <si>
    <t>Số lượng visit tối đa 1 MS được đi (không quá 20%)</t>
  </si>
  <si>
    <t>3. Each basket has at least 2 brand or more</t>
  </si>
  <si>
    <t>Số lượng SKUs trên mỗi thành phố</t>
  </si>
  <si>
    <t>Số lượng giá SKUs trên từng thành phố (cho cả 2 lần visit, 6 SKUs/visit)</t>
  </si>
  <si>
    <t>Số lượng giá thu thập được trên mỗi SKU trên từng thành phố (lý tưởng)</t>
  </si>
  <si>
    <t>STT</t>
  </si>
  <si>
    <t>Group</t>
  </si>
  <si>
    <t>SKU no.</t>
  </si>
  <si>
    <t>Dòng sơn</t>
  </si>
  <si>
    <t>Company</t>
  </si>
  <si>
    <t>Nhãn hiệu</t>
  </si>
  <si>
    <t>Tên tiếng việt</t>
  </si>
  <si>
    <t>Phân khúc</t>
  </si>
  <si>
    <t>Dung tích</t>
  </si>
  <si>
    <t>Unit</t>
  </si>
  <si>
    <t>Màu</t>
  </si>
  <si>
    <t>Region to check</t>
  </si>
  <si>
    <t>Group 9</t>
  </si>
  <si>
    <t>I1</t>
  </si>
  <si>
    <t>Nội thất</t>
  </si>
  <si>
    <t>AkzoNobel</t>
  </si>
  <si>
    <t>Dulux</t>
  </si>
  <si>
    <t>Sơn nội thất Dulux Ambiance 5 trong 1 - bóng mờ</t>
  </si>
  <si>
    <t>Siêu cao cấp</t>
  </si>
  <si>
    <t>L</t>
  </si>
  <si>
    <t>Trắng</t>
  </si>
  <si>
    <t>HCM, Can Tho, Da Nang</t>
  </si>
  <si>
    <t>I1a</t>
  </si>
  <si>
    <t>Sơn nội thất Dulux Ambiance 5 trong 1 - siêu bóng</t>
  </si>
  <si>
    <t>Hanoi, Hai Phong</t>
  </si>
  <si>
    <t>I2</t>
  </si>
  <si>
    <t>Sơn nội thất Dulux Easy Clean kháng virus - mờ</t>
  </si>
  <si>
    <t>I2a</t>
  </si>
  <si>
    <t>Sơn nội thất Dulux Easy Clean kháng virus - bóng</t>
  </si>
  <si>
    <t>Group 10</t>
  </si>
  <si>
    <t>I3</t>
  </si>
  <si>
    <t>Sơn nội thất Dulux Easy Clean (Lau chùi hiệu quả) - mờ</t>
  </si>
  <si>
    <t>I3a</t>
  </si>
  <si>
    <t>Sơn nội thất Dulux Easy Clean (Lau chùi hiệu quả) - bóng</t>
  </si>
  <si>
    <t>Group 12</t>
  </si>
  <si>
    <t>I4a</t>
  </si>
  <si>
    <t>Sơn nội thất Dulux Inspire - bóng</t>
  </si>
  <si>
    <t>Hanoi, Hai Phong, HCM, Can Tho, Da Nang</t>
  </si>
  <si>
    <t>I4</t>
  </si>
  <si>
    <t>Sơn nội thất Dulux Inspire - mờ</t>
  </si>
  <si>
    <t>Group 6,13</t>
  </si>
  <si>
    <t>I5</t>
  </si>
  <si>
    <t>Maxilite</t>
  </si>
  <si>
    <t>Sơn nội thất Maxilite Total - mờ</t>
  </si>
  <si>
    <t>Group 6,7,13</t>
  </si>
  <si>
    <t>I6</t>
  </si>
  <si>
    <t>Sơn nội thất Maxilite Hi-Cover</t>
  </si>
  <si>
    <t xml:space="preserve">Group 7 </t>
  </si>
  <si>
    <t>I7</t>
  </si>
  <si>
    <t>Sơn nội thất Maxilite Smooth</t>
  </si>
  <si>
    <t>Gía rẻ</t>
  </si>
  <si>
    <t>I8</t>
  </si>
  <si>
    <t>Jotun</t>
  </si>
  <si>
    <t>Sơn nội thất JOTUN Majestic Dep Hoan Hao - mờ</t>
  </si>
  <si>
    <t>I8a</t>
  </si>
  <si>
    <t>Sơn nội thất JOTUN Majestic Dep Hoan Hao - bóng</t>
  </si>
  <si>
    <t>I9</t>
  </si>
  <si>
    <t xml:space="preserve">Sơn nội thất Jotun Essence Dễ Lau Chùi </t>
  </si>
  <si>
    <t>Group 6</t>
  </si>
  <si>
    <t>I10</t>
  </si>
  <si>
    <t>Sơn nội thất Jotun Jotaplast</t>
  </si>
  <si>
    <t>I11</t>
  </si>
  <si>
    <t>TOA</t>
  </si>
  <si>
    <t>Sơn nội thất TOA 4 Seasons Top Silk</t>
  </si>
  <si>
    <t>I12</t>
  </si>
  <si>
    <t>Nippon</t>
  </si>
  <si>
    <t>Sơn nội thất Nippon Matex</t>
  </si>
  <si>
    <t>I13</t>
  </si>
  <si>
    <t>Sơn nội thất Nippon Matex Sắc Màu Dịu Mát</t>
  </si>
  <si>
    <t>I14</t>
  </si>
  <si>
    <t>Sơn nội thất Nippon Vatex</t>
  </si>
  <si>
    <t>I15</t>
  </si>
  <si>
    <t>4Oranges</t>
  </si>
  <si>
    <t>Sơn nội thất Expo Easy</t>
  </si>
  <si>
    <t>Group 1</t>
  </si>
  <si>
    <t>E1</t>
  </si>
  <si>
    <t>Ngoại thất</t>
  </si>
  <si>
    <t>Sơn ngoại thất cao cấp Dulux Weathershield</t>
  </si>
  <si>
    <t>Group 2</t>
  </si>
  <si>
    <t>E2</t>
  </si>
  <si>
    <t>Sơn ngoại thất siêu cao cấp Dulux Weathershield Powerflexx</t>
  </si>
  <si>
    <t>E3</t>
  </si>
  <si>
    <t>Sơn ngoại thất cao cấp Dulux Weathershield Colour Protect</t>
  </si>
  <si>
    <t>Group 5</t>
  </si>
  <si>
    <t>E4</t>
  </si>
  <si>
    <t>Sơn ngoại thất Dulux Inspire Bóng/Mờ</t>
  </si>
  <si>
    <t xml:space="preserve">Group 8,13 </t>
  </si>
  <si>
    <t>E5</t>
  </si>
  <si>
    <t>Sơn ngoại thất Maxilite Tough - mờ</t>
  </si>
  <si>
    <t>E6</t>
  </si>
  <si>
    <t>Sơn ngoại thất Jotashield Chong Phai Mau</t>
  </si>
  <si>
    <t>E7</t>
  </si>
  <si>
    <t>Sơn ngoại thất Jotashield Ben Mau Toi Uu</t>
  </si>
  <si>
    <t>E8</t>
  </si>
  <si>
    <t>Sơn ngoại thất Jotun Essence ngoại thất bền đẹp</t>
  </si>
  <si>
    <t>Cận cao cấp</t>
  </si>
  <si>
    <t xml:space="preserve">Group 8 </t>
  </si>
  <si>
    <t>E9</t>
  </si>
  <si>
    <t>Sơn ngoại thất Jotun Jotatough</t>
  </si>
  <si>
    <t>E10</t>
  </si>
  <si>
    <t>Sơn ngoại thất Nippon Super Matex</t>
  </si>
  <si>
    <t>E11</t>
  </si>
  <si>
    <t>Sơn ngoại thất Expo Rainkote</t>
  </si>
  <si>
    <t>Group 3</t>
  </si>
  <si>
    <t>W1</t>
  </si>
  <si>
    <t>Chống thấm</t>
  </si>
  <si>
    <t>Chất Chống thấm tường Dulux Aquatech Flex</t>
  </si>
  <si>
    <t>KG</t>
  </si>
  <si>
    <t>Hanoi, Hai Phong, Da Nang, HCM, CanTho</t>
  </si>
  <si>
    <t>Group 4</t>
  </si>
  <si>
    <t>W3</t>
  </si>
  <si>
    <t>Chất Chống thấm tường Dulux Aquatech Chống thấm vượt trội</t>
  </si>
  <si>
    <t>Hanoi, Hai Phong, Da Nang, HCM</t>
  </si>
  <si>
    <t>W2</t>
  </si>
  <si>
    <t>Sơn Chống thấm tường Jotun Waterguard</t>
  </si>
  <si>
    <t>W4</t>
  </si>
  <si>
    <t>Kova</t>
  </si>
  <si>
    <t>Chất chống thấm tường Kova CT11A Gold</t>
  </si>
  <si>
    <t>Hanoi, Hai Phong, Da Nang</t>
  </si>
  <si>
    <t>Group 11</t>
  </si>
  <si>
    <t>T1</t>
  </si>
  <si>
    <t>Sơn dầu</t>
  </si>
  <si>
    <t>Sơn dầu Maxilite</t>
  </si>
  <si>
    <t>Hanoi, Hai Phong, Da Nang, Can Tho</t>
  </si>
  <si>
    <t>T2</t>
  </si>
  <si>
    <t>Bach Tuyet</t>
  </si>
  <si>
    <t>Sơn dầu Alkyld/ Sơn dầu dành cho gỗ &amp; kim loại - Bạch Tuyết</t>
  </si>
  <si>
    <t>Ho Chi Minh, Can Tho</t>
  </si>
  <si>
    <t>T3</t>
  </si>
  <si>
    <t>Urai</t>
  </si>
  <si>
    <t>Lobster</t>
  </si>
  <si>
    <t>Sơn dầu dành cho gỗ &amp; kim loại - Lobster</t>
  </si>
  <si>
    <t>Tồng</t>
  </si>
  <si>
    <t>SKUs loại mới</t>
  </si>
  <si>
    <t>Group 13</t>
  </si>
  <si>
    <t>I5e</t>
  </si>
  <si>
    <t>Maxilite by Dulux</t>
  </si>
  <si>
    <t>Sơn nội thất Maxilite Total - mờ (bao bì mới)</t>
  </si>
  <si>
    <t>I6e</t>
  </si>
  <si>
    <t>Sơn nội thất Maxilite Hi-Cover - mờ (bao bì mới)</t>
  </si>
  <si>
    <t>E5e</t>
  </si>
  <si>
    <t>Sơn ngoại thất Maxilite Tough - mờ (bao bì mới)</t>
  </si>
  <si>
    <t>E12e</t>
  </si>
  <si>
    <t>Sơn ngoại thất Jotun Tough Shield - mờ</t>
  </si>
  <si>
    <t>E13e</t>
  </si>
  <si>
    <t>Sơn ngoại thất Jotun Tough Shield Max - mờ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</si>
</sst>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sz val="10"/>
      <color rgb="FF0070C0"/>
      <name val="Arial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1" fillId="0" borderId="0" xfId="1"/>
    <xf numFmtId="0" fontId="3" fillId="0" borderId="0" xfId="1" applyFont="1"/>
    <xf numFmtId="0" fontId="1" fillId="0" borderId="0" xfId="1" applyAlignment="1">
      <alignment wrapText="1"/>
    </xf>
    <xf numFmtId="0" fontId="1" fillId="0" borderId="0" xfId="1" applyAlignment="1">
      <alignment horizontal="left" vertical="center"/>
    </xf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1" applyAlignment="1">
      <alignment horizontal="left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left" vertical="center"/>
    </xf>
    <xf numFmtId="0" fontId="9" fillId="3" borderId="1" xfId="1" applyFont="1" applyFill="1" applyBorder="1"/>
    <xf numFmtId="0" fontId="9" fillId="3" borderId="1" xfId="1" applyFont="1" applyFill="1" applyBorder="1" applyAlignment="1">
      <alignment wrapText="1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0" fontId="6" fillId="4" borderId="1" xfId="2" applyFont="1" applyFill="1" applyBorder="1"/>
    <xf numFmtId="0" fontId="6" fillId="0" borderId="1" xfId="2" applyFont="1" applyBorder="1"/>
    <xf numFmtId="0" fontId="6" fillId="0" borderId="1" xfId="1" applyFont="1" applyBorder="1"/>
    <xf numFmtId="0" fontId="10" fillId="0" borderId="0" xfId="1" applyFont="1"/>
    <xf numFmtId="0" fontId="6" fillId="5" borderId="1" xfId="2" applyFont="1" applyFill="1" applyBorder="1"/>
    <xf numFmtId="0" fontId="6" fillId="6" borderId="1" xfId="2" applyFont="1" applyFill="1" applyBorder="1"/>
    <xf numFmtId="0" fontId="6" fillId="3" borderId="1" xfId="2" applyFont="1" applyFill="1" applyBorder="1"/>
    <xf numFmtId="0" fontId="4" fillId="3" borderId="1" xfId="2" applyFont="1" applyFill="1" applyBorder="1"/>
    <xf numFmtId="0" fontId="6" fillId="7" borderId="1" xfId="2" applyFont="1" applyFill="1" applyBorder="1"/>
    <xf numFmtId="0" fontId="6" fillId="8" borderId="1" xfId="2" applyFont="1" applyFill="1" applyBorder="1"/>
    <xf numFmtId="0" fontId="6" fillId="9" borderId="1" xfId="2" applyFont="1" applyFill="1" applyBorder="1"/>
    <xf numFmtId="0" fontId="6" fillId="10" borderId="1" xfId="2" applyFont="1" applyFill="1" applyBorder="1"/>
    <xf numFmtId="0" fontId="6" fillId="11" borderId="1" xfId="2" applyFont="1" applyFill="1" applyBorder="1"/>
    <xf numFmtId="0" fontId="6" fillId="12" borderId="1" xfId="2" applyFont="1" applyFill="1" applyBorder="1"/>
    <xf numFmtId="0" fontId="6" fillId="0" borderId="1" xfId="2" applyFont="1" applyBorder="1" applyAlignment="1">
      <alignment horizontal="left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/>
    <xf numFmtId="0" fontId="11" fillId="0" borderId="0" xfId="1" applyFont="1" applyAlignment="1">
      <alignment wrapText="1"/>
    </xf>
    <xf numFmtId="0" fontId="11" fillId="0" borderId="0" xfId="1" applyFont="1"/>
    <xf numFmtId="0" fontId="9" fillId="0" borderId="0" xfId="1" applyFont="1"/>
    <xf numFmtId="0" fontId="6" fillId="0" borderId="0" xfId="1" applyFont="1" applyAlignment="1">
      <alignment wrapText="1"/>
    </xf>
    <xf numFmtId="0" fontId="11" fillId="0" borderId="0" xfId="1" applyFont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3" borderId="1" xfId="1" applyFont="1" applyFill="1" applyBorder="1"/>
    <xf numFmtId="0" fontId="1" fillId="0" borderId="0" xfId="1" applyAlignment="1">
      <alignment horizontal="center" vertical="center"/>
    </xf>
  </cellXfs>
  <cellStyles count="3">
    <cellStyle name="Normal" xfId="0" builtinId="0"/>
    <cellStyle name="Normal 2" xfId="1" xr:uid="{F92F250C-3037-4B53-B966-021F9DB82A11}"/>
    <cellStyle name="Normal 2 3" xfId="2" xr:uid="{9C3AD5AD-C340-47A9-AE99-491E30D06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B0D5-E400-40FF-AF7B-9E967A8EE243}">
  <sheetPr>
    <tabColor theme="0" tint="-0.249977111117893"/>
  </sheetPr>
  <dimension ref="A1:R66"/>
  <sheetViews>
    <sheetView tabSelected="1" topLeftCell="A10" zoomScale="87" zoomScaleNormal="87" workbookViewId="0">
      <selection activeCell="F44" sqref="F44"/>
    </sheetView>
  </sheetViews>
  <sheetFormatPr defaultColWidth="8.81640625" defaultRowHeight="12.5" x14ac:dyDescent="0.25"/>
  <cols>
    <col min="1" max="1" width="4.453125" style="52" bestFit="1" customWidth="1"/>
    <col min="2" max="2" width="12.26953125" style="6" bestFit="1" customWidth="1"/>
    <col min="3" max="3" width="6" style="3" customWidth="1"/>
    <col min="4" max="4" width="12.1796875" style="3" bestFit="1" customWidth="1"/>
    <col min="5" max="5" width="12.1796875" style="3" customWidth="1"/>
    <col min="6" max="6" width="15.453125" style="3" customWidth="1"/>
    <col min="7" max="7" width="55.7265625" style="3" bestFit="1" customWidth="1"/>
    <col min="8" max="8" width="14" style="3" bestFit="1" customWidth="1"/>
    <col min="9" max="10" width="8.81640625" style="3" customWidth="1"/>
    <col min="11" max="11" width="7.453125" style="3" customWidth="1"/>
    <col min="12" max="12" width="37.54296875" style="5" customWidth="1"/>
    <col min="13" max="13" width="11" style="3" bestFit="1" customWidth="1"/>
    <col min="14" max="14" width="10" style="3" bestFit="1" customWidth="1"/>
    <col min="15" max="15" width="8.81640625" style="3"/>
    <col min="16" max="17" width="8.81640625" style="3" customWidth="1"/>
    <col min="18" max="16384" width="8.81640625" style="3"/>
  </cols>
  <sheetData>
    <row r="1" spans="1:18" ht="20" x14ac:dyDescent="0.4">
      <c r="A1" s="1" t="s">
        <v>0</v>
      </c>
      <c r="B1" s="2"/>
      <c r="H1" s="4" t="s">
        <v>1</v>
      </c>
    </row>
    <row r="2" spans="1:18" x14ac:dyDescent="0.25">
      <c r="A2" s="6" t="s">
        <v>2</v>
      </c>
      <c r="C2" s="7"/>
      <c r="H2" s="4" t="s">
        <v>3</v>
      </c>
    </row>
    <row r="3" spans="1:18" ht="15.5" x14ac:dyDescent="0.35">
      <c r="A3" s="8" t="s">
        <v>0</v>
      </c>
      <c r="B3" s="9"/>
      <c r="L3" s="10"/>
      <c r="M3" s="11"/>
      <c r="N3" s="11"/>
      <c r="O3" s="11"/>
      <c r="P3" s="11"/>
    </row>
    <row r="4" spans="1:18" ht="14.5" x14ac:dyDescent="0.25">
      <c r="A4" s="7" t="s">
        <v>4</v>
      </c>
      <c r="B4" s="12"/>
      <c r="L4" s="13"/>
      <c r="M4" s="14" t="s">
        <v>5</v>
      </c>
      <c r="N4" s="14" t="s">
        <v>6</v>
      </c>
      <c r="O4" s="14" t="s">
        <v>7</v>
      </c>
      <c r="P4" s="14" t="s">
        <v>8</v>
      </c>
      <c r="Q4" s="14" t="s">
        <v>9</v>
      </c>
      <c r="R4" s="14" t="s">
        <v>10</v>
      </c>
    </row>
    <row r="5" spans="1:18" ht="14.5" x14ac:dyDescent="0.25">
      <c r="A5" s="3" t="s">
        <v>11</v>
      </c>
      <c r="B5" s="15"/>
      <c r="L5" s="16" t="s">
        <v>12</v>
      </c>
      <c r="M5" s="17">
        <v>40</v>
      </c>
      <c r="N5" s="17">
        <v>20</v>
      </c>
      <c r="O5" s="17">
        <v>40</v>
      </c>
      <c r="P5" s="17">
        <v>20</v>
      </c>
      <c r="Q5" s="17">
        <v>30</v>
      </c>
      <c r="R5" s="18">
        <f>SUM(M5:Q5)</f>
        <v>150</v>
      </c>
    </row>
    <row r="6" spans="1:18" ht="15.5" x14ac:dyDescent="0.35">
      <c r="A6" s="3" t="s">
        <v>13</v>
      </c>
      <c r="B6" s="15"/>
      <c r="C6" s="8"/>
      <c r="L6" s="16" t="s">
        <v>14</v>
      </c>
      <c r="M6" s="17">
        <f>M5*2</f>
        <v>80</v>
      </c>
      <c r="N6" s="17">
        <f t="shared" ref="N6:Q6" si="0">N5*2</f>
        <v>40</v>
      </c>
      <c r="O6" s="17">
        <f t="shared" si="0"/>
        <v>80</v>
      </c>
      <c r="P6" s="17">
        <f t="shared" si="0"/>
        <v>40</v>
      </c>
      <c r="Q6" s="17">
        <f t="shared" si="0"/>
        <v>60</v>
      </c>
      <c r="R6" s="18">
        <f t="shared" ref="R6:R10" si="1">SUM(M6:Q6)</f>
        <v>300</v>
      </c>
    </row>
    <row r="7" spans="1:18" ht="29" x14ac:dyDescent="0.25">
      <c r="A7" s="3" t="s">
        <v>15</v>
      </c>
      <c r="B7" s="15"/>
      <c r="L7" s="16" t="s">
        <v>16</v>
      </c>
      <c r="M7" s="17">
        <f>M6*0.2</f>
        <v>16</v>
      </c>
      <c r="N7" s="17">
        <f t="shared" ref="N7:Q7" si="2">N6*0.2</f>
        <v>8</v>
      </c>
      <c r="O7" s="17">
        <f t="shared" si="2"/>
        <v>16</v>
      </c>
      <c r="P7" s="17">
        <f t="shared" si="2"/>
        <v>8</v>
      </c>
      <c r="Q7" s="17">
        <f t="shared" si="2"/>
        <v>12</v>
      </c>
      <c r="R7" s="18">
        <f t="shared" si="1"/>
        <v>60</v>
      </c>
    </row>
    <row r="8" spans="1:18" ht="14.5" x14ac:dyDescent="0.25">
      <c r="A8" s="3" t="s">
        <v>17</v>
      </c>
      <c r="B8" s="15"/>
      <c r="L8" s="16" t="s">
        <v>18</v>
      </c>
      <c r="M8" s="17">
        <f>M50</f>
        <v>33</v>
      </c>
      <c r="N8" s="17">
        <f t="shared" ref="N8:Q8" si="3">N50</f>
        <v>33</v>
      </c>
      <c r="O8" s="17">
        <f t="shared" si="3"/>
        <v>32</v>
      </c>
      <c r="P8" s="17">
        <f t="shared" si="3"/>
        <v>32</v>
      </c>
      <c r="Q8" s="17">
        <f t="shared" si="3"/>
        <v>33</v>
      </c>
      <c r="R8" s="18">
        <f t="shared" si="1"/>
        <v>163</v>
      </c>
    </row>
    <row r="9" spans="1:18" ht="29" x14ac:dyDescent="0.25">
      <c r="A9" s="3"/>
      <c r="B9" s="15"/>
      <c r="L9" s="16" t="s">
        <v>19</v>
      </c>
      <c r="M9" s="19">
        <f>M6*6</f>
        <v>480</v>
      </c>
      <c r="N9" s="19">
        <f t="shared" ref="N9:Q9" si="4">N6*6</f>
        <v>240</v>
      </c>
      <c r="O9" s="19">
        <f t="shared" si="4"/>
        <v>480</v>
      </c>
      <c r="P9" s="19">
        <f t="shared" si="4"/>
        <v>240</v>
      </c>
      <c r="Q9" s="19">
        <f t="shared" si="4"/>
        <v>360</v>
      </c>
      <c r="R9" s="18">
        <f t="shared" si="1"/>
        <v>1800</v>
      </c>
    </row>
    <row r="10" spans="1:18" ht="29" x14ac:dyDescent="0.25">
      <c r="A10" s="3"/>
      <c r="B10" s="15"/>
      <c r="L10" s="16" t="s">
        <v>20</v>
      </c>
      <c r="M10" s="20">
        <f>M9/M8</f>
        <v>14.545454545454545</v>
      </c>
      <c r="N10" s="20">
        <f t="shared" ref="N10:Q10" si="5">N9/N8</f>
        <v>7.2727272727272725</v>
      </c>
      <c r="O10" s="20">
        <f t="shared" si="5"/>
        <v>15</v>
      </c>
      <c r="P10" s="20">
        <f t="shared" si="5"/>
        <v>7.5</v>
      </c>
      <c r="Q10" s="20">
        <f t="shared" si="5"/>
        <v>10.909090909090908</v>
      </c>
      <c r="R10" s="18">
        <f t="shared" si="1"/>
        <v>55.22727272727272</v>
      </c>
    </row>
    <row r="11" spans="1:18" ht="13" x14ac:dyDescent="0.3">
      <c r="A11" s="21" t="s">
        <v>21</v>
      </c>
      <c r="B11" s="22" t="s">
        <v>22</v>
      </c>
      <c r="C11" s="23" t="s">
        <v>23</v>
      </c>
      <c r="D11" s="23" t="s">
        <v>24</v>
      </c>
      <c r="E11" s="23" t="s">
        <v>25</v>
      </c>
      <c r="F11" s="23" t="s">
        <v>26</v>
      </c>
      <c r="G11" s="23" t="s">
        <v>27</v>
      </c>
      <c r="H11" s="23" t="s">
        <v>28</v>
      </c>
      <c r="I11" s="23" t="s">
        <v>29</v>
      </c>
      <c r="J11" s="23" t="s">
        <v>30</v>
      </c>
      <c r="K11" s="23" t="s">
        <v>31</v>
      </c>
      <c r="L11" s="24" t="s">
        <v>32</v>
      </c>
      <c r="M11" s="23" t="s">
        <v>5</v>
      </c>
      <c r="N11" s="23" t="s">
        <v>6</v>
      </c>
      <c r="O11" s="23" t="s">
        <v>7</v>
      </c>
      <c r="P11" s="23" t="s">
        <v>8</v>
      </c>
      <c r="Q11" s="23" t="s">
        <v>9</v>
      </c>
    </row>
    <row r="12" spans="1:18" s="30" customFormat="1" x14ac:dyDescent="0.25">
      <c r="A12" s="25">
        <v>1</v>
      </c>
      <c r="B12" s="26" t="s">
        <v>33</v>
      </c>
      <c r="C12" s="27" t="s">
        <v>34</v>
      </c>
      <c r="D12" s="28" t="s">
        <v>35</v>
      </c>
      <c r="E12" s="28" t="s">
        <v>36</v>
      </c>
      <c r="F12" s="28" t="s">
        <v>37</v>
      </c>
      <c r="G12" s="28" t="s">
        <v>38</v>
      </c>
      <c r="H12" s="28" t="s">
        <v>39</v>
      </c>
      <c r="I12" s="28">
        <v>5</v>
      </c>
      <c r="J12" s="28" t="s">
        <v>40</v>
      </c>
      <c r="K12" s="28" t="s">
        <v>41</v>
      </c>
      <c r="L12" s="28" t="s">
        <v>42</v>
      </c>
      <c r="M12" s="29"/>
      <c r="N12" s="29"/>
      <c r="O12" s="29">
        <v>1</v>
      </c>
      <c r="P12" s="29">
        <v>1</v>
      </c>
      <c r="Q12" s="29">
        <v>1</v>
      </c>
    </row>
    <row r="13" spans="1:18" s="30" customFormat="1" x14ac:dyDescent="0.25">
      <c r="A13" s="25">
        <v>2</v>
      </c>
      <c r="B13" s="26" t="s">
        <v>33</v>
      </c>
      <c r="C13" s="27" t="s">
        <v>43</v>
      </c>
      <c r="D13" s="28" t="s">
        <v>35</v>
      </c>
      <c r="E13" s="28" t="s">
        <v>36</v>
      </c>
      <c r="F13" s="28" t="s">
        <v>37</v>
      </c>
      <c r="G13" s="28" t="s">
        <v>44</v>
      </c>
      <c r="H13" s="28" t="s">
        <v>39</v>
      </c>
      <c r="I13" s="28">
        <v>5</v>
      </c>
      <c r="J13" s="28" t="s">
        <v>40</v>
      </c>
      <c r="K13" s="28" t="s">
        <v>41</v>
      </c>
      <c r="L13" s="28" t="s">
        <v>45</v>
      </c>
      <c r="M13" s="29">
        <v>1</v>
      </c>
      <c r="N13" s="29">
        <v>1</v>
      </c>
      <c r="O13" s="29"/>
      <c r="P13" s="29"/>
      <c r="Q13" s="29"/>
    </row>
    <row r="14" spans="1:18" s="30" customFormat="1" x14ac:dyDescent="0.25">
      <c r="A14" s="25">
        <v>3</v>
      </c>
      <c r="B14" s="26" t="s">
        <v>33</v>
      </c>
      <c r="C14" s="27" t="s">
        <v>46</v>
      </c>
      <c r="D14" s="28" t="s">
        <v>35</v>
      </c>
      <c r="E14" s="28" t="s">
        <v>36</v>
      </c>
      <c r="F14" s="28" t="s">
        <v>37</v>
      </c>
      <c r="G14" s="28" t="s">
        <v>47</v>
      </c>
      <c r="H14" s="28" t="s">
        <v>1</v>
      </c>
      <c r="I14" s="28">
        <v>15</v>
      </c>
      <c r="J14" s="28" t="s">
        <v>40</v>
      </c>
      <c r="K14" s="28" t="s">
        <v>41</v>
      </c>
      <c r="L14" s="28" t="s">
        <v>42</v>
      </c>
      <c r="M14" s="29"/>
      <c r="N14" s="29"/>
      <c r="O14" s="29">
        <v>1</v>
      </c>
      <c r="P14" s="29">
        <v>1</v>
      </c>
      <c r="Q14" s="29">
        <v>1</v>
      </c>
    </row>
    <row r="15" spans="1:18" s="30" customFormat="1" x14ac:dyDescent="0.25">
      <c r="A15" s="25">
        <v>4</v>
      </c>
      <c r="B15" s="26" t="s">
        <v>33</v>
      </c>
      <c r="C15" s="27" t="s">
        <v>48</v>
      </c>
      <c r="D15" s="28" t="s">
        <v>35</v>
      </c>
      <c r="E15" s="28" t="s">
        <v>36</v>
      </c>
      <c r="F15" s="28" t="s">
        <v>37</v>
      </c>
      <c r="G15" s="28" t="s">
        <v>49</v>
      </c>
      <c r="H15" s="28" t="s">
        <v>1</v>
      </c>
      <c r="I15" s="28">
        <v>15</v>
      </c>
      <c r="J15" s="28" t="s">
        <v>40</v>
      </c>
      <c r="K15" s="28" t="s">
        <v>41</v>
      </c>
      <c r="L15" s="28" t="s">
        <v>45</v>
      </c>
      <c r="M15" s="29">
        <v>1</v>
      </c>
      <c r="N15" s="29">
        <v>1</v>
      </c>
      <c r="O15" s="29"/>
      <c r="P15" s="29"/>
      <c r="Q15" s="29"/>
    </row>
    <row r="16" spans="1:18" s="30" customFormat="1" x14ac:dyDescent="0.25">
      <c r="A16" s="25">
        <v>5</v>
      </c>
      <c r="B16" s="26" t="s">
        <v>50</v>
      </c>
      <c r="C16" s="31" t="s">
        <v>51</v>
      </c>
      <c r="D16" s="28" t="s">
        <v>35</v>
      </c>
      <c r="E16" s="28" t="s">
        <v>36</v>
      </c>
      <c r="F16" s="28" t="s">
        <v>37</v>
      </c>
      <c r="G16" s="28" t="s">
        <v>52</v>
      </c>
      <c r="H16" s="28" t="s">
        <v>1</v>
      </c>
      <c r="I16" s="28">
        <v>18</v>
      </c>
      <c r="J16" s="28" t="s">
        <v>40</v>
      </c>
      <c r="K16" s="28" t="s">
        <v>41</v>
      </c>
      <c r="L16" s="28" t="s">
        <v>42</v>
      </c>
      <c r="M16" s="29"/>
      <c r="N16" s="29"/>
      <c r="O16" s="29">
        <v>1</v>
      </c>
      <c r="P16" s="29">
        <v>1</v>
      </c>
      <c r="Q16" s="29">
        <v>1</v>
      </c>
    </row>
    <row r="17" spans="1:17" s="30" customFormat="1" x14ac:dyDescent="0.25">
      <c r="A17" s="25">
        <v>6</v>
      </c>
      <c r="B17" s="26" t="s">
        <v>50</v>
      </c>
      <c r="C17" s="31" t="s">
        <v>53</v>
      </c>
      <c r="D17" s="28" t="s">
        <v>35</v>
      </c>
      <c r="E17" s="28" t="s">
        <v>36</v>
      </c>
      <c r="F17" s="28" t="s">
        <v>37</v>
      </c>
      <c r="G17" s="28" t="s">
        <v>54</v>
      </c>
      <c r="H17" s="28" t="s">
        <v>1</v>
      </c>
      <c r="I17" s="28">
        <v>18</v>
      </c>
      <c r="J17" s="28" t="s">
        <v>40</v>
      </c>
      <c r="K17" s="28" t="s">
        <v>41</v>
      </c>
      <c r="L17" s="28" t="s">
        <v>45</v>
      </c>
      <c r="M17" s="29">
        <v>1</v>
      </c>
      <c r="N17" s="29">
        <v>1</v>
      </c>
      <c r="O17" s="29"/>
      <c r="P17" s="29"/>
      <c r="Q17" s="29"/>
    </row>
    <row r="18" spans="1:17" s="7" customFormat="1" x14ac:dyDescent="0.25">
      <c r="A18" s="25">
        <v>7</v>
      </c>
      <c r="B18" s="26" t="s">
        <v>55</v>
      </c>
      <c r="C18" s="32" t="s">
        <v>56</v>
      </c>
      <c r="D18" s="28" t="s">
        <v>35</v>
      </c>
      <c r="E18" s="28" t="s">
        <v>36</v>
      </c>
      <c r="F18" s="28" t="s">
        <v>37</v>
      </c>
      <c r="G18" s="28" t="s">
        <v>57</v>
      </c>
      <c r="H18" s="28" t="s">
        <v>1</v>
      </c>
      <c r="I18" s="28">
        <v>18</v>
      </c>
      <c r="J18" s="28" t="s">
        <v>40</v>
      </c>
      <c r="K18" s="28" t="s">
        <v>41</v>
      </c>
      <c r="L18" s="28" t="s">
        <v>58</v>
      </c>
      <c r="M18" s="29">
        <v>1</v>
      </c>
      <c r="N18" s="29">
        <v>1</v>
      </c>
      <c r="O18" s="29">
        <v>1</v>
      </c>
      <c r="P18" s="29">
        <v>1</v>
      </c>
      <c r="Q18" s="29">
        <v>1</v>
      </c>
    </row>
    <row r="19" spans="1:17" s="7" customFormat="1" x14ac:dyDescent="0.25">
      <c r="A19" s="25">
        <v>8</v>
      </c>
      <c r="B19" s="26" t="s">
        <v>55</v>
      </c>
      <c r="C19" s="32" t="s">
        <v>59</v>
      </c>
      <c r="D19" s="28" t="s">
        <v>35</v>
      </c>
      <c r="E19" s="28" t="s">
        <v>36</v>
      </c>
      <c r="F19" s="28" t="s">
        <v>37</v>
      </c>
      <c r="G19" s="28" t="s">
        <v>60</v>
      </c>
      <c r="H19" s="28" t="s">
        <v>1</v>
      </c>
      <c r="I19" s="28">
        <v>18</v>
      </c>
      <c r="J19" s="28" t="s">
        <v>40</v>
      </c>
      <c r="K19" s="28" t="s">
        <v>41</v>
      </c>
      <c r="L19" s="28" t="s">
        <v>58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</row>
    <row r="20" spans="1:17" s="7" customFormat="1" x14ac:dyDescent="0.25">
      <c r="A20" s="25">
        <v>9</v>
      </c>
      <c r="B20" s="26" t="s">
        <v>61</v>
      </c>
      <c r="C20" s="33" t="s">
        <v>62</v>
      </c>
      <c r="D20" s="28" t="s">
        <v>35</v>
      </c>
      <c r="E20" s="28" t="s">
        <v>36</v>
      </c>
      <c r="F20" s="28" t="s">
        <v>63</v>
      </c>
      <c r="G20" s="28" t="s">
        <v>64</v>
      </c>
      <c r="H20" s="28" t="s">
        <v>3</v>
      </c>
      <c r="I20" s="28">
        <v>18</v>
      </c>
      <c r="J20" s="28" t="s">
        <v>40</v>
      </c>
      <c r="K20" s="28" t="s">
        <v>41</v>
      </c>
      <c r="L20" s="28" t="s">
        <v>58</v>
      </c>
      <c r="M20" s="29">
        <v>1</v>
      </c>
      <c r="N20" s="29">
        <v>1</v>
      </c>
      <c r="O20" s="29">
        <v>1</v>
      </c>
      <c r="P20" s="29">
        <v>1</v>
      </c>
      <c r="Q20" s="29">
        <v>1</v>
      </c>
    </row>
    <row r="21" spans="1:17" s="7" customFormat="1" x14ac:dyDescent="0.25">
      <c r="A21" s="25">
        <v>10</v>
      </c>
      <c r="B21" s="26" t="s">
        <v>65</v>
      </c>
      <c r="C21" s="33" t="s">
        <v>66</v>
      </c>
      <c r="D21" s="28" t="s">
        <v>35</v>
      </c>
      <c r="E21" s="28" t="s">
        <v>36</v>
      </c>
      <c r="F21" s="28" t="s">
        <v>63</v>
      </c>
      <c r="G21" s="28" t="s">
        <v>67</v>
      </c>
      <c r="H21" s="28" t="s">
        <v>3</v>
      </c>
      <c r="I21" s="28">
        <v>18</v>
      </c>
      <c r="J21" s="28" t="s">
        <v>40</v>
      </c>
      <c r="K21" s="28" t="s">
        <v>41</v>
      </c>
      <c r="L21" s="28" t="s">
        <v>58</v>
      </c>
      <c r="M21" s="29">
        <v>1</v>
      </c>
      <c r="N21" s="29">
        <v>1</v>
      </c>
      <c r="O21" s="29">
        <v>1</v>
      </c>
      <c r="P21" s="29">
        <v>1</v>
      </c>
      <c r="Q21" s="29">
        <v>1</v>
      </c>
    </row>
    <row r="22" spans="1:17" s="7" customFormat="1" x14ac:dyDescent="0.25">
      <c r="A22" s="25">
        <v>11</v>
      </c>
      <c r="B22" s="26" t="s">
        <v>68</v>
      </c>
      <c r="C22" s="33" t="s">
        <v>69</v>
      </c>
      <c r="D22" s="28" t="s">
        <v>35</v>
      </c>
      <c r="E22" s="28" t="s">
        <v>36</v>
      </c>
      <c r="F22" s="28" t="s">
        <v>63</v>
      </c>
      <c r="G22" s="28" t="s">
        <v>70</v>
      </c>
      <c r="H22" s="28" t="s">
        <v>71</v>
      </c>
      <c r="I22" s="28">
        <v>18</v>
      </c>
      <c r="J22" s="28" t="s">
        <v>40</v>
      </c>
      <c r="K22" s="28" t="s">
        <v>41</v>
      </c>
      <c r="L22" s="28" t="s">
        <v>58</v>
      </c>
      <c r="M22" s="29">
        <v>1</v>
      </c>
      <c r="N22" s="29">
        <v>1</v>
      </c>
      <c r="O22" s="29">
        <v>1</v>
      </c>
      <c r="P22" s="29">
        <v>1</v>
      </c>
      <c r="Q22" s="29">
        <v>1</v>
      </c>
    </row>
    <row r="23" spans="1:17" s="30" customFormat="1" x14ac:dyDescent="0.25">
      <c r="A23" s="25">
        <v>12</v>
      </c>
      <c r="B23" s="26" t="s">
        <v>33</v>
      </c>
      <c r="C23" s="27" t="s">
        <v>72</v>
      </c>
      <c r="D23" s="28" t="s">
        <v>35</v>
      </c>
      <c r="E23" s="28" t="s">
        <v>73</v>
      </c>
      <c r="F23" s="28" t="s">
        <v>73</v>
      </c>
      <c r="G23" s="28" t="s">
        <v>74</v>
      </c>
      <c r="H23" s="28" t="s">
        <v>39</v>
      </c>
      <c r="I23" s="34">
        <v>5</v>
      </c>
      <c r="J23" s="28" t="s">
        <v>40</v>
      </c>
      <c r="K23" s="28" t="s">
        <v>41</v>
      </c>
      <c r="L23" s="28" t="s">
        <v>42</v>
      </c>
      <c r="M23" s="29"/>
      <c r="N23" s="29"/>
      <c r="O23" s="29">
        <v>1</v>
      </c>
      <c r="P23" s="29">
        <v>1</v>
      </c>
      <c r="Q23" s="29">
        <v>1</v>
      </c>
    </row>
    <row r="24" spans="1:17" s="30" customFormat="1" x14ac:dyDescent="0.25">
      <c r="A24" s="25">
        <v>13</v>
      </c>
      <c r="B24" s="26" t="s">
        <v>33</v>
      </c>
      <c r="C24" s="27" t="s">
        <v>75</v>
      </c>
      <c r="D24" s="28" t="s">
        <v>35</v>
      </c>
      <c r="E24" s="28" t="s">
        <v>73</v>
      </c>
      <c r="F24" s="28" t="s">
        <v>73</v>
      </c>
      <c r="G24" s="28" t="s">
        <v>76</v>
      </c>
      <c r="H24" s="28" t="s">
        <v>39</v>
      </c>
      <c r="I24" s="34">
        <v>5</v>
      </c>
      <c r="J24" s="28" t="s">
        <v>40</v>
      </c>
      <c r="K24" s="28" t="s">
        <v>41</v>
      </c>
      <c r="L24" s="28" t="s">
        <v>45</v>
      </c>
      <c r="M24" s="29">
        <v>1</v>
      </c>
      <c r="N24" s="29">
        <v>1</v>
      </c>
      <c r="O24" s="29"/>
      <c r="P24" s="29"/>
      <c r="Q24" s="29"/>
    </row>
    <row r="25" spans="1:17" s="30" customFormat="1" x14ac:dyDescent="0.25">
      <c r="A25" s="25">
        <v>14</v>
      </c>
      <c r="B25" s="26" t="s">
        <v>50</v>
      </c>
      <c r="C25" s="31" t="s">
        <v>77</v>
      </c>
      <c r="D25" s="28" t="s">
        <v>35</v>
      </c>
      <c r="E25" s="28" t="s">
        <v>73</v>
      </c>
      <c r="F25" s="28" t="s">
        <v>73</v>
      </c>
      <c r="G25" s="28" t="s">
        <v>78</v>
      </c>
      <c r="H25" s="28" t="s">
        <v>1</v>
      </c>
      <c r="I25" s="28">
        <v>17</v>
      </c>
      <c r="J25" s="28" t="s">
        <v>40</v>
      </c>
      <c r="K25" s="28" t="s">
        <v>41</v>
      </c>
      <c r="L25" s="28" t="s">
        <v>58</v>
      </c>
      <c r="M25" s="29">
        <v>1</v>
      </c>
      <c r="N25" s="29">
        <v>1</v>
      </c>
      <c r="O25" s="29">
        <v>1</v>
      </c>
      <c r="P25" s="29">
        <v>1</v>
      </c>
      <c r="Q25" s="29">
        <v>1</v>
      </c>
    </row>
    <row r="26" spans="1:17" s="7" customFormat="1" x14ac:dyDescent="0.25">
      <c r="A26" s="25">
        <v>15</v>
      </c>
      <c r="B26" s="26" t="s">
        <v>79</v>
      </c>
      <c r="C26" s="33" t="s">
        <v>80</v>
      </c>
      <c r="D26" s="28" t="s">
        <v>35</v>
      </c>
      <c r="E26" s="28" t="s">
        <v>73</v>
      </c>
      <c r="F26" s="28" t="s">
        <v>73</v>
      </c>
      <c r="G26" s="28" t="s">
        <v>81</v>
      </c>
      <c r="H26" s="28" t="s">
        <v>3</v>
      </c>
      <c r="I26" s="28">
        <v>17</v>
      </c>
      <c r="J26" s="28" t="s">
        <v>40</v>
      </c>
      <c r="K26" s="28" t="s">
        <v>41</v>
      </c>
      <c r="L26" s="28" t="s">
        <v>58</v>
      </c>
      <c r="M26" s="29">
        <v>1</v>
      </c>
      <c r="N26" s="29">
        <v>1</v>
      </c>
      <c r="O26" s="29">
        <v>1</v>
      </c>
      <c r="P26" s="29">
        <v>1</v>
      </c>
      <c r="Q26" s="29">
        <v>1</v>
      </c>
    </row>
    <row r="27" spans="1:17" s="7" customFormat="1" x14ac:dyDescent="0.25">
      <c r="A27" s="25">
        <v>16</v>
      </c>
      <c r="B27" s="26" t="s">
        <v>55</v>
      </c>
      <c r="C27" s="32" t="s">
        <v>82</v>
      </c>
      <c r="D27" s="28" t="s">
        <v>35</v>
      </c>
      <c r="E27" s="28" t="s">
        <v>83</v>
      </c>
      <c r="F27" s="28" t="s">
        <v>83</v>
      </c>
      <c r="G27" s="28" t="s">
        <v>84</v>
      </c>
      <c r="H27" s="28" t="s">
        <v>3</v>
      </c>
      <c r="I27" s="28">
        <v>18</v>
      </c>
      <c r="J27" s="28" t="s">
        <v>40</v>
      </c>
      <c r="K27" s="28" t="s">
        <v>41</v>
      </c>
      <c r="L27" s="28" t="s">
        <v>58</v>
      </c>
      <c r="M27" s="29">
        <v>1</v>
      </c>
      <c r="N27" s="29">
        <v>1</v>
      </c>
      <c r="O27" s="29">
        <v>1</v>
      </c>
      <c r="P27" s="29">
        <v>1</v>
      </c>
      <c r="Q27" s="29">
        <v>1</v>
      </c>
    </row>
    <row r="28" spans="1:17" s="7" customFormat="1" x14ac:dyDescent="0.25">
      <c r="A28" s="25">
        <v>17</v>
      </c>
      <c r="B28" s="26" t="s">
        <v>79</v>
      </c>
      <c r="C28" s="33" t="s">
        <v>85</v>
      </c>
      <c r="D28" s="28" t="s">
        <v>35</v>
      </c>
      <c r="E28" s="28" t="s">
        <v>86</v>
      </c>
      <c r="F28" s="28" t="s">
        <v>86</v>
      </c>
      <c r="G28" s="28" t="s">
        <v>87</v>
      </c>
      <c r="H28" s="28" t="s">
        <v>3</v>
      </c>
      <c r="I28" s="28">
        <v>18</v>
      </c>
      <c r="J28" s="28" t="s">
        <v>40</v>
      </c>
      <c r="K28" s="28" t="s">
        <v>41</v>
      </c>
      <c r="L28" s="28" t="s">
        <v>58</v>
      </c>
      <c r="M28" s="29">
        <v>1</v>
      </c>
      <c r="N28" s="29">
        <v>1</v>
      </c>
      <c r="O28" s="29">
        <v>1</v>
      </c>
      <c r="P28" s="29">
        <v>1</v>
      </c>
      <c r="Q28" s="29">
        <v>1</v>
      </c>
    </row>
    <row r="29" spans="1:17" s="7" customFormat="1" x14ac:dyDescent="0.25">
      <c r="A29" s="25">
        <v>18</v>
      </c>
      <c r="B29" s="26" t="s">
        <v>79</v>
      </c>
      <c r="C29" s="33" t="s">
        <v>88</v>
      </c>
      <c r="D29" s="28" t="s">
        <v>35</v>
      </c>
      <c r="E29" s="28" t="s">
        <v>86</v>
      </c>
      <c r="F29" s="28" t="s">
        <v>86</v>
      </c>
      <c r="G29" s="28" t="s">
        <v>89</v>
      </c>
      <c r="H29" s="28" t="s">
        <v>3</v>
      </c>
      <c r="I29" s="28">
        <v>17</v>
      </c>
      <c r="J29" s="28" t="s">
        <v>40</v>
      </c>
      <c r="K29" s="28" t="s">
        <v>41</v>
      </c>
      <c r="L29" s="28" t="s">
        <v>58</v>
      </c>
      <c r="M29" s="29">
        <v>1</v>
      </c>
      <c r="N29" s="29">
        <v>1</v>
      </c>
      <c r="O29" s="29">
        <v>1</v>
      </c>
      <c r="P29" s="29">
        <v>1</v>
      </c>
      <c r="Q29" s="29">
        <v>1</v>
      </c>
    </row>
    <row r="30" spans="1:17" s="7" customFormat="1" x14ac:dyDescent="0.25">
      <c r="A30" s="25">
        <v>19</v>
      </c>
      <c r="B30" s="26" t="s">
        <v>68</v>
      </c>
      <c r="C30" s="33" t="s">
        <v>90</v>
      </c>
      <c r="D30" s="28" t="s">
        <v>35</v>
      </c>
      <c r="E30" s="28" t="s">
        <v>86</v>
      </c>
      <c r="F30" s="28" t="s">
        <v>86</v>
      </c>
      <c r="G30" s="28" t="s">
        <v>91</v>
      </c>
      <c r="H30" s="28" t="s">
        <v>71</v>
      </c>
      <c r="I30" s="28">
        <v>17</v>
      </c>
      <c r="J30" s="28" t="s">
        <v>40</v>
      </c>
      <c r="K30" s="28" t="s">
        <v>41</v>
      </c>
      <c r="L30" s="28" t="s">
        <v>58</v>
      </c>
      <c r="M30" s="29">
        <v>1</v>
      </c>
      <c r="N30" s="29">
        <v>1</v>
      </c>
      <c r="O30" s="29">
        <v>1</v>
      </c>
      <c r="P30" s="29">
        <v>1</v>
      </c>
      <c r="Q30" s="29">
        <v>1</v>
      </c>
    </row>
    <row r="31" spans="1:17" s="7" customFormat="1" x14ac:dyDescent="0.25">
      <c r="A31" s="25">
        <v>20</v>
      </c>
      <c r="B31" s="26" t="s">
        <v>79</v>
      </c>
      <c r="C31" s="33" t="s">
        <v>92</v>
      </c>
      <c r="D31" s="28" t="s">
        <v>35</v>
      </c>
      <c r="E31" s="28" t="s">
        <v>93</v>
      </c>
      <c r="F31" s="28" t="s">
        <v>93</v>
      </c>
      <c r="G31" s="28" t="s">
        <v>94</v>
      </c>
      <c r="H31" s="28" t="s">
        <v>71</v>
      </c>
      <c r="I31" s="28">
        <v>18</v>
      </c>
      <c r="J31" s="28" t="s">
        <v>40</v>
      </c>
      <c r="K31" s="28" t="s">
        <v>41</v>
      </c>
      <c r="L31" s="28" t="s">
        <v>58</v>
      </c>
      <c r="M31" s="29">
        <v>1</v>
      </c>
      <c r="N31" s="29">
        <v>1</v>
      </c>
      <c r="O31" s="29">
        <v>1</v>
      </c>
      <c r="P31" s="29">
        <v>1</v>
      </c>
      <c r="Q31" s="29">
        <v>1</v>
      </c>
    </row>
    <row r="32" spans="1:17" s="30" customFormat="1" x14ac:dyDescent="0.25">
      <c r="A32" s="25">
        <v>21</v>
      </c>
      <c r="B32" s="26" t="s">
        <v>95</v>
      </c>
      <c r="C32" s="35" t="s">
        <v>96</v>
      </c>
      <c r="D32" s="28" t="s">
        <v>97</v>
      </c>
      <c r="E32" s="28" t="s">
        <v>36</v>
      </c>
      <c r="F32" s="28" t="s">
        <v>37</v>
      </c>
      <c r="G32" s="28" t="s">
        <v>98</v>
      </c>
      <c r="H32" s="28" t="s">
        <v>1</v>
      </c>
      <c r="I32" s="28">
        <v>5</v>
      </c>
      <c r="J32" s="28" t="s">
        <v>40</v>
      </c>
      <c r="K32" s="28" t="s">
        <v>41</v>
      </c>
      <c r="L32" s="28" t="s">
        <v>58</v>
      </c>
      <c r="M32" s="29">
        <v>1</v>
      </c>
      <c r="N32" s="29">
        <v>1</v>
      </c>
      <c r="O32" s="29">
        <v>1</v>
      </c>
      <c r="P32" s="29">
        <v>1</v>
      </c>
      <c r="Q32" s="29">
        <v>1</v>
      </c>
    </row>
    <row r="33" spans="1:17" s="30" customFormat="1" x14ac:dyDescent="0.25">
      <c r="A33" s="25">
        <v>22</v>
      </c>
      <c r="B33" s="26" t="s">
        <v>99</v>
      </c>
      <c r="C33" s="36" t="s">
        <v>100</v>
      </c>
      <c r="D33" s="28" t="s">
        <v>97</v>
      </c>
      <c r="E33" s="28" t="s">
        <v>36</v>
      </c>
      <c r="F33" s="28" t="s">
        <v>37</v>
      </c>
      <c r="G33" s="28" t="s">
        <v>101</v>
      </c>
      <c r="H33" s="28" t="s">
        <v>39</v>
      </c>
      <c r="I33" s="28">
        <v>5</v>
      </c>
      <c r="J33" s="28" t="s">
        <v>40</v>
      </c>
      <c r="K33" s="28" t="s">
        <v>41</v>
      </c>
      <c r="L33" s="28" t="s">
        <v>58</v>
      </c>
      <c r="M33" s="29">
        <v>1</v>
      </c>
      <c r="N33" s="29">
        <v>1</v>
      </c>
      <c r="O33" s="29">
        <v>1</v>
      </c>
      <c r="P33" s="29">
        <v>1</v>
      </c>
      <c r="Q33" s="29">
        <v>1</v>
      </c>
    </row>
    <row r="34" spans="1:17" s="30" customFormat="1" x14ac:dyDescent="0.25">
      <c r="A34" s="25">
        <v>23</v>
      </c>
      <c r="B34" s="26" t="s">
        <v>95</v>
      </c>
      <c r="C34" s="35" t="s">
        <v>102</v>
      </c>
      <c r="D34" s="28" t="s">
        <v>97</v>
      </c>
      <c r="E34" s="28" t="s">
        <v>36</v>
      </c>
      <c r="F34" s="28" t="s">
        <v>37</v>
      </c>
      <c r="G34" s="28" t="s">
        <v>103</v>
      </c>
      <c r="H34" s="28" t="s">
        <v>1</v>
      </c>
      <c r="I34" s="28">
        <v>5</v>
      </c>
      <c r="J34" s="28" t="s">
        <v>40</v>
      </c>
      <c r="K34" s="28" t="s">
        <v>41</v>
      </c>
      <c r="L34" s="28" t="s">
        <v>58</v>
      </c>
      <c r="M34" s="29">
        <v>1</v>
      </c>
      <c r="N34" s="29">
        <v>1</v>
      </c>
      <c r="O34" s="29">
        <v>1</v>
      </c>
      <c r="P34" s="29">
        <v>1</v>
      </c>
      <c r="Q34" s="29">
        <v>1</v>
      </c>
    </row>
    <row r="35" spans="1:17" s="30" customFormat="1" x14ac:dyDescent="0.25">
      <c r="A35" s="25">
        <v>24</v>
      </c>
      <c r="B35" s="26" t="s">
        <v>104</v>
      </c>
      <c r="C35" s="37" t="s">
        <v>105</v>
      </c>
      <c r="D35" s="28" t="s">
        <v>97</v>
      </c>
      <c r="E35" s="28" t="s">
        <v>36</v>
      </c>
      <c r="F35" s="28" t="s">
        <v>37</v>
      </c>
      <c r="G35" s="28" t="s">
        <v>106</v>
      </c>
      <c r="H35" s="28" t="s">
        <v>1</v>
      </c>
      <c r="I35" s="28">
        <v>18</v>
      </c>
      <c r="J35" s="28" t="s">
        <v>40</v>
      </c>
      <c r="K35" s="28" t="s">
        <v>41</v>
      </c>
      <c r="L35" s="28" t="s">
        <v>58</v>
      </c>
      <c r="M35" s="29">
        <v>1</v>
      </c>
      <c r="N35" s="29">
        <v>1</v>
      </c>
      <c r="O35" s="29">
        <v>1</v>
      </c>
      <c r="P35" s="29">
        <v>1</v>
      </c>
      <c r="Q35" s="29">
        <v>1</v>
      </c>
    </row>
    <row r="36" spans="1:17" s="30" customFormat="1" x14ac:dyDescent="0.25">
      <c r="A36" s="25">
        <v>25</v>
      </c>
      <c r="B36" s="26" t="s">
        <v>107</v>
      </c>
      <c r="C36" s="38" t="s">
        <v>108</v>
      </c>
      <c r="D36" s="28" t="s">
        <v>97</v>
      </c>
      <c r="E36" s="28" t="s">
        <v>36</v>
      </c>
      <c r="F36" s="28" t="s">
        <v>63</v>
      </c>
      <c r="G36" s="28" t="s">
        <v>109</v>
      </c>
      <c r="H36" s="28" t="s">
        <v>3</v>
      </c>
      <c r="I36" s="28">
        <v>18</v>
      </c>
      <c r="J36" s="28" t="s">
        <v>40</v>
      </c>
      <c r="K36" s="28" t="s">
        <v>41</v>
      </c>
      <c r="L36" s="28" t="s">
        <v>58</v>
      </c>
      <c r="M36" s="29">
        <v>1</v>
      </c>
      <c r="N36" s="29">
        <v>1</v>
      </c>
      <c r="O36" s="29">
        <v>1</v>
      </c>
      <c r="P36" s="29">
        <v>1</v>
      </c>
      <c r="Q36" s="29">
        <v>1</v>
      </c>
    </row>
    <row r="37" spans="1:17" s="30" customFormat="1" x14ac:dyDescent="0.25">
      <c r="A37" s="25">
        <v>26</v>
      </c>
      <c r="B37" s="26" t="s">
        <v>95</v>
      </c>
      <c r="C37" s="35" t="s">
        <v>110</v>
      </c>
      <c r="D37" s="28" t="s">
        <v>97</v>
      </c>
      <c r="E37" s="28" t="s">
        <v>73</v>
      </c>
      <c r="F37" s="28" t="s">
        <v>73</v>
      </c>
      <c r="G37" s="28" t="s">
        <v>111</v>
      </c>
      <c r="H37" s="28" t="s">
        <v>1</v>
      </c>
      <c r="I37" s="28">
        <v>5</v>
      </c>
      <c r="J37" s="28" t="s">
        <v>40</v>
      </c>
      <c r="K37" s="28" t="s">
        <v>41</v>
      </c>
      <c r="L37" s="28" t="s">
        <v>58</v>
      </c>
      <c r="M37" s="29">
        <v>1</v>
      </c>
      <c r="N37" s="29">
        <v>1</v>
      </c>
      <c r="O37" s="29">
        <v>1</v>
      </c>
      <c r="P37" s="29">
        <v>1</v>
      </c>
      <c r="Q37" s="29">
        <v>1</v>
      </c>
    </row>
    <row r="38" spans="1:17" s="30" customFormat="1" x14ac:dyDescent="0.25">
      <c r="A38" s="25">
        <v>27</v>
      </c>
      <c r="B38" s="26" t="s">
        <v>99</v>
      </c>
      <c r="C38" s="36" t="s">
        <v>112</v>
      </c>
      <c r="D38" s="28" t="s">
        <v>97</v>
      </c>
      <c r="E38" s="28" t="s">
        <v>73</v>
      </c>
      <c r="F38" s="28" t="s">
        <v>73</v>
      </c>
      <c r="G38" s="28" t="s">
        <v>113</v>
      </c>
      <c r="H38" s="28" t="s">
        <v>39</v>
      </c>
      <c r="I38" s="28">
        <v>5</v>
      </c>
      <c r="J38" s="28" t="s">
        <v>40</v>
      </c>
      <c r="K38" s="28" t="s">
        <v>41</v>
      </c>
      <c r="L38" s="28" t="s">
        <v>58</v>
      </c>
      <c r="M38" s="29">
        <v>1</v>
      </c>
      <c r="N38" s="29">
        <v>1</v>
      </c>
      <c r="O38" s="29">
        <v>1</v>
      </c>
      <c r="P38" s="29">
        <v>1</v>
      </c>
      <c r="Q38" s="29">
        <v>1</v>
      </c>
    </row>
    <row r="39" spans="1:17" s="30" customFormat="1" x14ac:dyDescent="0.25">
      <c r="A39" s="25">
        <v>28</v>
      </c>
      <c r="B39" s="26" t="s">
        <v>104</v>
      </c>
      <c r="C39" s="37" t="s">
        <v>114</v>
      </c>
      <c r="D39" s="28" t="s">
        <v>97</v>
      </c>
      <c r="E39" s="28" t="s">
        <v>73</v>
      </c>
      <c r="F39" s="28" t="s">
        <v>73</v>
      </c>
      <c r="G39" s="28" t="s">
        <v>115</v>
      </c>
      <c r="H39" s="28" t="s">
        <v>116</v>
      </c>
      <c r="I39" s="28">
        <v>17</v>
      </c>
      <c r="J39" s="28" t="s">
        <v>40</v>
      </c>
      <c r="K39" s="28" t="s">
        <v>41</v>
      </c>
      <c r="L39" s="28" t="s">
        <v>58</v>
      </c>
      <c r="M39" s="29">
        <v>1</v>
      </c>
      <c r="N39" s="29">
        <v>1</v>
      </c>
      <c r="O39" s="29">
        <v>1</v>
      </c>
      <c r="P39" s="29">
        <v>1</v>
      </c>
      <c r="Q39" s="29">
        <v>1</v>
      </c>
    </row>
    <row r="40" spans="1:17" s="7" customFormat="1" x14ac:dyDescent="0.25">
      <c r="A40" s="25">
        <v>29</v>
      </c>
      <c r="B40" s="26" t="s">
        <v>117</v>
      </c>
      <c r="C40" s="38" t="s">
        <v>118</v>
      </c>
      <c r="D40" s="28" t="s">
        <v>97</v>
      </c>
      <c r="E40" s="28" t="s">
        <v>73</v>
      </c>
      <c r="F40" s="28" t="s">
        <v>73</v>
      </c>
      <c r="G40" s="28" t="s">
        <v>119</v>
      </c>
      <c r="H40" s="28" t="s">
        <v>3</v>
      </c>
      <c r="I40" s="28">
        <v>17</v>
      </c>
      <c r="J40" s="28" t="s">
        <v>40</v>
      </c>
      <c r="K40" s="28" t="s">
        <v>41</v>
      </c>
      <c r="L40" s="28" t="s">
        <v>58</v>
      </c>
      <c r="M40" s="29">
        <v>1</v>
      </c>
      <c r="N40" s="29">
        <v>1</v>
      </c>
      <c r="O40" s="29">
        <v>1</v>
      </c>
      <c r="P40" s="29">
        <v>1</v>
      </c>
      <c r="Q40" s="29">
        <v>1</v>
      </c>
    </row>
    <row r="41" spans="1:17" s="30" customFormat="1" x14ac:dyDescent="0.25">
      <c r="A41" s="25">
        <v>30</v>
      </c>
      <c r="B41" s="26" t="s">
        <v>117</v>
      </c>
      <c r="C41" s="38" t="s">
        <v>120</v>
      </c>
      <c r="D41" s="28" t="s">
        <v>97</v>
      </c>
      <c r="E41" s="28" t="s">
        <v>86</v>
      </c>
      <c r="F41" s="28" t="s">
        <v>86</v>
      </c>
      <c r="G41" s="28" t="s">
        <v>121</v>
      </c>
      <c r="H41" s="28" t="s">
        <v>3</v>
      </c>
      <c r="I41" s="28">
        <v>18</v>
      </c>
      <c r="J41" s="28" t="s">
        <v>40</v>
      </c>
      <c r="K41" s="28" t="s">
        <v>41</v>
      </c>
      <c r="L41" s="28" t="s">
        <v>58</v>
      </c>
      <c r="M41" s="29">
        <v>1</v>
      </c>
      <c r="N41" s="29">
        <v>1</v>
      </c>
      <c r="O41" s="29">
        <v>1</v>
      </c>
      <c r="P41" s="29">
        <v>1</v>
      </c>
      <c r="Q41" s="29">
        <v>1</v>
      </c>
    </row>
    <row r="42" spans="1:17" s="30" customFormat="1" x14ac:dyDescent="0.25">
      <c r="A42" s="25">
        <v>31</v>
      </c>
      <c r="B42" s="26" t="s">
        <v>117</v>
      </c>
      <c r="C42" s="38" t="s">
        <v>122</v>
      </c>
      <c r="D42" s="28" t="s">
        <v>97</v>
      </c>
      <c r="E42" s="28" t="s">
        <v>93</v>
      </c>
      <c r="F42" s="28" t="s">
        <v>93</v>
      </c>
      <c r="G42" s="28" t="s">
        <v>123</v>
      </c>
      <c r="H42" s="28" t="s">
        <v>3</v>
      </c>
      <c r="I42" s="28">
        <v>18</v>
      </c>
      <c r="J42" s="28" t="s">
        <v>40</v>
      </c>
      <c r="K42" s="28" t="s">
        <v>41</v>
      </c>
      <c r="L42" s="28" t="s">
        <v>58</v>
      </c>
      <c r="M42" s="29">
        <v>1</v>
      </c>
      <c r="N42" s="29">
        <v>1</v>
      </c>
      <c r="O42" s="29">
        <v>1</v>
      </c>
      <c r="P42" s="29">
        <v>1</v>
      </c>
      <c r="Q42" s="29">
        <v>1</v>
      </c>
    </row>
    <row r="43" spans="1:17" s="30" customFormat="1" x14ac:dyDescent="0.25">
      <c r="A43" s="25">
        <v>32</v>
      </c>
      <c r="B43" s="26" t="s">
        <v>124</v>
      </c>
      <c r="C43" s="39" t="s">
        <v>125</v>
      </c>
      <c r="D43" s="28" t="s">
        <v>126</v>
      </c>
      <c r="E43" s="28" t="s">
        <v>36</v>
      </c>
      <c r="F43" s="28" t="s">
        <v>37</v>
      </c>
      <c r="G43" s="28" t="s">
        <v>127</v>
      </c>
      <c r="H43" s="28" t="s">
        <v>39</v>
      </c>
      <c r="I43" s="28">
        <v>20</v>
      </c>
      <c r="J43" s="28" t="s">
        <v>128</v>
      </c>
      <c r="K43" s="28"/>
      <c r="L43" s="28" t="s">
        <v>129</v>
      </c>
      <c r="M43" s="29">
        <v>1</v>
      </c>
      <c r="N43" s="29">
        <v>1</v>
      </c>
      <c r="O43" s="29">
        <v>1</v>
      </c>
      <c r="P43" s="29">
        <v>1</v>
      </c>
      <c r="Q43" s="29">
        <v>1</v>
      </c>
    </row>
    <row r="44" spans="1:17" s="30" customFormat="1" x14ac:dyDescent="0.25">
      <c r="A44" s="25">
        <v>33</v>
      </c>
      <c r="B44" s="26" t="s">
        <v>130</v>
      </c>
      <c r="C44" s="40" t="s">
        <v>131</v>
      </c>
      <c r="D44" s="28" t="s">
        <v>126</v>
      </c>
      <c r="E44" s="28" t="s">
        <v>36</v>
      </c>
      <c r="F44" s="28" t="s">
        <v>37</v>
      </c>
      <c r="G44" s="28" t="s">
        <v>132</v>
      </c>
      <c r="H44" s="28" t="s">
        <v>1</v>
      </c>
      <c r="I44" s="28">
        <v>20</v>
      </c>
      <c r="J44" s="28" t="s">
        <v>128</v>
      </c>
      <c r="K44" s="28"/>
      <c r="L44" s="28" t="s">
        <v>133</v>
      </c>
      <c r="M44" s="29">
        <v>1</v>
      </c>
      <c r="N44" s="29">
        <v>1</v>
      </c>
      <c r="O44" s="29">
        <v>1</v>
      </c>
      <c r="P44" s="29"/>
      <c r="Q44" s="29">
        <v>1</v>
      </c>
    </row>
    <row r="45" spans="1:17" s="30" customFormat="1" x14ac:dyDescent="0.25">
      <c r="A45" s="25">
        <v>34</v>
      </c>
      <c r="B45" s="26" t="s">
        <v>124</v>
      </c>
      <c r="C45" s="39" t="s">
        <v>134</v>
      </c>
      <c r="D45" s="28" t="s">
        <v>126</v>
      </c>
      <c r="E45" s="28" t="s">
        <v>73</v>
      </c>
      <c r="F45" s="28" t="s">
        <v>73</v>
      </c>
      <c r="G45" s="28" t="s">
        <v>135</v>
      </c>
      <c r="H45" s="28" t="s">
        <v>1</v>
      </c>
      <c r="I45" s="28">
        <v>20</v>
      </c>
      <c r="J45" s="28" t="s">
        <v>128</v>
      </c>
      <c r="K45" s="28"/>
      <c r="L45" s="28" t="s">
        <v>58</v>
      </c>
      <c r="M45" s="29">
        <v>1</v>
      </c>
      <c r="N45" s="29">
        <v>1</v>
      </c>
      <c r="O45" s="29">
        <v>1</v>
      </c>
      <c r="P45" s="29">
        <v>1</v>
      </c>
      <c r="Q45" s="29">
        <v>1</v>
      </c>
    </row>
    <row r="46" spans="1:17" s="30" customFormat="1" x14ac:dyDescent="0.25">
      <c r="A46" s="25">
        <v>35</v>
      </c>
      <c r="B46" s="26" t="s">
        <v>130</v>
      </c>
      <c r="C46" s="40" t="s">
        <v>136</v>
      </c>
      <c r="D46" s="28" t="s">
        <v>126</v>
      </c>
      <c r="E46" s="28" t="s">
        <v>137</v>
      </c>
      <c r="F46" s="28" t="s">
        <v>137</v>
      </c>
      <c r="G46" s="28" t="s">
        <v>138</v>
      </c>
      <c r="H46" s="28" t="s">
        <v>1</v>
      </c>
      <c r="I46" s="28">
        <v>20</v>
      </c>
      <c r="J46" s="28" t="s">
        <v>128</v>
      </c>
      <c r="K46" s="28"/>
      <c r="L46" s="28" t="s">
        <v>139</v>
      </c>
      <c r="M46" s="29">
        <v>1</v>
      </c>
      <c r="N46" s="29">
        <v>1</v>
      </c>
      <c r="O46" s="29"/>
      <c r="P46" s="29"/>
      <c r="Q46" s="29">
        <v>1</v>
      </c>
    </row>
    <row r="47" spans="1:17" s="30" customFormat="1" x14ac:dyDescent="0.25">
      <c r="A47" s="25">
        <v>36</v>
      </c>
      <c r="B47" s="26" t="s">
        <v>140</v>
      </c>
      <c r="C47" s="28" t="s">
        <v>141</v>
      </c>
      <c r="D47" s="28" t="s">
        <v>142</v>
      </c>
      <c r="E47" s="28" t="s">
        <v>36</v>
      </c>
      <c r="F47" s="28" t="s">
        <v>63</v>
      </c>
      <c r="G47" s="28" t="s">
        <v>143</v>
      </c>
      <c r="H47" s="28" t="s">
        <v>3</v>
      </c>
      <c r="I47" s="28">
        <v>0.8</v>
      </c>
      <c r="J47" s="28" t="s">
        <v>40</v>
      </c>
      <c r="K47" s="41">
        <v>72274</v>
      </c>
      <c r="L47" s="28" t="s">
        <v>144</v>
      </c>
      <c r="M47" s="29">
        <v>1</v>
      </c>
      <c r="N47" s="29">
        <v>1</v>
      </c>
      <c r="O47" s="29"/>
      <c r="P47" s="29">
        <v>1</v>
      </c>
      <c r="Q47" s="29">
        <v>1</v>
      </c>
    </row>
    <row r="48" spans="1:17" s="30" customFormat="1" x14ac:dyDescent="0.25">
      <c r="A48" s="25">
        <v>37</v>
      </c>
      <c r="B48" s="26" t="s">
        <v>140</v>
      </c>
      <c r="C48" s="28" t="s">
        <v>145</v>
      </c>
      <c r="D48" s="28" t="s">
        <v>142</v>
      </c>
      <c r="E48" s="28" t="s">
        <v>146</v>
      </c>
      <c r="F48" s="28" t="s">
        <v>146</v>
      </c>
      <c r="G48" s="28" t="s">
        <v>147</v>
      </c>
      <c r="H48" s="28" t="s">
        <v>3</v>
      </c>
      <c r="I48" s="28">
        <v>0.8</v>
      </c>
      <c r="J48" s="28" t="s">
        <v>128</v>
      </c>
      <c r="K48" s="41">
        <v>835</v>
      </c>
      <c r="L48" s="28" t="s">
        <v>148</v>
      </c>
      <c r="M48" s="29"/>
      <c r="N48" s="29"/>
      <c r="O48" s="29">
        <v>1</v>
      </c>
      <c r="P48" s="29">
        <v>1</v>
      </c>
      <c r="Q48" s="29"/>
    </row>
    <row r="49" spans="1:17" s="30" customFormat="1" x14ac:dyDescent="0.25">
      <c r="A49" s="25">
        <v>38</v>
      </c>
      <c r="B49" s="26" t="s">
        <v>140</v>
      </c>
      <c r="C49" s="28" t="s">
        <v>149</v>
      </c>
      <c r="D49" s="28" t="s">
        <v>142</v>
      </c>
      <c r="E49" s="28" t="s">
        <v>150</v>
      </c>
      <c r="F49" s="28" t="s">
        <v>151</v>
      </c>
      <c r="G49" s="28" t="s">
        <v>152</v>
      </c>
      <c r="H49" s="28" t="s">
        <v>3</v>
      </c>
      <c r="I49" s="28">
        <v>0.8</v>
      </c>
      <c r="J49" s="28" t="s">
        <v>40</v>
      </c>
      <c r="K49" s="41">
        <v>9282</v>
      </c>
      <c r="L49" s="28" t="s">
        <v>58</v>
      </c>
      <c r="M49" s="29">
        <v>1</v>
      </c>
      <c r="N49" s="29">
        <v>1</v>
      </c>
      <c r="O49" s="29">
        <v>1</v>
      </c>
      <c r="P49" s="29">
        <v>1</v>
      </c>
      <c r="Q49" s="29">
        <v>1</v>
      </c>
    </row>
    <row r="50" spans="1:17" ht="13" x14ac:dyDescent="0.3">
      <c r="A50" s="42"/>
      <c r="B50" s="43"/>
      <c r="C50" s="44"/>
      <c r="D50" s="44"/>
      <c r="E50" s="44"/>
      <c r="F50" s="44"/>
      <c r="G50" s="44"/>
      <c r="H50" s="44"/>
      <c r="I50" s="44"/>
      <c r="J50" s="44"/>
      <c r="K50" s="44"/>
      <c r="L50" s="45" t="s">
        <v>153</v>
      </c>
      <c r="M50" s="46">
        <f>SUM(M12:M49)</f>
        <v>33</v>
      </c>
      <c r="N50" s="46">
        <f t="shared" ref="N50:Q50" si="6">SUM(N12:N49)</f>
        <v>33</v>
      </c>
      <c r="O50" s="46">
        <f t="shared" si="6"/>
        <v>32</v>
      </c>
      <c r="P50" s="47">
        <f t="shared" si="6"/>
        <v>32</v>
      </c>
      <c r="Q50" s="47">
        <f t="shared" si="6"/>
        <v>33</v>
      </c>
    </row>
    <row r="51" spans="1:17" x14ac:dyDescent="0.25">
      <c r="A51" s="42"/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8"/>
      <c r="M51" s="44"/>
      <c r="N51" s="44"/>
      <c r="O51" s="44"/>
    </row>
    <row r="52" spans="1:17" x14ac:dyDescent="0.25">
      <c r="A52" s="42"/>
      <c r="B52" s="43"/>
      <c r="C52" s="44"/>
      <c r="D52" s="44"/>
      <c r="E52" s="44"/>
      <c r="F52" s="44"/>
      <c r="G52" s="44"/>
      <c r="H52" s="44"/>
      <c r="I52" s="44"/>
      <c r="J52" s="44"/>
      <c r="K52" s="44"/>
      <c r="L52" s="48"/>
      <c r="M52" s="44"/>
      <c r="N52" s="44"/>
      <c r="O52" s="44"/>
    </row>
    <row r="53" spans="1:17" ht="13" x14ac:dyDescent="0.25">
      <c r="A53" s="49" t="s">
        <v>154</v>
      </c>
      <c r="B53" s="49"/>
      <c r="C53" s="44"/>
      <c r="D53" s="44"/>
      <c r="E53" s="44"/>
      <c r="F53" s="44"/>
      <c r="G53" s="44"/>
      <c r="H53" s="44"/>
      <c r="I53" s="44"/>
      <c r="J53" s="44"/>
      <c r="K53" s="44"/>
      <c r="L53" s="48"/>
      <c r="M53" s="44"/>
      <c r="N53" s="44"/>
      <c r="O53" s="44"/>
    </row>
    <row r="54" spans="1:17" s="7" customFormat="1" x14ac:dyDescent="0.25">
      <c r="A54" s="50">
        <v>39</v>
      </c>
      <c r="B54" s="26" t="s">
        <v>155</v>
      </c>
      <c r="C54" s="29" t="s">
        <v>156</v>
      </c>
      <c r="D54" s="28" t="s">
        <v>35</v>
      </c>
      <c r="E54" s="28" t="s">
        <v>36</v>
      </c>
      <c r="F54" s="29" t="s">
        <v>157</v>
      </c>
      <c r="G54" s="51" t="s">
        <v>158</v>
      </c>
      <c r="H54" s="29" t="s">
        <v>3</v>
      </c>
      <c r="I54" s="29">
        <v>15</v>
      </c>
      <c r="J54" s="29" t="s">
        <v>40</v>
      </c>
      <c r="K54" s="29" t="s">
        <v>41</v>
      </c>
      <c r="L54" s="28" t="s">
        <v>58</v>
      </c>
      <c r="M54" s="44"/>
      <c r="N54" s="44"/>
      <c r="O54" s="44"/>
    </row>
    <row r="55" spans="1:17" s="7" customFormat="1" x14ac:dyDescent="0.25">
      <c r="A55" s="50">
        <v>40</v>
      </c>
      <c r="B55" s="26" t="s">
        <v>155</v>
      </c>
      <c r="C55" s="29" t="s">
        <v>159</v>
      </c>
      <c r="D55" s="28" t="s">
        <v>35</v>
      </c>
      <c r="E55" s="28" t="s">
        <v>36</v>
      </c>
      <c r="F55" s="29" t="s">
        <v>157</v>
      </c>
      <c r="G55" s="51" t="s">
        <v>160</v>
      </c>
      <c r="H55" s="29" t="s">
        <v>3</v>
      </c>
      <c r="I55" s="29">
        <v>15</v>
      </c>
      <c r="J55" s="29" t="s">
        <v>40</v>
      </c>
      <c r="K55" s="29" t="s">
        <v>41</v>
      </c>
      <c r="L55" s="28" t="s">
        <v>58</v>
      </c>
      <c r="M55" s="44"/>
      <c r="N55" s="44"/>
      <c r="O55" s="44"/>
    </row>
    <row r="56" spans="1:17" s="7" customFormat="1" x14ac:dyDescent="0.25">
      <c r="A56" s="50">
        <v>41</v>
      </c>
      <c r="B56" s="26" t="s">
        <v>155</v>
      </c>
      <c r="C56" s="29" t="s">
        <v>161</v>
      </c>
      <c r="D56" s="29" t="s">
        <v>97</v>
      </c>
      <c r="E56" s="28" t="s">
        <v>36</v>
      </c>
      <c r="F56" s="29" t="s">
        <v>157</v>
      </c>
      <c r="G56" s="51" t="s">
        <v>162</v>
      </c>
      <c r="H56" s="29" t="s">
        <v>3</v>
      </c>
      <c r="I56" s="29">
        <v>15</v>
      </c>
      <c r="J56" s="29" t="s">
        <v>40</v>
      </c>
      <c r="K56" s="29" t="s">
        <v>41</v>
      </c>
      <c r="L56" s="28" t="s">
        <v>58</v>
      </c>
      <c r="M56" s="44"/>
      <c r="N56" s="44"/>
      <c r="O56" s="44"/>
    </row>
    <row r="57" spans="1:17" s="7" customFormat="1" x14ac:dyDescent="0.25">
      <c r="A57" s="50">
        <v>42</v>
      </c>
      <c r="B57" s="26" t="s">
        <v>155</v>
      </c>
      <c r="C57" s="29" t="s">
        <v>163</v>
      </c>
      <c r="D57" s="29" t="s">
        <v>97</v>
      </c>
      <c r="E57" s="28" t="s">
        <v>73</v>
      </c>
      <c r="F57" s="29" t="s">
        <v>73</v>
      </c>
      <c r="G57" s="51" t="s">
        <v>164</v>
      </c>
      <c r="H57" s="29" t="s">
        <v>3</v>
      </c>
      <c r="I57" s="29">
        <v>17</v>
      </c>
      <c r="J57" s="29" t="s">
        <v>40</v>
      </c>
      <c r="K57" s="29" t="s">
        <v>41</v>
      </c>
      <c r="L57" s="28" t="s">
        <v>58</v>
      </c>
      <c r="M57" s="44"/>
      <c r="N57" s="44"/>
      <c r="O57" s="44"/>
    </row>
    <row r="58" spans="1:17" s="7" customFormat="1" x14ac:dyDescent="0.25">
      <c r="A58" s="50">
        <v>43</v>
      </c>
      <c r="B58" s="26" t="s">
        <v>155</v>
      </c>
      <c r="C58" s="29" t="s">
        <v>165</v>
      </c>
      <c r="D58" s="29" t="s">
        <v>97</v>
      </c>
      <c r="E58" s="28" t="s">
        <v>73</v>
      </c>
      <c r="F58" s="29" t="s">
        <v>73</v>
      </c>
      <c r="G58" s="51" t="s">
        <v>166</v>
      </c>
      <c r="H58" s="29" t="s">
        <v>3</v>
      </c>
      <c r="I58" s="29">
        <v>17</v>
      </c>
      <c r="J58" s="29" t="s">
        <v>40</v>
      </c>
      <c r="K58" s="29" t="s">
        <v>41</v>
      </c>
      <c r="L58" s="28" t="s">
        <v>58</v>
      </c>
      <c r="M58" s="44"/>
      <c r="N58" s="44"/>
      <c r="O58" s="44"/>
    </row>
    <row r="63" spans="1:17" x14ac:dyDescent="0.25">
      <c r="A63" s="6"/>
    </row>
    <row r="64" spans="1:17" x14ac:dyDescent="0.25">
      <c r="A64" s="6"/>
    </row>
    <row r="65" spans="1:1" x14ac:dyDescent="0.25">
      <c r="A65" s="6"/>
    </row>
    <row r="66" spans="1:1" x14ac:dyDescent="0.25">
      <c r="A66" s="6"/>
    </row>
  </sheetData>
  <dataValidations count="1">
    <dataValidation type="list" allowBlank="1" showInputMessage="1" showErrorMessage="1" sqref="H40:H49 H12:H38 H54:H58" xr:uid="{43C1160F-1447-4A33-9F65-8625574529D1}">
      <formula1>$H$1:$H$2</formula1>
    </dataValidation>
  </dataValidations>
  <pageMargins left="0" right="0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SKU 2022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Tran</dc:creator>
  <cp:lastModifiedBy>Nghi Tran</cp:lastModifiedBy>
  <dcterms:created xsi:type="dcterms:W3CDTF">2022-06-21T03:19:19Z</dcterms:created>
  <dcterms:modified xsi:type="dcterms:W3CDTF">2022-06-21T03:21:27Z</dcterms:modified>
</cp:coreProperties>
</file>