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C:\Users\toan.ngo\Documents\Git Projects\vincenzo_text_analytics_spss\source\"/>
    </mc:Choice>
  </mc:AlternateContent>
  <xr:revisionPtr revIDLastSave="0" documentId="13_ncr:1_{6CF2F535-FC02-493E-A6CF-179876C7C1BF}" xr6:coauthVersionLast="47" xr6:coauthVersionMax="47" xr10:uidLastSave="{00000000-0000-0000-0000-000000000000}"/>
  <bookViews>
    <workbookView xWindow="-120" yWindow="-120" windowWidth="29040" windowHeight="15720" tabRatio="566" firstSheet="2" activeTab="6" xr2:uid="{00000000-000D-0000-FFFF-FFFF00000000}"/>
  </bookViews>
  <sheets>
    <sheet name="Sheet7" sheetId="20" state="hidden" r:id="rId1"/>
    <sheet name="Sheet6" sheetId="19" state="hidden" r:id="rId2"/>
    <sheet name="CODEFRAME-NPS" sheetId="16" r:id="rId3"/>
    <sheet name="Label" sheetId="13" r:id="rId4"/>
    <sheet name="NPS_label (Q9aTCB &amp; Q2.1Q10.1)" sheetId="17" r:id="rId5"/>
    <sheet name="Data View_Sample" sheetId="14" r:id="rId6"/>
    <sheet name="Variable View_OE" sheetId="21" r:id="rId7"/>
    <sheet name="Data" sheetId="2" state="hidden" r:id="rId8"/>
    <sheet name="Check label" sheetId="12" state="hidden" r:id="rId9"/>
    <sheet name="Sheet3" sheetId="11" state="hidden" r:id="rId10"/>
    <sheet name="working sheet" sheetId="10" state="hidden" r:id="rId11"/>
    <sheet name="Q2'22-attributes" sheetId="8" state="hidden" r:id="rId12"/>
    <sheet name="Sheet1" sheetId="4" state="hidden" r:id="rId13"/>
    <sheet name="Sheet2" sheetId="5" state="hidden" r:id="rId14"/>
  </sheets>
  <definedNames>
    <definedName name="_xlnm._FilterDatabase" localSheetId="8" hidden="1">'Check label'!$A$2:$K$259</definedName>
    <definedName name="_xlnm._FilterDatabase" localSheetId="2" hidden="1">'CODEFRAME-NPS'!$A$1:$F$233</definedName>
    <definedName name="_xlnm._FilterDatabase" localSheetId="3" hidden="1">Label!$A$2:$K$44</definedName>
    <definedName name="_xlnm._FilterDatabase" localSheetId="4" hidden="1">'NPS_label (Q9aTCB &amp; Q2.1Q10.1)'!$B$2:$I$300</definedName>
    <definedName name="_xlnm._FilterDatabase" localSheetId="11" hidden="1">'Q2''22-attributes'!$A$1:$F$286</definedName>
    <definedName name="_xlnm._FilterDatabase" localSheetId="12" hidden="1">Sheet1!$A$1:$F$94</definedName>
    <definedName name="_xlnm._FilterDatabase" localSheetId="13" hidden="1">Sheet2!$A$1:$E$186</definedName>
    <definedName name="_xlnm._FilterDatabase" localSheetId="9" hidden="1">Sheet3!$A$1:$E$260</definedName>
    <definedName name="_xlnm._FilterDatabase" localSheetId="10" hidden="1">'working sheet'!$A$1:$N$293</definedName>
  </definedName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17" l="1"/>
  <c r="C1" i="17" l="1"/>
  <c r="C2" i="17"/>
  <c r="C33" i="17"/>
  <c r="H33" i="17" s="1"/>
  <c r="C106" i="17"/>
  <c r="C183" i="17"/>
  <c r="H183" i="17" s="1"/>
  <c r="C228" i="17"/>
  <c r="E3" i="16"/>
  <c r="F228" i="17" l="1"/>
  <c r="H228" i="17"/>
  <c r="F106" i="17"/>
  <c r="H106" i="17"/>
  <c r="C3" i="17"/>
  <c r="C4" i="17" s="1"/>
  <c r="F2" i="17"/>
  <c r="E2" i="17"/>
  <c r="H2" i="17"/>
  <c r="D183" i="17"/>
  <c r="F183" i="17"/>
  <c r="E33" i="17"/>
  <c r="F33" i="17"/>
  <c r="D228" i="17"/>
  <c r="G228" i="17"/>
  <c r="E106" i="17"/>
  <c r="G106" i="17"/>
  <c r="G183" i="17"/>
  <c r="G33" i="17"/>
  <c r="E228" i="17"/>
  <c r="E183" i="17"/>
  <c r="C229" i="17"/>
  <c r="C107" i="17"/>
  <c r="D106" i="17"/>
  <c r="D33" i="17"/>
  <c r="C34" i="17"/>
  <c r="C184" i="17"/>
  <c r="E1" i="17"/>
  <c r="D1" i="17"/>
  <c r="E233" i="16"/>
  <c r="E232" i="16"/>
  <c r="E231" i="16"/>
  <c r="E230" i="16"/>
  <c r="E229" i="16"/>
  <c r="E228" i="16"/>
  <c r="E227" i="16"/>
  <c r="E226" i="16"/>
  <c r="E225" i="16"/>
  <c r="E224" i="16"/>
  <c r="E223" i="16"/>
  <c r="E222" i="16"/>
  <c r="E221" i="16"/>
  <c r="E220" i="16"/>
  <c r="E219" i="16"/>
  <c r="E218" i="16"/>
  <c r="E217" i="16"/>
  <c r="E216" i="16"/>
  <c r="E215" i="16"/>
  <c r="E214" i="16"/>
  <c r="E213" i="16"/>
  <c r="E212" i="16"/>
  <c r="E211" i="16"/>
  <c r="E210" i="16"/>
  <c r="E209" i="16"/>
  <c r="E208" i="16"/>
  <c r="E207" i="16"/>
  <c r="E206" i="16"/>
  <c r="E205" i="16"/>
  <c r="E204" i="16"/>
  <c r="E203" i="16"/>
  <c r="E202" i="16"/>
  <c r="E201" i="16"/>
  <c r="E200" i="16"/>
  <c r="E199" i="16"/>
  <c r="E198" i="16"/>
  <c r="E197" i="16"/>
  <c r="E196" i="16"/>
  <c r="E195" i="16"/>
  <c r="E194" i="16"/>
  <c r="E193" i="16"/>
  <c r="E192" i="16"/>
  <c r="E191" i="16"/>
  <c r="E190" i="16"/>
  <c r="E189" i="16"/>
  <c r="E188" i="16"/>
  <c r="E187" i="16"/>
  <c r="E186" i="16"/>
  <c r="E185" i="16"/>
  <c r="E184" i="16"/>
  <c r="E183" i="16"/>
  <c r="E182" i="16"/>
  <c r="E181" i="16"/>
  <c r="E180" i="16"/>
  <c r="E179" i="16"/>
  <c r="E178" i="16"/>
  <c r="E177" i="16"/>
  <c r="E176" i="16"/>
  <c r="E175" i="16"/>
  <c r="E174" i="16"/>
  <c r="E173" i="16"/>
  <c r="E172" i="16"/>
  <c r="E171" i="16"/>
  <c r="E170" i="16"/>
  <c r="E169" i="16"/>
  <c r="E168" i="16"/>
  <c r="E167" i="16"/>
  <c r="E166" i="16"/>
  <c r="E165" i="16"/>
  <c r="E164" i="16"/>
  <c r="E163" i="16"/>
  <c r="E162" i="16"/>
  <c r="E161" i="16"/>
  <c r="E160" i="16"/>
  <c r="E159" i="16"/>
  <c r="E158" i="16"/>
  <c r="E157" i="16"/>
  <c r="E156" i="16"/>
  <c r="E155" i="16"/>
  <c r="E154" i="16"/>
  <c r="E153" i="16"/>
  <c r="E152" i="16"/>
  <c r="E151" i="16"/>
  <c r="E150" i="16"/>
  <c r="E149" i="16"/>
  <c r="E148" i="16"/>
  <c r="E147" i="16"/>
  <c r="E146" i="16"/>
  <c r="E145" i="16"/>
  <c r="E144" i="16"/>
  <c r="E143" i="16"/>
  <c r="E142" i="16"/>
  <c r="E141" i="16"/>
  <c r="E140" i="16"/>
  <c r="E139" i="16"/>
  <c r="E138" i="16"/>
  <c r="E137" i="16"/>
  <c r="E136" i="16"/>
  <c r="E135" i="16"/>
  <c r="E134" i="16"/>
  <c r="E133" i="16"/>
  <c r="E132" i="16"/>
  <c r="E131" i="16"/>
  <c r="E130" i="16"/>
  <c r="E129" i="16"/>
  <c r="E128" i="16"/>
  <c r="E127" i="16"/>
  <c r="E126" i="16"/>
  <c r="E125" i="16"/>
  <c r="E124" i="16"/>
  <c r="E123" i="16"/>
  <c r="E122" i="16"/>
  <c r="E121" i="16"/>
  <c r="E120" i="16"/>
  <c r="E119" i="16"/>
  <c r="E118" i="16"/>
  <c r="E117" i="16"/>
  <c r="E116" i="16"/>
  <c r="E115" i="16"/>
  <c r="E114" i="16"/>
  <c r="E113" i="16"/>
  <c r="E112" i="16"/>
  <c r="E111" i="16"/>
  <c r="E110" i="16"/>
  <c r="E109" i="16"/>
  <c r="E108" i="16"/>
  <c r="E107" i="16"/>
  <c r="E106" i="16"/>
  <c r="E105" i="16"/>
  <c r="E104" i="16"/>
  <c r="E103" i="16"/>
  <c r="E102" i="16"/>
  <c r="E101" i="1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E56" i="16"/>
  <c r="E55" i="16"/>
  <c r="E54" i="16"/>
  <c r="E53" i="16"/>
  <c r="E52" i="16"/>
  <c r="E51" i="16"/>
  <c r="E50" i="16"/>
  <c r="E49" i="16"/>
  <c r="E48" i="16"/>
  <c r="E47" i="16"/>
  <c r="E46" i="16"/>
  <c r="E45" i="16"/>
  <c r="E44" i="16"/>
  <c r="E43" i="16"/>
  <c r="E42" i="16"/>
  <c r="E41" i="16"/>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2" i="16"/>
  <c r="C2" i="10"/>
  <c r="D2" i="10" s="1"/>
  <c r="C3" i="10"/>
  <c r="D3" i="10"/>
  <c r="C4" i="10"/>
  <c r="D4" i="10"/>
  <c r="C5" i="10"/>
  <c r="D5" i="10"/>
  <c r="C6" i="10"/>
  <c r="D6" i="10" s="1"/>
  <c r="C7" i="10"/>
  <c r="D7" i="10"/>
  <c r="D8" i="10"/>
  <c r="C9" i="10"/>
  <c r="D9" i="10"/>
  <c r="C10" i="10"/>
  <c r="D10" i="10" s="1"/>
  <c r="D11" i="10"/>
  <c r="C12" i="10"/>
  <c r="D12" i="10"/>
  <c r="C13" i="10"/>
  <c r="D13" i="10"/>
  <c r="C14" i="10"/>
  <c r="D14" i="10"/>
  <c r="C15" i="10"/>
  <c r="D15" i="10" s="1"/>
  <c r="C16" i="10"/>
  <c r="D16" i="10"/>
  <c r="C17" i="10"/>
  <c r="D17" i="10"/>
  <c r="C18" i="10"/>
  <c r="D18" i="10"/>
  <c r="C19" i="10"/>
  <c r="D19" i="10" s="1"/>
  <c r="C20" i="10"/>
  <c r="D20" i="10"/>
  <c r="C21" i="10"/>
  <c r="D21" i="10"/>
  <c r="C22" i="10"/>
  <c r="D22" i="10"/>
  <c r="C23" i="10"/>
  <c r="D23" i="10" s="1"/>
  <c r="C24" i="10"/>
  <c r="D24" i="10"/>
  <c r="C25" i="10"/>
  <c r="D25" i="10"/>
  <c r="C26" i="10"/>
  <c r="D26" i="10"/>
  <c r="D27" i="10"/>
  <c r="C28" i="10"/>
  <c r="D28" i="10"/>
  <c r="C29" i="10"/>
  <c r="D29" i="10" s="1"/>
  <c r="C30" i="10"/>
  <c r="D30" i="10"/>
  <c r="C31" i="10"/>
  <c r="D31" i="10" s="1"/>
  <c r="C32" i="10"/>
  <c r="D32" i="10"/>
  <c r="C33" i="10"/>
  <c r="D33" i="10" s="1"/>
  <c r="C34" i="10"/>
  <c r="D34" i="10"/>
  <c r="C35" i="10"/>
  <c r="D35" i="10" s="1"/>
  <c r="C36" i="10"/>
  <c r="D36" i="10"/>
  <c r="C37" i="10"/>
  <c r="D37" i="10" s="1"/>
  <c r="D38" i="10"/>
  <c r="C39" i="10"/>
  <c r="D39" i="10"/>
  <c r="C40" i="10"/>
  <c r="D40" i="10" s="1"/>
  <c r="C41" i="10"/>
  <c r="D41" i="10"/>
  <c r="C42" i="10"/>
  <c r="D42" i="10"/>
  <c r="C43" i="10"/>
  <c r="D43" i="10"/>
  <c r="C44" i="10"/>
  <c r="D44" i="10" s="1"/>
  <c r="D45" i="10"/>
  <c r="C46" i="10"/>
  <c r="D46" i="10" s="1"/>
  <c r="C47" i="10"/>
  <c r="D47" i="10"/>
  <c r="C48" i="10"/>
  <c r="D48" i="10" s="1"/>
  <c r="C49" i="10"/>
  <c r="D49" i="10"/>
  <c r="D50" i="10"/>
  <c r="C51" i="10"/>
  <c r="D51" i="10"/>
  <c r="C52" i="10"/>
  <c r="D52" i="10"/>
  <c r="C53" i="10"/>
  <c r="D53" i="10" s="1"/>
  <c r="C54" i="10"/>
  <c r="D54" i="10"/>
  <c r="C55" i="10"/>
  <c r="D55" i="10"/>
  <c r="D56" i="10"/>
  <c r="C57" i="10"/>
  <c r="D57" i="10" s="1"/>
  <c r="C58" i="10"/>
  <c r="D58" i="10"/>
  <c r="C59" i="10"/>
  <c r="D59" i="10" s="1"/>
  <c r="C60" i="10"/>
  <c r="D60" i="10"/>
  <c r="C61" i="10"/>
  <c r="D61" i="10" s="1"/>
  <c r="C62" i="10"/>
  <c r="D62" i="10"/>
  <c r="C63" i="10"/>
  <c r="D63" i="10" s="1"/>
  <c r="D64" i="10"/>
  <c r="C65" i="10"/>
  <c r="D65" i="10"/>
  <c r="C66" i="10"/>
  <c r="D66" i="10" s="1"/>
  <c r="C67" i="10"/>
  <c r="D67" i="10"/>
  <c r="C68" i="10"/>
  <c r="D68" i="10"/>
  <c r="C69" i="10"/>
  <c r="D69" i="10"/>
  <c r="C70" i="10"/>
  <c r="D70" i="10" s="1"/>
  <c r="C71" i="10"/>
  <c r="D71" i="10"/>
  <c r="C72" i="10"/>
  <c r="D72" i="10"/>
  <c r="D73" i="10"/>
  <c r="C74" i="10"/>
  <c r="D74" i="10" s="1"/>
  <c r="C75" i="10"/>
  <c r="D75" i="10"/>
  <c r="C76" i="10"/>
  <c r="D76" i="10" s="1"/>
  <c r="C77" i="10"/>
  <c r="D77" i="10"/>
  <c r="C78" i="10"/>
  <c r="D78" i="10" s="1"/>
  <c r="C79" i="10"/>
  <c r="D79" i="10"/>
  <c r="C80" i="10"/>
  <c r="D80" i="10" s="1"/>
  <c r="B81" i="10"/>
  <c r="C81" i="10"/>
  <c r="D81" i="10"/>
  <c r="B82" i="10"/>
  <c r="D82" i="10" s="1"/>
  <c r="C82" i="10"/>
  <c r="B83" i="10"/>
  <c r="D83" i="10" s="1"/>
  <c r="C83" i="10"/>
  <c r="B84" i="10"/>
  <c r="D84" i="10" s="1"/>
  <c r="C84" i="10"/>
  <c r="B85" i="10"/>
  <c r="C85" i="10"/>
  <c r="D85" i="10"/>
  <c r="B86" i="10"/>
  <c r="C86" i="10"/>
  <c r="D86" i="10"/>
  <c r="B87" i="10"/>
  <c r="D87" i="10" s="1"/>
  <c r="C87" i="10"/>
  <c r="B88" i="10"/>
  <c r="D88" i="10" s="1"/>
  <c r="C88" i="10"/>
  <c r="B89" i="10"/>
  <c r="C89" i="10"/>
  <c r="D89" i="10"/>
  <c r="B90" i="10"/>
  <c r="D90" i="10" s="1"/>
  <c r="C90" i="10"/>
  <c r="B91" i="10"/>
  <c r="D91" i="10" s="1"/>
  <c r="C91" i="10"/>
  <c r="B92" i="10"/>
  <c r="D92" i="10" s="1"/>
  <c r="C92" i="10"/>
  <c r="B93" i="10"/>
  <c r="C93" i="10"/>
  <c r="D93" i="10"/>
  <c r="B94" i="10"/>
  <c r="C94" i="10"/>
  <c r="D94" i="10"/>
  <c r="B95" i="10"/>
  <c r="D95" i="10" s="1"/>
  <c r="C95" i="10"/>
  <c r="B96" i="10"/>
  <c r="D96" i="10" s="1"/>
  <c r="C96" i="10"/>
  <c r="B97" i="10"/>
  <c r="C97" i="10"/>
  <c r="D97" i="10"/>
  <c r="B98" i="10"/>
  <c r="D98" i="10" s="1"/>
  <c r="C98" i="10"/>
  <c r="B99" i="10"/>
  <c r="D99" i="10" s="1"/>
  <c r="C99" i="10"/>
  <c r="B100" i="10"/>
  <c r="D100" i="10" s="1"/>
  <c r="C100" i="10"/>
  <c r="B101" i="10"/>
  <c r="C101" i="10"/>
  <c r="D101" i="10"/>
  <c r="B102" i="10"/>
  <c r="C102" i="10"/>
  <c r="D102" i="10"/>
  <c r="B103" i="10"/>
  <c r="D103" i="10" s="1"/>
  <c r="C103" i="10"/>
  <c r="B104" i="10"/>
  <c r="D104" i="10" s="1"/>
  <c r="C104" i="10"/>
  <c r="B105" i="10"/>
  <c r="C105" i="10"/>
  <c r="D105" i="10"/>
  <c r="B106" i="10"/>
  <c r="D106" i="10" s="1"/>
  <c r="C106" i="10"/>
  <c r="B107" i="10"/>
  <c r="D107" i="10" s="1"/>
  <c r="C107" i="10"/>
  <c r="B108" i="10"/>
  <c r="D108" i="10" s="1"/>
  <c r="C108" i="10"/>
  <c r="B109" i="10"/>
  <c r="C109" i="10"/>
  <c r="D109" i="10"/>
  <c r="B110" i="10"/>
  <c r="C110" i="10"/>
  <c r="D110" i="10"/>
  <c r="B111" i="10"/>
  <c r="D111" i="10" s="1"/>
  <c r="C111" i="10"/>
  <c r="B112" i="10"/>
  <c r="D112" i="10" s="1"/>
  <c r="C112" i="10"/>
  <c r="B113" i="10"/>
  <c r="C113" i="10"/>
  <c r="D113" i="10"/>
  <c r="B114" i="10"/>
  <c r="D114" i="10" s="1"/>
  <c r="C114" i="10"/>
  <c r="B115" i="10"/>
  <c r="D115" i="10" s="1"/>
  <c r="C115" i="10"/>
  <c r="B116" i="10"/>
  <c r="D116" i="10" s="1"/>
  <c r="C116" i="10"/>
  <c r="B117" i="10"/>
  <c r="C117" i="10"/>
  <c r="D117" i="10"/>
  <c r="B118" i="10"/>
  <c r="C118" i="10"/>
  <c r="D118" i="10"/>
  <c r="B119" i="10"/>
  <c r="D119" i="10" s="1"/>
  <c r="C119" i="10"/>
  <c r="B120" i="10"/>
  <c r="D120" i="10" s="1"/>
  <c r="C120" i="10"/>
  <c r="B121" i="10"/>
  <c r="C121" i="10"/>
  <c r="D121" i="10"/>
  <c r="B122" i="10"/>
  <c r="D122" i="10" s="1"/>
  <c r="C122" i="10"/>
  <c r="B123" i="10"/>
  <c r="D123" i="10" s="1"/>
  <c r="C123" i="10"/>
  <c r="B124" i="10"/>
  <c r="D124" i="10" s="1"/>
  <c r="C124" i="10"/>
  <c r="B125" i="10"/>
  <c r="C125" i="10"/>
  <c r="D125" i="10"/>
  <c r="B126" i="10"/>
  <c r="C126" i="10"/>
  <c r="D126" i="10"/>
  <c r="B127" i="10"/>
  <c r="D127" i="10" s="1"/>
  <c r="C127" i="10"/>
  <c r="B128" i="10"/>
  <c r="D128" i="10" s="1"/>
  <c r="C128" i="10"/>
  <c r="B129" i="10"/>
  <c r="C129" i="10"/>
  <c r="D129" i="10"/>
  <c r="B130" i="10"/>
  <c r="D130" i="10" s="1"/>
  <c r="C130" i="10"/>
  <c r="B131" i="10"/>
  <c r="D131" i="10" s="1"/>
  <c r="C131" i="10"/>
  <c r="B132" i="10"/>
  <c r="D132" i="10" s="1"/>
  <c r="C132" i="10"/>
  <c r="B133" i="10"/>
  <c r="C133" i="10"/>
  <c r="D133" i="10"/>
  <c r="B134" i="10"/>
  <c r="C134" i="10"/>
  <c r="D134" i="10"/>
  <c r="B135" i="10"/>
  <c r="D135" i="10" s="1"/>
  <c r="C135" i="10"/>
  <c r="B136" i="10"/>
  <c r="D136" i="10" s="1"/>
  <c r="C136" i="10"/>
  <c r="B137" i="10"/>
  <c r="C137" i="10"/>
  <c r="D137" i="10"/>
  <c r="B138" i="10"/>
  <c r="D138" i="10" s="1"/>
  <c r="C138" i="10"/>
  <c r="B139" i="10"/>
  <c r="D139" i="10" s="1"/>
  <c r="C139" i="10"/>
  <c r="B140" i="10"/>
  <c r="D140" i="10" s="1"/>
  <c r="C140" i="10"/>
  <c r="B141" i="10"/>
  <c r="C141" i="10"/>
  <c r="D141" i="10"/>
  <c r="B142" i="10"/>
  <c r="C142" i="10"/>
  <c r="D142" i="10"/>
  <c r="B143" i="10"/>
  <c r="D143" i="10" s="1"/>
  <c r="C143" i="10"/>
  <c r="B144" i="10"/>
  <c r="D144" i="10" s="1"/>
  <c r="C144" i="10"/>
  <c r="B145" i="10"/>
  <c r="C145" i="10"/>
  <c r="D145" i="10"/>
  <c r="B146" i="10"/>
  <c r="D146" i="10" s="1"/>
  <c r="C146" i="10"/>
  <c r="B147" i="10"/>
  <c r="D147" i="10" s="1"/>
  <c r="C147" i="10"/>
  <c r="B148" i="10"/>
  <c r="D148" i="10" s="1"/>
  <c r="C148" i="10"/>
  <c r="B149" i="10"/>
  <c r="C149" i="10"/>
  <c r="D149" i="10"/>
  <c r="B150" i="10"/>
  <c r="C150" i="10"/>
  <c r="D150" i="10"/>
  <c r="B151" i="10"/>
  <c r="D151" i="10" s="1"/>
  <c r="C151" i="10"/>
  <c r="B152" i="10"/>
  <c r="D152" i="10" s="1"/>
  <c r="C152" i="10"/>
  <c r="B153" i="10"/>
  <c r="C153" i="10"/>
  <c r="D153" i="10"/>
  <c r="B154" i="10"/>
  <c r="D154" i="10" s="1"/>
  <c r="C154" i="10"/>
  <c r="B155" i="10"/>
  <c r="D155" i="10" s="1"/>
  <c r="C155" i="10"/>
  <c r="B156" i="10"/>
  <c r="D156" i="10" s="1"/>
  <c r="C156" i="10"/>
  <c r="B157" i="10"/>
  <c r="C157" i="10"/>
  <c r="D157" i="10"/>
  <c r="B158" i="10"/>
  <c r="C158" i="10"/>
  <c r="D158" i="10"/>
  <c r="B159" i="10"/>
  <c r="D159" i="10" s="1"/>
  <c r="C159" i="10"/>
  <c r="B160" i="10"/>
  <c r="D160" i="10" s="1"/>
  <c r="C160" i="10"/>
  <c r="B161" i="10"/>
  <c r="C161" i="10"/>
  <c r="D161" i="10"/>
  <c r="B162" i="10"/>
  <c r="D162" i="10" s="1"/>
  <c r="C162" i="10"/>
  <c r="B163" i="10"/>
  <c r="D163" i="10" s="1"/>
  <c r="C163" i="10"/>
  <c r="B164" i="10"/>
  <c r="D164" i="10" s="1"/>
  <c r="C164" i="10"/>
  <c r="B165" i="10"/>
  <c r="C165" i="10"/>
  <c r="D165" i="10"/>
  <c r="B166" i="10"/>
  <c r="C166" i="10"/>
  <c r="D166" i="10"/>
  <c r="B167" i="10"/>
  <c r="D167" i="10" s="1"/>
  <c r="C167" i="10"/>
  <c r="B168" i="10"/>
  <c r="D168" i="10" s="1"/>
  <c r="C168" i="10"/>
  <c r="B169" i="10"/>
  <c r="C169" i="10"/>
  <c r="D169" i="10"/>
  <c r="B170" i="10"/>
  <c r="D170" i="10" s="1"/>
  <c r="C170" i="10"/>
  <c r="B171" i="10"/>
  <c r="D171" i="10" s="1"/>
  <c r="C171" i="10"/>
  <c r="B172" i="10"/>
  <c r="D172" i="10" s="1"/>
  <c r="C172" i="10"/>
  <c r="B173" i="10"/>
  <c r="C173" i="10"/>
  <c r="D173" i="10"/>
  <c r="B174" i="10"/>
  <c r="C174" i="10"/>
  <c r="D174" i="10"/>
  <c r="B175" i="10"/>
  <c r="D175" i="10" s="1"/>
  <c r="C175" i="10"/>
  <c r="B176" i="10"/>
  <c r="D176" i="10" s="1"/>
  <c r="C176" i="10"/>
  <c r="B177" i="10"/>
  <c r="C177" i="10"/>
  <c r="D177" i="10"/>
  <c r="B178" i="10"/>
  <c r="D178" i="10" s="1"/>
  <c r="C178" i="10"/>
  <c r="B179" i="10"/>
  <c r="D179" i="10" s="1"/>
  <c r="C179" i="10"/>
  <c r="B180" i="10"/>
  <c r="D180" i="10" s="1"/>
  <c r="C180" i="10"/>
  <c r="B181" i="10"/>
  <c r="C181" i="10"/>
  <c r="D181" i="10"/>
  <c r="B182" i="10"/>
  <c r="C182" i="10"/>
  <c r="D182" i="10"/>
  <c r="B183" i="10"/>
  <c r="D183" i="10" s="1"/>
  <c r="C183" i="10"/>
  <c r="B184" i="10"/>
  <c r="D184" i="10" s="1"/>
  <c r="C184" i="10"/>
  <c r="B185" i="10"/>
  <c r="C185" i="10"/>
  <c r="D185" i="10"/>
  <c r="B186" i="10"/>
  <c r="D186" i="10" s="1"/>
  <c r="C186" i="10"/>
  <c r="B187" i="10"/>
  <c r="D187" i="10" s="1"/>
  <c r="C187" i="10"/>
  <c r="B188" i="10"/>
  <c r="D188" i="10" s="1"/>
  <c r="C188" i="10"/>
  <c r="B189" i="10"/>
  <c r="C189" i="10"/>
  <c r="D189" i="10"/>
  <c r="B190" i="10"/>
  <c r="C190" i="10"/>
  <c r="D190" i="10"/>
  <c r="B191" i="10"/>
  <c r="D191" i="10" s="1"/>
  <c r="C191" i="10"/>
  <c r="B192" i="10"/>
  <c r="D192" i="10" s="1"/>
  <c r="C192" i="10"/>
  <c r="B193" i="10"/>
  <c r="C193" i="10"/>
  <c r="D193" i="10"/>
  <c r="B194" i="10"/>
  <c r="D194" i="10" s="1"/>
  <c r="C194" i="10"/>
  <c r="B195" i="10"/>
  <c r="D195" i="10" s="1"/>
  <c r="C195" i="10"/>
  <c r="B196" i="10"/>
  <c r="D196" i="10" s="1"/>
  <c r="C196" i="10"/>
  <c r="B197" i="10"/>
  <c r="C197" i="10"/>
  <c r="D197" i="10"/>
  <c r="B198" i="10"/>
  <c r="C198" i="10"/>
  <c r="D198" i="10"/>
  <c r="B199" i="10"/>
  <c r="D199" i="10" s="1"/>
  <c r="C199" i="10"/>
  <c r="B200" i="10"/>
  <c r="D200" i="10" s="1"/>
  <c r="C200" i="10"/>
  <c r="B201" i="10"/>
  <c r="C201" i="10"/>
  <c r="D201" i="10"/>
  <c r="B202" i="10"/>
  <c r="D202" i="10" s="1"/>
  <c r="C202" i="10"/>
  <c r="B203" i="10"/>
  <c r="D203" i="10" s="1"/>
  <c r="C203" i="10"/>
  <c r="B204" i="10"/>
  <c r="D204" i="10" s="1"/>
  <c r="C204" i="10"/>
  <c r="B205" i="10"/>
  <c r="C205" i="10"/>
  <c r="D205" i="10"/>
  <c r="B206" i="10"/>
  <c r="C206" i="10"/>
  <c r="D206" i="10"/>
  <c r="B207" i="10"/>
  <c r="D207" i="10" s="1"/>
  <c r="C207" i="10"/>
  <c r="B208" i="10"/>
  <c r="D208" i="10" s="1"/>
  <c r="C208" i="10"/>
  <c r="B209" i="10"/>
  <c r="C209" i="10"/>
  <c r="D209" i="10"/>
  <c r="B210" i="10"/>
  <c r="D210" i="10" s="1"/>
  <c r="C210" i="10"/>
  <c r="B211" i="10"/>
  <c r="D211" i="10" s="1"/>
  <c r="C211" i="10"/>
  <c r="B212" i="10"/>
  <c r="D212" i="10" s="1"/>
  <c r="C212" i="10"/>
  <c r="B213" i="10"/>
  <c r="C213" i="10"/>
  <c r="D213" i="10"/>
  <c r="B214" i="10"/>
  <c r="C214" i="10"/>
  <c r="D214" i="10"/>
  <c r="B215" i="10"/>
  <c r="D215" i="10" s="1"/>
  <c r="C215" i="10"/>
  <c r="B216" i="10"/>
  <c r="D216" i="10" s="1"/>
  <c r="C216" i="10"/>
  <c r="B217" i="10"/>
  <c r="C217" i="10"/>
  <c r="D217" i="10"/>
  <c r="B218" i="10"/>
  <c r="D218" i="10" s="1"/>
  <c r="C218" i="10"/>
  <c r="B219" i="10"/>
  <c r="D219" i="10" s="1"/>
  <c r="C219" i="10"/>
  <c r="B220" i="10"/>
  <c r="D220" i="10" s="1"/>
  <c r="C220" i="10"/>
  <c r="B221" i="10"/>
  <c r="C221" i="10"/>
  <c r="D221" i="10"/>
  <c r="B222" i="10"/>
  <c r="C222" i="10"/>
  <c r="D222" i="10"/>
  <c r="B223" i="10"/>
  <c r="D223" i="10" s="1"/>
  <c r="C223" i="10"/>
  <c r="B224" i="10"/>
  <c r="D224" i="10" s="1"/>
  <c r="C224" i="10"/>
  <c r="B225" i="10"/>
  <c r="C225" i="10"/>
  <c r="D225" i="10"/>
  <c r="B226" i="10"/>
  <c r="D226" i="10" s="1"/>
  <c r="C226" i="10"/>
  <c r="B227" i="10"/>
  <c r="D227" i="10" s="1"/>
  <c r="C227" i="10"/>
  <c r="B228" i="10"/>
  <c r="D228" i="10" s="1"/>
  <c r="C228" i="10"/>
  <c r="B229" i="10"/>
  <c r="C229" i="10"/>
  <c r="D229" i="10"/>
  <c r="B230" i="10"/>
  <c r="C230" i="10"/>
  <c r="D230" i="10"/>
  <c r="B231" i="10"/>
  <c r="D231" i="10" s="1"/>
  <c r="C231" i="10"/>
  <c r="B232" i="10"/>
  <c r="D232" i="10" s="1"/>
  <c r="C232" i="10"/>
  <c r="B233" i="10"/>
  <c r="C233" i="10"/>
  <c r="D233" i="10"/>
  <c r="B234" i="10"/>
  <c r="D234" i="10" s="1"/>
  <c r="C234" i="10"/>
  <c r="B235" i="10"/>
  <c r="D235" i="10" s="1"/>
  <c r="C235" i="10"/>
  <c r="B236" i="10"/>
  <c r="D236" i="10" s="1"/>
  <c r="C236" i="10"/>
  <c r="B237" i="10"/>
  <c r="C237" i="10"/>
  <c r="D237" i="10"/>
  <c r="B238" i="10"/>
  <c r="C238" i="10"/>
  <c r="D238" i="10"/>
  <c r="B239" i="10"/>
  <c r="D239" i="10" s="1"/>
  <c r="C239" i="10"/>
  <c r="B240" i="10"/>
  <c r="D240" i="10" s="1"/>
  <c r="C240" i="10"/>
  <c r="B241" i="10"/>
  <c r="C241" i="10"/>
  <c r="D241" i="10"/>
  <c r="B242" i="10"/>
  <c r="D242" i="10" s="1"/>
  <c r="C242" i="10"/>
  <c r="B243" i="10"/>
  <c r="D243" i="10" s="1"/>
  <c r="C243" i="10"/>
  <c r="B244" i="10"/>
  <c r="D244" i="10" s="1"/>
  <c r="C244" i="10"/>
  <c r="B245" i="10"/>
  <c r="C245" i="10"/>
  <c r="D245" i="10"/>
  <c r="B246" i="10"/>
  <c r="C246" i="10"/>
  <c r="D246" i="10"/>
  <c r="B247" i="10"/>
  <c r="D247" i="10" s="1"/>
  <c r="C247" i="10"/>
  <c r="B248" i="10"/>
  <c r="D248" i="10" s="1"/>
  <c r="C248" i="10"/>
  <c r="B249" i="10"/>
  <c r="C249" i="10"/>
  <c r="D249" i="10"/>
  <c r="B250" i="10"/>
  <c r="D250" i="10" s="1"/>
  <c r="C250" i="10"/>
  <c r="B251" i="10"/>
  <c r="D251" i="10" s="1"/>
  <c r="C251" i="10"/>
  <c r="B252" i="10"/>
  <c r="D252" i="10" s="1"/>
  <c r="C252" i="10"/>
  <c r="B253" i="10"/>
  <c r="C253" i="10"/>
  <c r="D253" i="10"/>
  <c r="B254" i="10"/>
  <c r="C254" i="10"/>
  <c r="D254" i="10"/>
  <c r="B255" i="10"/>
  <c r="D255" i="10" s="1"/>
  <c r="C255" i="10"/>
  <c r="B256" i="10"/>
  <c r="D256" i="10" s="1"/>
  <c r="C256" i="10"/>
  <c r="B257" i="10"/>
  <c r="C257" i="10"/>
  <c r="D257" i="10"/>
  <c r="B258" i="10"/>
  <c r="D258" i="10" s="1"/>
  <c r="C258" i="10"/>
  <c r="B259" i="10"/>
  <c r="D259" i="10" s="1"/>
  <c r="C259" i="10"/>
  <c r="B260" i="10"/>
  <c r="D260" i="10" s="1"/>
  <c r="C260" i="10"/>
  <c r="B261" i="10"/>
  <c r="C261" i="10"/>
  <c r="D261" i="10"/>
  <c r="B262" i="10"/>
  <c r="C262" i="10"/>
  <c r="D262" i="10"/>
  <c r="B263" i="10"/>
  <c r="D263" i="10" s="1"/>
  <c r="C263" i="10"/>
  <c r="B264" i="10"/>
  <c r="D264" i="10" s="1"/>
  <c r="C264" i="10"/>
  <c r="B265" i="10"/>
  <c r="C265" i="10"/>
  <c r="D265" i="10"/>
  <c r="B266" i="10"/>
  <c r="D266" i="10" s="1"/>
  <c r="C266" i="10"/>
  <c r="B267" i="10"/>
  <c r="D267" i="10" s="1"/>
  <c r="C267" i="10"/>
  <c r="B268" i="10"/>
  <c r="D268" i="10" s="1"/>
  <c r="C268" i="10"/>
  <c r="B269" i="10"/>
  <c r="C269" i="10"/>
  <c r="D269" i="10"/>
  <c r="B270" i="10"/>
  <c r="C270" i="10"/>
  <c r="D270" i="10"/>
  <c r="B271" i="10"/>
  <c r="D271" i="10" s="1"/>
  <c r="C271" i="10"/>
  <c r="B272" i="10"/>
  <c r="D272" i="10" s="1"/>
  <c r="C272" i="10"/>
  <c r="B273" i="10"/>
  <c r="C273" i="10"/>
  <c r="D273" i="10"/>
  <c r="B274" i="10"/>
  <c r="D274" i="10" s="1"/>
  <c r="C274" i="10"/>
  <c r="B275" i="10"/>
  <c r="D275" i="10" s="1"/>
  <c r="C275" i="10"/>
  <c r="B276" i="10"/>
  <c r="D276" i="10" s="1"/>
  <c r="C276" i="10"/>
  <c r="B277" i="10"/>
  <c r="C277" i="10"/>
  <c r="D277" i="10"/>
  <c r="B278" i="10"/>
  <c r="C278" i="10"/>
  <c r="D278" i="10"/>
  <c r="C279" i="10"/>
  <c r="D279" i="10" s="1"/>
  <c r="C280" i="10"/>
  <c r="D280" i="10"/>
  <c r="C281" i="10"/>
  <c r="D281" i="10" s="1"/>
  <c r="C282" i="10"/>
  <c r="D282" i="10"/>
  <c r="C283" i="10"/>
  <c r="D283" i="10" s="1"/>
  <c r="C284" i="10"/>
  <c r="D284" i="10"/>
  <c r="C285" i="10"/>
  <c r="D285" i="10" s="1"/>
  <c r="C286" i="10"/>
  <c r="D286" i="10"/>
  <c r="C287" i="10"/>
  <c r="D287" i="10" s="1"/>
  <c r="C288" i="10"/>
  <c r="D288" i="10"/>
  <c r="C289" i="10"/>
  <c r="D289" i="10" s="1"/>
  <c r="C290" i="10"/>
  <c r="D290" i="10"/>
  <c r="C291" i="10"/>
  <c r="D291" i="10" s="1"/>
  <c r="C292" i="10"/>
  <c r="D292" i="10"/>
  <c r="C293" i="10"/>
  <c r="D293" i="10" s="1"/>
  <c r="D3" i="17" l="1"/>
  <c r="C5" i="17"/>
  <c r="C230" i="17"/>
  <c r="D229" i="17"/>
  <c r="D230" i="17" s="1"/>
  <c r="D231" i="17" s="1"/>
  <c r="D232" i="17" s="1"/>
  <c r="D233" i="17" s="1"/>
  <c r="D234" i="17" s="1"/>
  <c r="D235" i="17" s="1"/>
  <c r="D236" i="17" s="1"/>
  <c r="D237" i="17" s="1"/>
  <c r="D238" i="17" s="1"/>
  <c r="D239" i="17" s="1"/>
  <c r="D240" i="17" s="1"/>
  <c r="D241" i="17" s="1"/>
  <c r="D242" i="17" s="1"/>
  <c r="D243" i="17" s="1"/>
  <c r="D244" i="17" s="1"/>
  <c r="D245" i="17" s="1"/>
  <c r="D246" i="17" s="1"/>
  <c r="D247" i="17" s="1"/>
  <c r="D248" i="17" s="1"/>
  <c r="D249" i="17" s="1"/>
  <c r="D250" i="17" s="1"/>
  <c r="D251" i="17" s="1"/>
  <c r="D252" i="17" s="1"/>
  <c r="D253" i="17" s="1"/>
  <c r="D254" i="17" s="1"/>
  <c r="D255" i="17" s="1"/>
  <c r="D256" i="17" s="1"/>
  <c r="D257" i="17" s="1"/>
  <c r="D258" i="17" s="1"/>
  <c r="D259" i="17" s="1"/>
  <c r="D260" i="17" s="1"/>
  <c r="D261" i="17" s="1"/>
  <c r="D262" i="17" s="1"/>
  <c r="D263" i="17" s="1"/>
  <c r="D264" i="17" s="1"/>
  <c r="D265" i="17" s="1"/>
  <c r="D266" i="17" s="1"/>
  <c r="D267" i="17" s="1"/>
  <c r="D268" i="17" s="1"/>
  <c r="D269" i="17" s="1"/>
  <c r="D270" i="17" s="1"/>
  <c r="D271" i="17" s="1"/>
  <c r="D272" i="17" s="1"/>
  <c r="D273" i="17" s="1"/>
  <c r="D274" i="17" s="1"/>
  <c r="D275" i="17" s="1"/>
  <c r="D276" i="17" s="1"/>
  <c r="D277" i="17" s="1"/>
  <c r="D278" i="17" s="1"/>
  <c r="D279" i="17" s="1"/>
  <c r="C35" i="17"/>
  <c r="D34" i="17"/>
  <c r="D35" i="17" s="1"/>
  <c r="D36" i="17" s="1"/>
  <c r="D37" i="17" s="1"/>
  <c r="D38" i="17" s="1"/>
  <c r="D39" i="17" s="1"/>
  <c r="D40" i="17" s="1"/>
  <c r="D41" i="17" s="1"/>
  <c r="D42" i="17" s="1"/>
  <c r="D43" i="17" s="1"/>
  <c r="D44" i="17" s="1"/>
  <c r="D45" i="17" s="1"/>
  <c r="D46" i="17" s="1"/>
  <c r="D47" i="17" s="1"/>
  <c r="D48" i="17" s="1"/>
  <c r="D49" i="17" s="1"/>
  <c r="D50" i="17" s="1"/>
  <c r="D51" i="17" s="1"/>
  <c r="D52" i="17" s="1"/>
  <c r="D53" i="17" s="1"/>
  <c r="D54" i="17" s="1"/>
  <c r="D55" i="17" s="1"/>
  <c r="D56" i="17" s="1"/>
  <c r="D57" i="17" s="1"/>
  <c r="D58" i="17" s="1"/>
  <c r="D59" i="17" s="1"/>
  <c r="D60" i="17" s="1"/>
  <c r="D61" i="17" s="1"/>
  <c r="D62" i="17" s="1"/>
  <c r="D63" i="17" s="1"/>
  <c r="D64" i="17" s="1"/>
  <c r="D65" i="17" s="1"/>
  <c r="D66" i="17" s="1"/>
  <c r="D67" i="17" s="1"/>
  <c r="D68" i="17" s="1"/>
  <c r="D69" i="17" s="1"/>
  <c r="D70" i="17" s="1"/>
  <c r="D71" i="17" s="1"/>
  <c r="D72" i="17" s="1"/>
  <c r="D73" i="17" s="1"/>
  <c r="D74" i="17" s="1"/>
  <c r="D75" i="17" s="1"/>
  <c r="D76" i="17" s="1"/>
  <c r="D77" i="17" s="1"/>
  <c r="D78" i="17" s="1"/>
  <c r="D79" i="17" s="1"/>
  <c r="D80" i="17" s="1"/>
  <c r="D81" i="17" s="1"/>
  <c r="D82" i="17" s="1"/>
  <c r="D83" i="17" s="1"/>
  <c r="D84" i="17" s="1"/>
  <c r="D85" i="17" s="1"/>
  <c r="D86" i="17" s="1"/>
  <c r="D87" i="17" s="1"/>
  <c r="D88" i="17" s="1"/>
  <c r="D89" i="17" s="1"/>
  <c r="D90" i="17" s="1"/>
  <c r="D91" i="17" s="1"/>
  <c r="D92" i="17" s="1"/>
  <c r="D93" i="17" s="1"/>
  <c r="D94" i="17" s="1"/>
  <c r="C185" i="17"/>
  <c r="D184" i="17"/>
  <c r="D185" i="17" s="1"/>
  <c r="D186" i="17" s="1"/>
  <c r="D187" i="17" s="1"/>
  <c r="D188" i="17" s="1"/>
  <c r="D189" i="17" s="1"/>
  <c r="D190" i="17" s="1"/>
  <c r="D191" i="17" s="1"/>
  <c r="D192" i="17" s="1"/>
  <c r="D193" i="17" s="1"/>
  <c r="D194" i="17" s="1"/>
  <c r="D195" i="17" s="1"/>
  <c r="D196" i="17" s="1"/>
  <c r="D197" i="17" s="1"/>
  <c r="D198" i="17" s="1"/>
  <c r="D199" i="17" s="1"/>
  <c r="D200" i="17" s="1"/>
  <c r="D201" i="17" s="1"/>
  <c r="D202" i="17" s="1"/>
  <c r="D203" i="17" s="1"/>
  <c r="D204" i="17" s="1"/>
  <c r="D205" i="17" s="1"/>
  <c r="D206" i="17" s="1"/>
  <c r="D207" i="17" s="1"/>
  <c r="D208" i="17" s="1"/>
  <c r="D209" i="17" s="1"/>
  <c r="D210" i="17" s="1"/>
  <c r="D211" i="17" s="1"/>
  <c r="D212" i="17" s="1"/>
  <c r="D213" i="17" s="1"/>
  <c r="D214" i="17" s="1"/>
  <c r="D215" i="17" s="1"/>
  <c r="D216" i="17" s="1"/>
  <c r="D217" i="17" s="1"/>
  <c r="D218" i="17" s="1"/>
  <c r="D219" i="17" s="1"/>
  <c r="D220" i="17" s="1"/>
  <c r="C108" i="17"/>
  <c r="D107" i="17"/>
  <c r="D108" i="17" s="1"/>
  <c r="D109" i="17" s="1"/>
  <c r="D110" i="17" s="1"/>
  <c r="D111" i="17" s="1"/>
  <c r="D112" i="17" s="1"/>
  <c r="D113" i="17" s="1"/>
  <c r="D114" i="17" s="1"/>
  <c r="D115" i="17" s="1"/>
  <c r="D116" i="17" s="1"/>
  <c r="D117" i="17" s="1"/>
  <c r="D118" i="17" s="1"/>
  <c r="D119" i="17" s="1"/>
  <c r="D120" i="17" s="1"/>
  <c r="D121" i="17" s="1"/>
  <c r="D122" i="17" s="1"/>
  <c r="D123" i="17" s="1"/>
  <c r="D124" i="17" s="1"/>
  <c r="D125" i="17" s="1"/>
  <c r="D126" i="17" s="1"/>
  <c r="D127" i="17" s="1"/>
  <c r="D128" i="17" s="1"/>
  <c r="D129" i="17" s="1"/>
  <c r="D130" i="17" s="1"/>
  <c r="D131" i="17" s="1"/>
  <c r="D132" i="17" s="1"/>
  <c r="D133" i="17" s="1"/>
  <c r="D134" i="17" s="1"/>
  <c r="D135" i="17" s="1"/>
  <c r="D136" i="17" s="1"/>
  <c r="D137" i="17" s="1"/>
  <c r="D138" i="17" s="1"/>
  <c r="D139" i="17" s="1"/>
  <c r="D140" i="17" s="1"/>
  <c r="D141" i="17" s="1"/>
  <c r="D142" i="17" s="1"/>
  <c r="D143" i="17" s="1"/>
  <c r="D144" i="17" s="1"/>
  <c r="D145" i="17" s="1"/>
  <c r="D146" i="17" s="1"/>
  <c r="D147" i="17" s="1"/>
  <c r="D148" i="17" s="1"/>
  <c r="D149" i="17" s="1"/>
  <c r="D150" i="17" s="1"/>
  <c r="D151" i="17" s="1"/>
  <c r="D152" i="17" s="1"/>
  <c r="D153" i="17" s="1"/>
  <c r="D154" i="17" s="1"/>
  <c r="D155" i="17" s="1"/>
  <c r="D156" i="17" s="1"/>
  <c r="D157" i="17" s="1"/>
  <c r="D158" i="17" s="1"/>
  <c r="D159" i="17" s="1"/>
  <c r="D160" i="17" s="1"/>
  <c r="D161" i="17" s="1"/>
  <c r="D162" i="17" s="1"/>
  <c r="D163" i="17" s="1"/>
  <c r="D164" i="17" s="1"/>
  <c r="D165" i="17" s="1"/>
  <c r="D166" i="17" s="1"/>
  <c r="D167" i="17" s="1"/>
  <c r="D168" i="17" s="1"/>
  <c r="D169" i="17" s="1"/>
  <c r="D2" i="17"/>
  <c r="E3" i="17" l="1"/>
  <c r="G3" i="17" s="1"/>
  <c r="F3" i="17"/>
  <c r="H3" i="17" s="1"/>
  <c r="D4" i="17"/>
  <c r="F35" i="17"/>
  <c r="F36" i="17" s="1"/>
  <c r="F37" i="17" s="1"/>
  <c r="F38" i="17" s="1"/>
  <c r="F39" i="17" s="1"/>
  <c r="F40" i="17" s="1"/>
  <c r="F41" i="17" s="1"/>
  <c r="F42" i="17" s="1"/>
  <c r="F43" i="17" s="1"/>
  <c r="F44" i="17" s="1"/>
  <c r="F45" i="17" s="1"/>
  <c r="F46" i="17" s="1"/>
  <c r="F230" i="17"/>
  <c r="F231" i="17" s="1"/>
  <c r="F232" i="17" s="1"/>
  <c r="F233" i="17" s="1"/>
  <c r="F234" i="17" s="1"/>
  <c r="F235" i="17" s="1"/>
  <c r="F236" i="17" s="1"/>
  <c r="F237" i="17" s="1"/>
  <c r="F238" i="17" s="1"/>
  <c r="F239" i="17" s="1"/>
  <c r="F240" i="17" s="1"/>
  <c r="F241" i="17" s="1"/>
  <c r="F107" i="17"/>
  <c r="H107" i="17" s="1"/>
  <c r="F108" i="17"/>
  <c r="F109" i="17" s="1"/>
  <c r="F110" i="17" s="1"/>
  <c r="F111" i="17" s="1"/>
  <c r="F112" i="17" s="1"/>
  <c r="F113" i="17" s="1"/>
  <c r="F114" i="17" s="1"/>
  <c r="F115" i="17" s="1"/>
  <c r="F116" i="17" s="1"/>
  <c r="F117" i="17" s="1"/>
  <c r="F118" i="17" s="1"/>
  <c r="F119" i="17" s="1"/>
  <c r="F34" i="17"/>
  <c r="H34" i="17" s="1"/>
  <c r="F184" i="17"/>
  <c r="H184" i="17" s="1"/>
  <c r="F185" i="17"/>
  <c r="F186" i="17" s="1"/>
  <c r="F187" i="17" s="1"/>
  <c r="F188" i="17" s="1"/>
  <c r="F189" i="17" s="1"/>
  <c r="F190" i="17" s="1"/>
  <c r="F191" i="17" s="1"/>
  <c r="F192" i="17" s="1"/>
  <c r="F193" i="17" s="1"/>
  <c r="F194" i="17" s="1"/>
  <c r="F195" i="17" s="1"/>
  <c r="F196" i="17" s="1"/>
  <c r="F229" i="17"/>
  <c r="H229" i="17" s="1"/>
  <c r="C6" i="17"/>
  <c r="E34" i="17"/>
  <c r="E108" i="17"/>
  <c r="E109" i="17" s="1"/>
  <c r="E110" i="17" s="1"/>
  <c r="E111" i="17" s="1"/>
  <c r="E112" i="17" s="1"/>
  <c r="E113" i="17" s="1"/>
  <c r="E114" i="17" s="1"/>
  <c r="E115" i="17" s="1"/>
  <c r="E116" i="17" s="1"/>
  <c r="E117" i="17" s="1"/>
  <c r="E118" i="17" s="1"/>
  <c r="E119" i="17" s="1"/>
  <c r="E184" i="17"/>
  <c r="E185" i="17"/>
  <c r="E186" i="17" s="1"/>
  <c r="E187" i="17" s="1"/>
  <c r="E188" i="17" s="1"/>
  <c r="E189" i="17" s="1"/>
  <c r="E190" i="17" s="1"/>
  <c r="E191" i="17" s="1"/>
  <c r="E192" i="17" s="1"/>
  <c r="E193" i="17" s="1"/>
  <c r="E194" i="17" s="1"/>
  <c r="E195" i="17" s="1"/>
  <c r="E196" i="17" s="1"/>
  <c r="E229" i="17"/>
  <c r="G229" i="17" s="1"/>
  <c r="C231" i="17"/>
  <c r="E230" i="17"/>
  <c r="E231" i="17" s="1"/>
  <c r="E232" i="17" s="1"/>
  <c r="E233" i="17" s="1"/>
  <c r="E234" i="17" s="1"/>
  <c r="E235" i="17" s="1"/>
  <c r="E236" i="17" s="1"/>
  <c r="E237" i="17" s="1"/>
  <c r="E238" i="17" s="1"/>
  <c r="E239" i="17" s="1"/>
  <c r="E240" i="17" s="1"/>
  <c r="E241" i="17" s="1"/>
  <c r="E35" i="17"/>
  <c r="E36" i="17" s="1"/>
  <c r="E37" i="17" s="1"/>
  <c r="E38" i="17" s="1"/>
  <c r="E39" i="17" s="1"/>
  <c r="E40" i="17" s="1"/>
  <c r="E41" i="17" s="1"/>
  <c r="E42" i="17" s="1"/>
  <c r="E43" i="17" s="1"/>
  <c r="E44" i="17" s="1"/>
  <c r="E45" i="17" s="1"/>
  <c r="E46" i="17" s="1"/>
  <c r="E107" i="17"/>
  <c r="G107" i="17" s="1"/>
  <c r="C186" i="17"/>
  <c r="C109" i="17"/>
  <c r="C36" i="17"/>
  <c r="G2" i="17"/>
  <c r="H109" i="17" l="1"/>
  <c r="H231" i="17"/>
  <c r="H36" i="17"/>
  <c r="H35" i="17"/>
  <c r="H108" i="17"/>
  <c r="H186" i="17"/>
  <c r="H185" i="17"/>
  <c r="H230" i="17"/>
  <c r="D5" i="17"/>
  <c r="E4" i="17"/>
  <c r="F4" i="17"/>
  <c r="F5" i="17" s="1"/>
  <c r="G34" i="17"/>
  <c r="G184" i="17"/>
  <c r="G231" i="17"/>
  <c r="G185" i="17"/>
  <c r="G35" i="17"/>
  <c r="C7" i="17"/>
  <c r="G36" i="17"/>
  <c r="G109" i="17"/>
  <c r="G186" i="17"/>
  <c r="G230" i="17"/>
  <c r="G108" i="17"/>
  <c r="C232" i="17"/>
  <c r="H232" i="17" s="1"/>
  <c r="C37" i="17"/>
  <c r="H37" i="17" s="1"/>
  <c r="C110" i="17"/>
  <c r="H110" i="17" s="1"/>
  <c r="C187" i="17"/>
  <c r="H187" i="17" s="1"/>
  <c r="D6" i="17" l="1"/>
  <c r="H5" i="17"/>
  <c r="E5" i="17"/>
  <c r="G5" i="17" s="1"/>
  <c r="G4" i="17"/>
  <c r="H4" i="17"/>
  <c r="G232" i="17"/>
  <c r="C8" i="17"/>
  <c r="G187" i="17"/>
  <c r="G110" i="17"/>
  <c r="G37" i="17"/>
  <c r="C233" i="17"/>
  <c r="H233" i="17" s="1"/>
  <c r="C188" i="17"/>
  <c r="H188" i="17" s="1"/>
  <c r="C111" i="17"/>
  <c r="H111" i="17" s="1"/>
  <c r="C38" i="17"/>
  <c r="H38" i="17" s="1"/>
  <c r="D7" i="17" l="1"/>
  <c r="F6" i="17"/>
  <c r="F7" i="17" s="1"/>
  <c r="E6" i="17"/>
  <c r="G38" i="17"/>
  <c r="C9" i="17"/>
  <c r="G111" i="17"/>
  <c r="G188" i="17"/>
  <c r="G233" i="17"/>
  <c r="C234" i="17"/>
  <c r="H234" i="17" s="1"/>
  <c r="C189" i="17"/>
  <c r="H189" i="17" s="1"/>
  <c r="C39" i="17"/>
  <c r="H39" i="17" s="1"/>
  <c r="C112" i="17"/>
  <c r="H112" i="17" s="1"/>
  <c r="H6" i="17" l="1"/>
  <c r="D8" i="17"/>
  <c r="H7" i="17"/>
  <c r="E7" i="17"/>
  <c r="G7" i="17" s="1"/>
  <c r="G6" i="17"/>
  <c r="G189" i="17"/>
  <c r="G112" i="17"/>
  <c r="G39" i="17"/>
  <c r="C10" i="17"/>
  <c r="G234" i="17"/>
  <c r="C235" i="17"/>
  <c r="H235" i="17" s="1"/>
  <c r="C113" i="17"/>
  <c r="H113" i="17" s="1"/>
  <c r="C40" i="17"/>
  <c r="H40" i="17" s="1"/>
  <c r="C190" i="17"/>
  <c r="H190" i="17" s="1"/>
  <c r="D9" i="17" l="1"/>
  <c r="F8" i="17"/>
  <c r="F9" i="17" s="1"/>
  <c r="E8" i="17"/>
  <c r="C11" i="17"/>
  <c r="G190" i="17"/>
  <c r="G40" i="17"/>
  <c r="G113" i="17"/>
  <c r="G235" i="17"/>
  <c r="C236" i="17"/>
  <c r="H236" i="17" s="1"/>
  <c r="C191" i="17"/>
  <c r="H191" i="17" s="1"/>
  <c r="C41" i="17"/>
  <c r="H41" i="17" s="1"/>
  <c r="C114" i="17"/>
  <c r="H114" i="17" s="1"/>
  <c r="E9" i="17" l="1"/>
  <c r="G9" i="17" s="1"/>
  <c r="G8" i="17"/>
  <c r="H8" i="17"/>
  <c r="D10" i="17"/>
  <c r="H9" i="17"/>
  <c r="G236" i="17"/>
  <c r="G114" i="17"/>
  <c r="G41" i="17"/>
  <c r="C12" i="17"/>
  <c r="G191" i="17"/>
  <c r="C237" i="17"/>
  <c r="H237" i="17" s="1"/>
  <c r="C115" i="17"/>
  <c r="H115" i="17" s="1"/>
  <c r="C42" i="17"/>
  <c r="H42" i="17" s="1"/>
  <c r="C192" i="17"/>
  <c r="H192" i="17" s="1"/>
  <c r="D11" i="17" l="1"/>
  <c r="F10" i="17"/>
  <c r="F11" i="17" s="1"/>
  <c r="E10" i="17"/>
  <c r="E11" i="17" s="1"/>
  <c r="C13" i="17"/>
  <c r="G192" i="17"/>
  <c r="G42" i="17"/>
  <c r="G115" i="17"/>
  <c r="G237" i="17"/>
  <c r="C238" i="17"/>
  <c r="H238" i="17" s="1"/>
  <c r="C193" i="17"/>
  <c r="H193" i="17" s="1"/>
  <c r="C43" i="17"/>
  <c r="H43" i="17" s="1"/>
  <c r="C116" i="17"/>
  <c r="H116" i="17" s="1"/>
  <c r="H10" i="17" l="1"/>
  <c r="G10" i="17"/>
  <c r="D12" i="17"/>
  <c r="H11" i="17"/>
  <c r="G11" i="17"/>
  <c r="G238" i="17"/>
  <c r="G116" i="17"/>
  <c r="G43" i="17"/>
  <c r="G193" i="17"/>
  <c r="C14" i="17"/>
  <c r="C239" i="17"/>
  <c r="H239" i="17" s="1"/>
  <c r="C44" i="17"/>
  <c r="H44" i="17" s="1"/>
  <c r="C117" i="17"/>
  <c r="H117" i="17" s="1"/>
  <c r="C194" i="17"/>
  <c r="H194" i="17" s="1"/>
  <c r="D13" i="17" l="1"/>
  <c r="F12" i="17"/>
  <c r="F13" i="17" s="1"/>
  <c r="E12" i="17"/>
  <c r="C15" i="17"/>
  <c r="G194" i="17"/>
  <c r="G117" i="17"/>
  <c r="G44" i="17"/>
  <c r="G239" i="17"/>
  <c r="C240" i="17"/>
  <c r="H240" i="17" s="1"/>
  <c r="C195" i="17"/>
  <c r="H195" i="17" s="1"/>
  <c r="C118" i="17"/>
  <c r="H118" i="17" s="1"/>
  <c r="C45" i="17"/>
  <c r="H45" i="17" s="1"/>
  <c r="D14" i="17" l="1"/>
  <c r="H13" i="17"/>
  <c r="E13" i="17"/>
  <c r="G13" i="17" s="1"/>
  <c r="G12" i="17"/>
  <c r="H12" i="17"/>
  <c r="G45" i="17"/>
  <c r="C16" i="17"/>
  <c r="G118" i="17"/>
  <c r="G195" i="17"/>
  <c r="G240" i="17"/>
  <c r="C241" i="17"/>
  <c r="H241" i="17" s="1"/>
  <c r="C46" i="17"/>
  <c r="H46" i="17" s="1"/>
  <c r="C119" i="17"/>
  <c r="H119" i="17" s="1"/>
  <c r="C196" i="17"/>
  <c r="H196" i="17" s="1"/>
  <c r="D15" i="17" l="1"/>
  <c r="F14" i="17"/>
  <c r="F15" i="17" s="1"/>
  <c r="E14" i="17"/>
  <c r="G196" i="17"/>
  <c r="G119" i="17"/>
  <c r="C17" i="17"/>
  <c r="G46" i="17"/>
  <c r="G241" i="17"/>
  <c r="C242" i="17"/>
  <c r="C120" i="17"/>
  <c r="C197" i="17"/>
  <c r="C47" i="17"/>
  <c r="F47" i="17" l="1"/>
  <c r="F48" i="17" s="1"/>
  <c r="F49" i="17" s="1"/>
  <c r="F50" i="17" s="1"/>
  <c r="F51" i="17" s="1"/>
  <c r="F52" i="17" s="1"/>
  <c r="F53" i="17" s="1"/>
  <c r="F54" i="17" s="1"/>
  <c r="F55" i="17" s="1"/>
  <c r="F56" i="17" s="1"/>
  <c r="F57" i="17" s="1"/>
  <c r="F58" i="17" s="1"/>
  <c r="H14" i="17"/>
  <c r="F197" i="17"/>
  <c r="F198" i="17" s="1"/>
  <c r="F199" i="17" s="1"/>
  <c r="F200" i="17" s="1"/>
  <c r="F201" i="17" s="1"/>
  <c r="F202" i="17" s="1"/>
  <c r="F203" i="17" s="1"/>
  <c r="F204" i="17" s="1"/>
  <c r="F205" i="17" s="1"/>
  <c r="F206" i="17" s="1"/>
  <c r="F207" i="17" s="1"/>
  <c r="F208" i="17" s="1"/>
  <c r="F120" i="17"/>
  <c r="F121" i="17" s="1"/>
  <c r="F122" i="17" s="1"/>
  <c r="F123" i="17" s="1"/>
  <c r="F124" i="17" s="1"/>
  <c r="F125" i="17" s="1"/>
  <c r="F126" i="17" s="1"/>
  <c r="F127" i="17" s="1"/>
  <c r="F128" i="17" s="1"/>
  <c r="F129" i="17" s="1"/>
  <c r="F130" i="17" s="1"/>
  <c r="F131" i="17" s="1"/>
  <c r="D16" i="17"/>
  <c r="H15" i="17"/>
  <c r="E15" i="17"/>
  <c r="G15" i="17" s="1"/>
  <c r="G14" i="17"/>
  <c r="F242" i="17"/>
  <c r="F243" i="17" s="1"/>
  <c r="F244" i="17" s="1"/>
  <c r="F245" i="17" s="1"/>
  <c r="F246" i="17" s="1"/>
  <c r="F247" i="17" s="1"/>
  <c r="F248" i="17" s="1"/>
  <c r="F249" i="17" s="1"/>
  <c r="F250" i="17" s="1"/>
  <c r="F251" i="17" s="1"/>
  <c r="F252" i="17" s="1"/>
  <c r="F253" i="17" s="1"/>
  <c r="C18" i="17"/>
  <c r="E47" i="17"/>
  <c r="E48" i="17" s="1"/>
  <c r="E49" i="17" s="1"/>
  <c r="E50" i="17" s="1"/>
  <c r="E51" i="17" s="1"/>
  <c r="E52" i="17" s="1"/>
  <c r="E53" i="17" s="1"/>
  <c r="E54" i="17" s="1"/>
  <c r="E55" i="17" s="1"/>
  <c r="E56" i="17" s="1"/>
  <c r="E57" i="17" s="1"/>
  <c r="E58" i="17" s="1"/>
  <c r="E197" i="17"/>
  <c r="E198" i="17" s="1"/>
  <c r="E199" i="17" s="1"/>
  <c r="E200" i="17" s="1"/>
  <c r="E201" i="17" s="1"/>
  <c r="E202" i="17" s="1"/>
  <c r="E203" i="17" s="1"/>
  <c r="E204" i="17" s="1"/>
  <c r="E205" i="17" s="1"/>
  <c r="E206" i="17" s="1"/>
  <c r="E207" i="17" s="1"/>
  <c r="E208" i="17" s="1"/>
  <c r="E120" i="17"/>
  <c r="E121" i="17" s="1"/>
  <c r="E122" i="17" s="1"/>
  <c r="E123" i="17" s="1"/>
  <c r="E124" i="17" s="1"/>
  <c r="E125" i="17" s="1"/>
  <c r="E126" i="17" s="1"/>
  <c r="E127" i="17" s="1"/>
  <c r="E128" i="17" s="1"/>
  <c r="E129" i="17" s="1"/>
  <c r="E130" i="17" s="1"/>
  <c r="E131" i="17" s="1"/>
  <c r="E242" i="17"/>
  <c r="E243" i="17" s="1"/>
  <c r="E244" i="17" s="1"/>
  <c r="E245" i="17" s="1"/>
  <c r="E246" i="17" s="1"/>
  <c r="E247" i="17" s="1"/>
  <c r="E248" i="17" s="1"/>
  <c r="E249" i="17" s="1"/>
  <c r="E250" i="17" s="1"/>
  <c r="E251" i="17" s="1"/>
  <c r="E252" i="17" s="1"/>
  <c r="E253" i="17" s="1"/>
  <c r="C243" i="17"/>
  <c r="C48" i="17"/>
  <c r="H48" i="17" s="1"/>
  <c r="C198" i="17"/>
  <c r="C121" i="17"/>
  <c r="H198" i="17" l="1"/>
  <c r="H120" i="17"/>
  <c r="H243" i="17"/>
  <c r="D17" i="17"/>
  <c r="F16" i="17"/>
  <c r="F17" i="17" s="1"/>
  <c r="E16" i="17"/>
  <c r="E17" i="17" s="1"/>
  <c r="H197" i="17"/>
  <c r="H242" i="17"/>
  <c r="H47" i="17"/>
  <c r="H121" i="17"/>
  <c r="G48" i="17"/>
  <c r="C19" i="17"/>
  <c r="D18" i="17"/>
  <c r="D19" i="17" s="1"/>
  <c r="D20" i="17" s="1"/>
  <c r="D21" i="17" s="1"/>
  <c r="D22" i="17" s="1"/>
  <c r="D23" i="17" s="1"/>
  <c r="D24" i="17" s="1"/>
  <c r="D25" i="17" s="1"/>
  <c r="D26" i="17" s="1"/>
  <c r="D27" i="17" s="1"/>
  <c r="D28" i="17" s="1"/>
  <c r="D29" i="17" s="1"/>
  <c r="D30" i="17" s="1"/>
  <c r="D31" i="17" s="1"/>
  <c r="D32" i="17" s="1"/>
  <c r="G197" i="17"/>
  <c r="G121" i="17"/>
  <c r="G198" i="17"/>
  <c r="G47" i="17"/>
  <c r="G243" i="17"/>
  <c r="G242" i="17"/>
  <c r="G120" i="17"/>
  <c r="C244" i="17"/>
  <c r="H244" i="17" s="1"/>
  <c r="C122" i="17"/>
  <c r="H122" i="17" s="1"/>
  <c r="C199" i="17"/>
  <c r="H199" i="17" s="1"/>
  <c r="C49" i="17"/>
  <c r="H49" i="17" s="1"/>
  <c r="H16" i="17" l="1"/>
  <c r="G16" i="17"/>
  <c r="H17" i="17"/>
  <c r="G17" i="17"/>
  <c r="F19" i="17"/>
  <c r="F20" i="17" s="1"/>
  <c r="F18" i="17"/>
  <c r="H18" i="17" s="1"/>
  <c r="G122" i="17"/>
  <c r="G244" i="17"/>
  <c r="E18" i="17"/>
  <c r="G18" i="17" s="1"/>
  <c r="G49" i="17"/>
  <c r="G199" i="17"/>
  <c r="E19" i="17"/>
  <c r="E20" i="17" s="1"/>
  <c r="C20" i="17"/>
  <c r="C245" i="17"/>
  <c r="H245" i="17" s="1"/>
  <c r="C50" i="17"/>
  <c r="H50" i="17" s="1"/>
  <c r="C200" i="17"/>
  <c r="H200" i="17" s="1"/>
  <c r="C123" i="17"/>
  <c r="H123" i="17" s="1"/>
  <c r="H20" i="17" l="1"/>
  <c r="H19" i="17"/>
  <c r="G19" i="17"/>
  <c r="G123" i="17"/>
  <c r="G200" i="17"/>
  <c r="G50" i="17"/>
  <c r="G245" i="17"/>
  <c r="G20" i="17"/>
  <c r="C21" i="17"/>
  <c r="C246" i="17"/>
  <c r="H246" i="17" s="1"/>
  <c r="C124" i="17"/>
  <c r="H124" i="17" s="1"/>
  <c r="C201" i="17"/>
  <c r="H201" i="17" s="1"/>
  <c r="C51" i="17"/>
  <c r="H51" i="17" s="1"/>
  <c r="F21" i="17" l="1"/>
  <c r="F22" i="17" s="1"/>
  <c r="G51" i="17"/>
  <c r="G124" i="17"/>
  <c r="G201" i="17"/>
  <c r="G246" i="17"/>
  <c r="E21" i="17"/>
  <c r="E22" i="17" s="1"/>
  <c r="C22" i="17"/>
  <c r="C247" i="17"/>
  <c r="H247" i="17" s="1"/>
  <c r="C52" i="17"/>
  <c r="H52" i="17" s="1"/>
  <c r="C202" i="17"/>
  <c r="H202" i="17" s="1"/>
  <c r="C125" i="17"/>
  <c r="H125" i="17" s="1"/>
  <c r="H22" i="17" l="1"/>
  <c r="H21" i="17"/>
  <c r="G125" i="17"/>
  <c r="G202" i="17"/>
  <c r="G52" i="17"/>
  <c r="G247" i="17"/>
  <c r="G22" i="17"/>
  <c r="C23" i="17"/>
  <c r="G21" i="17"/>
  <c r="C248" i="17"/>
  <c r="H248" i="17" s="1"/>
  <c r="C126" i="17"/>
  <c r="H126" i="17" s="1"/>
  <c r="C203" i="17"/>
  <c r="H203" i="17" s="1"/>
  <c r="C53" i="17"/>
  <c r="H53" i="17" s="1"/>
  <c r="F23" i="17" l="1"/>
  <c r="F24" i="17" s="1"/>
  <c r="G53" i="17"/>
  <c r="E23" i="17"/>
  <c r="E24" i="17" s="1"/>
  <c r="C24" i="17"/>
  <c r="G203" i="17"/>
  <c r="G126" i="17"/>
  <c r="G248" i="17"/>
  <c r="C249" i="17"/>
  <c r="H249" i="17" s="1"/>
  <c r="C54" i="17"/>
  <c r="H54" i="17" s="1"/>
  <c r="C204" i="17"/>
  <c r="H204" i="17" s="1"/>
  <c r="C127" i="17"/>
  <c r="H127" i="17" s="1"/>
  <c r="H24" i="17" l="1"/>
  <c r="H23" i="17"/>
  <c r="G23" i="17"/>
  <c r="G24" i="17"/>
  <c r="C25" i="17"/>
  <c r="G54" i="17"/>
  <c r="G127" i="17"/>
  <c r="G204" i="17"/>
  <c r="G249" i="17"/>
  <c r="C250" i="17"/>
  <c r="H250" i="17" s="1"/>
  <c r="C128" i="17"/>
  <c r="H128" i="17" s="1"/>
  <c r="C205" i="17"/>
  <c r="H205" i="17" s="1"/>
  <c r="C55" i="17"/>
  <c r="H55" i="17" s="1"/>
  <c r="F25" i="17" l="1"/>
  <c r="F26" i="17" s="1"/>
  <c r="G128" i="17"/>
  <c r="G55" i="17"/>
  <c r="G205" i="17"/>
  <c r="E25" i="17"/>
  <c r="E26" i="17" s="1"/>
  <c r="C26" i="17"/>
  <c r="G250" i="17"/>
  <c r="C251" i="17"/>
  <c r="H251" i="17" s="1"/>
  <c r="C56" i="17"/>
  <c r="H56" i="17" s="1"/>
  <c r="C206" i="17"/>
  <c r="H206" i="17" s="1"/>
  <c r="C129" i="17"/>
  <c r="H129" i="17" s="1"/>
  <c r="H26" i="17" l="1"/>
  <c r="H25" i="17"/>
  <c r="G25" i="17"/>
  <c r="G26" i="17"/>
  <c r="C27" i="17"/>
  <c r="G129" i="17"/>
  <c r="G206" i="17"/>
  <c r="G56" i="17"/>
  <c r="G251" i="17"/>
  <c r="C252" i="17"/>
  <c r="H252" i="17" s="1"/>
  <c r="C130" i="17"/>
  <c r="H130" i="17" s="1"/>
  <c r="C207" i="17"/>
  <c r="H207" i="17" s="1"/>
  <c r="C57" i="17"/>
  <c r="H57" i="17" s="1"/>
  <c r="F27" i="17" l="1"/>
  <c r="F28" i="17" s="1"/>
  <c r="G252" i="17"/>
  <c r="G57" i="17"/>
  <c r="E27" i="17"/>
  <c r="E28" i="17" s="1"/>
  <c r="C28" i="17"/>
  <c r="G207" i="17"/>
  <c r="G130" i="17"/>
  <c r="C253" i="17"/>
  <c r="H253" i="17" s="1"/>
  <c r="C58" i="17"/>
  <c r="H58" i="17" s="1"/>
  <c r="C208" i="17"/>
  <c r="H208" i="17" s="1"/>
  <c r="C131" i="17"/>
  <c r="H131" i="17" s="1"/>
  <c r="H28" i="17" l="1"/>
  <c r="H27" i="17"/>
  <c r="G27" i="17"/>
  <c r="G28" i="17"/>
  <c r="C29" i="17"/>
  <c r="G131" i="17"/>
  <c r="G208" i="17"/>
  <c r="G58" i="17"/>
  <c r="G253" i="17"/>
  <c r="C254" i="17"/>
  <c r="C132" i="17"/>
  <c r="C209" i="17"/>
  <c r="C59" i="17"/>
  <c r="F59" i="17" l="1"/>
  <c r="F60" i="17" s="1"/>
  <c r="F61" i="17" s="1"/>
  <c r="F62" i="17" s="1"/>
  <c r="F63" i="17" s="1"/>
  <c r="F64" i="17" s="1"/>
  <c r="F65" i="17" s="1"/>
  <c r="F66" i="17" s="1"/>
  <c r="F67" i="17" s="1"/>
  <c r="F68" i="17" s="1"/>
  <c r="F69" i="17" s="1"/>
  <c r="F70" i="17" s="1"/>
  <c r="F29" i="17"/>
  <c r="F30" i="17" s="1"/>
  <c r="F209" i="17"/>
  <c r="F210" i="17" s="1"/>
  <c r="F211" i="17" s="1"/>
  <c r="F212" i="17" s="1"/>
  <c r="F213" i="17" s="1"/>
  <c r="F214" i="17" s="1"/>
  <c r="F215" i="17" s="1"/>
  <c r="F216" i="17" s="1"/>
  <c r="F217" i="17" s="1"/>
  <c r="F218" i="17" s="1"/>
  <c r="F219" i="17" s="1"/>
  <c r="F220" i="17" s="1"/>
  <c r="F132" i="17"/>
  <c r="F133" i="17" s="1"/>
  <c r="F134" i="17" s="1"/>
  <c r="F135" i="17" s="1"/>
  <c r="F136" i="17" s="1"/>
  <c r="F137" i="17" s="1"/>
  <c r="F138" i="17" s="1"/>
  <c r="F139" i="17" s="1"/>
  <c r="F140" i="17" s="1"/>
  <c r="F141" i="17" s="1"/>
  <c r="F142" i="17" s="1"/>
  <c r="F143" i="17" s="1"/>
  <c r="F254" i="17"/>
  <c r="F255" i="17" s="1"/>
  <c r="F256" i="17" s="1"/>
  <c r="F257" i="17" s="1"/>
  <c r="F258" i="17" s="1"/>
  <c r="F259" i="17" s="1"/>
  <c r="F260" i="17" s="1"/>
  <c r="F261" i="17" s="1"/>
  <c r="F262" i="17" s="1"/>
  <c r="F263" i="17" s="1"/>
  <c r="F264" i="17" s="1"/>
  <c r="F265" i="17" s="1"/>
  <c r="E59" i="17"/>
  <c r="E60" i="17" s="1"/>
  <c r="E61" i="17" s="1"/>
  <c r="E62" i="17" s="1"/>
  <c r="E63" i="17" s="1"/>
  <c r="E64" i="17" s="1"/>
  <c r="E65" i="17" s="1"/>
  <c r="E66" i="17" s="1"/>
  <c r="E67" i="17" s="1"/>
  <c r="E68" i="17" s="1"/>
  <c r="E69" i="17" s="1"/>
  <c r="E70" i="17" s="1"/>
  <c r="E29" i="17"/>
  <c r="E30" i="17" s="1"/>
  <c r="C30" i="17"/>
  <c r="H30" i="17" s="1"/>
  <c r="E209" i="17"/>
  <c r="E210" i="17" s="1"/>
  <c r="E211" i="17" s="1"/>
  <c r="E212" i="17" s="1"/>
  <c r="E213" i="17" s="1"/>
  <c r="E214" i="17" s="1"/>
  <c r="E215" i="17" s="1"/>
  <c r="E216" i="17" s="1"/>
  <c r="E217" i="17" s="1"/>
  <c r="E218" i="17" s="1"/>
  <c r="E219" i="17" s="1"/>
  <c r="E220" i="17" s="1"/>
  <c r="E132" i="17"/>
  <c r="E133" i="17" s="1"/>
  <c r="E134" i="17" s="1"/>
  <c r="E135" i="17" s="1"/>
  <c r="E136" i="17" s="1"/>
  <c r="E137" i="17" s="1"/>
  <c r="E138" i="17" s="1"/>
  <c r="E139" i="17" s="1"/>
  <c r="E140" i="17" s="1"/>
  <c r="E141" i="17" s="1"/>
  <c r="E142" i="17" s="1"/>
  <c r="E143" i="17" s="1"/>
  <c r="E254" i="17"/>
  <c r="E255" i="17" s="1"/>
  <c r="E256" i="17" s="1"/>
  <c r="E257" i="17" s="1"/>
  <c r="E258" i="17" s="1"/>
  <c r="E259" i="17" s="1"/>
  <c r="E260" i="17" s="1"/>
  <c r="E261" i="17" s="1"/>
  <c r="E262" i="17" s="1"/>
  <c r="E263" i="17" s="1"/>
  <c r="E264" i="17" s="1"/>
  <c r="E265" i="17" s="1"/>
  <c r="C255" i="17"/>
  <c r="C60" i="17"/>
  <c r="H60" i="17" s="1"/>
  <c r="C210" i="17"/>
  <c r="C133" i="17"/>
  <c r="H210" i="17" l="1"/>
  <c r="H29" i="17"/>
  <c r="H132" i="17"/>
  <c r="H255" i="17"/>
  <c r="H59" i="17"/>
  <c r="H254" i="17"/>
  <c r="H133" i="17"/>
  <c r="H209" i="17"/>
  <c r="G209" i="17"/>
  <c r="G29" i="17"/>
  <c r="G59" i="17"/>
  <c r="G132" i="17"/>
  <c r="G254" i="17"/>
  <c r="G30" i="17"/>
  <c r="C31" i="17"/>
  <c r="G133" i="17"/>
  <c r="G210" i="17"/>
  <c r="G60" i="17"/>
  <c r="G255" i="17"/>
  <c r="C256" i="17"/>
  <c r="H256" i="17" s="1"/>
  <c r="C134" i="17"/>
  <c r="H134" i="17" s="1"/>
  <c r="C211" i="17"/>
  <c r="H211" i="17" s="1"/>
  <c r="C61" i="17"/>
  <c r="H61" i="17" s="1"/>
  <c r="F31" i="17" l="1"/>
  <c r="F32" i="17" s="1"/>
  <c r="G211" i="17"/>
  <c r="E31" i="17"/>
  <c r="E32" i="17" s="1"/>
  <c r="C32" i="17"/>
  <c r="G134" i="17"/>
  <c r="G61" i="17"/>
  <c r="G256" i="17"/>
  <c r="C257" i="17"/>
  <c r="H257" i="17" s="1"/>
  <c r="C62" i="17"/>
  <c r="H62" i="17" s="1"/>
  <c r="C212" i="17"/>
  <c r="H212" i="17" s="1"/>
  <c r="C135" i="17"/>
  <c r="H135" i="17" s="1"/>
  <c r="H32" i="17" l="1"/>
  <c r="H31" i="17"/>
  <c r="G31" i="17"/>
  <c r="G32" i="17"/>
  <c r="G135" i="17"/>
  <c r="G212" i="17"/>
  <c r="G62" i="17"/>
  <c r="G257" i="17"/>
  <c r="C258" i="17"/>
  <c r="H258" i="17" s="1"/>
  <c r="C136" i="17"/>
  <c r="H136" i="17" s="1"/>
  <c r="C213" i="17"/>
  <c r="H213" i="17" s="1"/>
  <c r="C63" i="17"/>
  <c r="H63" i="17" s="1"/>
  <c r="G136" i="17" l="1"/>
  <c r="G258" i="17"/>
  <c r="G63" i="17"/>
  <c r="G213" i="17"/>
  <c r="C259" i="17"/>
  <c r="H259" i="17" s="1"/>
  <c r="C64" i="17"/>
  <c r="H64" i="17" s="1"/>
  <c r="C214" i="17"/>
  <c r="H214" i="17" s="1"/>
  <c r="C137" i="17"/>
  <c r="H137" i="17" s="1"/>
  <c r="G137" i="17" l="1"/>
  <c r="G214" i="17"/>
  <c r="G64" i="17"/>
  <c r="G259" i="17"/>
  <c r="C260" i="17"/>
  <c r="H260" i="17" s="1"/>
  <c r="C138" i="17"/>
  <c r="H138" i="17" s="1"/>
  <c r="C215" i="17"/>
  <c r="H215" i="17" s="1"/>
  <c r="C65" i="17"/>
  <c r="H65" i="17" s="1"/>
  <c r="G65" i="17" l="1"/>
  <c r="G215" i="17"/>
  <c r="G138" i="17"/>
  <c r="G260" i="17"/>
  <c r="C261" i="17"/>
  <c r="H261" i="17" s="1"/>
  <c r="C66" i="17"/>
  <c r="H66" i="17" s="1"/>
  <c r="C216" i="17"/>
  <c r="H216" i="17" s="1"/>
  <c r="C139" i="17"/>
  <c r="H139" i="17" s="1"/>
  <c r="G139" i="17" l="1"/>
  <c r="G216" i="17"/>
  <c r="G66" i="17"/>
  <c r="G261" i="17"/>
  <c r="C262" i="17"/>
  <c r="H262" i="17" s="1"/>
  <c r="C140" i="17"/>
  <c r="H140" i="17" s="1"/>
  <c r="C217" i="17"/>
  <c r="H217" i="17" s="1"/>
  <c r="C67" i="17"/>
  <c r="H67" i="17" s="1"/>
  <c r="G262" i="17" l="1"/>
  <c r="G67" i="17"/>
  <c r="G217" i="17"/>
  <c r="G140" i="17"/>
  <c r="C263" i="17"/>
  <c r="H263" i="17" s="1"/>
  <c r="C68" i="17"/>
  <c r="H68" i="17" s="1"/>
  <c r="C218" i="17"/>
  <c r="H218" i="17" s="1"/>
  <c r="C141" i="17"/>
  <c r="H141" i="17" s="1"/>
  <c r="G141" i="17" l="1"/>
  <c r="G218" i="17"/>
  <c r="G68" i="17"/>
  <c r="G263" i="17"/>
  <c r="C264" i="17"/>
  <c r="H264" i="17" s="1"/>
  <c r="C142" i="17"/>
  <c r="H142" i="17" s="1"/>
  <c r="C219" i="17"/>
  <c r="H219" i="17" s="1"/>
  <c r="C69" i="17"/>
  <c r="H69" i="17" s="1"/>
  <c r="G69" i="17" l="1"/>
  <c r="G219" i="17"/>
  <c r="G142" i="17"/>
  <c r="G264" i="17"/>
  <c r="C265" i="17"/>
  <c r="H265" i="17" s="1"/>
  <c r="C70" i="17"/>
  <c r="H70" i="17" s="1"/>
  <c r="C220" i="17"/>
  <c r="H220" i="17" s="1"/>
  <c r="C143" i="17"/>
  <c r="H143" i="17" s="1"/>
  <c r="G143" i="17" l="1"/>
  <c r="G220" i="17"/>
  <c r="G265" i="17"/>
  <c r="G70" i="17"/>
  <c r="C266" i="17"/>
  <c r="C144" i="17"/>
  <c r="C221" i="17"/>
  <c r="C71" i="17"/>
  <c r="F71" i="17" l="1"/>
  <c r="F72" i="17" s="1"/>
  <c r="F73" i="17" s="1"/>
  <c r="F74" i="17" s="1"/>
  <c r="F75" i="17" s="1"/>
  <c r="F76" i="17" s="1"/>
  <c r="F77" i="17" s="1"/>
  <c r="F78" i="17" s="1"/>
  <c r="F79" i="17" s="1"/>
  <c r="F80" i="17" s="1"/>
  <c r="F81" i="17" s="1"/>
  <c r="F82" i="17" s="1"/>
  <c r="F144" i="17"/>
  <c r="F145" i="17" s="1"/>
  <c r="F146" i="17" s="1"/>
  <c r="F147" i="17" s="1"/>
  <c r="F148" i="17" s="1"/>
  <c r="F149" i="17" s="1"/>
  <c r="F150" i="17" s="1"/>
  <c r="F151" i="17" s="1"/>
  <c r="F152" i="17" s="1"/>
  <c r="F153" i="17" s="1"/>
  <c r="F154" i="17" s="1"/>
  <c r="F155" i="17" s="1"/>
  <c r="F266" i="17"/>
  <c r="F267" i="17" s="1"/>
  <c r="F268" i="17" s="1"/>
  <c r="F269" i="17" s="1"/>
  <c r="F270" i="17" s="1"/>
  <c r="F271" i="17" s="1"/>
  <c r="F272" i="17" s="1"/>
  <c r="F273" i="17" s="1"/>
  <c r="F274" i="17" s="1"/>
  <c r="F275" i="17" s="1"/>
  <c r="F276" i="17" s="1"/>
  <c r="F277" i="17" s="1"/>
  <c r="E71" i="17"/>
  <c r="E72" i="17" s="1"/>
  <c r="E73" i="17" s="1"/>
  <c r="E74" i="17" s="1"/>
  <c r="E75" i="17" s="1"/>
  <c r="E76" i="17" s="1"/>
  <c r="E77" i="17" s="1"/>
  <c r="E78" i="17" s="1"/>
  <c r="E79" i="17" s="1"/>
  <c r="E80" i="17" s="1"/>
  <c r="E81" i="17" s="1"/>
  <c r="E82" i="17" s="1"/>
  <c r="E144" i="17"/>
  <c r="E145" i="17" s="1"/>
  <c r="E146" i="17" s="1"/>
  <c r="E147" i="17" s="1"/>
  <c r="E148" i="17" s="1"/>
  <c r="E149" i="17" s="1"/>
  <c r="E150" i="17" s="1"/>
  <c r="E151" i="17" s="1"/>
  <c r="E152" i="17" s="1"/>
  <c r="E153" i="17" s="1"/>
  <c r="E154" i="17" s="1"/>
  <c r="E155" i="17" s="1"/>
  <c r="E266" i="17"/>
  <c r="E267" i="17" s="1"/>
  <c r="E268" i="17" s="1"/>
  <c r="E269" i="17" s="1"/>
  <c r="E270" i="17" s="1"/>
  <c r="E271" i="17" s="1"/>
  <c r="E272" i="17" s="1"/>
  <c r="E273" i="17" s="1"/>
  <c r="E274" i="17" s="1"/>
  <c r="E275" i="17" s="1"/>
  <c r="E276" i="17" s="1"/>
  <c r="E277" i="17" s="1"/>
  <c r="C267" i="17"/>
  <c r="C72" i="17"/>
  <c r="C222" i="17"/>
  <c r="D221" i="17"/>
  <c r="D222" i="17" s="1"/>
  <c r="D223" i="17" s="1"/>
  <c r="D224" i="17" s="1"/>
  <c r="D225" i="17" s="1"/>
  <c r="D226" i="17" s="1"/>
  <c r="D227" i="17" s="1"/>
  <c r="C145" i="17"/>
  <c r="H72" i="17" l="1"/>
  <c r="H71" i="17"/>
  <c r="H267" i="17"/>
  <c r="H266" i="17"/>
  <c r="H144" i="17"/>
  <c r="H145" i="17"/>
  <c r="F222" i="17"/>
  <c r="F223" i="17" s="1"/>
  <c r="F221" i="17"/>
  <c r="H221" i="17" s="1"/>
  <c r="G71" i="17"/>
  <c r="G72" i="17"/>
  <c r="G267" i="17"/>
  <c r="G266" i="17"/>
  <c r="G145" i="17"/>
  <c r="G144" i="17"/>
  <c r="E222" i="17"/>
  <c r="E223" i="17" s="1"/>
  <c r="C268" i="17"/>
  <c r="H268" i="17" s="1"/>
  <c r="E221" i="17"/>
  <c r="G221" i="17" s="1"/>
  <c r="C146" i="17"/>
  <c r="H146" i="17" s="1"/>
  <c r="C223" i="17"/>
  <c r="C73" i="17"/>
  <c r="H73" i="17" s="1"/>
  <c r="H222" i="17" l="1"/>
  <c r="H223" i="17"/>
  <c r="G268" i="17"/>
  <c r="G73" i="17"/>
  <c r="G223" i="17"/>
  <c r="G146" i="17"/>
  <c r="G222" i="17"/>
  <c r="C269" i="17"/>
  <c r="H269" i="17" s="1"/>
  <c r="C74" i="17"/>
  <c r="H74" i="17" s="1"/>
  <c r="C224" i="17"/>
  <c r="C147" i="17"/>
  <c r="H147" i="17" s="1"/>
  <c r="F224" i="17" l="1"/>
  <c r="F225" i="17" s="1"/>
  <c r="G74" i="17"/>
  <c r="G269" i="17"/>
  <c r="G147" i="17"/>
  <c r="E224" i="17"/>
  <c r="E225" i="17" s="1"/>
  <c r="C270" i="17"/>
  <c r="H270" i="17" s="1"/>
  <c r="C148" i="17"/>
  <c r="H148" i="17" s="1"/>
  <c r="C225" i="17"/>
  <c r="C75" i="17"/>
  <c r="H75" i="17" s="1"/>
  <c r="H225" i="17" l="1"/>
  <c r="H224" i="17"/>
  <c r="G148" i="17"/>
  <c r="G225" i="17"/>
  <c r="G270" i="17"/>
  <c r="G224" i="17"/>
  <c r="G75" i="17"/>
  <c r="C271" i="17"/>
  <c r="H271" i="17" s="1"/>
  <c r="C76" i="17"/>
  <c r="H76" i="17" s="1"/>
  <c r="C226" i="17"/>
  <c r="C149" i="17"/>
  <c r="H149" i="17" s="1"/>
  <c r="F226" i="17" l="1"/>
  <c r="F227" i="17" s="1"/>
  <c r="G76" i="17"/>
  <c r="G271" i="17"/>
  <c r="G149" i="17"/>
  <c r="E226" i="17"/>
  <c r="E227" i="17" s="1"/>
  <c r="C272" i="17"/>
  <c r="H272" i="17" s="1"/>
  <c r="C150" i="17"/>
  <c r="H150" i="17" s="1"/>
  <c r="C227" i="17"/>
  <c r="C77" i="17"/>
  <c r="H77" i="17" s="1"/>
  <c r="H227" i="17" l="1"/>
  <c r="H226" i="17"/>
  <c r="G150" i="17"/>
  <c r="G226" i="17"/>
  <c r="G227" i="17"/>
  <c r="G272" i="17"/>
  <c r="G77" i="17"/>
  <c r="C273" i="17"/>
  <c r="H273" i="17" s="1"/>
  <c r="C78" i="17"/>
  <c r="H78" i="17" s="1"/>
  <c r="C151" i="17"/>
  <c r="H151" i="17" s="1"/>
  <c r="G273" i="17" l="1"/>
  <c r="G78" i="17"/>
  <c r="G151" i="17"/>
  <c r="C274" i="17"/>
  <c r="H274" i="17" s="1"/>
  <c r="C152" i="17"/>
  <c r="H152" i="17" s="1"/>
  <c r="C79" i="17"/>
  <c r="H79" i="17" s="1"/>
  <c r="G79" i="17" l="1"/>
  <c r="G152" i="17"/>
  <c r="G274" i="17"/>
  <c r="C275" i="17"/>
  <c r="H275" i="17" s="1"/>
  <c r="C80" i="17"/>
  <c r="H80" i="17" s="1"/>
  <c r="C153" i="17"/>
  <c r="H153" i="17" s="1"/>
  <c r="G153" i="17" l="1"/>
  <c r="G80" i="17"/>
  <c r="G275" i="17"/>
  <c r="C276" i="17"/>
  <c r="H276" i="17" s="1"/>
  <c r="C154" i="17"/>
  <c r="H154" i="17" s="1"/>
  <c r="C81" i="17"/>
  <c r="H81" i="17" s="1"/>
  <c r="G81" i="17" l="1"/>
  <c r="G276" i="17"/>
  <c r="G154" i="17"/>
  <c r="C277" i="17"/>
  <c r="H277" i="17" s="1"/>
  <c r="C82" i="17"/>
  <c r="H82" i="17" s="1"/>
  <c r="C155" i="17"/>
  <c r="H155" i="17" s="1"/>
  <c r="G155" i="17" l="1"/>
  <c r="G277" i="17"/>
  <c r="G82" i="17"/>
  <c r="C278" i="17"/>
  <c r="C156" i="17"/>
  <c r="C83" i="17"/>
  <c r="F83" i="17" l="1"/>
  <c r="F84" i="17" s="1"/>
  <c r="F85" i="17" s="1"/>
  <c r="F86" i="17" s="1"/>
  <c r="F87" i="17" s="1"/>
  <c r="F88" i="17" s="1"/>
  <c r="F89" i="17" s="1"/>
  <c r="F90" i="17" s="1"/>
  <c r="F91" i="17" s="1"/>
  <c r="F92" i="17" s="1"/>
  <c r="F93" i="17" s="1"/>
  <c r="F94" i="17" s="1"/>
  <c r="F278" i="17"/>
  <c r="F279" i="17" s="1"/>
  <c r="F156" i="17"/>
  <c r="F157" i="17" s="1"/>
  <c r="F158" i="17" s="1"/>
  <c r="F159" i="17" s="1"/>
  <c r="F160" i="17" s="1"/>
  <c r="F161" i="17" s="1"/>
  <c r="F162" i="17" s="1"/>
  <c r="F163" i="17" s="1"/>
  <c r="F164" i="17" s="1"/>
  <c r="F165" i="17" s="1"/>
  <c r="F166" i="17" s="1"/>
  <c r="F167" i="17" s="1"/>
  <c r="E156" i="17"/>
  <c r="E157" i="17" s="1"/>
  <c r="E158" i="17" s="1"/>
  <c r="E159" i="17" s="1"/>
  <c r="E160" i="17" s="1"/>
  <c r="E161" i="17" s="1"/>
  <c r="E162" i="17" s="1"/>
  <c r="E163" i="17" s="1"/>
  <c r="E164" i="17" s="1"/>
  <c r="E165" i="17" s="1"/>
  <c r="E166" i="17" s="1"/>
  <c r="E167" i="17" s="1"/>
  <c r="E83" i="17"/>
  <c r="E84" i="17" s="1"/>
  <c r="E85" i="17" s="1"/>
  <c r="E86" i="17" s="1"/>
  <c r="E87" i="17" s="1"/>
  <c r="E88" i="17" s="1"/>
  <c r="E89" i="17" s="1"/>
  <c r="E90" i="17" s="1"/>
  <c r="E91" i="17" s="1"/>
  <c r="E92" i="17" s="1"/>
  <c r="E93" i="17" s="1"/>
  <c r="E94" i="17" s="1"/>
  <c r="E278" i="17"/>
  <c r="E279" i="17" s="1"/>
  <c r="C279" i="17"/>
  <c r="C84" i="17"/>
  <c r="C157" i="17"/>
  <c r="H84" i="17" l="1"/>
  <c r="H156" i="17"/>
  <c r="H83" i="17"/>
  <c r="H278" i="17"/>
  <c r="H157" i="17"/>
  <c r="H279" i="17"/>
  <c r="G156" i="17"/>
  <c r="G157" i="17"/>
  <c r="G84" i="17"/>
  <c r="G279" i="17"/>
  <c r="G278" i="17"/>
  <c r="G83" i="17"/>
  <c r="C280" i="17"/>
  <c r="C158" i="17"/>
  <c r="H158" i="17" s="1"/>
  <c r="C85" i="17"/>
  <c r="H85" i="17" s="1"/>
  <c r="G85" i="17" l="1"/>
  <c r="G158" i="17"/>
  <c r="D280" i="17"/>
  <c r="D281" i="17" s="1"/>
  <c r="D282" i="17" s="1"/>
  <c r="D283" i="17" s="1"/>
  <c r="D284" i="17" s="1"/>
  <c r="D285" i="17" s="1"/>
  <c r="D286" i="17" s="1"/>
  <c r="D287" i="17" s="1"/>
  <c r="D288" i="17" s="1"/>
  <c r="D289" i="17" s="1"/>
  <c r="D290" i="17" s="1"/>
  <c r="D291" i="17" s="1"/>
  <c r="D292" i="17" s="1"/>
  <c r="D293" i="17" s="1"/>
  <c r="D294" i="17" s="1"/>
  <c r="D295" i="17" s="1"/>
  <c r="D296" i="17" s="1"/>
  <c r="D297" i="17" s="1"/>
  <c r="D298" i="17" s="1"/>
  <c r="D299" i="17" s="1"/>
  <c r="D300" i="17" s="1"/>
  <c r="C281" i="17"/>
  <c r="C86" i="17"/>
  <c r="H86" i="17" s="1"/>
  <c r="C159" i="17"/>
  <c r="H159" i="17" s="1"/>
  <c r="F281" i="17" l="1"/>
  <c r="F282" i="17" s="1"/>
  <c r="F280" i="17"/>
  <c r="H280" i="17" s="1"/>
  <c r="G159" i="17"/>
  <c r="G86" i="17"/>
  <c r="E281" i="17"/>
  <c r="E282" i="17" s="1"/>
  <c r="C282" i="17"/>
  <c r="E280" i="17"/>
  <c r="C160" i="17"/>
  <c r="H160" i="17" s="1"/>
  <c r="C87" i="17"/>
  <c r="H87" i="17" s="1"/>
  <c r="H282" i="17" l="1"/>
  <c r="H281" i="17"/>
  <c r="G160" i="17"/>
  <c r="G281" i="17"/>
  <c r="G282" i="17"/>
  <c r="G280" i="17"/>
  <c r="G87" i="17"/>
  <c r="C283" i="17"/>
  <c r="C88" i="17"/>
  <c r="H88" i="17" s="1"/>
  <c r="C161" i="17"/>
  <c r="H161" i="17" s="1"/>
  <c r="F283" i="17" l="1"/>
  <c r="F284" i="17" s="1"/>
  <c r="G88" i="17"/>
  <c r="G161" i="17"/>
  <c r="E283" i="17"/>
  <c r="E284" i="17" s="1"/>
  <c r="C284" i="17"/>
  <c r="C162" i="17"/>
  <c r="H162" i="17" s="1"/>
  <c r="C89" i="17"/>
  <c r="H89" i="17" s="1"/>
  <c r="H284" i="17" l="1"/>
  <c r="H283" i="17"/>
  <c r="G162" i="17"/>
  <c r="G89" i="17"/>
  <c r="G284" i="17"/>
  <c r="G283" i="17"/>
  <c r="C285" i="17"/>
  <c r="C90" i="17"/>
  <c r="H90" i="17" s="1"/>
  <c r="C163" i="17"/>
  <c r="H163" i="17" s="1"/>
  <c r="F285" i="17" l="1"/>
  <c r="F286" i="17" s="1"/>
  <c r="G163" i="17"/>
  <c r="G90" i="17"/>
  <c r="E285" i="17"/>
  <c r="E286" i="17" s="1"/>
  <c r="C286" i="17"/>
  <c r="C164" i="17"/>
  <c r="H164" i="17" s="1"/>
  <c r="C91" i="17"/>
  <c r="H91" i="17" s="1"/>
  <c r="H286" i="17" l="1"/>
  <c r="H285" i="17"/>
  <c r="G285" i="17"/>
  <c r="G164" i="17"/>
  <c r="G286" i="17"/>
  <c r="G91" i="17"/>
  <c r="C287" i="17"/>
  <c r="C92" i="17"/>
  <c r="H92" i="17" s="1"/>
  <c r="C165" i="17"/>
  <c r="H165" i="17" s="1"/>
  <c r="F287" i="17" l="1"/>
  <c r="F288" i="17" s="1"/>
  <c r="F289" i="17" s="1"/>
  <c r="F290" i="17" s="1"/>
  <c r="F291" i="17" s="1"/>
  <c r="F292" i="17" s="1"/>
  <c r="F293" i="17" s="1"/>
  <c r="F294" i="17" s="1"/>
  <c r="F295" i="17" s="1"/>
  <c r="F296" i="17" s="1"/>
  <c r="F297" i="17" s="1"/>
  <c r="F298" i="17" s="1"/>
  <c r="G92" i="17"/>
  <c r="G165" i="17"/>
  <c r="E287" i="17"/>
  <c r="E288" i="17" s="1"/>
  <c r="E289" i="17" s="1"/>
  <c r="E290" i="17" s="1"/>
  <c r="E291" i="17" s="1"/>
  <c r="E292" i="17" s="1"/>
  <c r="E293" i="17" s="1"/>
  <c r="E294" i="17" s="1"/>
  <c r="E295" i="17" s="1"/>
  <c r="E296" i="17" s="1"/>
  <c r="E297" i="17" s="1"/>
  <c r="E298" i="17" s="1"/>
  <c r="C288" i="17"/>
  <c r="C166" i="17"/>
  <c r="H166" i="17" s="1"/>
  <c r="C93" i="17"/>
  <c r="H93" i="17" s="1"/>
  <c r="H288" i="17" l="1"/>
  <c r="H287" i="17"/>
  <c r="G93" i="17"/>
  <c r="G288" i="17"/>
  <c r="G166" i="17"/>
  <c r="G287" i="17"/>
  <c r="C289" i="17"/>
  <c r="H289" i="17" s="1"/>
  <c r="C94" i="17"/>
  <c r="H94" i="17" s="1"/>
  <c r="C167" i="17"/>
  <c r="H167" i="17" s="1"/>
  <c r="G94" i="17" l="1"/>
  <c r="G167" i="17"/>
  <c r="G289" i="17"/>
  <c r="C290" i="17"/>
  <c r="H290" i="17" s="1"/>
  <c r="C168" i="17"/>
  <c r="C95" i="17"/>
  <c r="F168" i="17" l="1"/>
  <c r="F169" i="17" s="1"/>
  <c r="G290" i="17"/>
  <c r="E168" i="17"/>
  <c r="E169" i="17" s="1"/>
  <c r="C291" i="17"/>
  <c r="H291" i="17" s="1"/>
  <c r="C96" i="17"/>
  <c r="D95" i="17"/>
  <c r="D96" i="17" s="1"/>
  <c r="D97" i="17" s="1"/>
  <c r="D98" i="17" s="1"/>
  <c r="D99" i="17" s="1"/>
  <c r="D100" i="17" s="1"/>
  <c r="D101" i="17" s="1"/>
  <c r="D102" i="17" s="1"/>
  <c r="D103" i="17" s="1"/>
  <c r="D104" i="17" s="1"/>
  <c r="D105" i="17" s="1"/>
  <c r="C169" i="17"/>
  <c r="H169" i="17" l="1"/>
  <c r="H168" i="17"/>
  <c r="F96" i="17"/>
  <c r="F97" i="17" s="1"/>
  <c r="F95" i="17"/>
  <c r="H95" i="17" s="1"/>
  <c r="G169" i="17"/>
  <c r="G291" i="17"/>
  <c r="G168" i="17"/>
  <c r="E96" i="17"/>
  <c r="E97" i="17" s="1"/>
  <c r="C292" i="17"/>
  <c r="H292" i="17" s="1"/>
  <c r="E95" i="17"/>
  <c r="C170" i="17"/>
  <c r="C97" i="17"/>
  <c r="H96" i="17" l="1"/>
  <c r="H97" i="17"/>
  <c r="G95" i="17"/>
  <c r="G96" i="17"/>
  <c r="G292" i="17"/>
  <c r="G97" i="17"/>
  <c r="C293" i="17"/>
  <c r="H293" i="17" s="1"/>
  <c r="C98" i="17"/>
  <c r="C171" i="17"/>
  <c r="D170" i="17"/>
  <c r="D171" i="17" s="1"/>
  <c r="D172" i="17" s="1"/>
  <c r="D173" i="17" s="1"/>
  <c r="D174" i="17" s="1"/>
  <c r="D175" i="17" s="1"/>
  <c r="D176" i="17" s="1"/>
  <c r="D177" i="17" s="1"/>
  <c r="D178" i="17" s="1"/>
  <c r="D179" i="17" s="1"/>
  <c r="D180" i="17" s="1"/>
  <c r="D181" i="17" s="1"/>
  <c r="D182" i="17" s="1"/>
  <c r="F98" i="17" l="1"/>
  <c r="F99" i="17" s="1"/>
  <c r="F171" i="17"/>
  <c r="F172" i="17" s="1"/>
  <c r="F170" i="17"/>
  <c r="H170" i="17" s="1"/>
  <c r="E98" i="17"/>
  <c r="E99" i="17" s="1"/>
  <c r="G293" i="17"/>
  <c r="E171" i="17"/>
  <c r="E172" i="17" s="1"/>
  <c r="C294" i="17"/>
  <c r="H294" i="17" s="1"/>
  <c r="E170" i="17"/>
  <c r="C172" i="17"/>
  <c r="C99" i="17"/>
  <c r="H172" i="17" l="1"/>
  <c r="H99" i="17"/>
  <c r="H98" i="17"/>
  <c r="H171" i="17"/>
  <c r="G98" i="17"/>
  <c r="G294" i="17"/>
  <c r="G170" i="17"/>
  <c r="G99" i="17"/>
  <c r="G171" i="17"/>
  <c r="G172" i="17"/>
  <c r="C295" i="17"/>
  <c r="H295" i="17" s="1"/>
  <c r="C100" i="17"/>
  <c r="C173" i="17"/>
  <c r="F173" i="17" l="1"/>
  <c r="F174" i="17" s="1"/>
  <c r="F100" i="17"/>
  <c r="F101" i="17" s="1"/>
  <c r="G295" i="17"/>
  <c r="E173" i="17"/>
  <c r="E174" i="17" s="1"/>
  <c r="E100" i="17"/>
  <c r="E101" i="17" s="1"/>
  <c r="C296" i="17"/>
  <c r="H296" i="17" s="1"/>
  <c r="C174" i="17"/>
  <c r="H174" i="17" s="1"/>
  <c r="C101" i="17"/>
  <c r="H101" i="17" l="1"/>
  <c r="H100" i="17"/>
  <c r="H173" i="17"/>
  <c r="G173" i="17"/>
  <c r="G296" i="17"/>
  <c r="G101" i="17"/>
  <c r="G174" i="17"/>
  <c r="G100" i="17"/>
  <c r="C297" i="17"/>
  <c r="H297" i="17" s="1"/>
  <c r="C102" i="17"/>
  <c r="C175" i="17"/>
  <c r="F175" i="17" l="1"/>
  <c r="F176" i="17" s="1"/>
  <c r="F102" i="17"/>
  <c r="F103" i="17" s="1"/>
  <c r="E102" i="17"/>
  <c r="E103" i="17" s="1"/>
  <c r="G297" i="17"/>
  <c r="E175" i="17"/>
  <c r="E176" i="17" s="1"/>
  <c r="C298" i="17"/>
  <c r="H298" i="17" s="1"/>
  <c r="C176" i="17"/>
  <c r="H176" i="17" s="1"/>
  <c r="C103" i="17"/>
  <c r="H103" i="17" l="1"/>
  <c r="H102" i="17"/>
  <c r="H175" i="17"/>
  <c r="G175" i="17"/>
  <c r="G103" i="17"/>
  <c r="G176" i="17"/>
  <c r="G298" i="17"/>
  <c r="G102" i="17"/>
  <c r="C299" i="17"/>
  <c r="C104" i="17"/>
  <c r="C177" i="17"/>
  <c r="F177" i="17" l="1"/>
  <c r="F178" i="17" s="1"/>
  <c r="F104" i="17"/>
  <c r="F105" i="17" s="1"/>
  <c r="F299" i="17"/>
  <c r="F300" i="17" s="1"/>
  <c r="E177" i="17"/>
  <c r="E178" i="17" s="1"/>
  <c r="E104" i="17"/>
  <c r="E105" i="17" s="1"/>
  <c r="E299" i="17"/>
  <c r="E300" i="17" s="1"/>
  <c r="C300" i="17"/>
  <c r="C178" i="17"/>
  <c r="H178" i="17" s="1"/>
  <c r="C105" i="17"/>
  <c r="H105" i="17" l="1"/>
  <c r="H300" i="17"/>
  <c r="H104" i="17"/>
  <c r="H177" i="17"/>
  <c r="H299" i="17"/>
  <c r="G299" i="17"/>
  <c r="G104" i="17"/>
  <c r="G177" i="17"/>
  <c r="G105" i="17"/>
  <c r="G178" i="17"/>
  <c r="G300" i="17"/>
  <c r="C179" i="17"/>
  <c r="F179" i="17" l="1"/>
  <c r="F180" i="17" s="1"/>
  <c r="E179" i="17"/>
  <c r="E180" i="17" s="1"/>
  <c r="C180" i="17"/>
  <c r="H180" i="17" l="1"/>
  <c r="H179" i="17"/>
  <c r="G180" i="17"/>
  <c r="G179" i="17"/>
  <c r="C181" i="17"/>
  <c r="F181" i="17" l="1"/>
  <c r="F182" i="17" s="1"/>
  <c r="E181" i="17"/>
  <c r="E182" i="17" s="1"/>
  <c r="C182" i="17"/>
  <c r="H182" i="17" l="1"/>
  <c r="H181" i="17"/>
  <c r="G182" i="17"/>
  <c r="G18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 Nguyen Thanh</author>
  </authors>
  <commentList>
    <comment ref="B1" authorId="0" shapeId="0" xr:uid="{1C3011E6-36E8-47F4-8C60-707A1142753C}">
      <text>
        <r>
          <rPr>
            <b/>
            <sz val="9"/>
            <color indexed="81"/>
            <rFont val="Tahoma"/>
            <family val="2"/>
          </rPr>
          <t>Tam Nguyen Thanh:</t>
        </r>
        <r>
          <rPr>
            <sz val="9"/>
            <color indexed="81"/>
            <rFont val="Tahoma"/>
            <family val="2"/>
          </rPr>
          <t xml:space="preserve">
it is shown in the Output</t>
        </r>
      </text>
    </comment>
  </commentList>
</comments>
</file>

<file path=xl/sharedStrings.xml><?xml version="1.0" encoding="utf-8"?>
<sst xmlns="http://schemas.openxmlformats.org/spreadsheetml/2006/main" count="11195" uniqueCount="1448">
  <si>
    <t>ResID</t>
  </si>
  <si>
    <t>Q1</t>
  </si>
  <si>
    <t>Q4</t>
  </si>
  <si>
    <t>Q5</t>
  </si>
  <si>
    <t>Q9</t>
  </si>
  <si>
    <t>Q9bis_R1</t>
  </si>
  <si>
    <t>Q9bis_R2</t>
  </si>
  <si>
    <t>Q9bis_R3</t>
  </si>
  <si>
    <t>Q9bis_R4</t>
  </si>
  <si>
    <t>Q9bis_R5</t>
  </si>
  <si>
    <t>Q9bis_R6</t>
  </si>
  <si>
    <t>Q10</t>
  </si>
  <si>
    <t>Q10a_R2</t>
  </si>
  <si>
    <t>Q10a_R3</t>
  </si>
  <si>
    <t>Q11</t>
  </si>
  <si>
    <t>Q11a_R1</t>
  </si>
  <si>
    <t>Q11a_R12</t>
  </si>
  <si>
    <t>Q11a_R13</t>
  </si>
  <si>
    <t>Q11a_R14</t>
  </si>
  <si>
    <t>Q11a_R15</t>
  </si>
  <si>
    <t>Q11a_R2</t>
  </si>
  <si>
    <t>Q11a_R3</t>
  </si>
  <si>
    <t>Q11a_R4</t>
  </si>
  <si>
    <t>Q11a_R5</t>
  </si>
  <si>
    <t>Q11a_R6</t>
  </si>
  <si>
    <t>Q11a_R7</t>
  </si>
  <si>
    <t>Q11a_R8</t>
  </si>
  <si>
    <t>Q11a_R9</t>
  </si>
  <si>
    <t>Q12</t>
  </si>
  <si>
    <t>Q12a_R1</t>
  </si>
  <si>
    <t>Q12a_R2</t>
  </si>
  <si>
    <t>Q12a_R3</t>
  </si>
  <si>
    <t>Q12a_R4</t>
  </si>
  <si>
    <t>Q12a_R5</t>
  </si>
  <si>
    <t>Q12a_R6</t>
  </si>
  <si>
    <t>Q12a_R7</t>
  </si>
  <si>
    <t>Q12a_R8</t>
  </si>
  <si>
    <t>Q12a_R9</t>
  </si>
  <si>
    <t>Q12a_R10</t>
  </si>
  <si>
    <t>Q13</t>
  </si>
  <si>
    <t>Q13a_R1</t>
  </si>
  <si>
    <t>Q13a_R2</t>
  </si>
  <si>
    <t>Q13a_R3</t>
  </si>
  <si>
    <t>Q13a_R4</t>
  </si>
  <si>
    <t>Q13a_R5</t>
  </si>
  <si>
    <t>Q13a_R6</t>
  </si>
  <si>
    <t>Q13a_R7</t>
  </si>
  <si>
    <t>Q13a_R8</t>
  </si>
  <si>
    <t>Q13a_R9</t>
  </si>
  <si>
    <t>Q14</t>
  </si>
  <si>
    <t>Q14a_R1</t>
  </si>
  <si>
    <t>Q14a_R10</t>
  </si>
  <si>
    <t>Q14a_R11</t>
  </si>
  <si>
    <t>Q14a_R12</t>
  </si>
  <si>
    <t>Q14a_R2</t>
  </si>
  <si>
    <t>Q14a_R3</t>
  </si>
  <si>
    <t>Q14a_R4</t>
  </si>
  <si>
    <t>Q14a_R5</t>
  </si>
  <si>
    <t>Q14a_R6</t>
  </si>
  <si>
    <t>Q14a_R8</t>
  </si>
  <si>
    <t>Q14a_R9</t>
  </si>
  <si>
    <t>Q15</t>
  </si>
  <si>
    <t>Q15a_R1</t>
  </si>
  <si>
    <t>Q15a_R2</t>
  </si>
  <si>
    <t>Q15a_R3</t>
  </si>
  <si>
    <t>Q15a_R4</t>
  </si>
  <si>
    <t>Q16</t>
  </si>
  <si>
    <t>Q16a_R1</t>
  </si>
  <si>
    <t>Q16a_R2</t>
  </si>
  <si>
    <t>Q16a_R3</t>
  </si>
  <si>
    <t>Q16a_R4</t>
  </si>
  <si>
    <t>Q16a_R5</t>
  </si>
  <si>
    <t>Q16a_R6</t>
  </si>
  <si>
    <t>Q16a_R7</t>
  </si>
  <si>
    <t>Q17</t>
  </si>
  <si>
    <t>Q17a_R1</t>
  </si>
  <si>
    <t>Q17a_R2</t>
  </si>
  <si>
    <t>Q17a_R3</t>
  </si>
  <si>
    <t>Q17a_R5</t>
  </si>
  <si>
    <t>Q17a_R6</t>
  </si>
  <si>
    <t>Q17a_R7</t>
  </si>
  <si>
    <t>Q17a_R8</t>
  </si>
  <si>
    <t>Q17a_R9</t>
  </si>
  <si>
    <t>Q18</t>
  </si>
  <si>
    <t>Q18a_R1</t>
  </si>
  <si>
    <t>Q18a_R2</t>
  </si>
  <si>
    <t>Q18a_R4</t>
  </si>
  <si>
    <t>Q18a_R5</t>
  </si>
  <si>
    <t>Q18a_R7</t>
  </si>
  <si>
    <t>Q18a_R8</t>
  </si>
  <si>
    <t>Q20a_P1_R1</t>
  </si>
  <si>
    <t>Q20a_P1_R10</t>
  </si>
  <si>
    <t>Q20a_P1_R13</t>
  </si>
  <si>
    <t>Q20a_P1_R16</t>
  </si>
  <si>
    <t>Q20a_P1_R2</t>
  </si>
  <si>
    <t>Q20a_P1_R22</t>
  </si>
  <si>
    <t>Q20a_P1_R23</t>
  </si>
  <si>
    <t>Q20a_P1_R29</t>
  </si>
  <si>
    <t>Q20a_P1_R3</t>
  </si>
  <si>
    <t>Q20a_P1_R4</t>
  </si>
  <si>
    <t>Q20a_P1_R42</t>
  </si>
  <si>
    <t>Q20a_P1_R5</t>
  </si>
  <si>
    <t>Q20a_P1_R50</t>
  </si>
  <si>
    <t>Q20a_P1_R51</t>
  </si>
  <si>
    <t>Q20a_P1_R52</t>
  </si>
  <si>
    <t>Q20a_P1_R53</t>
  </si>
  <si>
    <t>Q20a_P1_R6</t>
  </si>
  <si>
    <t>Q20a_P1_R8</t>
  </si>
  <si>
    <t>Q20a_P2_R1</t>
  </si>
  <si>
    <t>Q20a_P2_R10</t>
  </si>
  <si>
    <t>Q20a_P2_R11</t>
  </si>
  <si>
    <t>Q20a_P2_R13</t>
  </si>
  <si>
    <t>Q20a_P2_R14</t>
  </si>
  <si>
    <t>Q20a_P2_R17</t>
  </si>
  <si>
    <t>Q20a_P2_R2</t>
  </si>
  <si>
    <t>Q20a_P2_R29</t>
  </si>
  <si>
    <t>Q20a_P2_R3</t>
  </si>
  <si>
    <t>Q20a_P2_R33</t>
  </si>
  <si>
    <t>Q20a_P2_R38</t>
  </si>
  <si>
    <t>Q20a_P2_R39</t>
  </si>
  <si>
    <t>Q20a_P2_R4</t>
  </si>
  <si>
    <t>Q20a_P2_R40</t>
  </si>
  <si>
    <t>Q20a_P2_R41</t>
  </si>
  <si>
    <t>Q20a_P2_R5</t>
  </si>
  <si>
    <t>Q20a_P2_R6</t>
  </si>
  <si>
    <t>Q20a_P2_R8</t>
  </si>
  <si>
    <t>Q20a_P2_R9</t>
  </si>
  <si>
    <t>Q20a_P3_R1</t>
  </si>
  <si>
    <t>Q20a_P3_R10</t>
  </si>
  <si>
    <t>Q20a_P3_R12</t>
  </si>
  <si>
    <t>Q20a_P3_R13</t>
  </si>
  <si>
    <t>Q20a_P3_R14</t>
  </si>
  <si>
    <t>Q20a_P3_R16</t>
  </si>
  <si>
    <t>Q20a_P3_R2</t>
  </si>
  <si>
    <t>Q20a_P3_R25</t>
  </si>
  <si>
    <t>Q20a_P3_R26</t>
  </si>
  <si>
    <t>Q20a_P3_R27</t>
  </si>
  <si>
    <t>Q20a_P3_R29</t>
  </si>
  <si>
    <t>Q20a_P3_R3</t>
  </si>
  <si>
    <t>Q20a_P3_R30</t>
  </si>
  <si>
    <t>Q20a_P3_R31</t>
  </si>
  <si>
    <t>Q20a_P3_R34</t>
  </si>
  <si>
    <t>Q20a_P3_R35</t>
  </si>
  <si>
    <t>Q20a_P3_R36</t>
  </si>
  <si>
    <t>Q20a_P3_R4</t>
  </si>
  <si>
    <t>Q20a_P3_R5</t>
  </si>
  <si>
    <t>Q20a_P3_R6</t>
  </si>
  <si>
    <t>Q20a_P3_R8</t>
  </si>
  <si>
    <t>Q20a_P3_R9</t>
  </si>
  <si>
    <t>Q20a_P4_R1</t>
  </si>
  <si>
    <t>Q20a_P4_R10</t>
  </si>
  <si>
    <t>Q20a_P4_R12</t>
  </si>
  <si>
    <t>Q20a_P4_R13</t>
  </si>
  <si>
    <t>Q20a_P4_R14</t>
  </si>
  <si>
    <t>Q20a_P4_R16</t>
  </si>
  <si>
    <t>Q20a_P4_R2</t>
  </si>
  <si>
    <t>Q20a_P4_R25</t>
  </si>
  <si>
    <t>Q20a_P4_R26</t>
  </si>
  <si>
    <t>Q20a_P4_R27</t>
  </si>
  <si>
    <t>Q20a_P4_R29</t>
  </si>
  <si>
    <t>Q20a_P4_R3</t>
  </si>
  <si>
    <t>Q20a_P4_R30</t>
  </si>
  <si>
    <t>Q20a_P4_R31</t>
  </si>
  <si>
    <t>Q20a_P4_R34</t>
  </si>
  <si>
    <t>Q20a_P4_R35</t>
  </si>
  <si>
    <t>Q20a_P4_R36</t>
  </si>
  <si>
    <t>Q20a_P4_R4</t>
  </si>
  <si>
    <t>Q20a_P4_R5</t>
  </si>
  <si>
    <t>Q20a_P4_R6</t>
  </si>
  <si>
    <t>Q20a_P4_R8</t>
  </si>
  <si>
    <t>Q20a_P4_R9</t>
  </si>
  <si>
    <t>Q20a_P5_R1</t>
  </si>
  <si>
    <t>Q20a_P5_R10</t>
  </si>
  <si>
    <t>Q20a_P5_R12</t>
  </si>
  <si>
    <t>Q20a_P5_R13</t>
  </si>
  <si>
    <t>Q20a_P5_R14</t>
  </si>
  <si>
    <t>Q20a_P5_R16</t>
  </si>
  <si>
    <t>Q20a_P5_R19</t>
  </si>
  <si>
    <t>Q20a_P5_R2</t>
  </si>
  <si>
    <t>Q20a_P5_R29</t>
  </si>
  <si>
    <t>Q20a_P5_R3</t>
  </si>
  <si>
    <t>Q20a_P5_R30</t>
  </si>
  <si>
    <t>Q20a_P5_R34</t>
  </si>
  <si>
    <t>Q20a_P5_R35</t>
  </si>
  <si>
    <t>Q20a_P5_R36</t>
  </si>
  <si>
    <t>Q20a_P5_R4</t>
  </si>
  <si>
    <t>Q20a_P5_R5</t>
  </si>
  <si>
    <t>Q20a_P5_R6</t>
  </si>
  <si>
    <t>Q20a_P5_R8</t>
  </si>
  <si>
    <t>Q20a_P5_R9</t>
  </si>
  <si>
    <t>Q20a_P6_R1</t>
  </si>
  <si>
    <t>Q20a_P6_R14</t>
  </si>
  <si>
    <t>Q20a_P6_R16</t>
  </si>
  <si>
    <t>Q20a_P6_R2</t>
  </si>
  <si>
    <t>Q20a_P6_R20</t>
  </si>
  <si>
    <t>Q20a_P6_R21</t>
  </si>
  <si>
    <t>Q20a_P6_R28</t>
  </si>
  <si>
    <t>Q20a_P6_R29</t>
  </si>
  <si>
    <t>Q20a_P6_R3</t>
  </si>
  <si>
    <t>Q20a_P6_R30</t>
  </si>
  <si>
    <t>Q20a_P6_R37</t>
  </si>
  <si>
    <t>Q20a_P6_R37a</t>
  </si>
  <si>
    <t>Q20a_P6_R4</t>
  </si>
  <si>
    <t>Q20a_P6_R5</t>
  </si>
  <si>
    <t>Q20a_P6_R6</t>
  </si>
  <si>
    <t>Q20a_P6_R6a</t>
  </si>
  <si>
    <t>Q20a_P6_R7</t>
  </si>
  <si>
    <t>Q20a_P6_R8</t>
  </si>
  <si>
    <t>Q20a_P6_R9</t>
  </si>
  <si>
    <t>Q20a_P7_R1</t>
  </si>
  <si>
    <t>Q20a_P7_R10</t>
  </si>
  <si>
    <t>Q20a_P7_R13</t>
  </si>
  <si>
    <t>Q20a_P7_R14</t>
  </si>
  <si>
    <t>Q20a_P7_R16</t>
  </si>
  <si>
    <t>Q20a_P7_R2</t>
  </si>
  <si>
    <t>Q20a_P7_R22</t>
  </si>
  <si>
    <t>Q20a_P7_R29</t>
  </si>
  <si>
    <t>Q20a_P7_R3</t>
  </si>
  <si>
    <t>Q20a_P7_R32</t>
  </si>
  <si>
    <t>Q20a_P7_R4</t>
  </si>
  <si>
    <t>Q20a_P7_R44</t>
  </si>
  <si>
    <t>Q20a_P7_R45</t>
  </si>
  <si>
    <t>Q20a_P7_R46</t>
  </si>
  <si>
    <t>Q20a_P7_R48</t>
  </si>
  <si>
    <t>Q20a_P7_R49</t>
  </si>
  <si>
    <t>Q20a_P7_R8</t>
  </si>
  <si>
    <t>Q20a_P8_R1</t>
  </si>
  <si>
    <t>Q20a_P8_R11</t>
  </si>
  <si>
    <t>Q20a_P8_R13</t>
  </si>
  <si>
    <t>Q20a_P8_R14</t>
  </si>
  <si>
    <t>Q20a_P8_R2</t>
  </si>
  <si>
    <t>Q20a_P8_R29</t>
  </si>
  <si>
    <t>Q20a_P8_R3</t>
  </si>
  <si>
    <t>Q20a_P8_R33</t>
  </si>
  <si>
    <t>Q20a_P8_R38</t>
  </si>
  <si>
    <t>Q20a_P8_R39</t>
  </si>
  <si>
    <t>Q20a_P8_R40</t>
  </si>
  <si>
    <t>Q20a_P8_R41</t>
  </si>
  <si>
    <t>Q20a_P8_R8</t>
  </si>
  <si>
    <t>Q20a_P8_R9</t>
  </si>
  <si>
    <t>Q20b_R1</t>
  </si>
  <si>
    <t>Q20b_R11</t>
  </si>
  <si>
    <t>Q20b_R12</t>
  </si>
  <si>
    <t>Q20b_R13</t>
  </si>
  <si>
    <t>Q20b_R15</t>
  </si>
  <si>
    <t>Q20b_R16</t>
  </si>
  <si>
    <t>Q20b_R17</t>
  </si>
  <si>
    <t>Q20b_R4</t>
  </si>
  <si>
    <t>Q20b_R5</t>
  </si>
  <si>
    <t>Q20b_R6</t>
  </si>
  <si>
    <t>Q20b_R7</t>
  </si>
  <si>
    <t>Q20b_R8</t>
  </si>
  <si>
    <t>Q21_R2</t>
  </si>
  <si>
    <t>Q21_R3</t>
  </si>
  <si>
    <t>Q21_R4</t>
  </si>
  <si>
    <t>1041781</t>
  </si>
  <si>
    <t>1231240</t>
  </si>
  <si>
    <t>1079662</t>
  </si>
  <si>
    <t>DP instruction</t>
  </si>
  <si>
    <t>CODE</t>
  </si>
  <si>
    <t>NA code</t>
  </si>
  <si>
    <t>Min Scale</t>
  </si>
  <si>
    <t>Max Scale</t>
  </si>
  <si>
    <t>NPS of Techcombank</t>
  </si>
  <si>
    <t>Product</t>
  </si>
  <si>
    <t>Service</t>
  </si>
  <si>
    <t>Price &amp; promotion</t>
  </si>
  <si>
    <t>Convenience</t>
  </si>
  <si>
    <t>Branding &amp; communication</t>
  </si>
  <si>
    <t>Overall satisfaction of Telesales</t>
  </si>
  <si>
    <t>Consult quality of the sales staff</t>
  </si>
  <si>
    <t>Sales staff's attitude</t>
  </si>
  <si>
    <t>Overall satisfaction of Branch</t>
  </si>
  <si>
    <t>Widespread branch system</t>
  </si>
  <si>
    <t>Elicitation customer insight with suitable finance solution</t>
  </si>
  <si>
    <t>Branding at branch</t>
  </si>
  <si>
    <t>Convenience location</t>
  </si>
  <si>
    <t>Fast waiting/queue time</t>
  </si>
  <si>
    <t>Quick transactions</t>
  </si>
  <si>
    <t>Employee service attitude</t>
  </si>
  <si>
    <t>Employee consulting experience</t>
  </si>
  <si>
    <t>Turnaround time for customer service</t>
  </si>
  <si>
    <t>Following up after call to solve problems</t>
  </si>
  <si>
    <t>Overall satisfaction of Internet banking</t>
  </si>
  <si>
    <t>Fast download speed</t>
  </si>
  <si>
    <t>Overall satisfaction of Mobile banking</t>
  </si>
  <si>
    <t>Overall satisfaction of ATM</t>
  </si>
  <si>
    <t>Stable, no disruptions during transactions</t>
  </si>
  <si>
    <t>Simple, easy to use</t>
  </si>
  <si>
    <t xml:space="preserve">Withdraw limit for each day </t>
  </si>
  <si>
    <t xml:space="preserve">Withdraw limit for each transaction </t>
  </si>
  <si>
    <t>Overall satisfaction of Call center</t>
  </si>
  <si>
    <t>Easy to call agents</t>
  </si>
  <si>
    <t>Agents’ consulting skills</t>
  </si>
  <si>
    <t>Agents’ servicing attitude</t>
  </si>
  <si>
    <t xml:space="preserve">Problem resolved duration </t>
  </si>
  <si>
    <t>Overall satisfaction of Website</t>
  </si>
  <si>
    <t>Fast downloading speed</t>
  </si>
  <si>
    <t>Easy to access/ high stability</t>
  </si>
  <si>
    <t>Web interface</t>
  </si>
  <si>
    <t>Clear structure</t>
  </si>
  <si>
    <t>Updated information</t>
  </si>
  <si>
    <t>Overall satisfaction of Fanpage</t>
  </si>
  <si>
    <t>Updated information</t>
  </si>
  <si>
    <t>Agents respond with useful information</t>
  </si>
  <si>
    <t>Fast responding time</t>
  </si>
  <si>
    <t>Diversified info</t>
  </si>
  <si>
    <t>Engaging content</t>
  </si>
  <si>
    <t>Comprehensive info</t>
  </si>
  <si>
    <t>Overall satisfaction of Hub Mortgage</t>
  </si>
  <si>
    <t>Appropriateness by credit limit granted by the bank</t>
  </si>
  <si>
    <t>Product knowledge of consultant</t>
  </si>
  <si>
    <t>The level of timeliness to meet borrowing needs</t>
  </si>
  <si>
    <t>Overall satisfaction of Bond/Fund</t>
  </si>
  <si>
    <t>Interest rates: competitive to the market</t>
  </si>
  <si>
    <t>Frequent promotions</t>
  </si>
  <si>
    <t>Customer care</t>
  </si>
  <si>
    <t>Can do transactions at various channels</t>
  </si>
  <si>
    <t>Flexible duration terms</t>
  </si>
  <si>
    <t>Innovative product feature</t>
  </si>
  <si>
    <t>Flexible investment duration</t>
  </si>
  <si>
    <t>Easy document filling upon registering for product usage</t>
  </si>
  <si>
    <t>Update about status of information about the Bond issuer</t>
  </si>
  <si>
    <t>Reputation of bond issuers</t>
  </si>
  <si>
    <t>Diverse options / product lines</t>
  </si>
  <si>
    <t>Overall satisfaction of Credit card</t>
  </si>
  <si>
    <t>Attractive cashback program</t>
  </si>
  <si>
    <t>Promotions with appealing prizes</t>
  </si>
  <si>
    <t>Credit limit</t>
  </si>
  <si>
    <t>Secure payment feature</t>
  </si>
  <si>
    <t xml:space="preserve">Consultant skills of sales staff when consulting to open new card/ account </t>
  </si>
  <si>
    <t>Competitive cost compared to the market</t>
  </si>
  <si>
    <t>Overall satisfaction of Mortgage primary</t>
  </si>
  <si>
    <t>Low early repayment/ late repayment fee</t>
  </si>
  <si>
    <t>Attractive payment schedule</t>
  </si>
  <si>
    <t>Easy to make loan online</t>
  </si>
  <si>
    <t>Overall satisfaction of Mortgage secondary</t>
  </si>
  <si>
    <t>Overall satisfaction of Auto loan</t>
  </si>
  <si>
    <t>Number of auto brand I can loan</t>
  </si>
  <si>
    <t>Overall satisfaction of Banca</t>
  </si>
  <si>
    <t>Advise the protection solutions that meet my needs</t>
  </si>
  <si>
    <t>Easy to pay/ top up annual fee</t>
  </si>
  <si>
    <t>Good value for money</t>
  </si>
  <si>
    <t xml:space="preserve">Review/Response time with after sale requests </t>
  </si>
  <si>
    <t>Diverse features</t>
  </si>
  <si>
    <t>Overall satisfaction of Terms deposit</t>
  </si>
  <si>
    <t>Can deposit at various channels</t>
  </si>
  <si>
    <t xml:space="preserve">Has different deposit terms/ duration </t>
  </si>
  <si>
    <t>Satisfaction level on deposit limit</t>
  </si>
  <si>
    <t>Overall satisfaction of Debit card</t>
  </si>
  <si>
    <t>Overall satisfaction of VIP services</t>
  </si>
  <si>
    <t>Priority member counseling and care specialist</t>
  </si>
  <si>
    <t>Private transaction area / VIP room</t>
  </si>
  <si>
    <t>Interest rate on savings deposit</t>
  </si>
  <si>
    <t>Reputable brand</t>
  </si>
  <si>
    <t>Brand used by many customers</t>
  </si>
  <si>
    <t>Understand customer needs</t>
  </si>
  <si>
    <t>Tín dụng</t>
  </si>
  <si>
    <t>Giải pháp tài trợ thương mại</t>
  </si>
  <si>
    <t>BusinessOne - Gói giải pháp giao dịch trên F@st EBank và thẻ ghi nợ dành cho doanh nghiệp</t>
  </si>
  <si>
    <t>R1</t>
  </si>
  <si>
    <r>
      <t>Mức độ hài lòng nói chung đối với sản phẩm</t>
    </r>
    <r>
      <rPr>
        <sz val="11"/>
        <color rgb="FF0070C0"/>
        <rFont val="Times New Roman"/>
        <family val="1"/>
      </rPr>
      <t>&lt;insert tên sản phẩm&gt;</t>
    </r>
  </si>
  <si>
    <t>Overall satisfaction about the product</t>
  </si>
  <si>
    <t>R101</t>
  </si>
  <si>
    <t>Mức độ cung cấp thông tin về hạn mức khả dụng khi có yêu cầu</t>
  </si>
  <si>
    <t>Information about available balance when requested</t>
  </si>
  <si>
    <t>R102</t>
  </si>
  <si>
    <t>Lịch nhắc nợ khách hàng khi chuẩn bị đến hạn</t>
  </si>
  <si>
    <t xml:space="preserve">Past due reminder when it is close to due date  </t>
  </si>
  <si>
    <t>R103</t>
  </si>
  <si>
    <t>Mức độ linh động về thời gian thanh toán</t>
  </si>
  <si>
    <t>Payment day flexibility</t>
  </si>
  <si>
    <t>R104</t>
  </si>
  <si>
    <t>Mức độ chủ động của ngân hàng để nhắc nhở về thời hạn của hạn mức hoặc gia hạn hạn mức cho khách hàng</t>
  </si>
  <si>
    <t>The initiality level to remind the customers about the duration or extension of the limit</t>
  </si>
  <si>
    <t>R105</t>
  </si>
  <si>
    <t>Mức độ nhất quán về chất lượng dịch vụ/ giải pháp của các phòng giao dịch</t>
  </si>
  <si>
    <t xml:space="preserve">The consistency level of service/solution quality of transaction offices   </t>
  </si>
  <si>
    <t>R106</t>
  </si>
  <si>
    <r>
      <t xml:space="preserve">Khả năng tiếp nhận giao dịch qua </t>
    </r>
    <r>
      <rPr>
        <strike/>
        <sz val="11"/>
        <color rgb="FF000000"/>
        <rFont val="Times New Roman"/>
        <family val="1"/>
      </rPr>
      <t xml:space="preserve">fax, </t>
    </r>
    <r>
      <rPr>
        <sz val="11"/>
        <color rgb="FF000000"/>
        <rFont val="Times New Roman"/>
        <family val="1"/>
      </rPr>
      <t>email</t>
    </r>
  </si>
  <si>
    <t xml:space="preserve">The ability of making transaction via email </t>
  </si>
  <si>
    <t>R107</t>
  </si>
  <si>
    <t>Mức độ đơn giản của thủ tục giải ngân</t>
  </si>
  <si>
    <t>The simplicity of disbursement process</t>
  </si>
  <si>
    <t>R108</t>
  </si>
  <si>
    <t>Tốc độ giải ngân khi có yêu cầu từ khách hàng</t>
  </si>
  <si>
    <t>The speed of disbursement when customers request</t>
  </si>
  <si>
    <t>R109</t>
  </si>
  <si>
    <r>
      <t xml:space="preserve">Loại sản phẩm giao dịch có thể thực hiện được qua </t>
    </r>
    <r>
      <rPr>
        <strike/>
        <sz val="11"/>
        <color rgb="FF000000"/>
        <rFont val="Times New Roman"/>
        <family val="1"/>
      </rPr>
      <t xml:space="preserve">fax/ </t>
    </r>
    <r>
      <rPr>
        <sz val="11"/>
        <color rgb="FF000000"/>
        <rFont val="Times New Roman"/>
        <family val="1"/>
      </rPr>
      <t xml:space="preserve">email </t>
    </r>
  </si>
  <si>
    <t xml:space="preserve">Type of transaction product could be done via email  </t>
  </si>
  <si>
    <t>R113</t>
  </si>
  <si>
    <t>Mức độ dễ dàng trong việc chọn lựa sản phẩm của ngân hàng trên giao diện F@st EBank</t>
  </si>
  <si>
    <t>The easiness level in choosing banking products on F@st EBank</t>
  </si>
  <si>
    <t>R114</t>
  </si>
  <si>
    <t>Mức độ dễ dàng trong việc đăng nhập F@st EBank trong ngày chuyển lương</t>
  </si>
  <si>
    <t>The easiness level in siging in F@st EBank during payday</t>
  </si>
  <si>
    <t>R115</t>
  </si>
  <si>
    <t>Thời gian nhận thông báo xác nhận chuyển tiền quốc tế gửi về qua F@st Ebank</t>
  </si>
  <si>
    <t>The timing of notification about international transaction via F@st Ebank</t>
  </si>
  <si>
    <t>R116</t>
  </si>
  <si>
    <t>Mức độ dễ dàng tiếp cận nguồn vốn vay</t>
  </si>
  <si>
    <t>The easiness level of accessing to the capital</t>
  </si>
  <si>
    <t>R118</t>
  </si>
  <si>
    <t>Khả năng giao dịch ở bất kỳ chi nhánh/phòng giao dịch nào của Techcombank</t>
  </si>
  <si>
    <t xml:space="preserve">Ability to submit customers documents at any Techcombank’s transaction offices   </t>
  </si>
  <si>
    <t>R119</t>
  </si>
  <si>
    <t>Thời gian phê duyệt giao dịch/ hạn mức</t>
  </si>
  <si>
    <t>Aproval time of final review</t>
  </si>
  <si>
    <t>R120</t>
  </si>
  <si>
    <t xml:space="preserve">Kỹ năng của nhân viên tổng đài tư vấn </t>
  </si>
  <si>
    <t>Hotline staff consulting experience</t>
  </si>
  <si>
    <t>R121</t>
  </si>
  <si>
    <t>Thái độ của nhân viên tổng đài tư vấn</t>
  </si>
  <si>
    <t>Hotline staff attitude</t>
  </si>
  <si>
    <t>R122</t>
  </si>
  <si>
    <t>Thời gian chờ để được gặp tổng đài viên</t>
  </si>
  <si>
    <t>Waiting time for hotline staff</t>
  </si>
  <si>
    <t>R123</t>
  </si>
  <si>
    <t>Hỗ trợ thu thập hồ sơ tại trụ sở khách hàng</t>
  </si>
  <si>
    <t>Support in document collecting at customers’ places</t>
  </si>
  <si>
    <t>R128</t>
  </si>
  <si>
    <t>Tính xuyên suốt của hệ thống ngân hàng để đảm bảo cập nhật thông tin khách hàng tại các điểm giao dịch cần thiết</t>
  </si>
  <si>
    <t>The bank thoroughly assures that customers’ information is updated at required transaction places</t>
  </si>
  <si>
    <t>R129</t>
  </si>
  <si>
    <t>Mức độ chủ động tư vấn và đề xuất giải pháp phù hợp của nhân viên ngân hàng</t>
  </si>
  <si>
    <t>The level of taking initiality in consulting and proposing solution</t>
  </si>
  <si>
    <t>R130</t>
  </si>
  <si>
    <t>Mức độ nhiệt tình tư vấn khi có yêu cầu từ khách hàng của nhân viên ngân hàng</t>
  </si>
  <si>
    <t xml:space="preserve">The level of enthusiasm to consult when customers request  </t>
  </si>
  <si>
    <t>R131</t>
  </si>
  <si>
    <t>Mức độ chuyên nghiệp của nhân viên ngân hàng (tác phong, diện mạo, trang phục)</t>
  </si>
  <si>
    <t>The professional level of staff (working style, appearance, clothes)</t>
  </si>
  <si>
    <t>R133</t>
  </si>
  <si>
    <t xml:space="preserve">Thái độ của cán bộ ngân hàng/ đầu mối liên lạc từ ngân hàng </t>
  </si>
  <si>
    <t>Attitude of staff/contact staff</t>
  </si>
  <si>
    <t>R134</t>
  </si>
  <si>
    <t>Khả năng tiếp cận, giới thiệu về sản phẩm/dịch vụ của cán bộ ngân hàng</t>
  </si>
  <si>
    <t>The staff’s ability of accessing and introducing products/services</t>
  </si>
  <si>
    <t>R136</t>
  </si>
  <si>
    <t xml:space="preserve">Năng lực tư vấn của chuyên viên ngân hàng </t>
  </si>
  <si>
    <t>Specialists’ consulting ability</t>
  </si>
  <si>
    <t>R138</t>
  </si>
  <si>
    <t>Khả năng giải quyết vấn đề của giao dịch viên tại quầy</t>
  </si>
  <si>
    <t>Problem solving skills of counter staff</t>
  </si>
  <si>
    <t>R140</t>
  </si>
  <si>
    <t>Thời gian giải ngân cam kết đúng so với ban đầu</t>
  </si>
  <si>
    <t xml:space="preserve">Commitment disbursemnt time </t>
  </si>
  <si>
    <t>R142</t>
  </si>
  <si>
    <t>Mức độ chính xác khi thực hiện các vấn đề đã cam kết, thống nhất với khách hàng</t>
  </si>
  <si>
    <t>The accuracy level of the commitment or agreement from the beginning</t>
  </si>
  <si>
    <t>R143</t>
  </si>
  <si>
    <t>Mức độ am hiểu của chuyên viên ngân hàng về hoạt động kinh doanh của doanh nghiệp và nhu cầu doanh nghiệp</t>
  </si>
  <si>
    <t xml:space="preserve">Specialists’ understanding level about business and company‘s needs </t>
  </si>
  <si>
    <t>R147</t>
  </si>
  <si>
    <t>Mức độ chủ động của chuyên viên ngân hàng trong việc giới thiệu/ tư vấn sản phẩm ngân hàng</t>
  </si>
  <si>
    <t xml:space="preserve">The initial level of specialists when introducing/ consulting </t>
  </si>
  <si>
    <t>R151</t>
  </si>
  <si>
    <t>Mức độ đa dạng về cấu trúc giá: lãi suất cố định, thả nổi, swap lãi suất thả nổi - cố định, VND-USD,..</t>
  </si>
  <si>
    <t>The diversity of price structure such as fixed interest, floating rate, fixed for floating swap, VND-USD, etc</t>
  </si>
  <si>
    <t>R152</t>
  </si>
  <si>
    <t>Lãi suất cho vay</t>
  </si>
  <si>
    <t>Interest rate</t>
  </si>
  <si>
    <t>R153</t>
  </si>
  <si>
    <t>Mức độ cạnh tranh của phí trả nợ trước hạn hoặc quá hạn</t>
  </si>
  <si>
    <t>The level of competition of early or past due payment fee</t>
  </si>
  <si>
    <t>R154</t>
  </si>
  <si>
    <t xml:space="preserve">Mức độ dễ hiểu, rõ ràng của cấu trúc giá cho vay </t>
  </si>
  <si>
    <t>The level of easiness in understanding of price structure</t>
  </si>
  <si>
    <t>R155</t>
  </si>
  <si>
    <t xml:space="preserve">Mức độ linh hoạt để thương lượng giá </t>
  </si>
  <si>
    <t>The level of flexibility in price negotiation</t>
  </si>
  <si>
    <t>R156</t>
  </si>
  <si>
    <t>Mức độ minh bạch về chính sách giá (ví dụ: biểu giá cho vay và huy động được niêm yết trên website của Techcombank, cách tính giá được ngân hàng chia sẻ với khách hàng)</t>
  </si>
  <si>
    <t>The level of transpency in price policy</t>
  </si>
  <si>
    <t>R158</t>
  </si>
  <si>
    <t>Mức phí định giá tài sản đảm bảo</t>
  </si>
  <si>
    <t>Collateral valuation fee</t>
  </si>
  <si>
    <t>R159</t>
  </si>
  <si>
    <t>Mức phí quản lý tài sản</t>
  </si>
  <si>
    <t>Asset management fee</t>
  </si>
  <si>
    <t>R160</t>
  </si>
  <si>
    <t>Mức phí thu xếp khoản vay</t>
  </si>
  <si>
    <t>Loan arrangement fee</t>
  </si>
  <si>
    <t>R161</t>
  </si>
  <si>
    <t>Mức phí trả nợ trước hạn</t>
  </si>
  <si>
    <t>Early repayment fee</t>
  </si>
  <si>
    <t>R163</t>
  </si>
  <si>
    <r>
      <t xml:space="preserve">Ưu đãi về lãi suất </t>
    </r>
    <r>
      <rPr>
        <strike/>
        <sz val="11"/>
        <color rgb="FF000000"/>
        <rFont val="Times New Roman"/>
        <family val="1"/>
      </rPr>
      <t xml:space="preserve">giá </t>
    </r>
    <r>
      <rPr>
        <sz val="11"/>
        <color rgb="FF000000"/>
        <rFont val="Times New Roman"/>
        <family val="1"/>
      </rPr>
      <t>cho khách hàng lâu năm, khách hàng thân thiết</t>
    </r>
  </si>
  <si>
    <t>Price benefit for long-term customers/patrons</t>
  </si>
  <si>
    <t>R164</t>
  </si>
  <si>
    <t>Ưu đãi về giá cho khách hàng sử dụng nhiều sản phẩm của ngân hàng</t>
  </si>
  <si>
    <t>Price benefit for customers using the most products</t>
  </si>
  <si>
    <t>R165</t>
  </si>
  <si>
    <t>Biểu phí rõ ràng và minh bạch</t>
  </si>
  <si>
    <t>Transparent price list</t>
  </si>
  <si>
    <t>R166</t>
  </si>
  <si>
    <r>
      <t xml:space="preserve">Mức độ cạnh tranh của giá/ phí so với </t>
    </r>
    <r>
      <rPr>
        <strike/>
        <sz val="11"/>
        <color rgb="FF000000"/>
        <rFont val="Times New Roman"/>
        <family val="1"/>
      </rPr>
      <t xml:space="preserve">Ngân </t>
    </r>
    <r>
      <rPr>
        <sz val="11"/>
        <color rgb="FF000000"/>
        <rFont val="Times New Roman"/>
        <family val="1"/>
      </rPr>
      <t>ngân hàng khác</t>
    </r>
  </si>
  <si>
    <t>Competition level of price/fee among other banks</t>
  </si>
  <si>
    <t>R167</t>
  </si>
  <si>
    <t>Ngân hàng linh hoạt trong việc thu phí: đầu kỳ, định kỳ, cuối kỳ</t>
  </si>
  <si>
    <t>Flexibity in opening, closing or periodical charges</t>
  </si>
  <si>
    <t>R168</t>
  </si>
  <si>
    <t>Mức độ cạnh tranh của phí giao dịch nội địa qua F@st Ebank</t>
  </si>
  <si>
    <t xml:space="preserve">Competition level of domestic transaction fee via F@st Ebank </t>
  </si>
  <si>
    <t>R169</t>
  </si>
  <si>
    <t>Mức độ cạnh tranh của phí giao dịch quốc tế qua F@st EBank</t>
  </si>
  <si>
    <t xml:space="preserve">Competition level of international transaction fee via F@st Ebank </t>
  </si>
  <si>
    <t>R171</t>
  </si>
  <si>
    <t>Tỷ giá ngoại tệ khi giao dịch trên F@st EBank</t>
  </si>
  <si>
    <t>Exchange rate when doing transaction on F@st Ebank</t>
  </si>
  <si>
    <t>R172</t>
  </si>
  <si>
    <t>Mức độ đa dạng hình thức vay tín dụng (ví dụ: vay theo bộ hồ sơ chứng từ, theo đơn hàng, theo tài sản đảm bảo)</t>
  </si>
  <si>
    <t>The diversity of loan credit form such as documents, orders, collateral</t>
  </si>
  <si>
    <t>R173</t>
  </si>
  <si>
    <r>
      <t xml:space="preserve">Mức độ đa dạng tiền tệ giải ngân - bao gồm </t>
    </r>
    <r>
      <rPr>
        <strike/>
        <sz val="11"/>
        <color rgb="FF000000"/>
        <rFont val="Times New Roman"/>
        <family val="1"/>
      </rPr>
      <t xml:space="preserve">nội tệ </t>
    </r>
    <r>
      <rPr>
        <sz val="11"/>
        <color rgb="FF000000"/>
        <rFont val="Times New Roman"/>
        <family val="1"/>
      </rPr>
      <t>VNĐ và ngoại tệ (USD)</t>
    </r>
  </si>
  <si>
    <t xml:space="preserve">The diversity of disbursement includes VND and foreign currency (USD)  </t>
  </si>
  <si>
    <t>R174</t>
  </si>
  <si>
    <t>Mức độ phù hợp của hạn mức tín dụng đối với nhu cầu kinh doanh của khách hàng</t>
  </si>
  <si>
    <t>The relevance of credit limits towards customers’ business demands</t>
  </si>
  <si>
    <t>R175</t>
  </si>
  <si>
    <t>Khả năng xây dựng giải pháp dành riêng cho khách hàng, để phù hợp với nhu cầu khách hàng</t>
  </si>
  <si>
    <t>The ability to build solution for customers to fit their needs</t>
  </si>
  <si>
    <t>R176</t>
  </si>
  <si>
    <t xml:space="preserve">Mức độ linh hoạt của thời gian đáo hạn </t>
  </si>
  <si>
    <t xml:space="preserve">The level of flexibity for effective maturity </t>
  </si>
  <si>
    <t>R177</t>
  </si>
  <si>
    <t>Mức độ linh hoạt để khách hàng sử dụng hạn mức tín dụng giữa các sản phẩm khác nhau: vay ngắn hạn, LC, bảo lãnh, chiết khấu, bao thanh toán...</t>
  </si>
  <si>
    <t xml:space="preserve">The level of flexibility for customers to use credit limit among products such as short-term loan, LC, bank guarantee, discount, factoring, etc </t>
  </si>
  <si>
    <t>R178</t>
  </si>
  <si>
    <t>Mức độ phù hợp của cấu trúc khoản vay (kỳ hạn khoản vay phù hợp với nhu cầu, thời hạn trả nợ phù hợp với dòng tiền của khách hàng)</t>
  </si>
  <si>
    <t xml:space="preserve">The relevance of loan structure (loan period fits customers’ cashflow demand for repayment period) </t>
  </si>
  <si>
    <t>R180</t>
  </si>
  <si>
    <t xml:space="preserve">Số lượng thông tin phải cung cấp cho việc kiểm soát tín dụng sau giải ngân </t>
  </si>
  <si>
    <t>The amount of information provides for credit control after disbursement</t>
  </si>
  <si>
    <t>R185</t>
  </si>
  <si>
    <t xml:space="preserve">Yêu cầu đưa ra về tài sản đảm bảo </t>
  </si>
  <si>
    <t>Collateral requirement</t>
  </si>
  <si>
    <t>R186</t>
  </si>
  <si>
    <t>Chất lượng tư vấn của chuyên viên Techcombank về các phương thức chuyển tiền quốc tế (ví dụ: Khách hàng được tư vấn về thuận lợi và rủi ro của mỗi phương thức...)</t>
  </si>
  <si>
    <t>The Techcombank’s specialists consulting quality of intenational money transfer</t>
  </si>
  <si>
    <t>R187</t>
  </si>
  <si>
    <t>Danh mục sản phẩm đáp ứng nhu cầu doanh nghiệp</t>
  </si>
  <si>
    <t>Product list meets business’s demands</t>
  </si>
  <si>
    <t>R188</t>
  </si>
  <si>
    <t>Điều kiện phát hành bảo lãnh</t>
  </si>
  <si>
    <t>Issuance of guaranteed conditions</t>
  </si>
  <si>
    <t>R190</t>
  </si>
  <si>
    <t xml:space="preserve">Mức độ đa dạng của hệ thống đại lý thanh toán trên toàn thế giới (ví dụ: khách hàng có thể chuyển tiền đến bất kỳ địa điểm chỉ định nào) </t>
  </si>
  <si>
    <t>The diversity of payment agent systems all around the world</t>
  </si>
  <si>
    <t>R191</t>
  </si>
  <si>
    <t>Mức độ phù hợp của hạn mức mà Techcombank cấp cho doanh nghiệp so với nhu cầu của doanh nghiệp</t>
  </si>
  <si>
    <t>The relevant of limits that Techcombank gives to business compared to their demands</t>
  </si>
  <si>
    <t>R192</t>
  </si>
  <si>
    <t>Mức độ phù hợp của mức ký quỹ mà Techcombank yêu cầu khi phát hành Bảo lãnh/ LC</t>
  </si>
  <si>
    <t>The relevant of margin level that Teccombank requires when issuing the guarantee/LC</t>
  </si>
  <si>
    <t>R193</t>
  </si>
  <si>
    <t>Ngân hàng có đầy đủ sản phẩm và phương thức thanh toán quốc tế</t>
  </si>
  <si>
    <t>The bank has all products and international payment methods</t>
  </si>
  <si>
    <t>R194</t>
  </si>
  <si>
    <t>Ngân hàng có đủ sản phẩm: bảo lãnh thanh toán, dự thầu, thưc hiện hợp đồng,..</t>
  </si>
  <si>
    <t xml:space="preserve">The bank has all products such as payment guarantees, bid, contract execution, etc   </t>
  </si>
  <si>
    <t>R195</t>
  </si>
  <si>
    <t>Ngân hàng phát vay bắt buộc nhanh, giúp khách hàng ko bị nổi nợ quá hạn</t>
  </si>
  <si>
    <t>The bank issues loan quickly helping the customers avoid overdue debt</t>
  </si>
  <si>
    <t>R196</t>
  </si>
  <si>
    <t>Theo dõi thực hiện bảo lãnh cho khách hàng khi khách hàng chậm/không thực hiện đúng, đủ nghĩa vụ</t>
  </si>
  <si>
    <t xml:space="preserve">Keep track on guaranteeing for the customers when they are slow or do not do their roles rightly and fully  </t>
  </si>
  <si>
    <t>R197</t>
  </si>
  <si>
    <t>Thời gian phát hành LC, tu chỉnh bộ chứng từ LC, ký hậu hồ sơ LC nhanh</t>
  </si>
  <si>
    <t>Fast in LC issuing period, LC reviewing, LC endorsement</t>
  </si>
  <si>
    <t>R198</t>
  </si>
  <si>
    <t>Mức độ đa dạng tính năng của F@st Ebank</t>
  </si>
  <si>
    <t>The diversity of F@st Ebank features</t>
  </si>
  <si>
    <t>R199</t>
  </si>
  <si>
    <t>Mức độ thân thiện và dễ tìm kiếm trên giao diện F@st Ebank</t>
  </si>
  <si>
    <t xml:space="preserve">The friendliness and easiness to search on F@st Ebank </t>
  </si>
  <si>
    <t>R201</t>
  </si>
  <si>
    <t>Mức độ bảo mật, an toàn</t>
  </si>
  <si>
    <t>Security, safety level</t>
  </si>
  <si>
    <t>R202</t>
  </si>
  <si>
    <t>Mức độ đa dạng của giải pháp/ dịch vụ ngân hàng trên F@st EBank</t>
  </si>
  <si>
    <t>The diversity of bank solutions/services on F@st Ebank</t>
  </si>
  <si>
    <t>R203</t>
  </si>
  <si>
    <t>Mức độ rõ ràng của nội dung báo lỗi giao dịch</t>
  </si>
  <si>
    <t>The transparency of transaction error notification</t>
  </si>
  <si>
    <t>R205</t>
  </si>
  <si>
    <t>Tốc độ duyệt lệnh</t>
  </si>
  <si>
    <t>Command approval speed</t>
  </si>
  <si>
    <t>R206</t>
  </si>
  <si>
    <t>Tốc độ tải trang của F@st EBank</t>
  </si>
  <si>
    <t>F@st EBank loading speed</t>
  </si>
  <si>
    <t>R207</t>
  </si>
  <si>
    <t xml:space="preserve">Mức độ đơn giản, dễ hiểu, dễ thực hiện của danh sách hồ sơ cần cung cấp </t>
  </si>
  <si>
    <t>The simplicity in understanding and using required document list</t>
  </si>
  <si>
    <t>R210</t>
  </si>
  <si>
    <r>
      <t xml:space="preserve">Mức độ chính xác của dịch vụ định giá giá trị của tài sản đảm bảo mà </t>
    </r>
    <r>
      <rPr>
        <strike/>
        <sz val="11"/>
        <color rgb="FF000000"/>
        <rFont val="Times New Roman"/>
        <family val="1"/>
      </rPr>
      <t xml:space="preserve">công ty </t>
    </r>
    <r>
      <rPr>
        <sz val="11"/>
        <color rgb="FF000000"/>
        <rFont val="Times New Roman"/>
        <family val="1"/>
      </rPr>
      <t>doanh nghiệp đưa vào</t>
    </r>
  </si>
  <si>
    <t>The accuracy of collateral valuation service that the company offers</t>
  </si>
  <si>
    <t>R211</t>
  </si>
  <si>
    <t>Mức độ phù hợp về thời gian định giá tài sản đảm bảo</t>
  </si>
  <si>
    <t>The relevance of collateral valuation period</t>
  </si>
  <si>
    <t>R212</t>
  </si>
  <si>
    <t>Mức độ đơn giản của quy trình cấp tín dụng</t>
  </si>
  <si>
    <t>The simplicity of credit procedures</t>
  </si>
  <si>
    <t>R214</t>
  </si>
  <si>
    <t>R216</t>
  </si>
  <si>
    <t>Danh mục hồ sơ, chứng từ cần chuẩn bị hợp lý</t>
  </si>
  <si>
    <t>Rational profile and document list need prepared</t>
  </si>
  <si>
    <t>R217</t>
  </si>
  <si>
    <t>Nội dung hồ sơ, hợp đồng mẫu biểu của ngân hàng ngắn gọn, hợp lý</t>
  </si>
  <si>
    <t>The content of bank’s document and contract form is concise and reasonable</t>
  </si>
  <si>
    <t>R220</t>
  </si>
  <si>
    <t>Mức độ dễ dàng, thuận tiện của quá trình mở tài khoản tại Techcombank</t>
  </si>
  <si>
    <t>The convenience of opening account process in Techcombank</t>
  </si>
  <si>
    <t>R222</t>
  </si>
  <si>
    <t>Mức độ cụ thể khi hướng dẫn trong quá trình chuẩn bị hồ sơ</t>
  </si>
  <si>
    <t>Detailed instruction while preparing documents</t>
  </si>
  <si>
    <t>R226</t>
  </si>
  <si>
    <t>Mức độ hỗ trợ của Techcombank trong việc mua ngoại tệ để thực hiện các giao dịch thanh toán đi</t>
  </si>
  <si>
    <t>Techcombank supports in buying foreign currency for transactions</t>
  </si>
  <si>
    <t>R227</t>
  </si>
  <si>
    <t xml:space="preserve">Mức độ hỗ trợ của Techcombank với khách hàng trong việc điền biểu mẫu để thực hiện giao dịch  </t>
  </si>
  <si>
    <t>Techcombank supports the customers in filling forms for transactions</t>
  </si>
  <si>
    <t>R228</t>
  </si>
  <si>
    <t>Mức độ linh hoạt trong việc xử lý sự cố</t>
  </si>
  <si>
    <t>The flexibility in addressing the problem</t>
  </si>
  <si>
    <t>R232</t>
  </si>
  <si>
    <t>Khả năng tiếp nhận giao dịch và hỗ trợ xử lý khi khách hàng chưa đủ hồ sơ theo checklist</t>
  </si>
  <si>
    <t xml:space="preserve">The ability to handle and support when customers do not prepare enough documents as checklist </t>
  </si>
  <si>
    <t>R233</t>
  </si>
  <si>
    <t>Tốc độ xét duyệt hồ sơ cho khách hàng</t>
  </si>
  <si>
    <t>Document approval speed</t>
  </si>
  <si>
    <t>R234</t>
  </si>
  <si>
    <t>Mức độ chủ động của ngân hàng trong việc cập nhật khách hàng khi hệ thống bảo trì/ có sự cố</t>
  </si>
  <si>
    <t>The initiality in updating the systems status for the customers when maintenance/issues arises</t>
  </si>
  <si>
    <t>R235</t>
  </si>
  <si>
    <t xml:space="preserve">Mức độ hỗ trợ của Techcombank với khách hàng để kiểm tra hồ sơ trước trình ký </t>
  </si>
  <si>
    <t>Techcombank supports in checking documents for the customers before signing</t>
  </si>
  <si>
    <t>Lending/</t>
  </si>
  <si>
    <t>Trade finance/</t>
  </si>
  <si>
    <t>BusinessOne/</t>
  </si>
  <si>
    <t>Information about available balance when requested.</t>
  </si>
  <si>
    <t xml:space="preserve">The ability of making transaction via fax, email </t>
  </si>
  <si>
    <t>Khả năng tiếp nhận giao dịch qua fax, email</t>
  </si>
  <si>
    <t xml:space="preserve">Type of transaction product could be done via fax/email  </t>
  </si>
  <si>
    <t xml:space="preserve">Loại sản phẩm giao dịch có thể thực hiện được qua fax/ email </t>
  </si>
  <si>
    <t>Mức độ dễ dàng trong việc chọn lựa sản phẩm của NH trên giao diện F@st EBank</t>
  </si>
  <si>
    <t>Khả năng giao dịch ở bất kỳ chi nhánh/PGD nào của Techcombank</t>
  </si>
  <si>
    <t>Thái độ của nhân viên tổng đài điện thoại</t>
  </si>
  <si>
    <t>Mức độ chủ động tư vấn và đề xuất giải pháp phù hợp</t>
  </si>
  <si>
    <t>Mức độ nhiệt tình tư vấn khi có yêu cầu từ khách hàng</t>
  </si>
  <si>
    <r>
      <t>Năng lực tư vấn của chuyên viên ngân hàng</t>
    </r>
    <r>
      <rPr>
        <strike/>
        <sz val="11"/>
        <color rgb="FF000000"/>
        <rFont val="Times New Roman"/>
        <family val="1"/>
      </rPr>
      <t>/</t>
    </r>
    <r>
      <rPr>
        <sz val="11"/>
        <color rgb="FF000000"/>
        <rFont val="Times New Roman"/>
        <family val="1"/>
      </rPr>
      <t xml:space="preserve"> </t>
    </r>
  </si>
  <si>
    <r>
      <t>Thời gian giải ngân cam kết đúng</t>
    </r>
    <r>
      <rPr>
        <sz val="8"/>
        <color theme="1"/>
        <rFont val="Times New Roman"/>
        <family val="1"/>
      </rPr>
      <t> </t>
    </r>
    <r>
      <rPr>
        <sz val="11"/>
        <color rgb="FF000000"/>
        <rFont val="Times New Roman"/>
        <family val="1"/>
      </rPr>
      <t xml:space="preserve"> so với ban đầu</t>
    </r>
  </si>
  <si>
    <t>Mức độ am hiểu của chuyên viên ngân hàng ngân hàng về hoat động kinh doanh của doanh nghiệp và nhu cầu doanh nghiệp</t>
  </si>
  <si>
    <r>
      <t xml:space="preserve">Mức độ chủ động của chuyên viên ngân hàng </t>
    </r>
    <r>
      <rPr>
        <sz val="8"/>
        <color theme="1"/>
        <rFont val="Times New Roman"/>
        <family val="1"/>
      </rPr>
      <t>  </t>
    </r>
    <r>
      <rPr>
        <sz val="11"/>
        <color rgb="FF000000"/>
        <rFont val="Times New Roman"/>
        <family val="1"/>
      </rPr>
      <t>việc giới thiệu/ tư vấn sản phẩm ngân hàng</t>
    </r>
  </si>
  <si>
    <t xml:space="preserve">The level of transpency in price policy (eg: interest table and being listed in Techcombank’s website and calculation sharing with customers)  </t>
  </si>
  <si>
    <t>Mức Phí thu xếp khoản vay</t>
  </si>
  <si>
    <t>Mức Phí trả nợ trước hạn</t>
  </si>
  <si>
    <t>Ưu đãi về giá cho khách hàng lâu năm, khách hàng thân thiết</t>
  </si>
  <si>
    <t>Mức độ cạnh tranh của giá/ phí so với Ngân hàng khác</t>
  </si>
  <si>
    <t>Mức độ đa dạng tiền tệ giải ngân - bao gồm VNĐ và ngoại tệ (USD)</t>
  </si>
  <si>
    <t>Khả năng xây dựng giải pháp giành riêng cho khách hàng, để phù hợp với nhu cầu khách hàng</t>
  </si>
  <si>
    <t>The Techcombank’s specialists consulting quality of intenational money transfer (e.g: The customers are consulted about the pros and cons of each method)</t>
  </si>
  <si>
    <r>
      <t>The diversity of payment agent systems all around the world (e.g: The customers can transfer money to any places they want)</t>
    </r>
    <r>
      <rPr>
        <sz val="11"/>
        <color rgb="FF000000"/>
        <rFont val="Times New Roman"/>
        <family val="1"/>
      </rPr>
      <t xml:space="preserve"> </t>
    </r>
  </si>
  <si>
    <t>Mức độ rõ ràng của nôi dung báo lỗi giao dịch</t>
  </si>
  <si>
    <t>Mức độ chính xác của dịch vụ định giá giá trị của tài sản đảm bảo mà công ty đưa vào</t>
  </si>
  <si>
    <t>Mức độ linh hoạt trong việc xử ly sự cố</t>
  </si>
  <si>
    <t>Mức độ chủ động của ngân hàng trong trong việc cập nhật khác hàng khi hệ thống bảo trì/ có sự cố</t>
  </si>
  <si>
    <t>Q11a_R7b</t>
  </si>
  <si>
    <t xml:space="preserve">Experience shifting channels </t>
  </si>
  <si>
    <t xml:space="preserve">Clean material facilities </t>
  </si>
  <si>
    <t xml:space="preserve">Provide consistent service quality </t>
  </si>
  <si>
    <t xml:space="preserve">Employee appearance </t>
  </si>
  <si>
    <t>Q11a_R4b</t>
  </si>
  <si>
    <t>Widespread  system</t>
  </si>
  <si>
    <t>Accessible locations</t>
  </si>
  <si>
    <t>Safe  locations for transactions</t>
  </si>
  <si>
    <t>Satisfaction about screen interface</t>
  </si>
  <si>
    <t xml:space="preserve">Account query service </t>
  </si>
  <si>
    <t xml:space="preserve">Money transfer service </t>
  </si>
  <si>
    <t xml:space="preserve">Deposit service </t>
  </si>
  <si>
    <t xml:space="preserve">Agent’s knowledge about product &amp; service </t>
  </si>
  <si>
    <t>Q15a_R2b</t>
  </si>
  <si>
    <t xml:space="preserve">Comprehensive info </t>
  </si>
  <si>
    <t xml:space="preserve">Friendly respond attitude </t>
  </si>
  <si>
    <t>Produce knowledge of staff</t>
  </si>
  <si>
    <t>Sufficiency of info provided about loan packages</t>
  </si>
  <si>
    <t>Communication frequency </t>
  </si>
  <si>
    <t>Q20a_P1_R13a</t>
  </si>
  <si>
    <t xml:space="preserve">Attractive value of promotions  </t>
  </si>
  <si>
    <t xml:space="preserve">Easy to understand terms &amp; conditions of promotions    </t>
  </si>
  <si>
    <t>Q20a_P1_R13b</t>
  </si>
  <si>
    <t>Reward timeliness of promotions</t>
  </si>
  <si>
    <t>Q20a_P1_R13c</t>
  </si>
  <si>
    <t>Q20a_P2_R13a</t>
  </si>
  <si>
    <t>Q20a_P2_R13b</t>
  </si>
  <si>
    <t>Q20a_P2_R13c</t>
  </si>
  <si>
    <t>Q20a_P3_R13a</t>
  </si>
  <si>
    <t>Q20a_P3_R13b</t>
  </si>
  <si>
    <t>Q20a_P3_R13c</t>
  </si>
  <si>
    <t>Time to receive valuation result</t>
  </si>
  <si>
    <t xml:space="preserve">Easy level of bond trading </t>
  </si>
  <si>
    <t>Easy to follow loan info on app</t>
  </si>
  <si>
    <t>Q20a_P3_R34a</t>
  </si>
  <si>
    <t>Update info at online channels</t>
  </si>
  <si>
    <t xml:space="preserve">Diverse types can get approval at online channels </t>
  </si>
  <si>
    <t>Q20a_P3_R34b</t>
  </si>
  <si>
    <t xml:space="preserve">Easy to use valuation tool at online channels </t>
  </si>
  <si>
    <t>Q20a_P3_R34c</t>
  </si>
  <si>
    <t xml:space="preserve">Accuracy level of valuation result at online channels    </t>
  </si>
  <si>
    <t>Q20a_P3_R34d</t>
  </si>
  <si>
    <t>Q20a_P3_R39b</t>
  </si>
  <si>
    <t>Flexible in purpose</t>
  </si>
  <si>
    <t>Q20a_P4_R39b</t>
  </si>
  <si>
    <t>Q20a_P4_R13a</t>
  </si>
  <si>
    <t>Q20a_P4_R13b</t>
  </si>
  <si>
    <t>Q20a_P4_R13c</t>
  </si>
  <si>
    <t>Q20a_P4_R34a</t>
  </si>
  <si>
    <t>Q20a_P4_R34b</t>
  </si>
  <si>
    <t>Q20a_P4_R34c</t>
  </si>
  <si>
    <t>Q20a_P4_R34d</t>
  </si>
  <si>
    <t>Q20a_P5_R13a</t>
  </si>
  <si>
    <t>Q20a_P5_R13b</t>
  </si>
  <si>
    <t>Q20a_P5_R13c</t>
  </si>
  <si>
    <t>Q20a_P7_R13a</t>
  </si>
  <si>
    <t>Q20a_P7_R13b</t>
  </si>
  <si>
    <t>Q20a_P7_R13c</t>
  </si>
  <si>
    <t>Q20a_P8_R13a</t>
  </si>
  <si>
    <t>Q20a_P8_R13b</t>
  </si>
  <si>
    <t>Q20a_P8_R13c</t>
  </si>
  <si>
    <t xml:space="preserve">Easy procedure to register for product usage </t>
  </si>
  <si>
    <t>Enough information on website</t>
  </si>
  <si>
    <t xml:space="preserve">Easy to understand about info and instruction regarding after sale service on website </t>
  </si>
  <si>
    <t xml:space="preserve">Attractive advertising content </t>
  </si>
  <si>
    <t xml:space="preserve">Competition level in terms of fee policy </t>
  </si>
  <si>
    <t xml:space="preserve">Conditions for deposit settlement </t>
  </si>
  <si>
    <t>Flexible in type</t>
  </si>
  <si>
    <t xml:space="preserve">Diversity of time to pay interest </t>
  </si>
  <si>
    <t xml:space="preserve">Diversity in the form of deposit </t>
  </si>
  <si>
    <t xml:space="preserve">Satisfaction with the time of settlement </t>
  </si>
  <si>
    <t>Flexible in duration</t>
  </si>
  <si>
    <t>Convenience when using card</t>
  </si>
  <si>
    <t xml:space="preserve">Does not have any issue during using card </t>
  </si>
  <si>
    <t xml:space="preserve">Support service relevant to card </t>
  </si>
  <si>
    <t xml:space="preserve">Preferential transaction &amp; payment fees </t>
  </si>
  <si>
    <t xml:space="preserve">Preferential use solutions Investment </t>
  </si>
  <si>
    <t xml:space="preserve">Preferential protection products </t>
  </si>
  <si>
    <t>Preferential IR, fees when loans to buy real estate, cars</t>
  </si>
  <si>
    <t xml:space="preserve">24/7 customer care call center </t>
  </si>
  <si>
    <t>Periodic care policies on birthdays</t>
  </si>
  <si>
    <t>Periodic care policies on Lunar new year</t>
  </si>
  <si>
    <t>Periodic care policies on special occasions</t>
  </si>
  <si>
    <t>Fast transaction speed</t>
  </si>
  <si>
    <t>Beautiful interface</t>
  </si>
  <si>
    <t>Various payment options</t>
  </si>
  <si>
    <t>Complete bank features</t>
  </si>
  <si>
    <t>Links with varieties e-wallets</t>
  </si>
  <si>
    <t>Feeling secure when using</t>
  </si>
  <si>
    <t>Easy to find features on search</t>
  </si>
  <si>
    <t>Final review time</t>
  </si>
  <si>
    <t>Fixed/unchanging terms &amp; conditions for product usage</t>
  </si>
  <si>
    <t>Experience</t>
  </si>
  <si>
    <t>Telesales</t>
  </si>
  <si>
    <t>Branch</t>
  </si>
  <si>
    <t>Internet banking</t>
  </si>
  <si>
    <t>Mobile banking</t>
  </si>
  <si>
    <t>ATM</t>
  </si>
  <si>
    <t>Call center</t>
  </si>
  <si>
    <t>Website</t>
  </si>
  <si>
    <t>Fanpage</t>
  </si>
  <si>
    <t>Hub mortgage</t>
  </si>
  <si>
    <t>Bond</t>
  </si>
  <si>
    <t>final review time</t>
  </si>
  <si>
    <t>Credit card</t>
  </si>
  <si>
    <t>Mortgage primary</t>
  </si>
  <si>
    <t>Mortgage secondary</t>
  </si>
  <si>
    <t>Auto loan</t>
  </si>
  <si>
    <t>Banca</t>
  </si>
  <si>
    <t>Terms deposit</t>
  </si>
  <si>
    <t>Debit/ CASA</t>
  </si>
  <si>
    <t>VIP service</t>
  </si>
  <si>
    <t>Brand</t>
  </si>
  <si>
    <t>Product/Channel</t>
  </si>
  <si>
    <t>CVP</t>
  </si>
  <si>
    <t>Product &amp; service knowledge of staff</t>
  </si>
  <si>
    <t>Attractive advertising content</t>
  </si>
  <si>
    <t>Label VNE</t>
  </si>
  <si>
    <t>Attribute Label ENG</t>
  </si>
  <si>
    <t>Q20a_R1</t>
  </si>
  <si>
    <t>Q20a_R10</t>
  </si>
  <si>
    <t>Q20a_R13</t>
  </si>
  <si>
    <t>Q20a_R16</t>
  </si>
  <si>
    <t>Q20a_R2</t>
  </si>
  <si>
    <t>Q20a_R22</t>
  </si>
  <si>
    <t>Q20a_R23</t>
  </si>
  <si>
    <t>Q20a_R29</t>
  </si>
  <si>
    <t>Q20a_R3</t>
  </si>
  <si>
    <t>Q20a_R4</t>
  </si>
  <si>
    <t>Q20a_R42</t>
  </si>
  <si>
    <t>Q20a_R5</t>
  </si>
  <si>
    <t>Q20a_R50</t>
  </si>
  <si>
    <t>Q20a_R51</t>
  </si>
  <si>
    <t>Q20a_R52</t>
  </si>
  <si>
    <t>Q20a_R53</t>
  </si>
  <si>
    <t>Q20a_R6</t>
  </si>
  <si>
    <t>Q20a_R8</t>
  </si>
  <si>
    <t>Q20a_R13a</t>
  </si>
  <si>
    <t>Q20a_R13b</t>
  </si>
  <si>
    <t>Q20a_R13c</t>
  </si>
  <si>
    <t>Q20a_R11</t>
  </si>
  <si>
    <t>Q20a_R14</t>
  </si>
  <si>
    <t>Q20a_R17</t>
  </si>
  <si>
    <t>Q20a_R33</t>
  </si>
  <si>
    <t>Q20a_R38</t>
  </si>
  <si>
    <t>Q20a_R39</t>
  </si>
  <si>
    <t>Q20a_R40</t>
  </si>
  <si>
    <t>Q20a_R41</t>
  </si>
  <si>
    <t>Q20a_R9</t>
  </si>
  <si>
    <t>Q20a_R12</t>
  </si>
  <si>
    <t>Q20a_R25</t>
  </si>
  <si>
    <t>Q20a_R26</t>
  </si>
  <si>
    <t>Q20a_R27</t>
  </si>
  <si>
    <t>Q20a_R30</t>
  </si>
  <si>
    <t>Q20a_R31</t>
  </si>
  <si>
    <t>Q20a_R34</t>
  </si>
  <si>
    <t>Q20a_R35</t>
  </si>
  <si>
    <t>Q20a_R36</t>
  </si>
  <si>
    <t>Q20a_R34a</t>
  </si>
  <si>
    <t>Q20a_R34b</t>
  </si>
  <si>
    <t>Q20a_R34c</t>
  </si>
  <si>
    <t>Q20a_R34d</t>
  </si>
  <si>
    <t>Q20a_R39b</t>
  </si>
  <si>
    <t>Q20a_R19</t>
  </si>
  <si>
    <t>Q20a_R20</t>
  </si>
  <si>
    <t>Q20a_R21</t>
  </si>
  <si>
    <t>Q20a_R28</t>
  </si>
  <si>
    <t>Q20a_R37</t>
  </si>
  <si>
    <t>Q20a_R37a</t>
  </si>
  <si>
    <t>Q20a_R6a</t>
  </si>
  <si>
    <t>Q20a_R7</t>
  </si>
  <si>
    <t>Q20a_R32</t>
  </si>
  <si>
    <t>Q20a_R44</t>
  </si>
  <si>
    <t>Q20a_R45</t>
  </si>
  <si>
    <t>Q20a_R46</t>
  </si>
  <si>
    <t>Q20a_R48</t>
  </si>
  <si>
    <t>Q20a_R49</t>
  </si>
  <si>
    <t>Phân nhóm cho attributes</t>
  </si>
  <si>
    <t>Mức độ hài lòng nói chung của Anh/ Chị về nhân viên tư vấn bán hàng qua điện thoại của Techcombank</t>
  </si>
  <si>
    <t>Chất lượng tư vấn của nhân viên</t>
  </si>
  <si>
    <t>Thái độ của nhân viên tư vấn</t>
  </si>
  <si>
    <t>Mức độ hài lòng nói chung của Anh/ Chị khi giao dịch tại chi nhánh/ phòng giao dịch của Techcombank</t>
  </si>
  <si>
    <t>Độ rộng khắp của hệ thống chi nhánh</t>
  </si>
  <si>
    <t>Hiểu nhu cầu cụ thể của khách hàng để có giải pháp tài chính phù hợp</t>
  </si>
  <si>
    <t>Hiểu biết về sản phẩm và dịch vụ của nhân viên tại chi nhánh</t>
  </si>
  <si>
    <t>Mức độ nhận diện thương hiệu tại chi nhánh</t>
  </si>
  <si>
    <t>Địa điểm đặt chi nhánh (ví dụ: thuận tiện cho việc đi lại, gửi đỗ xe…)</t>
  </si>
  <si>
    <t>Thời gian chờ đợi tới lượt giao dịch</t>
  </si>
  <si>
    <t>Tốc độ giao dịch</t>
  </si>
  <si>
    <t>Tác phong diện mạo của nhân viên tại Chi nhánh</t>
  </si>
  <si>
    <t>Thái độ phục vụ của nhân viên</t>
  </si>
  <si>
    <t>Kỹ năng tư vấn của nhân viên</t>
  </si>
  <si>
    <t>Mức độ khang trang sạch sẽ của cơ sở vật chất bên trong chi nhánh</t>
  </si>
  <si>
    <t>Mức độ đồng nhất về dịch vụ giữa các chi nhánh</t>
  </si>
  <si>
    <t>Thời gian giải quyết vấn đề tại chi nhánh</t>
  </si>
  <si>
    <t>Mức độ hỗ trợ khách hàng giải quyết vấn đề sau khi kết thúc giao dịch tại chi nhánh (nếu vấn đề không được giải quyết xong tại chi nhánh)</t>
  </si>
  <si>
    <t>Trải nghiệm chuyển dịch kênh (mức độ hài lòng về việc khách hàng được nhân viên tại chi nhánh gợi ý/tư vấn/hướng dẫn sử dụng các tiện ích trên máy ATM/CDM/Ngân hàng điện tử/Tổng đài chăm sóc khách hàng khi đến thực hiện giao dịch tại chi nhánh)</t>
  </si>
  <si>
    <t>Mức độ hài lòng nói chung của Anh/ Chị khi giao dịch qua dịch vụ ngân hàng trực tuyến (Internet banking) của Techcombank</t>
  </si>
  <si>
    <t>Tốc độ tải trang</t>
  </si>
  <si>
    <t>Mức độ ổn định khi giao dịch</t>
  </si>
  <si>
    <t>Mức độ đơn giản, dễ sử dụng</t>
  </si>
  <si>
    <t>Thiết kế giao diện</t>
  </si>
  <si>
    <t>Mức độ đa dạng về các dịch vụ thanh toán (hóa đơn, điện, nước…) trên ngân hàng trực tuyến (Internet banking)</t>
  </si>
  <si>
    <t>Mức độ đa dạng về các tính năng/ giải pháp của ngân hàng (thẻ, tiết kiệm, bảo hiểm, điều chỉnh hạn mức chuyển khoản,…) trên ngân hàng trực tuyến (Internet Banking)</t>
  </si>
  <si>
    <t>Liên kết với các ví điện tử</t>
  </si>
  <si>
    <t>Mức độ an toàn khi sử dụng</t>
  </si>
  <si>
    <t>Tính năng tìm kiếm trên thanh công cụ</t>
  </si>
  <si>
    <t>Mức độ hài lòng nói chung của Anh/ Chị khi giao dịch qua mobile banking/ ứng dụng ngân hàng trên điện thoại của Techcombank</t>
  </si>
  <si>
    <t>Tốc độ mở của ứng dụng</t>
  </si>
  <si>
    <t>Thiết kế giao diện (đơn giản, đẹp mắt, dễ dàng tìm kiếm các tính năng…)</t>
  </si>
  <si>
    <t>Mức độ đa dạng về dịch vụ thanh toán (hóa đơn, điện, nước…) trên ứng dụng ngân hàng trực tuyến (mobile banking)</t>
  </si>
  <si>
    <t>Mức độ đa dạng của các tính năng/ giải pháp của ngân hàng (thẻ, tiết kiệm, bảo hiểm, điều chỉnh hạn mức chuyển khoản…) trên ứng dụng ngân hàng (mobile banking)</t>
  </si>
  <si>
    <t>Mức độ hài lòng nói chung của Anh/ Chị khi giao dịch tại máy ATM của Techcombank</t>
  </si>
  <si>
    <t>Độ rộng khắp của mạng lưới ATM</t>
  </si>
  <si>
    <t>Dịch vụ truy vấn tài khoản trên máy ATM</t>
  </si>
  <si>
    <t>Dịch vụ chuyển khoản trên máy ATM</t>
  </si>
  <si>
    <t>Dịch vụ nạp tiền vào tài khoản trên máy ATM</t>
  </si>
  <si>
    <t>Vị trí đặt ATM (có dễ tìm thấy không)</t>
  </si>
  <si>
    <t>Mức độ an toàn của địa điểm đặt ATM</t>
  </si>
  <si>
    <t>Mức độ ổn định của ATM (ví dụ: không gặp sự cố khi giao dịch)</t>
  </si>
  <si>
    <t>Mức độ dễ dàng sử dụng ATM</t>
  </si>
  <si>
    <t>Mức độ hài lòng về giao diện màn hình ATM</t>
  </si>
  <si>
    <t>Hạn mức rút tiền tại máy ATM trong 1 ngày</t>
  </si>
  <si>
    <t>Hạn mức rút tiền tại máy ATM trong 1 giao dịch</t>
  </si>
  <si>
    <t>Mức độ hài lòng chung của Anh/ Chị về tổng đài chăm sóc khách hàng (call center) của Techcombank</t>
  </si>
  <si>
    <t>Mức độ dễ dàng gặp được tổng đài viên</t>
  </si>
  <si>
    <t>Kỹ năng tư vấn của tổng đài viên</t>
  </si>
  <si>
    <t>Thái độ phục vụ của tổng đài viên</t>
  </si>
  <si>
    <t>Thời gian hỗ trợ giải quyết vấn đề</t>
  </si>
  <si>
    <t>Kiến thức của tổng đài viên về sản phẩm dịch vụ ngân hàng</t>
  </si>
  <si>
    <t>Mức độ hài lòng nói chung của Anh/ Chị về trang web chính của Techcombank</t>
  </si>
  <si>
    <t>Tốc độ tải của trang web</t>
  </si>
  <si>
    <t>Mức độ ổn định khi truy cập trang web</t>
  </si>
  <si>
    <t>Mức độ dễ dàng sử dụng</t>
  </si>
  <si>
    <t>Thiết kế của giao diện trang web</t>
  </si>
  <si>
    <t>Mức độ rõ ràng của cấu trúc trang web</t>
  </si>
  <si>
    <t>Mức độ cập nhật của thông tin</t>
  </si>
  <si>
    <t>Mức độ đầy đủ thông tin của trang web</t>
  </si>
  <si>
    <t>Mức độ hài lòng nói chung của Anh/ Chị về trang fanpage của Techcombank</t>
  </si>
  <si>
    <t>Tốc độ cập nhật thông tin</t>
  </si>
  <si>
    <t>Mức độ hữu ích của thông tin phản hồi từ nhân viên</t>
  </si>
  <si>
    <t>Tốc độ phản hồi</t>
  </si>
  <si>
    <t>Mức độ thân thiện khi phản hồi trên Fanpage</t>
  </si>
  <si>
    <t>Hiểu biết về sản phẩm của nhân viên phụ trách fanpage</t>
  </si>
  <si>
    <t>Mức độ đa dạng của thông tin</t>
  </si>
  <si>
    <t>Mức độ hấp dẫn của thông tin</t>
  </si>
  <si>
    <t>Mức độ đầy đủ của thông tin</t>
  </si>
  <si>
    <t>Mức độ hài lòng nói chung của Anh/ Chị về trung tâm tư vấn về giải pháp vay mua nhà dự án của các Chủ đầu tư Vin, Sungroup, Ecopark, Masterise tại Hà Nội, Hồ Chí Minh &amp; Phú Quốc tại Techcombank</t>
  </si>
  <si>
    <t>Mức độ phù hợp về hạn mức tín dụng cấp bởi ngân hàng</t>
  </si>
  <si>
    <t>Mức độ đầy đủ của thông tin được cung cấp về các gói sản phẩm vay</t>
  </si>
  <si>
    <t>Kiến thức về sản phẩm của nhân viên tư vấn</t>
  </si>
  <si>
    <t>Khả năng tư vấn giải pháp tài chính phù hợp với nhu cầu của từng khách hàng</t>
  </si>
  <si>
    <t>Mức độ kịp thời để đáp ứng nhu cầu vay vốn</t>
  </si>
  <si>
    <t>Mức độ hài lòng nói chung đối với sản phẩm #v_30#</t>
  </si>
  <si>
    <t xml:space="preserve">Mức độ cạnh tranh của lãi suất - Hiện nếu Q6bis ≠ 7 /Show if Q6bis ≠ 7 </t>
  </si>
  <si>
    <t>Tần suất khuyến mãi</t>
  </si>
  <si>
    <t>Chương trình chăm sóc khách hàng</t>
  </si>
  <si>
    <t>Tần suất tương tác của Tư vấn viên với Khách hàng - Hiện nếu Q6bis = 6 /Show if Q6bis = 6</t>
  </si>
  <si>
    <t>Mức độ đa dạng của các kênh giao dịch (Internet Banking, Mobile banking…)</t>
  </si>
  <si>
    <t>Mức độ linh hoạt của điều khoản</t>
  </si>
  <si>
    <t>Mức độ cải tiến của tính năng sản phẩm 
Mức độ cải tiến của sản phẩm (đa dạng loại tiền gửi như USD, AUD…; có thể chuyển nhượng, cầm cố) – Hiện nếu Q6bis=7/ Show if Q6bis=7</t>
  </si>
  <si>
    <t>Mức độ hấp dẫn của nội dung quảng cáo</t>
  </si>
  <si>
    <t>Mức độ nhanh gọn của thủ tục đăng ký&lt;insert tên sản phẩm&gt;
Mức độ nhanh gọn của thủ tục đăng ký tham gia bảo hiểm– hiện nếu Q6bis=6/ Show if Q6bis=6
Mức độ nhanh gọn của thủ tục giấy tờ để mua trái phiếu – hiện nếu Q6bis=1/ Show if Q6bis=1
Mức độ nhanh gọn của thủ tục gửi tiết kiệm – hiện nếu Q6bis=7/ Show if Q6bis=7</t>
  </si>
  <si>
    <t>Mức độ linh hoạt của thời gian đầu tư</t>
  </si>
  <si>
    <t>Các hồ sơ yêu cầu khi đăng ký sử dụng sản phẩm đơn giản</t>
  </si>
  <si>
    <t>Mức độ cạnh tranh về chính sách phí (ví dụ: phí thanh toán trước hạn…)</t>
  </si>
  <si>
    <t>Mức độ cập nhật của thông tin về tổ chức phát hành trái phiếu</t>
  </si>
  <si>
    <t>Uy tín của tổ chức phát hành trái phiếu</t>
  </si>
  <si>
    <t>Mức độ dễ dàng khi giao dịch trái phiếu (ví dụ: bán lại trái phiếu trước hạn)</t>
  </si>
  <si>
    <t>Thời gian xét duyệt/ chấp thuận hồ sơ - hiện nếu Q6bis≠6/ Show if Q6bis≠6
Thời gian xét duyệt/ chấp thuận hồ sơ đăng ký tham gia bảo hiểm - hiện nếu Q6bis=6/ Show if Q6bis=6</t>
  </si>
  <si>
    <t xml:space="preserve">Mức độ đa dạng của sản phẩm tiền gửi (sổ tiết kiệm, chứng chỉ tiền gửi….) – Hiện nếu Q6bis=7/ Show if Q6bis=7
Mức độ đa dạng về lựa chọn trái phiếu (ví dụ: đa dạng về lãi suất, đa dạng về kỳ hạn…) – Hiện nếu Q6bis=1/ Show if Q6bis=1
Mức độ đa dạng của sản phẩm - Đa dạng các loại sản phẩm bảo hiểm phù hợp với các nhu cầu khác nhau của khách hàng - Hiện nếu Q6bis=6/ Show if Q6bis=6
Mức độ đa dạng của sản phẩm – Hiện cho các code còn lại/ Show for all other codes </t>
  </si>
  <si>
    <t>Mức độ hấp dẫn đối với giá trị của các chương trình khuyến mãi</t>
  </si>
  <si>
    <t>Mức độ đơn giản dễ hiểu đối với thể lệ các chương trình khuyến mãi</t>
  </si>
  <si>
    <t>Thời gian trả thưởng của các chương trình khuyến mãi</t>
  </si>
  <si>
    <t>Mức độ hấp dẫn của chương trình hoàn tiền</t>
  </si>
  <si>
    <t>Mức độ hấp dẫn của chương trình quà tặng</t>
  </si>
  <si>
    <t>Hạn mức thẻ tín dụng</t>
  </si>
  <si>
    <t>Mức độ an toàn của tính năng thanh toán</t>
  </si>
  <si>
    <t>Kỹ năng tư vấn về sản phẩm của nhân viên khi mở thẻ/ tài khoản mới</t>
  </si>
  <si>
    <t>Các dịch vụ hỗ trợ liên quan về thẻ (ví dụ: gia hạn thẻ, điều chỉnh hạn mức chi tiêu….)</t>
  </si>
  <si>
    <t>Mức độ ổn định trong quá trình sử dụng thẻ (ví dụ: bị nuốt thẻ, giao dịch bị lỗi)</t>
  </si>
  <si>
    <t>Mức độ tiện lợi khi sử dụng thẻ (ví dụ: không phải nhập mã PIN nhiều lần cho mọi giao dịch)</t>
  </si>
  <si>
    <t>Mức độ cạnh tranh của mức phí so với thị trường</t>
  </si>
  <si>
    <t>Mức độ ổn định của chính sách/ điều khoản sử dụng sản phẩm</t>
  </si>
  <si>
    <t>Linh hoạt trong loại bất động sản cho vay (VD: căn hộ chung cư,…)</t>
  </si>
  <si>
    <t>Mức độ linh hoạt trong thời hạn cho vay (Ví dụ: 10, 12, 15, 18, 20 năm,…)</t>
  </si>
  <si>
    <t>Phí trả nợ trước hạn / trả chậm</t>
  </si>
  <si>
    <t>Mức độ linh hoạt của tiến độ thanh toán</t>
  </si>
  <si>
    <t>Mức độ linh hoạt trong mục đích vay bất động sản (ví dụ: mua để kinh doanh…)</t>
  </si>
  <si>
    <t>Mức độ dễ dàng theo dõi thông tin khoản vay trên Internet Banking</t>
  </si>
  <si>
    <t>Mức độ dễ dàng khi thực hiện khoản vay trên ngân hàng trực tuyến (Internet banking)</t>
  </si>
  <si>
    <t>Mức độ đầy đủ về thông tin của sản phẩm vay trên website</t>
  </si>
  <si>
    <t>Mức độ cập nhật thông tin khoản vay giữa các nên tảng trực tuyến (website, Onehousing, mobile app)</t>
  </si>
  <si>
    <t>Mức độ đa dạng loại hình bất động sản có thể phê duyệt trên nền tảng trực tuyến của môi giới (website Onehousing, app Onehousing)</t>
  </si>
  <si>
    <t>Mức độ dễ dàng sử dụng công cụ định giá trên nền tảng trực tuyến của môi giới (website Onehousing, app Onehousing)</t>
  </si>
  <si>
    <t>Mức độ chính xác của kết quả định giá trên nền tảng trực tuyến của môi giới (website Onehousing, app Onehousing)</t>
  </si>
  <si>
    <t>Thời gian trả ra kết quả định giá</t>
  </si>
  <si>
    <t>Số lượng nhãn hiệu ô tô/ xe hơi được hỗ trợ khoản vay</t>
  </si>
  <si>
    <t>Khả năng tư vấn các giải pháp bảo vệ đáp ứng đúng nhu cầu của khách hàng</t>
  </si>
  <si>
    <t>Mức độ dễ dàng khi thanh toán phí thường niên</t>
  </si>
  <si>
    <t>Giá trị nhận được so với chi phí bỏ ra</t>
  </si>
  <si>
    <t>Mức độ đầy đủ thông tin về sản phẩm bảo hiểm trên website</t>
  </si>
  <si>
    <t>Mức độ dễ hiểu của thông tin và hướng dẫn liên quan đến dịch vụ sau bán bảo hiểm trên website</t>
  </si>
  <si>
    <t>Thời gian xét duyệt/ phản hồi với những yêu cầu sau bán</t>
  </si>
  <si>
    <t>Mức độ đa dạng của tính năng sản phẩm</t>
  </si>
  <si>
    <t>Mức độ đa dạng của kỳ hạn tiền gửi</t>
  </si>
  <si>
    <t>Điều kiện để tất toán tiền gửi (hoàn toàn hoặc một phần)</t>
  </si>
  <si>
    <t>Mức độ hài lòng với thời điểm tất toán (có thể tất toán hoàn toàn hoặc một phần trước hạn)</t>
  </si>
  <si>
    <t>Mức độ đa dạng về hình thức gửi (cố định tại thời điểm gửi, tích lũy định kỳ)</t>
  </si>
  <si>
    <t>Mức độ hài lòng về hạn mức tiền gửi</t>
  </si>
  <si>
    <t>Mức độ linh hoạt của thời gian trả lãi (lãi có thể trả hàng tháng, hàng quý…)</t>
  </si>
  <si>
    <t>Mức độ hài lòng nói chung đối với dịch vụ Priority</t>
  </si>
  <si>
    <t>Tổng đài chăm sóc khách hàng 24/7</t>
  </si>
  <si>
    <t>Chuyên viên tư vấn, chăm sóc khách hàng</t>
  </si>
  <si>
    <t>Khu vực giao dịch riêng</t>
  </si>
  <si>
    <t>Quà tặng nhân dịp sinh nhật</t>
  </si>
  <si>
    <t>Quà tặng nhân dịp Trung thu &amp; Tết âm lịch</t>
  </si>
  <si>
    <t>Tin nhắn/Email chúc mừng nhân dịp đặc biệt, Lễ, Tết, Sinh nhật, 8/3, 20/10, …</t>
  </si>
  <si>
    <t>Ưu đãi về phí giao dịch &amp; thanh toán (ví dụ: miễn phí giao dịch tài khoản, phí giao dịch tại quầy/online, phí thẻ tín dụng, phí thẻ ghi nợ)</t>
  </si>
  <si>
    <t>Ưu đãi lãi suất tiền gửi tiết kiệm</t>
  </si>
  <si>
    <t>Chiết khấu/ hoàn tiền khi sử dụng Trái phiếu/Chứng chỉ quỹ</t>
  </si>
  <si>
    <t>Hoàn tiền khi tham gia sản phẩm bảo hiểm nhân thọ của Manulife</t>
  </si>
  <si>
    <t>Ưu đãi lãi suất, phí khi vay mua bất động sản, vay mua ô tô</t>
  </si>
  <si>
    <t>Mức độ uy tín của thương hiệu</t>
  </si>
  <si>
    <t>Mức độ phổ biến của thương hiệu (thương hiệu được nhiều người tin dùng hoặc khuyên dùng)</t>
  </si>
  <si>
    <t>Sự thấu hiểu về nhu cầu khách hàng của thương hiệu</t>
  </si>
  <si>
    <t>Product knowledge of staff</t>
  </si>
  <si>
    <t>Attribute Label VNE</t>
  </si>
  <si>
    <t>Product/Channel VNE</t>
  </si>
  <si>
    <t>Dịch vụ VIP</t>
  </si>
  <si>
    <t>Thương hiệu</t>
  </si>
  <si>
    <t>Vay mua nhà trực tiếp từ chủ đầu tư</t>
  </si>
  <si>
    <t>Vay mua nhà thứ cấp</t>
  </si>
  <si>
    <t>Thẻ tín dụng</t>
  </si>
  <si>
    <t>Trái phiếu</t>
  </si>
  <si>
    <t>Tiền gửi</t>
  </si>
  <si>
    <t>Bảo hiểm</t>
  </si>
  <si>
    <t>Vay mua ô tô</t>
  </si>
  <si>
    <t>Mức độ hài lòng nói chung về chi nhánh</t>
  </si>
  <si>
    <t>Thời gian giải quyết vấn đề tại CN</t>
  </si>
  <si>
    <t>Thái độ phục vụ của NV</t>
  </si>
  <si>
    <t>Tác phong diện mạo của nhân viên tại CN</t>
  </si>
  <si>
    <t>Mức độ hài lòng nói chung về trung tâm tư vấn về giải pháp vay mua nhà dự án của các Chủ đầu tư Vin, Sungroup, Ecopark, Masterise tại Hà Nội, Hồ Chí Minh &amp; Phú Quốc tại Techcombank</t>
  </si>
  <si>
    <t xml:space="preserve">                                                         </t>
  </si>
  <si>
    <t>Tốc độ xử lý hồ sơ</t>
  </si>
  <si>
    <t>Khả năng tư vấn sản phẩm phù hợp</t>
  </si>
  <si>
    <t>Chi nhánh</t>
  </si>
  <si>
    <t>Trung tâm vay mua nhà</t>
  </si>
  <si>
    <t>Sản phẩm</t>
  </si>
  <si>
    <t>Dịch vụ</t>
  </si>
  <si>
    <t xml:space="preserve">Giá và khuyến mãi </t>
  </si>
  <si>
    <t>Trải nghiệm</t>
  </si>
  <si>
    <t>Sự tiện lợi</t>
  </si>
  <si>
    <t>Mức độ cạnh tranh của lãi suất</t>
  </si>
  <si>
    <t>Mức độ đa dạng của các kênh giao dịch</t>
  </si>
  <si>
    <t>Mức độ cải tiến của tính năng sản phẩm</t>
  </si>
  <si>
    <t>Mức độ nhanh gọn của thủ tục giấy tờ để mua trái phiếu</t>
  </si>
  <si>
    <t>Mức độ cạnh tranh về chính sách phí</t>
  </si>
  <si>
    <t>Mức độ dễ dàng khi giao dịch trái phiếu</t>
  </si>
  <si>
    <t>Thời gian xét duyệt/ chấp thuận hồ sơ</t>
  </si>
  <si>
    <t>Mức độ đa dạng về lựa chọn trái phiếu</t>
  </si>
  <si>
    <t>Mức độ hài lòng nói chung đối với sản phẩm Thẻ tín dụng</t>
  </si>
  <si>
    <t>Các dịch vụ hỗ trợ liên quan về thẻ</t>
  </si>
  <si>
    <t>Mức độ nhanh gọn của thủ tục đăng ký</t>
  </si>
  <si>
    <t>Mức độ ổn định trong quá trình sử dụng thẻ</t>
  </si>
  <si>
    <t>Mức độ tiện lợi khi sử dụng thẻ</t>
  </si>
  <si>
    <t>Mức độ đa dạng của sản phẩm</t>
  </si>
  <si>
    <t>Mức độ hài lòng nói chung đối với sản phẩm Vay mua bất động sản trực tiếp từ chủ đầu tư</t>
  </si>
  <si>
    <t>Linh hoạt trong loại bất động sản cho vay</t>
  </si>
  <si>
    <t>Mức độ linh hoạt trong thời hạn cho vay</t>
  </si>
  <si>
    <t>Mức độ linh hoạt trong mục đích vay bất động sản</t>
  </si>
  <si>
    <t>Mức độ cập nhật thông tin khoản vay giữa các nên tảng trực tuyến</t>
  </si>
  <si>
    <t>Mức độ đa dạng loại hình bất động sản có thể phê duyệt trên nền tảng trực tuyến của môi giới</t>
  </si>
  <si>
    <t>Mức độ dễ dàng sử dụng công cụ định giá trên nền tảng trực tuyến của môi giới</t>
  </si>
  <si>
    <t>Mức độ chính xác của kết quả định giá trên nền tảng trực tuyến của môi giới</t>
  </si>
  <si>
    <t>Mức độ hài lòng nói chung đối với sản phẩm Vay mua nhà bất động sản sang tay từ người dùng khác</t>
  </si>
  <si>
    <t>Mức độ hài lòng nói chung đối với sản phẩm Vay mua ô tô</t>
  </si>
  <si>
    <t>Mức độ hài lòng nói chung đối với sản phẩm Bảo hiểm</t>
  </si>
  <si>
    <t>Thời gian xét duyệt/ chấp thuận hồ sơ đăng ký tham gia bảo hiểm</t>
  </si>
  <si>
    <t>Mức độ đa dạng của sản phẩm - Đa dạng các loại sản phẩm bảo hiểm phù hợp với các nhu cầu khác nhau của khách hàng</t>
  </si>
  <si>
    <t>Mức độ hài lòng nói chung đối với sản phẩm Gửi tiết kiệm</t>
  </si>
  <si>
    <t>Mức độ cải tiến của sản phẩm (đa dạng loại tiền gửi như USD, AUD…; có thể chuyển nhượng, cầm cố)</t>
  </si>
  <si>
    <t>Mức độ nhanh gọn của thủ tục gửi tiết kiệm</t>
  </si>
  <si>
    <t>Mức độ hài lòng với thời điểm tất toán</t>
  </si>
  <si>
    <t>Mức độ đa dạng về hình thức gửi</t>
  </si>
  <si>
    <t>Mức độ linh hoạt của thời gian trả lãi</t>
  </si>
  <si>
    <t>Mức độ đa dạng của sản phẩm tiền gửi (sổ tiết kiệm, chứng chỉ tiền gửi….)</t>
  </si>
  <si>
    <t>Mức độ hài lòng nói chung đối với sản phẩm Thẻ ghi nợ (Debit)/ tài khoản thanh toán</t>
  </si>
  <si>
    <t>Ưu đãi về phí giao dịch &amp; thanh toán</t>
  </si>
  <si>
    <t>Mức độ phổ biến của thương hiệu</t>
  </si>
  <si>
    <t>CVP (VN)</t>
  </si>
  <si>
    <t>Tiện lợi</t>
  </si>
  <si>
    <t>Giá cả/Chi phí</t>
  </si>
  <si>
    <t xml:space="preserve">Tần suất truyền thông về sản phẩm </t>
  </si>
  <si>
    <t xml:space="preserve">Địa điểm đặt chi nhánh (ví dụ: thuận tiện cho việc đi lại, gửi đỗ xe…) </t>
  </si>
  <si>
    <t xml:space="preserve">Mức độ đa dạng về các dịch vụ thanh toán (hóa đơn, điện, nước…) trên ngân hàng trực tuyến (Internet banking) </t>
  </si>
  <si>
    <t xml:space="preserve">Mức độ ổn định của hệ thống, đảm bảo giao dịch thông suốt trên ứng dụng ngân hàng trực tuyến (mobile banking)     </t>
  </si>
  <si>
    <t>Security level of app</t>
  </si>
  <si>
    <t xml:space="preserve">Mức độ bảo mật của ứng dụng ngân hàng trên điện thoại (mobile banking)   </t>
  </si>
  <si>
    <t xml:space="preserve">Mức độ đầy đủ tính năng của ứng dụng ngân hàng trực tuyến (mobile banking)       </t>
  </si>
  <si>
    <t xml:space="preserve">Thiết kế giao diện (cảm nhận màu sắc, kích thước phông chữ)     </t>
  </si>
  <si>
    <t>Q13a_R4a</t>
  </si>
  <si>
    <t>Q13a_R4b</t>
  </si>
  <si>
    <t>Easy to use features</t>
  </si>
  <si>
    <t xml:space="preserve">Easy to find products &amp; features </t>
  </si>
  <si>
    <t xml:space="preserve">Dễ dàng thao tác khi sử dụng các tính năng trên ứng dụng ngân hàng trực tuyến (mobile banking)   </t>
  </si>
  <si>
    <t xml:space="preserve">Dễ dàng tìm kiếm các sản phẩm và tính năng trên ứng dụng ngân hàng trực tuyến (mobile banking) </t>
  </si>
  <si>
    <t>Q13_Com</t>
  </si>
  <si>
    <t>Q13a_Com_R3</t>
  </si>
  <si>
    <t>Q13a_Com_R4a</t>
  </si>
  <si>
    <t>Q13a_Com_R4b</t>
  </si>
  <si>
    <t>Q13a_Com_R5</t>
  </si>
  <si>
    <t>Q13a_Com_R7</t>
  </si>
  <si>
    <t xml:space="preserve">Always stable &amp; enough money to serve customers  </t>
  </si>
  <si>
    <t>ATM luôn sẵn sàng cung cấp dịch vụ cho khách hàng (máy không hỏng, không hết tiền…)</t>
  </si>
  <si>
    <t>Q14a_R4b</t>
  </si>
  <si>
    <t>Clean around ATM area</t>
  </si>
  <si>
    <t>ATM và khu vực xung quanh ATM sạch sẽ</t>
  </si>
  <si>
    <t xml:space="preserve">Tổng đài chăm sóc khách hàng </t>
  </si>
  <si>
    <t xml:space="preserve">Trang web </t>
  </si>
  <si>
    <t xml:space="preserve">Khu vực giao dịch riêng </t>
  </si>
  <si>
    <t>CODE QNR</t>
  </si>
  <si>
    <t>Q13a_Com_R9</t>
  </si>
  <si>
    <r>
      <t xml:space="preserve">Highlight vàng là các thay đổi so với SPSS quý trước
Attributes được highlight vàng ở cột label ENG thì dán lại label ENG trong tabspec
</t>
    </r>
    <r>
      <rPr>
        <b/>
        <sz val="14"/>
        <color rgb="FFFF0000"/>
        <rFont val="Calibri"/>
        <family val="2"/>
        <scheme val="minor"/>
      </rPr>
      <t>GỬI CS 1 files SPSS có full attributes và để blank cho code 6 &amp; missing value do route của BCH</t>
    </r>
    <r>
      <rPr>
        <sz val="14"/>
        <color rgb="FFFF0000"/>
        <rFont val="Calibri"/>
        <family val="2"/>
        <scheme val="minor"/>
      </rPr>
      <t xml:space="preserve">
</t>
    </r>
  </si>
  <si>
    <t>Region</t>
  </si>
  <si>
    <t>Customer type</t>
  </si>
  <si>
    <t>Q4a</t>
  </si>
  <si>
    <t>Tần suất nhân viên tương tác với khách hàng  (nhắn tin, gọi điện thoại, gặp gỡ trực tiếp…)</t>
  </si>
  <si>
    <t>Q18a_R4b</t>
  </si>
  <si>
    <t>Q20a_P3_R53a</t>
  </si>
  <si>
    <t>Mức độ dễ dàng tiếp cận thông tin sản phẩm vay qua các kênh (website, facebook, báo chí…)</t>
  </si>
  <si>
    <t xml:space="preserve">Easy level of getting infomation via channels </t>
  </si>
  <si>
    <t>Q20a_P3_R34e</t>
  </si>
  <si>
    <t>Mức độ hài lòng với quy trình giới thiệu khách hàng của One Housing với Techcombank</t>
  </si>
  <si>
    <t>Satisfaction level of referral process of One Housing</t>
  </si>
  <si>
    <t xml:space="preserve">Tần suất tương tác của Tư vấn viên với Khách hàng </t>
  </si>
  <si>
    <t>Chăm sóc khách hàng sau vay (liên hệ hỗ trợ/ tư vấn các nhu cầu phát sinh sau vay…)</t>
  </si>
  <si>
    <t>Q20a_P3_R7a</t>
  </si>
  <si>
    <t>Dễ dàng cung cấp các hồ sơ/thông tin theo yêu cầu của ngân hàng (hồ sơ nhân thân, hồ sơ nguồn thu, hồ sơ lịch sử tín dụng, mục đích vay, phương án vay,…)</t>
  </si>
  <si>
    <t>Q20a_P4_R53a</t>
  </si>
  <si>
    <t>Q20a_P4_R34e</t>
  </si>
  <si>
    <t xml:space="preserve">Dễ dàng cung cấp các hồ sơ/thông tin theo yêu cầu của ngân hàng (hồ sơ nhân thân, hồ sơ nguồn thu, hồ sơ lịch sử tín dụng, mục đích vay, phương án vay,…) </t>
  </si>
  <si>
    <t>Q20a_P4_R7a</t>
  </si>
  <si>
    <t>Q20a_P5_R53a</t>
  </si>
  <si>
    <t xml:space="preserve">Mức độ cạnh tranh về phí trả nợ trước hạn so với thị trường </t>
  </si>
  <si>
    <t>Q20a_P5_R27</t>
  </si>
  <si>
    <t>Q20a_P5_R7a</t>
  </si>
  <si>
    <t>Q20a_P5_R26</t>
  </si>
  <si>
    <t>Q20a_P4_R16a</t>
  </si>
  <si>
    <t>Q20a_P3_R16a</t>
  </si>
  <si>
    <t>Q20a_P5_R16a</t>
  </si>
  <si>
    <t>Q20a_P6_R16a</t>
  </si>
  <si>
    <t>Q20a_P7_R16a</t>
  </si>
  <si>
    <t>Q20a_P1_R16a</t>
  </si>
  <si>
    <t>Q20a_P1_R9</t>
  </si>
  <si>
    <t>Segment</t>
  </si>
  <si>
    <t>Q4bis</t>
  </si>
  <si>
    <t>Branded tier of customer</t>
  </si>
  <si>
    <t>Mức độ kịp thời đáp ứng nhu cầu vay vốn</t>
  </si>
  <si>
    <t>Mức độ hài lòng nói chung đối với sản phẩm</t>
  </si>
  <si>
    <t>Easy to loan info on app</t>
  </si>
  <si>
    <t>Attribute label ENG</t>
  </si>
  <si>
    <t>Links to varieties of e-wallets</t>
  </si>
  <si>
    <t>Easy to get loan info on app</t>
  </si>
  <si>
    <t>Mức độ dễ dàng xem thông tin khoản vay trên Internet Banking</t>
  </si>
  <si>
    <t>Can do transaction at various channels</t>
  </si>
  <si>
    <t>Kỹ năng tư vấn của nhân viên khi mở thẻ/ tài khoản mới</t>
  </si>
  <si>
    <t>Kiến thức/ Hiểu biết về sản phẩm và dịch vụ của nhân viên tại chi nhánh</t>
  </si>
  <si>
    <t>Kiến thức/ Hiểu biết về sản phẩm của nhân viên phụ trách fanpage</t>
  </si>
  <si>
    <t xml:space="preserve">Mức độ cạnh tranh của lãi suất tiền gửi </t>
  </si>
  <si>
    <r>
      <t xml:space="preserve">Ưu đãi lãi suất, </t>
    </r>
    <r>
      <rPr>
        <strike/>
        <sz val="11"/>
        <rFont val="Calibri"/>
        <family val="2"/>
        <scheme val="minor"/>
      </rPr>
      <t>phí</t>
    </r>
    <r>
      <rPr>
        <sz val="11"/>
        <rFont val="Calibri"/>
        <family val="2"/>
        <scheme val="minor"/>
      </rPr>
      <t xml:space="preserve"> khi vay mua bất động sản, vay mua ô tô</t>
    </r>
  </si>
  <si>
    <t>vị trí của "_P"</t>
  </si>
  <si>
    <t>Vị trí của R</t>
  </si>
  <si>
    <t>code vlookup</t>
  </si>
  <si>
    <t>Q20a_R16a</t>
  </si>
  <si>
    <t>Q20a_R53a</t>
  </si>
  <si>
    <t>Q20a_R7a</t>
  </si>
  <si>
    <t>Q20a_R34e</t>
  </si>
  <si>
    <t>Question number</t>
  </si>
  <si>
    <t>Competitive prepayment fee compared to the market</t>
  </si>
  <si>
    <t>Actual value compared to cost</t>
  </si>
  <si>
    <t xml:space="preserve">CODE </t>
  </si>
  <si>
    <t>Mức độ hài lòng chung tổng đài chăm sóc khách hàng (call center) của Techcombank</t>
  </si>
  <si>
    <t>Yêu cầu của khách hàng được tổng đài viên hỗ trợ đúng và đầy đủ</t>
  </si>
  <si>
    <t>X</t>
  </si>
  <si>
    <t>Ngân hàng trực tuyến trên website</t>
  </si>
  <si>
    <t>Public Website</t>
  </si>
  <si>
    <t>Website chính thức Techcombank.com</t>
  </si>
  <si>
    <t>Trang Facebook Techcombank</t>
  </si>
  <si>
    <t>Overall satisfaction of Techcombank online banking</t>
  </si>
  <si>
    <t>Tổng đài chăm sóc khách hàng cá nhân</t>
  </si>
  <si>
    <t>Overall satisfaction of Public Website</t>
  </si>
  <si>
    <t>Mobile App</t>
  </si>
  <si>
    <t>Q2a</t>
  </si>
  <si>
    <t>Province</t>
  </si>
  <si>
    <t>Q20a_P1</t>
  </si>
  <si>
    <t>Q20a_P2</t>
  </si>
  <si>
    <t>Q20a_P3</t>
  </si>
  <si>
    <t>Q20a_P4</t>
  </si>
  <si>
    <t>Q20a_P5</t>
  </si>
  <si>
    <t>Q20a_P6</t>
  </si>
  <si>
    <t>Q20a_P7</t>
  </si>
  <si>
    <t>Q20a_P8</t>
  </si>
  <si>
    <t>Q25</t>
  </si>
  <si>
    <t>Q23a_C1</t>
  </si>
  <si>
    <t>Q23a_C2</t>
  </si>
  <si>
    <t>Q23a_C3</t>
  </si>
  <si>
    <t>Q23a_C4</t>
  </si>
  <si>
    <t>Q23a_C5</t>
  </si>
  <si>
    <t>Q23a_C6</t>
  </si>
  <si>
    <t>Q23a_C7</t>
  </si>
  <si>
    <t>Q23a_C8</t>
  </si>
  <si>
    <t>Overall satisfaction of Tier</t>
  </si>
  <si>
    <t>Overall satisfaction of Debit Card/CASA</t>
  </si>
  <si>
    <t>Overall satisfaction of Credit Card</t>
  </si>
  <si>
    <t>Overall satisfaction of Bond</t>
  </si>
  <si>
    <t>Overall satisfaction of Mobile App</t>
  </si>
  <si>
    <t>Chương trình hội viên</t>
  </si>
  <si>
    <t>Kênh bán hàng qua điện thoại</t>
  </si>
  <si>
    <t>Chi nhánh/ Phòng giao dịch</t>
  </si>
  <si>
    <t>Ứng dụng ngân hàng trên điện thoại</t>
  </si>
  <si>
    <t>Máy ATM</t>
  </si>
  <si>
    <t>Mức độ hài lòng nói chung về Đầu tư trái phiếu/ Chứng chỉ quỹ</t>
  </si>
  <si>
    <t>Mức độ hài lòng nói chung về Thẻ tín dụng</t>
  </si>
  <si>
    <t>Mức độ hài lòng nói chung về Vay mua bất động sản trực tiếp từ chủ đầu tư</t>
  </si>
  <si>
    <t>Mức độ hài lòng nói chung về Vay mua nhà bất động sản sang tay từ người dùng khác</t>
  </si>
  <si>
    <t>Mức độ hài lòng nói chung về Vay mua ô tô</t>
  </si>
  <si>
    <t>Mức độ hài lòng nói chung về Bảo hiểm</t>
  </si>
  <si>
    <t>Mức độ hài lòng nói chung về Tiền gửi tiết kiệm</t>
  </si>
  <si>
    <t>Mức độ hài lòng nói chung về Thẻ ghi nợ (Debit Card)/ Tài khoản thanh toán</t>
  </si>
  <si>
    <t>Mức độ hài lòng nói chung về Chương trình hội viên</t>
  </si>
  <si>
    <t>Mức độ hài lòng nói chung về Kênh bán hàng qua điện thoại</t>
  </si>
  <si>
    <t>Mức độ hài lòng nói chung về Chi nhánh/ Phòng giao dịch</t>
  </si>
  <si>
    <t>Mức độ hài lòng nói chung về Ngân hàng trực tuyến trên website</t>
  </si>
  <si>
    <t>Mức độ hài lòng nói chung về Ứng dụng ngân hàng trên điện thoại</t>
  </si>
  <si>
    <t>Mức độ hài lòng nói chung về Máy ATM</t>
  </si>
  <si>
    <t>Mức độ hài lòng nói chung về Tổng đài chăm sóc khách hàng cá nhân</t>
  </si>
  <si>
    <t>Mức độ hài lòng nói chung về Website chính thức Techcombank.com</t>
  </si>
  <si>
    <t>Mức độ hài lòng nói chung về Trang Facebook Techcombank</t>
  </si>
  <si>
    <t>Đầu tư trái phiếu/ Chứng chỉ quỹ</t>
  </si>
  <si>
    <t>Credit Card</t>
  </si>
  <si>
    <t>Vay mua bất động sản trực tiếp từ chủ đầu tư</t>
  </si>
  <si>
    <t>Vay mua nhà bất động sản sang tay từ người dùng khác</t>
  </si>
  <si>
    <t>Tiền gửi tiết kiệm</t>
  </si>
  <si>
    <t>Debit Card/CASA</t>
  </si>
  <si>
    <t>Thẻ ghi nợ (Debit Card)/ Tài khoản thanh toán</t>
  </si>
  <si>
    <t>Tier</t>
  </si>
  <si>
    <t>Techcombank online banking</t>
  </si>
  <si>
    <t>Product/Channel ENG</t>
  </si>
  <si>
    <t>Q9a</t>
  </si>
  <si>
    <t>LABEL ENG</t>
  </si>
  <si>
    <t>ATTITUDE</t>
  </si>
  <si>
    <t>LV1</t>
  </si>
  <si>
    <t>LV2</t>
  </si>
  <si>
    <t>LV3</t>
  </si>
  <si>
    <t>Price &amp; Promotion</t>
  </si>
  <si>
    <t>Negative</t>
  </si>
  <si>
    <t>Special account</t>
  </si>
  <si>
    <t>Security</t>
  </si>
  <si>
    <t>Branding</t>
  </si>
  <si>
    <t>Positive</t>
  </si>
  <si>
    <t>Chung</t>
  </si>
  <si>
    <t>Other</t>
  </si>
  <si>
    <t>Đầu tư trái phiếu</t>
  </si>
  <si>
    <t>Sản phẩm quỹ đầu tư/ chứng chỉ quỹ</t>
  </si>
  <si>
    <t>Thẻ ghi nợ (Debit Card)</t>
  </si>
  <si>
    <t>CASA (Quản lý tài khoản)</t>
  </si>
  <si>
    <t>Product diversity</t>
  </si>
  <si>
    <t xml:space="preserve">Partnership </t>
  </si>
  <si>
    <t>Service speed</t>
  </si>
  <si>
    <t xml:space="preserve">Standard process </t>
  </si>
  <si>
    <t>Staff attitude</t>
  </si>
  <si>
    <t xml:space="preserve">Staff consulting skill </t>
  </si>
  <si>
    <t xml:space="preserve">Fees </t>
  </si>
  <si>
    <t>Fees</t>
  </si>
  <si>
    <t>Loan interest rate</t>
  </si>
  <si>
    <t>Promotion</t>
  </si>
  <si>
    <t>Others</t>
  </si>
  <si>
    <t>Row Labels</t>
  </si>
  <si>
    <t>Grand Total</t>
  </si>
  <si>
    <t>Column</t>
  </si>
  <si>
    <t>Label Column</t>
  </si>
  <si>
    <t>Code</t>
  </si>
  <si>
    <t>0/1</t>
  </si>
  <si>
    <t>Product features</t>
  </si>
  <si>
    <t>Customer service</t>
  </si>
  <si>
    <t>ConvenienceNegative</t>
  </si>
  <si>
    <t>ConvenienceNegativeOther</t>
  </si>
  <si>
    <t>ConvenienceNegativeATM</t>
  </si>
  <si>
    <t>ConvenienceNegativeBranch</t>
  </si>
  <si>
    <t>ConveniencePositive</t>
  </si>
  <si>
    <t>ConveniencePositiveOther</t>
  </si>
  <si>
    <t>ConveniencePositiveATM</t>
  </si>
  <si>
    <t>ConveniencePositiveBranch</t>
  </si>
  <si>
    <t>ExperienceNegative</t>
  </si>
  <si>
    <t>ExperienceNegativeBranding</t>
  </si>
  <si>
    <t>ExperienceNegativeOther</t>
  </si>
  <si>
    <t>ExperiencePositive</t>
  </si>
  <si>
    <t>ExperiencePositiveBranding</t>
  </si>
  <si>
    <t>ExperiencePositiveOther</t>
  </si>
  <si>
    <t>ProductNegative</t>
  </si>
  <si>
    <t>ProductNegativeOther</t>
  </si>
  <si>
    <t>ProductNegativeSecurity</t>
  </si>
  <si>
    <t>ProductPositive</t>
  </si>
  <si>
    <t>ProductPositiveOther</t>
  </si>
  <si>
    <t>ProductPositiveSecurity</t>
  </si>
  <si>
    <t>ServiceNegative</t>
  </si>
  <si>
    <t>ServiceNegativeOther</t>
  </si>
  <si>
    <t>ServicePositive</t>
  </si>
  <si>
    <t>ServicePositiveOther</t>
  </si>
  <si>
    <t>Convenience/Negative</t>
  </si>
  <si>
    <t>Convenience/Negative/Other</t>
  </si>
  <si>
    <t>Convenience/Negative/ATM</t>
  </si>
  <si>
    <t>Convenience/Negative/Branch</t>
  </si>
  <si>
    <t>Convenience/Positive</t>
  </si>
  <si>
    <t>Convenience/Positive/Other</t>
  </si>
  <si>
    <t>Convenience/Positive/ATM</t>
  </si>
  <si>
    <t>Convenience/Positive/Branch</t>
  </si>
  <si>
    <t>Experience/Negative</t>
  </si>
  <si>
    <t>Experience/Negative/Branding</t>
  </si>
  <si>
    <t>Experience/Negative/Other</t>
  </si>
  <si>
    <t>Experience/Negative/Staff attitude</t>
  </si>
  <si>
    <t>Experience/Negative/Customer service</t>
  </si>
  <si>
    <t>Experience/Positive</t>
  </si>
  <si>
    <t>Experience/Positive/Branding</t>
  </si>
  <si>
    <t>Experience/Positive/Other</t>
  </si>
  <si>
    <t>Experience/Positive/Staff attitude</t>
  </si>
  <si>
    <t>Experience/Positive/Customer service</t>
  </si>
  <si>
    <t>Product/Negative</t>
  </si>
  <si>
    <t>Product/Negative/Other</t>
  </si>
  <si>
    <t>Product/Negative/Product diversity</t>
  </si>
  <si>
    <t>Product/Negative/Security</t>
  </si>
  <si>
    <t>Product/Negative/Special account</t>
  </si>
  <si>
    <t>Product/Negative/Product features</t>
  </si>
  <si>
    <t>Product/Positive</t>
  </si>
  <si>
    <t>Product/Positive/Other</t>
  </si>
  <si>
    <t>Product/Positive/Product diversity</t>
  </si>
  <si>
    <t>Product/Positive/Security</t>
  </si>
  <si>
    <t>Product/Positive/Special account</t>
  </si>
  <si>
    <t>Product/Positive/Product features</t>
  </si>
  <si>
    <t>Service/Negative</t>
  </si>
  <si>
    <t>Service/Negative/Other</t>
  </si>
  <si>
    <t>Service/Negative/Service speed</t>
  </si>
  <si>
    <t>Service/Positive</t>
  </si>
  <si>
    <t>Service/Positive/Other</t>
  </si>
  <si>
    <t>Service/Positive/Service speed</t>
  </si>
  <si>
    <t>ConvenienceNegativeAppIBfeatures</t>
  </si>
  <si>
    <t>AppIBstability</t>
  </si>
  <si>
    <t>AppIBfeatures</t>
  </si>
  <si>
    <t>AppIBinterface</t>
  </si>
  <si>
    <t>AppIBingeneral</t>
  </si>
  <si>
    <t>Productfeatures</t>
  </si>
  <si>
    <t>Productdiversity</t>
  </si>
  <si>
    <t>Partnership</t>
  </si>
  <si>
    <t>Specialaccount</t>
  </si>
  <si>
    <t>Servicespeed</t>
  </si>
  <si>
    <t>Standardprocess</t>
  </si>
  <si>
    <t>Staffattitude</t>
  </si>
  <si>
    <t>Customerservice</t>
  </si>
  <si>
    <t>Staffconsultingskill</t>
  </si>
  <si>
    <t>Interestrate</t>
  </si>
  <si>
    <t>Loaninterestrate</t>
  </si>
  <si>
    <t>ConvenienceNegativeAppIBstability</t>
  </si>
  <si>
    <t>ConvenienceNegativeAppIBinterface</t>
  </si>
  <si>
    <t>ConvenienceNegativeAppIBingeneral</t>
  </si>
  <si>
    <t>ConveniencePositiveAppIBstability</t>
  </si>
  <si>
    <t>ConveniencePositiveAppIBfeatures</t>
  </si>
  <si>
    <t>ConveniencePositiveAppIBinterface</t>
  </si>
  <si>
    <t>ConveniencePositiveAppIBingeneral</t>
  </si>
  <si>
    <t>ExperienceNegativeStaffattitude</t>
  </si>
  <si>
    <t>ExperienceNegativeCustomerservice</t>
  </si>
  <si>
    <t>ExperienceNegativeStaffconsultingskill</t>
  </si>
  <si>
    <t>ExperiencePositiveStaffattitude</t>
  </si>
  <si>
    <t>ExperiencePositiveCustomerservice</t>
  </si>
  <si>
    <t>ExperiencePositiveStaffconsultingskill</t>
  </si>
  <si>
    <t>ProductNegativeProductfeatures</t>
  </si>
  <si>
    <t>ProductNegativeProductdiversity</t>
  </si>
  <si>
    <t>ProductNegativePartnership</t>
  </si>
  <si>
    <t>ProductNegativeSpecialaccount</t>
  </si>
  <si>
    <t>ProductPositiveProductfeatures</t>
  </si>
  <si>
    <t>ProductPositiveProductdiversity</t>
  </si>
  <si>
    <t>ProductPositivePartnership</t>
  </si>
  <si>
    <t>ProductPositiveSpecialaccount</t>
  </si>
  <si>
    <t>ServiceNegativeServicespeed</t>
  </si>
  <si>
    <t>ServiceNegativeStandardprocess</t>
  </si>
  <si>
    <t>ServicePositiveServicespeed</t>
  </si>
  <si>
    <t>ServicePositiveStandardprocess</t>
  </si>
  <si>
    <t>Product/Negative/Partnership</t>
  </si>
  <si>
    <t>Product/Positive/Partnership</t>
  </si>
  <si>
    <t>Price&amp;Promotion</t>
  </si>
  <si>
    <t>Price&amp;PromotionNegative</t>
  </si>
  <si>
    <t>Price&amp;Promotion/Negative</t>
  </si>
  <si>
    <t>Price&amp;PromotionNegativeFees</t>
  </si>
  <si>
    <t>Price&amp;Promotion/Negative/Fees</t>
  </si>
  <si>
    <t>Price&amp;PromotionNegativeOthers</t>
  </si>
  <si>
    <t>Price&amp;Promotion/Negative/Others</t>
  </si>
  <si>
    <t>Price&amp;PromotionNegativePromotion</t>
  </si>
  <si>
    <t>Price&amp;Promotion/Negative/Promotion</t>
  </si>
  <si>
    <t>Price&amp;PromotionNegativeInterestrate</t>
  </si>
  <si>
    <t>Price&amp;PromotionNegativeLoaninterestrate</t>
  </si>
  <si>
    <t>Price&amp;PromotionPositive</t>
  </si>
  <si>
    <t>Price&amp;Promotion/Positive</t>
  </si>
  <si>
    <t>Price&amp;PromotionPositiveFees</t>
  </si>
  <si>
    <t>Price&amp;Promotion/Positive/Fees</t>
  </si>
  <si>
    <t>Price&amp;PromotionPositiveOthers</t>
  </si>
  <si>
    <t>Price&amp;Promotion/Positive/Others</t>
  </si>
  <si>
    <t>Price&amp;PromotionPositivePromotion</t>
  </si>
  <si>
    <t>Price&amp;Promotion/Positive/Promotion</t>
  </si>
  <si>
    <t>Price&amp;PromotionPositiveInterestrate</t>
  </si>
  <si>
    <t>Price&amp;PromotionPositiveLoaninterestrate</t>
  </si>
  <si>
    <t>RespondentID</t>
  </si>
  <si>
    <t>Convenience/Negative/App IB stability</t>
  </si>
  <si>
    <t>Convenience/Negative/App IB features</t>
  </si>
  <si>
    <t>Convenience/Negative/App IB interface</t>
  </si>
  <si>
    <t>Price&amp;Promotion/Negative/Loan interest rate</t>
  </si>
  <si>
    <t>Price&amp;Promotion/Positive/Loan interest rate</t>
  </si>
  <si>
    <t>Price&amp;Promotion/Negative/Interest rate</t>
  </si>
  <si>
    <t>Price&amp;Promotion/Positive/Interest rate</t>
  </si>
  <si>
    <t>Service/Negative/Standard process</t>
  </si>
  <si>
    <t>Service/Positive/Standard process</t>
  </si>
  <si>
    <t>Experience/Negative/Staff consulting skill</t>
  </si>
  <si>
    <t>Experience/Positive/Staff consulting skill</t>
  </si>
  <si>
    <t>Convenience/Negative/App IB in general</t>
  </si>
  <si>
    <t>Convenience/Positive/App IB in general</t>
  </si>
  <si>
    <t>Convenience/Positive/App IB interface</t>
  </si>
  <si>
    <t>Convenience/Positive/App IB features</t>
  </si>
  <si>
    <t>Convenience/Positive/App IB stability</t>
  </si>
  <si>
    <t>Questionnaire</t>
  </si>
  <si>
    <t>TCB Customer</t>
  </si>
  <si>
    <t>Q2</t>
  </si>
  <si>
    <t>Sub region</t>
  </si>
  <si>
    <t>Benchmarking</t>
  </si>
  <si>
    <t>S1c</t>
  </si>
  <si>
    <t>Khu vực</t>
  </si>
  <si>
    <t>Vùng</t>
  </si>
  <si>
    <t>Tỉnh/ Thành phố</t>
  </si>
  <si>
    <t>Phân khúc khách hàng</t>
  </si>
  <si>
    <t>Phân hạng khách hàng</t>
  </si>
  <si>
    <t>Vòng đời sử dụng sản phẩm</t>
  </si>
  <si>
    <t>Q0</t>
  </si>
  <si>
    <t>Q1&amp;Q10</t>
  </si>
  <si>
    <t>NPS của Techcombank</t>
  </si>
  <si>
    <t>Ngân hàng được sử dụng</t>
  </si>
  <si>
    <t>Bank usage</t>
  </si>
  <si>
    <t>Q2&amp;Q11</t>
  </si>
  <si>
    <t>NPS của ngân hàng được sử dụng</t>
  </si>
  <si>
    <t>NPS of Bank</t>
  </si>
  <si>
    <t>Q4&amp;Q12</t>
  </si>
  <si>
    <t>Q5&amp;Q13</t>
  </si>
  <si>
    <t>Q6&amp;Q14</t>
  </si>
  <si>
    <t>Q7&amp;Q15</t>
  </si>
  <si>
    <t>Q8&amp;Q16</t>
  </si>
  <si>
    <t>QNR</t>
  </si>
  <si>
    <t>Bản câu hỏi</t>
  </si>
  <si>
    <t>Reason for NPS of Techcombank</t>
  </si>
  <si>
    <t>Lý do đánh giá NPS của Techcombank</t>
  </si>
  <si>
    <t>Q2.1&amp;Q11.1</t>
  </si>
  <si>
    <t>Lý do đánh giá NPS của ngân hàng được chọn</t>
  </si>
  <si>
    <t>Reason for NPS of Bank</t>
  </si>
  <si>
    <t>App IB stability</t>
  </si>
  <si>
    <t>App IB features</t>
  </si>
  <si>
    <t>App IB interface</t>
  </si>
  <si>
    <t>App IB in general</t>
  </si>
  <si>
    <r>
      <rPr>
        <b/>
        <sz val="11"/>
        <color theme="5"/>
        <rFont val="Calibri"/>
        <family val="2"/>
        <scheme val="minor"/>
      </rPr>
      <t>Highlight vàng</t>
    </r>
    <r>
      <rPr>
        <sz val="11"/>
        <rFont val="Calibri"/>
        <family val="2"/>
        <scheme val="minor"/>
      </rPr>
      <t xml:space="preserve"> là các thay đổi so với SPSS quý trước
Attributes được highlight vàng ở cột label ENG thì dán lại label ENG trong tabspec
</t>
    </r>
    <r>
      <rPr>
        <b/>
        <sz val="11"/>
        <color rgb="FFFF0000"/>
        <rFont val="Calibri"/>
        <family val="2"/>
        <scheme val="minor"/>
      </rPr>
      <t>GỬI CS 1 files SPSS có full attributes và để blank cho code 6 &amp; missing value do route của BCH</t>
    </r>
    <r>
      <rPr>
        <b/>
        <sz val="11"/>
        <rFont val="Calibri"/>
        <family val="2"/>
        <scheme val="minor"/>
      </rPr>
      <t xml:space="preserve">
</t>
    </r>
    <r>
      <rPr>
        <b/>
        <sz val="11"/>
        <color theme="7" tint="-0.249977111117893"/>
        <rFont val="Calibri"/>
        <family val="2"/>
        <scheme val="minor"/>
      </rPr>
      <t xml:space="preserve">Tạo một biến QNR để filter tệp dữ liệu: 1 - TCB Customer; 2 - Benchmarking
</t>
    </r>
    <r>
      <rPr>
        <b/>
        <sz val="11"/>
        <rFont val="Calibri"/>
        <family val="2"/>
        <scheme val="minor"/>
      </rPr>
      <t xml:space="preserve">Đôi với câu hỏi mở TCB_Q9a và Benchmarking_Q2.1&amp;Q11.1, hãy hiện codelist </t>
    </r>
    <r>
      <rPr>
        <b/>
        <i/>
        <sz val="11"/>
        <rFont val="Calibri"/>
        <family val="2"/>
        <scheme val="minor"/>
      </rPr>
      <t>(Xem trong sheet: NPS_label (Q9aTCB &amp; Q2.1Q10.1))</t>
    </r>
    <r>
      <rPr>
        <b/>
        <sz val="11"/>
        <rFont val="Calibri"/>
        <family val="2"/>
        <scheme val="minor"/>
      </rPr>
      <t xml:space="preserve"> theo dạng column với hai giá trị: 0 - Ý không được đề cập trong câu trả lời của đáp viên, 1 - Ý được đề cập trong câu trả lời của đáp viên</t>
    </r>
  </si>
  <si>
    <t>Q9a_text</t>
  </si>
  <si>
    <t>Q2.1&amp;Q11.1_text</t>
  </si>
  <si>
    <t>export</t>
  </si>
  <si>
    <t>Price_Promotion</t>
  </si>
  <si>
    <t>Price_PromotionNegative</t>
  </si>
  <si>
    <t>Price_PromotionNegativeFees</t>
  </si>
  <si>
    <t>Price_PromotionNegativeOthers</t>
  </si>
  <si>
    <t>Price_PromotionNegativePromotion</t>
  </si>
  <si>
    <t>Price_PromotionNegativeInterestrate</t>
  </si>
  <si>
    <t>Price_PromotionNegativeLoaninterestrate</t>
  </si>
  <si>
    <t>Price_PromotionPositive</t>
  </si>
  <si>
    <t>Price_PromotionPositiveFees</t>
  </si>
  <si>
    <t>Price_PromotionPositiveOthers</t>
  </si>
  <si>
    <t>Price_PromotionPositivePromotion</t>
  </si>
  <si>
    <t>Price_PromotionPositiveInterestrate</t>
  </si>
  <si>
    <t>Price_PromotionPositiveLoaninterestrate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</si>
</sst>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1"/>
      <name val="Times New Roman"/>
      <family val="1"/>
    </font>
    <font>
      <sz val="11"/>
      <color rgb="FF000000"/>
      <name val="Times New Roman"/>
      <family val="1"/>
    </font>
    <font>
      <sz val="11"/>
      <color rgb="FF2F5496"/>
      <name val="Times New Roman"/>
      <family val="1"/>
    </font>
    <font>
      <sz val="11"/>
      <color rgb="FF0070C0"/>
      <name val="Times New Roman"/>
      <family val="1"/>
    </font>
    <font>
      <strike/>
      <sz val="11"/>
      <color rgb="FF000000"/>
      <name val="Times New Roman"/>
      <family val="1"/>
    </font>
    <font>
      <u/>
      <sz val="11"/>
      <color theme="10"/>
      <name val="Calibri"/>
      <family val="2"/>
      <scheme val="minor"/>
    </font>
    <font>
      <sz val="8"/>
      <color theme="1"/>
      <name val="Times New Roman"/>
      <family val="1"/>
    </font>
    <font>
      <sz val="10.5"/>
      <color rgb="FF2F5496"/>
      <name val="Times New Roman"/>
      <family val="1"/>
    </font>
    <font>
      <sz val="8"/>
      <name val="Calibri"/>
      <family val="2"/>
      <scheme val="minor"/>
    </font>
    <font>
      <sz val="11"/>
      <name val="Calibri"/>
      <family val="2"/>
      <scheme val="minor"/>
    </font>
    <font>
      <sz val="11"/>
      <color theme="1"/>
      <name val="Calibri"/>
      <family val="2"/>
      <scheme val="minor"/>
    </font>
    <font>
      <b/>
      <sz val="11"/>
      <color rgb="FFFF0000"/>
      <name val="Calibri"/>
      <family val="2"/>
      <scheme val="minor"/>
    </font>
    <font>
      <b/>
      <sz val="11"/>
      <name val="Calibri"/>
      <family val="2"/>
      <scheme val="minor"/>
    </font>
    <font>
      <strike/>
      <sz val="11"/>
      <color theme="1"/>
      <name val="Calibri"/>
      <family val="2"/>
      <scheme val="minor"/>
    </font>
    <font>
      <sz val="14"/>
      <color rgb="FFFF0000"/>
      <name val="Calibri"/>
      <family val="2"/>
      <scheme val="minor"/>
    </font>
    <font>
      <b/>
      <sz val="14"/>
      <color rgb="FFFF0000"/>
      <name val="Calibri"/>
      <family val="2"/>
      <scheme val="minor"/>
    </font>
    <font>
      <sz val="14"/>
      <name val="Calibri"/>
      <family val="2"/>
      <scheme val="minor"/>
    </font>
    <font>
      <strike/>
      <sz val="11"/>
      <name val="Calibri"/>
      <family val="2"/>
      <scheme val="minor"/>
    </font>
    <font>
      <sz val="11"/>
      <color rgb="FF000000"/>
      <name val="Calibri"/>
      <family val="2"/>
    </font>
    <font>
      <sz val="11"/>
      <color rgb="FF000000"/>
      <name val="Calibri"/>
      <family val="2"/>
    </font>
    <font>
      <sz val="11"/>
      <color rgb="FFFF0000"/>
      <name val="Calibri"/>
      <family val="2"/>
      <scheme val="minor"/>
    </font>
    <font>
      <b/>
      <sz val="11"/>
      <color theme="1"/>
      <name val="Calibri"/>
      <family val="2"/>
      <scheme val="minor"/>
    </font>
    <font>
      <b/>
      <sz val="10"/>
      <color theme="1"/>
      <name val="Tahoma"/>
      <family val="2"/>
    </font>
    <font>
      <sz val="10"/>
      <color theme="1"/>
      <name val="Tahoma"/>
      <family val="2"/>
    </font>
    <font>
      <b/>
      <sz val="10"/>
      <name val="Tahoma"/>
      <family val="2"/>
    </font>
    <font>
      <sz val="10"/>
      <color theme="1"/>
      <name val="Helvetica Neue"/>
    </font>
    <font>
      <sz val="10"/>
      <color theme="1"/>
      <name val="Aptos"/>
      <family val="2"/>
    </font>
    <font>
      <b/>
      <sz val="10"/>
      <color theme="1"/>
      <name val="Aptos"/>
      <family val="2"/>
    </font>
    <font>
      <sz val="9"/>
      <color indexed="81"/>
      <name val="Tahoma"/>
      <family val="2"/>
    </font>
    <font>
      <b/>
      <sz val="9"/>
      <color indexed="81"/>
      <name val="Tahoma"/>
      <family val="2"/>
    </font>
    <font>
      <b/>
      <sz val="11"/>
      <color theme="5"/>
      <name val="Calibri"/>
      <family val="2"/>
      <scheme val="minor"/>
    </font>
    <font>
      <b/>
      <sz val="11"/>
      <color theme="7" tint="-0.249977111117893"/>
      <name val="Calibri"/>
      <family val="2"/>
      <scheme val="minor"/>
    </font>
    <font>
      <b/>
      <i/>
      <sz val="11"/>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rgb="FFFFFF00"/>
        <bgColor indexed="64"/>
      </patternFill>
    </fill>
    <fill>
      <patternFill patternType="solid">
        <fgColor rgb="FF00B0F0"/>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style="thin">
        <color indexed="64"/>
      </left>
      <right style="thin">
        <color indexed="64"/>
      </right>
      <top style="thick">
        <color indexed="64"/>
      </top>
      <bottom style="thin">
        <color indexed="64"/>
      </bottom>
      <diagonal/>
    </border>
  </borders>
  <cellStyleXfs count="6">
    <xf numFmtId="0" fontId="0" fillId="0" borderId="0"/>
    <xf numFmtId="0" fontId="6" fillId="0" borderId="0" applyNumberFormat="0" applyFill="0" applyBorder="0" applyAlignment="0" applyProtection="0"/>
    <xf numFmtId="0" fontId="11" fillId="0" borderId="0"/>
    <xf numFmtId="0" fontId="19" fillId="0" borderId="0"/>
    <xf numFmtId="0" fontId="20" fillId="0" borderId="0"/>
    <xf numFmtId="0" fontId="11" fillId="0" borderId="0"/>
  </cellStyleXfs>
  <cellXfs count="152">
    <xf numFmtId="0" fontId="0" fillId="0" borderId="0" xfId="0"/>
    <xf numFmtId="0" fontId="2" fillId="2" borderId="5" xfId="0" applyFont="1" applyFill="1" applyBorder="1" applyAlignment="1">
      <alignment horizontal="right" vertical="center" wrapText="1"/>
    </xf>
    <xf numFmtId="0" fontId="2" fillId="0" borderId="5" xfId="0" applyFont="1" applyBorder="1" applyAlignment="1">
      <alignment horizontal="right" vertical="center" wrapText="1"/>
    </xf>
    <xf numFmtId="0" fontId="1" fillId="0" borderId="5" xfId="0" applyFont="1" applyBorder="1" applyAlignment="1">
      <alignment horizontal="right" vertical="center" wrapText="1"/>
    </xf>
    <xf numFmtId="0" fontId="6" fillId="0" borderId="5" xfId="1" applyBorder="1" applyAlignment="1">
      <alignment horizontal="right" vertical="center" wrapText="1"/>
    </xf>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right" vertical="center"/>
    </xf>
    <xf numFmtId="0" fontId="2" fillId="0" borderId="5" xfId="0" applyFont="1" applyBorder="1" applyAlignment="1">
      <alignment horizontal="center" vertical="center"/>
    </xf>
    <xf numFmtId="0" fontId="2" fillId="0" borderId="5" xfId="0" applyFont="1" applyBorder="1" applyAlignment="1">
      <alignment horizontal="right" vertical="center"/>
    </xf>
    <xf numFmtId="0" fontId="1" fillId="0" borderId="5" xfId="0" applyFont="1" applyBorder="1" applyAlignment="1">
      <alignment horizontal="center" vertical="center"/>
    </xf>
    <xf numFmtId="0" fontId="2"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5" xfId="0" applyFont="1" applyBorder="1" applyAlignment="1">
      <alignment horizontal="right" vertical="center"/>
    </xf>
    <xf numFmtId="0" fontId="2" fillId="0" borderId="3" xfId="0" applyFont="1" applyBorder="1" applyAlignment="1">
      <alignment horizontal="center" vertical="center"/>
    </xf>
    <xf numFmtId="0" fontId="6" fillId="0" borderId="5" xfId="1" applyBorder="1" applyAlignment="1">
      <alignment horizontal="right" vertical="center"/>
    </xf>
    <xf numFmtId="0" fontId="1" fillId="2" borderId="3" xfId="0" applyFont="1" applyFill="1" applyBorder="1" applyAlignment="1">
      <alignment horizontal="center" vertical="center"/>
    </xf>
    <xf numFmtId="0" fontId="2" fillId="2" borderId="2" xfId="0" applyFont="1" applyFill="1" applyBorder="1" applyAlignment="1">
      <alignment horizontal="justify" vertical="center"/>
    </xf>
    <xf numFmtId="0" fontId="2" fillId="2" borderId="3" xfId="0" applyFont="1" applyFill="1" applyBorder="1" applyAlignment="1">
      <alignment horizontal="justify" vertical="center"/>
    </xf>
    <xf numFmtId="0" fontId="2" fillId="2" borderId="8" xfId="0" applyFont="1" applyFill="1" applyBorder="1" applyAlignment="1">
      <alignment horizontal="center" vertical="center"/>
    </xf>
    <xf numFmtId="0" fontId="2" fillId="0" borderId="8" xfId="0" applyFont="1" applyBorder="1" applyAlignment="1">
      <alignment horizontal="center" vertical="center"/>
    </xf>
    <xf numFmtId="0" fontId="2" fillId="3" borderId="8" xfId="0" applyFont="1" applyFill="1" applyBorder="1" applyAlignment="1">
      <alignment horizontal="center" vertical="center"/>
    </xf>
    <xf numFmtId="0" fontId="1" fillId="0" borderId="8" xfId="0" applyFont="1" applyBorder="1" applyAlignment="1">
      <alignment horizontal="center" vertical="center"/>
    </xf>
    <xf numFmtId="0" fontId="1" fillId="3"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pplyAlignment="1">
      <alignment horizontal="right" vertical="center"/>
    </xf>
    <xf numFmtId="0" fontId="3" fillId="0" borderId="4" xfId="0" applyFont="1" applyBorder="1" applyAlignment="1">
      <alignment horizontal="right" vertical="center"/>
    </xf>
    <xf numFmtId="0" fontId="8" fillId="0" borderId="4" xfId="0" applyFont="1" applyBorder="1" applyAlignment="1">
      <alignment horizontal="right" vertical="center"/>
    </xf>
    <xf numFmtId="0" fontId="2" fillId="0" borderId="1" xfId="0" applyFont="1" applyBorder="1" applyAlignment="1">
      <alignment horizontal="center" vertical="center"/>
    </xf>
    <xf numFmtId="0" fontId="2" fillId="2" borderId="5" xfId="0" applyFont="1" applyFill="1" applyBorder="1" applyAlignment="1">
      <alignment horizontal="justify" vertical="center"/>
    </xf>
    <xf numFmtId="0" fontId="2" fillId="0" borderId="1" xfId="0" applyFont="1" applyBorder="1" applyAlignment="1">
      <alignment vertical="center"/>
    </xf>
    <xf numFmtId="0" fontId="2" fillId="0" borderId="3" xfId="0" applyFont="1" applyBorder="1" applyAlignment="1">
      <alignment vertical="center"/>
    </xf>
    <xf numFmtId="0" fontId="2" fillId="2" borderId="1" xfId="0" applyFont="1" applyFill="1" applyBorder="1" applyAlignment="1">
      <alignment vertical="center"/>
    </xf>
    <xf numFmtId="0" fontId="2" fillId="2" borderId="3" xfId="0" applyFont="1" applyFill="1" applyBorder="1" applyAlignment="1">
      <alignment vertical="center"/>
    </xf>
    <xf numFmtId="0" fontId="1" fillId="2" borderId="2" xfId="0" applyFont="1" applyFill="1" applyBorder="1" applyAlignment="1">
      <alignment vertical="center"/>
    </xf>
    <xf numFmtId="0" fontId="3" fillId="2" borderId="6" xfId="0" applyFont="1" applyFill="1" applyBorder="1" applyAlignment="1">
      <alignment horizontal="center" vertical="center"/>
    </xf>
    <xf numFmtId="0" fontId="2" fillId="0" borderId="6" xfId="0" applyFont="1" applyBorder="1" applyAlignment="1">
      <alignment horizontal="center" vertical="center"/>
    </xf>
    <xf numFmtId="0" fontId="3" fillId="2" borderId="6" xfId="0" applyFont="1" applyFill="1" applyBorder="1" applyAlignment="1">
      <alignment horizontal="right" vertical="center"/>
    </xf>
    <xf numFmtId="0" fontId="10" fillId="0" borderId="0" xfId="0" applyFont="1"/>
    <xf numFmtId="0" fontId="0" fillId="0" borderId="0" xfId="0" applyAlignment="1">
      <alignment wrapText="1"/>
    </xf>
    <xf numFmtId="0" fontId="0" fillId="0" borderId="9" xfId="0" applyBorder="1" applyAlignment="1">
      <alignment horizontal="left" wrapText="1"/>
    </xf>
    <xf numFmtId="0" fontId="0" fillId="0" borderId="9" xfId="0" applyBorder="1" applyAlignment="1">
      <alignment horizontal="left"/>
    </xf>
    <xf numFmtId="0" fontId="0" fillId="0" borderId="9" xfId="0" applyBorder="1"/>
    <xf numFmtId="0" fontId="0" fillId="4" borderId="9" xfId="0" applyFill="1" applyBorder="1" applyAlignment="1">
      <alignment horizontal="left" wrapText="1"/>
    </xf>
    <xf numFmtId="0" fontId="0" fillId="4" borderId="9" xfId="0" applyFill="1" applyBorder="1" applyAlignment="1">
      <alignment horizontal="left"/>
    </xf>
    <xf numFmtId="0" fontId="0" fillId="5" borderId="9" xfId="0" applyFill="1" applyBorder="1" applyAlignment="1">
      <alignment horizontal="left" wrapText="1"/>
    </xf>
    <xf numFmtId="0" fontId="13" fillId="4" borderId="9" xfId="0" applyFont="1" applyFill="1" applyBorder="1" applyAlignment="1">
      <alignment wrapText="1"/>
    </xf>
    <xf numFmtId="0" fontId="13" fillId="4" borderId="9" xfId="0" applyFont="1" applyFill="1" applyBorder="1"/>
    <xf numFmtId="0" fontId="12" fillId="4" borderId="9" xfId="0" applyFont="1" applyFill="1" applyBorder="1" applyAlignment="1">
      <alignment wrapText="1"/>
    </xf>
    <xf numFmtId="0" fontId="10" fillId="0" borderId="9" xfId="0" applyFont="1" applyBorder="1"/>
    <xf numFmtId="0" fontId="10" fillId="0" borderId="9" xfId="0" applyFont="1" applyBorder="1" applyAlignment="1">
      <alignment horizontal="left"/>
    </xf>
    <xf numFmtId="0" fontId="14" fillId="6" borderId="9" xfId="0" applyFont="1" applyFill="1" applyBorder="1" applyAlignment="1">
      <alignment horizontal="left"/>
    </xf>
    <xf numFmtId="0" fontId="10" fillId="7" borderId="9" xfId="0" applyFont="1" applyFill="1" applyBorder="1"/>
    <xf numFmtId="0" fontId="13" fillId="0" borderId="9" xfId="0" applyFont="1" applyBorder="1"/>
    <xf numFmtId="0" fontId="10" fillId="4" borderId="9" xfId="0" applyFont="1" applyFill="1" applyBorder="1" applyAlignment="1">
      <alignment wrapText="1"/>
    </xf>
    <xf numFmtId="0" fontId="10" fillId="4" borderId="9" xfId="0" applyFont="1" applyFill="1" applyBorder="1" applyAlignment="1">
      <alignment horizontal="left"/>
    </xf>
    <xf numFmtId="0" fontId="10" fillId="4" borderId="9" xfId="0" applyFont="1" applyFill="1" applyBorder="1"/>
    <xf numFmtId="0" fontId="13" fillId="0" borderId="0" xfId="0" applyFont="1"/>
    <xf numFmtId="0" fontId="10" fillId="0" borderId="0" xfId="0" applyFont="1" applyAlignment="1">
      <alignment wrapText="1"/>
    </xf>
    <xf numFmtId="0" fontId="10" fillId="0" borderId="0" xfId="0" applyFont="1" applyAlignment="1">
      <alignment horizontal="right"/>
    </xf>
    <xf numFmtId="0" fontId="20" fillId="0" borderId="0" xfId="4"/>
    <xf numFmtId="0" fontId="19" fillId="0" borderId="0" xfId="4" applyFont="1"/>
    <xf numFmtId="0" fontId="10" fillId="0" borderId="9" xfId="4" applyFont="1" applyBorder="1" applyAlignment="1">
      <alignment horizontal="right"/>
    </xf>
    <xf numFmtId="0" fontId="10" fillId="0" borderId="9" xfId="4" applyFont="1" applyBorder="1"/>
    <xf numFmtId="0" fontId="10" fillId="0" borderId="9" xfId="4" applyFont="1" applyBorder="1" applyAlignment="1">
      <alignment horizontal="left"/>
    </xf>
    <xf numFmtId="0" fontId="10" fillId="0" borderId="9" xfId="4" applyFont="1" applyBorder="1" applyAlignment="1">
      <alignment horizontal="left" wrapText="1"/>
    </xf>
    <xf numFmtId="0" fontId="10" fillId="0" borderId="9" xfId="4" applyFont="1" applyBorder="1" applyAlignment="1">
      <alignment wrapText="1"/>
    </xf>
    <xf numFmtId="0" fontId="10" fillId="0" borderId="0" xfId="4" applyFont="1"/>
    <xf numFmtId="0" fontId="18" fillId="0" borderId="9" xfId="4" applyFont="1" applyBorder="1"/>
    <xf numFmtId="0" fontId="10" fillId="0" borderId="0" xfId="4" applyFont="1" applyAlignment="1">
      <alignment horizontal="left"/>
    </xf>
    <xf numFmtId="0" fontId="10" fillId="4" borderId="9" xfId="4" applyFont="1" applyFill="1" applyBorder="1" applyAlignment="1">
      <alignment horizontal="right"/>
    </xf>
    <xf numFmtId="0" fontId="10" fillId="4" borderId="9" xfId="4" applyFont="1" applyFill="1" applyBorder="1"/>
    <xf numFmtId="0" fontId="10" fillId="4" borderId="9" xfId="4" applyFont="1" applyFill="1" applyBorder="1" applyAlignment="1">
      <alignment horizontal="left"/>
    </xf>
    <xf numFmtId="0" fontId="10" fillId="4" borderId="9" xfId="4" applyFont="1" applyFill="1" applyBorder="1" applyAlignment="1">
      <alignment horizontal="left" wrapText="1"/>
    </xf>
    <xf numFmtId="0" fontId="10" fillId="4" borderId="9" xfId="4" applyFont="1" applyFill="1" applyBorder="1" applyAlignment="1">
      <alignment wrapText="1"/>
    </xf>
    <xf numFmtId="0" fontId="14" fillId="0" borderId="0" xfId="4" applyFont="1"/>
    <xf numFmtId="0" fontId="18" fillId="4" borderId="9" xfId="4" applyFont="1" applyFill="1" applyBorder="1" applyAlignment="1">
      <alignment horizontal="right"/>
    </xf>
    <xf numFmtId="0" fontId="18" fillId="4" borderId="9" xfId="4" applyFont="1" applyFill="1" applyBorder="1"/>
    <xf numFmtId="0" fontId="18" fillId="4" borderId="9" xfId="4" applyFont="1" applyFill="1" applyBorder="1" applyAlignment="1">
      <alignment horizontal="left"/>
    </xf>
    <xf numFmtId="0" fontId="18" fillId="4" borderId="9" xfId="4" applyFont="1" applyFill="1" applyBorder="1" applyAlignment="1">
      <alignment horizontal="left" wrapText="1"/>
    </xf>
    <xf numFmtId="0" fontId="18" fillId="4" borderId="9" xfId="4" applyFont="1" applyFill="1" applyBorder="1" applyAlignment="1">
      <alignment wrapText="1"/>
    </xf>
    <xf numFmtId="0" fontId="18" fillId="0" borderId="0" xfId="4" applyFont="1"/>
    <xf numFmtId="0" fontId="18" fillId="4" borderId="0" xfId="4" applyFont="1" applyFill="1"/>
    <xf numFmtId="0" fontId="10" fillId="0" borderId="10" xfId="4" applyFont="1" applyBorder="1" applyAlignment="1">
      <alignment wrapText="1"/>
    </xf>
    <xf numFmtId="0" fontId="13" fillId="0" borderId="0" xfId="4" applyFont="1"/>
    <xf numFmtId="0" fontId="13" fillId="0" borderId="9" xfId="4" applyFont="1" applyBorder="1" applyAlignment="1">
      <alignment horizontal="center"/>
    </xf>
    <xf numFmtId="0" fontId="13" fillId="0" borderId="9" xfId="4" applyFont="1" applyBorder="1"/>
    <xf numFmtId="0" fontId="13" fillId="0" borderId="9" xfId="4" applyFont="1" applyBorder="1" applyAlignment="1">
      <alignment wrapText="1"/>
    </xf>
    <xf numFmtId="0" fontId="14" fillId="8" borderId="9" xfId="0" applyFont="1" applyFill="1" applyBorder="1" applyAlignment="1">
      <alignment horizontal="left"/>
    </xf>
    <xf numFmtId="0" fontId="10" fillId="0" borderId="10" xfId="0" applyFont="1" applyBorder="1"/>
    <xf numFmtId="0" fontId="12" fillId="0" borderId="0" xfId="0" applyFont="1" applyAlignment="1">
      <alignment vertical="center"/>
    </xf>
    <xf numFmtId="0" fontId="17" fillId="0" borderId="0" xfId="0" applyFont="1" applyAlignment="1">
      <alignment wrapText="1"/>
    </xf>
    <xf numFmtId="0" fontId="13" fillId="0" borderId="9" xfId="0" applyFont="1" applyBorder="1" applyAlignment="1">
      <alignment wrapText="1"/>
    </xf>
    <xf numFmtId="0" fontId="13" fillId="0" borderId="9" xfId="0" applyFont="1" applyBorder="1" applyAlignment="1">
      <alignment horizontal="center"/>
    </xf>
    <xf numFmtId="0" fontId="10" fillId="0" borderId="9" xfId="0" applyFont="1" applyBorder="1" applyAlignment="1">
      <alignment wrapText="1"/>
    </xf>
    <xf numFmtId="0" fontId="10" fillId="0" borderId="9" xfId="0" applyFont="1" applyBorder="1" applyAlignment="1">
      <alignment horizontal="right"/>
    </xf>
    <xf numFmtId="0" fontId="10" fillId="0" borderId="9" xfId="0" applyFont="1" applyBorder="1" applyAlignment="1">
      <alignment horizontal="left" wrapText="1"/>
    </xf>
    <xf numFmtId="0" fontId="10" fillId="0" borderId="10" xfId="0" applyFont="1" applyBorder="1" applyAlignment="1">
      <alignment wrapText="1"/>
    </xf>
    <xf numFmtId="0" fontId="18" fillId="0" borderId="9" xfId="0" applyFont="1" applyBorder="1"/>
    <xf numFmtId="0" fontId="21" fillId="0" borderId="0" xfId="0" applyFont="1" applyAlignment="1">
      <alignment wrapText="1"/>
    </xf>
    <xf numFmtId="0" fontId="24" fillId="0" borderId="0" xfId="5" applyFont="1" applyAlignment="1">
      <alignment horizontal="left" vertical="center" wrapText="1"/>
    </xf>
    <xf numFmtId="0" fontId="25" fillId="0" borderId="0" xfId="5" applyFont="1" applyAlignment="1">
      <alignment horizontal="center" vertical="center"/>
    </xf>
    <xf numFmtId="0" fontId="24" fillId="0" borderId="0" xfId="5" applyFont="1"/>
    <xf numFmtId="0" fontId="24" fillId="0" borderId="0" xfId="5" applyFont="1" applyAlignment="1">
      <alignment horizontal="left"/>
    </xf>
    <xf numFmtId="0" fontId="23" fillId="0" borderId="9" xfId="0" applyFont="1" applyBorder="1" applyAlignment="1">
      <alignment horizontal="center" vertical="center"/>
    </xf>
    <xf numFmtId="0" fontId="26" fillId="0" borderId="9" xfId="0" applyFont="1" applyBorder="1" applyAlignment="1">
      <alignment vertical="center" wrapText="1"/>
    </xf>
    <xf numFmtId="0" fontId="11" fillId="0" borderId="9" xfId="0" applyFont="1" applyBorder="1" applyAlignment="1">
      <alignment wrapText="1"/>
    </xf>
    <xf numFmtId="0" fontId="26" fillId="0" borderId="9" xfId="0" applyFont="1" applyBorder="1" applyAlignment="1">
      <alignment horizontal="left" vertical="center" wrapText="1"/>
    </xf>
    <xf numFmtId="0" fontId="24" fillId="0" borderId="9" xfId="0" applyFont="1" applyBorder="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22" fillId="0" borderId="11" xfId="0" applyFont="1" applyBorder="1" applyAlignment="1">
      <alignment horizontal="left"/>
    </xf>
    <xf numFmtId="0" fontId="22" fillId="0" borderId="0" xfId="0" applyFont="1" applyAlignment="1">
      <alignment horizontal="left" indent="1"/>
    </xf>
    <xf numFmtId="0" fontId="0" fillId="9" borderId="0" xfId="0" applyFill="1"/>
    <xf numFmtId="0" fontId="22" fillId="9" borderId="0" xfId="0" applyFont="1" applyFill="1"/>
    <xf numFmtId="0" fontId="22" fillId="0" borderId="0" xfId="0" applyFont="1"/>
    <xf numFmtId="0" fontId="0" fillId="10" borderId="0" xfId="0" applyFill="1"/>
    <xf numFmtId="0" fontId="22" fillId="10" borderId="0" xfId="0" applyFont="1" applyFill="1"/>
    <xf numFmtId="0" fontId="27" fillId="0" borderId="0" xfId="0" applyFont="1"/>
    <xf numFmtId="0" fontId="27" fillId="0" borderId="9" xfId="0" applyFont="1" applyBorder="1"/>
    <xf numFmtId="0" fontId="28" fillId="11" borderId="9" xfId="0" applyFont="1" applyFill="1" applyBorder="1"/>
    <xf numFmtId="0" fontId="28" fillId="0" borderId="0" xfId="0" applyFont="1"/>
    <xf numFmtId="0" fontId="10" fillId="0" borderId="9" xfId="0" applyFont="1" applyBorder="1" applyAlignment="1">
      <alignment vertical="center"/>
    </xf>
    <xf numFmtId="0" fontId="10" fillId="0" borderId="9" xfId="0" applyFont="1" applyBorder="1" applyAlignment="1">
      <alignment horizontal="center"/>
    </xf>
    <xf numFmtId="0" fontId="16" fillId="0" borderId="0" xfId="0" applyFont="1" applyAlignment="1">
      <alignment vertical="center"/>
    </xf>
    <xf numFmtId="0" fontId="13" fillId="12" borderId="12" xfId="0" applyFont="1" applyFill="1" applyBorder="1"/>
    <xf numFmtId="0" fontId="13" fillId="12" borderId="12" xfId="0" applyFont="1" applyFill="1" applyBorder="1" applyAlignment="1">
      <alignment wrapText="1"/>
    </xf>
    <xf numFmtId="0" fontId="13" fillId="12" borderId="12" xfId="0" applyFont="1" applyFill="1" applyBorder="1" applyAlignment="1">
      <alignment horizontal="center"/>
    </xf>
    <xf numFmtId="0" fontId="28" fillId="9" borderId="0" xfId="0" applyFont="1" applyFill="1"/>
    <xf numFmtId="0" fontId="10" fillId="0" borderId="0" xfId="0" applyFont="1" applyAlignment="1">
      <alignment vertical="center" wrapText="1"/>
    </xf>
    <xf numFmtId="0" fontId="15" fillId="0" borderId="0" xfId="0" applyFont="1" applyAlignment="1">
      <alignment horizontal="left"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cellXfs>
  <cellStyles count="6">
    <cellStyle name="Hyperlink" xfId="1" builtinId="8"/>
    <cellStyle name="Normal" xfId="0" builtinId="0"/>
    <cellStyle name="Normal 2" xfId="3" xr:uid="{67EF670D-5159-48EE-B4F5-CCA2ABDACB71}"/>
    <cellStyle name="Normal 2 2" xfId="5" xr:uid="{8C02147B-B3FF-4112-90BD-9159DFF1B185}"/>
    <cellStyle name="Normal 3" xfId="2" xr:uid="{00000000-0005-0000-0000-000002000000}"/>
    <cellStyle name="Normal 4" xfId="4" xr:uid="{20636C8D-CFBC-431A-9511-6E67A30D09F9}"/>
  </cellStyles>
  <dxfs count="10">
    <dxf>
      <font>
        <color rgb="FF9C0006"/>
      </font>
      <fill>
        <patternFill>
          <bgColor rgb="FFFFC7CE"/>
        </patternFill>
      </fill>
    </dxf>
    <dxf>
      <fill>
        <patternFill>
          <bgColor rgb="FFFFFF00"/>
        </patternFill>
      </fill>
    </dxf>
    <dxf>
      <font>
        <color rgb="FF9C0006"/>
      </font>
      <fill>
        <patternFill>
          <bgColor rgb="FFFFC7CE"/>
        </patternFill>
      </fill>
    </dxf>
    <dxf>
      <font>
        <b/>
        <i val="0"/>
        <color rgb="FFFFFF00"/>
      </font>
      <fill>
        <patternFill>
          <fgColor indexed="64"/>
          <bgColor rgb="FF800000"/>
        </patternFill>
      </fill>
    </dxf>
    <dxf>
      <font>
        <color rgb="FF9C0006"/>
      </font>
      <fill>
        <patternFill>
          <bgColor rgb="FFFFC7CE"/>
        </patternFill>
      </fill>
    </dxf>
    <dxf>
      <font>
        <color rgb="FF9C0006"/>
      </font>
      <fill>
        <patternFill>
          <bgColor rgb="FFFFC7CE"/>
        </patternFill>
      </fill>
    </dxf>
    <dxf>
      <font>
        <b/>
        <i val="0"/>
        <color rgb="FFFFFF00"/>
      </font>
      <fill>
        <patternFill>
          <fgColor indexed="64"/>
          <bgColor rgb="FF8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297180</xdr:colOff>
      <xdr:row>0</xdr:row>
      <xdr:rowOff>78105</xdr:rowOff>
    </xdr:from>
    <xdr:to>
      <xdr:col>12</xdr:col>
      <xdr:colOff>437751</xdr:colOff>
      <xdr:row>9</xdr:row>
      <xdr:rowOff>180736</xdr:rowOff>
    </xdr:to>
    <xdr:pic>
      <xdr:nvPicPr>
        <xdr:cNvPr id="2" name="Picture 1">
          <a:extLst>
            <a:ext uri="{FF2B5EF4-FFF2-40B4-BE49-F238E27FC236}">
              <a16:creationId xmlns:a16="http://schemas.microsoft.com/office/drawing/2014/main" id="{E5793B16-3D48-ADEF-426B-87A9B90537AA}"/>
            </a:ext>
          </a:extLst>
        </xdr:cNvPr>
        <xdr:cNvPicPr>
          <a:picLocks noChangeAspect="1"/>
        </xdr:cNvPicPr>
      </xdr:nvPicPr>
      <xdr:blipFill>
        <a:blip xmlns:r="http://schemas.openxmlformats.org/officeDocument/2006/relationships" r:embed="rId1"/>
        <a:stretch>
          <a:fillRect/>
        </a:stretch>
      </xdr:blipFill>
      <xdr:spPr>
        <a:xfrm>
          <a:off x="12251055" y="78105"/>
          <a:ext cx="3188571" cy="191238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 Nguyen Thanh" refreshedDate="45448.647567824075" createdVersion="8" refreshedVersion="8" minRefreshableVersion="3" recordCount="232" xr:uid="{98A661D8-5469-4739-BCDD-F97498BA0B26}">
  <cacheSource type="worksheet">
    <worksheetSource ref="A1:E233" sheet="CODEFRAME-NPS"/>
  </cacheSource>
  <cacheFields count="5">
    <cacheField name="CODE" numFmtId="0">
      <sharedItems containsSemiMixedTypes="0" containsString="0" containsNumber="1" containsInteger="1" minValue="101" maxValue="22511" count="232">
        <n v="101"/>
        <n v="201"/>
        <n v="102"/>
        <n v="202"/>
        <n v="103"/>
        <n v="203"/>
        <n v="104"/>
        <n v="204"/>
        <n v="105"/>
        <n v="205"/>
        <n v="106"/>
        <n v="206"/>
        <n v="107"/>
        <n v="207"/>
        <n v="108"/>
        <n v="208"/>
        <n v="2081"/>
        <n v="2082"/>
        <n v="2083"/>
        <n v="2084"/>
        <n v="2085"/>
        <n v="2086"/>
        <n v="2087"/>
        <n v="2088"/>
        <n v="2089"/>
        <n v="20811"/>
        <n v="109"/>
        <n v="209"/>
        <n v="2091"/>
        <n v="2092"/>
        <n v="2093"/>
        <n v="2094"/>
        <n v="2095"/>
        <n v="2096"/>
        <n v="2097"/>
        <n v="2098"/>
        <n v="2099"/>
        <n v="20911"/>
        <n v="110"/>
        <n v="210"/>
        <n v="2101"/>
        <n v="2102"/>
        <n v="2103"/>
        <n v="2104"/>
        <n v="2105"/>
        <n v="2106"/>
        <n v="2107"/>
        <n v="2108"/>
        <n v="2109"/>
        <n v="21011"/>
        <n v="111"/>
        <n v="211"/>
        <n v="2111"/>
        <n v="2112"/>
        <n v="2113"/>
        <n v="2114"/>
        <n v="2115"/>
        <n v="2116"/>
        <n v="2117"/>
        <n v="2118"/>
        <n v="2119"/>
        <n v="21111"/>
        <n v="112"/>
        <n v="212"/>
        <n v="113"/>
        <n v="213"/>
        <n v="2131"/>
        <n v="2132"/>
        <n v="2133"/>
        <n v="2134"/>
        <n v="2135"/>
        <n v="2136"/>
        <n v="2137"/>
        <n v="2138"/>
        <n v="2139"/>
        <n v="21311"/>
        <n v="114"/>
        <n v="214"/>
        <n v="2141"/>
        <n v="2142"/>
        <n v="2143"/>
        <n v="2144"/>
        <n v="2145"/>
        <n v="2146"/>
        <n v="2147"/>
        <n v="2148"/>
        <n v="2149"/>
        <n v="21411"/>
        <n v="115"/>
        <n v="215"/>
        <n v="2151"/>
        <n v="2152"/>
        <n v="2153"/>
        <n v="2154"/>
        <n v="2155"/>
        <n v="2156"/>
        <n v="2157"/>
        <n v="2158"/>
        <n v="2159"/>
        <n v="21511"/>
        <n v="116"/>
        <n v="216"/>
        <n v="2161"/>
        <n v="2162"/>
        <n v="2163"/>
        <n v="2164"/>
        <n v="2165"/>
        <n v="2166"/>
        <n v="2167"/>
        <n v="2168"/>
        <n v="2169"/>
        <n v="21611"/>
        <n v="117"/>
        <n v="217"/>
        <n v="2171"/>
        <n v="2172"/>
        <n v="2173"/>
        <n v="2174"/>
        <n v="2175"/>
        <n v="2176"/>
        <n v="2177"/>
        <n v="2178"/>
        <n v="2179"/>
        <n v="21711"/>
        <n v="118"/>
        <n v="218"/>
        <n v="2181"/>
        <n v="2182"/>
        <n v="2183"/>
        <n v="2184"/>
        <n v="2185"/>
        <n v="2186"/>
        <n v="2187"/>
        <n v="2188"/>
        <n v="2189"/>
        <n v="21811"/>
        <n v="119"/>
        <n v="219"/>
        <n v="2191"/>
        <n v="2192"/>
        <n v="2193"/>
        <n v="2194"/>
        <n v="2195"/>
        <n v="2196"/>
        <n v="2197"/>
        <n v="2198"/>
        <n v="2199"/>
        <n v="21911"/>
        <n v="120"/>
        <n v="220"/>
        <n v="2201"/>
        <n v="2202"/>
        <n v="2203"/>
        <n v="2204"/>
        <n v="2205"/>
        <n v="2206"/>
        <n v="2207"/>
        <n v="2208"/>
        <n v="2209"/>
        <n v="22011"/>
        <n v="121"/>
        <n v="221"/>
        <n v="2211"/>
        <n v="2212"/>
        <n v="2213"/>
        <n v="2214"/>
        <n v="2215"/>
        <n v="2216"/>
        <n v="2217"/>
        <n v="2218"/>
        <n v="2219"/>
        <n v="22111"/>
        <n v="122"/>
        <n v="222"/>
        <n v="2221"/>
        <n v="2222"/>
        <n v="2223"/>
        <n v="2224"/>
        <n v="2225"/>
        <n v="2226"/>
        <n v="2227"/>
        <n v="2228"/>
        <n v="2229"/>
        <n v="22211"/>
        <n v="123"/>
        <n v="1238"/>
        <n v="12313"/>
        <n v="1231"/>
        <n v="1232"/>
        <n v="1233"/>
        <n v="1234"/>
        <n v="1235"/>
        <n v="1236"/>
        <n v="1237"/>
        <n v="1239"/>
        <n v="12311"/>
        <n v="223"/>
        <n v="2238"/>
        <n v="22313"/>
        <n v="2231"/>
        <n v="2232"/>
        <n v="2233"/>
        <n v="2234"/>
        <n v="2235"/>
        <n v="2236"/>
        <n v="2237"/>
        <n v="2239"/>
        <n v="22311"/>
        <n v="124"/>
        <n v="224"/>
        <n v="2241"/>
        <n v="2242"/>
        <n v="2243"/>
        <n v="2244"/>
        <n v="2245"/>
        <n v="2246"/>
        <n v="2247"/>
        <n v="2248"/>
        <n v="2249"/>
        <n v="22411"/>
        <n v="125"/>
        <n v="225"/>
        <n v="2251"/>
        <n v="2252"/>
        <n v="2253"/>
        <n v="2254"/>
        <n v="2255"/>
        <n v="2256"/>
        <n v="2257"/>
        <n v="2258"/>
        <n v="2259"/>
        <n v="22511"/>
      </sharedItems>
    </cacheField>
    <cacheField name="LABEL ENG" numFmtId="0">
      <sharedItems/>
    </cacheField>
    <cacheField name="ATTITUDE" numFmtId="0">
      <sharedItems count="2">
        <s v="Positive"/>
        <s v="Negative"/>
      </sharedItems>
    </cacheField>
    <cacheField name="LV1" numFmtId="0">
      <sharedItems count="6">
        <s v="Convenience"/>
        <s v="Product"/>
        <s v="Service"/>
        <s v="Experience"/>
        <s v="Price&amp;Promotion"/>
        <s v="Price &amp; Promotion" u="1"/>
      </sharedItems>
    </cacheField>
    <cacheField name="LV2" numFmtId="0">
      <sharedItems count="43">
        <s v="AppIBstability"/>
        <s v="AppIBfeatures"/>
        <s v="AppIBinterface"/>
        <s v="AppIBingeneral"/>
        <s v="ATM"/>
        <s v="Branch"/>
        <s v="Other"/>
        <s v="Productfeatures"/>
        <s v="Productdiversity"/>
        <s v="Security"/>
        <s v="Partnership"/>
        <s v="Specialaccount"/>
        <s v="Servicespeed"/>
        <s v="Standardprocess"/>
        <s v="Staffattitude"/>
        <s v="Customerservice"/>
        <s v="Staffconsultingskill"/>
        <s v="Branding"/>
        <s v="Fees"/>
        <s v="Interestrate"/>
        <s v="Loaninterestrate"/>
        <s v="Promotion"/>
        <s v="Others"/>
        <s v="App/ IB stability" u="1"/>
        <s v="App/ IB features" u="1"/>
        <s v="App/ IB interface" u="1"/>
        <s v="App/ IB in general" u="1"/>
        <s v="Product features" u="1"/>
        <s v="Product diversity" u="1"/>
        <s v="Partnership " u="1"/>
        <s v="Special account" u="1"/>
        <s v="Service speed" u="1"/>
        <s v="Standard process " u="1"/>
        <s v="Staff attitude" u="1"/>
        <s v="Customer service" u="1"/>
        <s v="Staff consulting skill " u="1"/>
        <s v="Fees " u="1"/>
        <s v="Interest rate" u="1"/>
        <s v="Loan interest rate" u="1"/>
        <s v="ATM (network, facility, feature…)" u="1"/>
        <s v="Branch (network, facility…)" u="1"/>
        <s v="Product features (loan condition, policy…)" u="1"/>
        <s v="Customer service (care, suppor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
  <r>
    <x v="0"/>
    <s v="AppIBstability"/>
    <x v="0"/>
    <x v="0"/>
    <x v="0"/>
  </r>
  <r>
    <x v="1"/>
    <s v="AppIBstability"/>
    <x v="1"/>
    <x v="0"/>
    <x v="0"/>
  </r>
  <r>
    <x v="2"/>
    <s v="AppIBfeatures"/>
    <x v="0"/>
    <x v="0"/>
    <x v="1"/>
  </r>
  <r>
    <x v="3"/>
    <s v="AppIBfeatures"/>
    <x v="1"/>
    <x v="0"/>
    <x v="1"/>
  </r>
  <r>
    <x v="4"/>
    <s v="AppIBinterface"/>
    <x v="0"/>
    <x v="0"/>
    <x v="2"/>
  </r>
  <r>
    <x v="5"/>
    <s v="AppIBinterface"/>
    <x v="1"/>
    <x v="0"/>
    <x v="2"/>
  </r>
  <r>
    <x v="6"/>
    <s v="AppIBingeneral"/>
    <x v="0"/>
    <x v="0"/>
    <x v="3"/>
  </r>
  <r>
    <x v="7"/>
    <s v="AppIBingeneral"/>
    <x v="1"/>
    <x v="0"/>
    <x v="3"/>
  </r>
  <r>
    <x v="8"/>
    <s v="ATM"/>
    <x v="0"/>
    <x v="0"/>
    <x v="4"/>
  </r>
  <r>
    <x v="9"/>
    <s v="ATM"/>
    <x v="1"/>
    <x v="0"/>
    <x v="4"/>
  </r>
  <r>
    <x v="10"/>
    <s v="Branch"/>
    <x v="0"/>
    <x v="0"/>
    <x v="5"/>
  </r>
  <r>
    <x v="11"/>
    <s v="Branch"/>
    <x v="1"/>
    <x v="0"/>
    <x v="5"/>
  </r>
  <r>
    <x v="12"/>
    <s v="Other"/>
    <x v="0"/>
    <x v="0"/>
    <x v="6"/>
  </r>
  <r>
    <x v="13"/>
    <s v="Other"/>
    <x v="1"/>
    <x v="0"/>
    <x v="6"/>
  </r>
  <r>
    <x v="14"/>
    <s v="Productfeatures"/>
    <x v="0"/>
    <x v="1"/>
    <x v="7"/>
  </r>
  <r>
    <x v="15"/>
    <s v="Productfeatures"/>
    <x v="1"/>
    <x v="1"/>
    <x v="7"/>
  </r>
  <r>
    <x v="16"/>
    <s v="Productfeatures"/>
    <x v="1"/>
    <x v="1"/>
    <x v="7"/>
  </r>
  <r>
    <x v="17"/>
    <s v="Productfeatures"/>
    <x v="1"/>
    <x v="1"/>
    <x v="7"/>
  </r>
  <r>
    <x v="18"/>
    <s v="Productfeatures"/>
    <x v="1"/>
    <x v="1"/>
    <x v="7"/>
  </r>
  <r>
    <x v="19"/>
    <s v="Productfeatures"/>
    <x v="1"/>
    <x v="1"/>
    <x v="7"/>
  </r>
  <r>
    <x v="20"/>
    <s v="Productfeatures"/>
    <x v="1"/>
    <x v="1"/>
    <x v="7"/>
  </r>
  <r>
    <x v="21"/>
    <s v="Productfeatures"/>
    <x v="1"/>
    <x v="1"/>
    <x v="7"/>
  </r>
  <r>
    <x v="22"/>
    <s v="Productfeatures"/>
    <x v="1"/>
    <x v="1"/>
    <x v="7"/>
  </r>
  <r>
    <x v="23"/>
    <s v="Productfeatures"/>
    <x v="1"/>
    <x v="1"/>
    <x v="7"/>
  </r>
  <r>
    <x v="24"/>
    <s v="Productfeatures"/>
    <x v="1"/>
    <x v="1"/>
    <x v="7"/>
  </r>
  <r>
    <x v="25"/>
    <s v="Productfeatures"/>
    <x v="1"/>
    <x v="1"/>
    <x v="7"/>
  </r>
  <r>
    <x v="26"/>
    <s v="Productdiversity"/>
    <x v="0"/>
    <x v="1"/>
    <x v="8"/>
  </r>
  <r>
    <x v="27"/>
    <s v="Productdiversity"/>
    <x v="1"/>
    <x v="1"/>
    <x v="8"/>
  </r>
  <r>
    <x v="28"/>
    <s v="Productdiversity"/>
    <x v="1"/>
    <x v="1"/>
    <x v="8"/>
  </r>
  <r>
    <x v="29"/>
    <s v="Productdiversity"/>
    <x v="1"/>
    <x v="1"/>
    <x v="8"/>
  </r>
  <r>
    <x v="30"/>
    <s v="Productdiversity"/>
    <x v="1"/>
    <x v="1"/>
    <x v="8"/>
  </r>
  <r>
    <x v="31"/>
    <s v="Productdiversity"/>
    <x v="1"/>
    <x v="1"/>
    <x v="8"/>
  </r>
  <r>
    <x v="32"/>
    <s v="Productdiversity"/>
    <x v="1"/>
    <x v="1"/>
    <x v="8"/>
  </r>
  <r>
    <x v="33"/>
    <s v="Productdiversity"/>
    <x v="1"/>
    <x v="1"/>
    <x v="8"/>
  </r>
  <r>
    <x v="34"/>
    <s v="Productdiversity"/>
    <x v="1"/>
    <x v="1"/>
    <x v="8"/>
  </r>
  <r>
    <x v="35"/>
    <s v="Productdiversity"/>
    <x v="1"/>
    <x v="1"/>
    <x v="8"/>
  </r>
  <r>
    <x v="36"/>
    <s v="Productdiversity"/>
    <x v="1"/>
    <x v="1"/>
    <x v="8"/>
  </r>
  <r>
    <x v="37"/>
    <s v="Productdiversity"/>
    <x v="1"/>
    <x v="1"/>
    <x v="8"/>
  </r>
  <r>
    <x v="38"/>
    <s v="Security"/>
    <x v="0"/>
    <x v="1"/>
    <x v="9"/>
  </r>
  <r>
    <x v="39"/>
    <s v="Security"/>
    <x v="1"/>
    <x v="1"/>
    <x v="9"/>
  </r>
  <r>
    <x v="40"/>
    <s v="Security"/>
    <x v="1"/>
    <x v="1"/>
    <x v="9"/>
  </r>
  <r>
    <x v="41"/>
    <s v="Security"/>
    <x v="1"/>
    <x v="1"/>
    <x v="9"/>
  </r>
  <r>
    <x v="42"/>
    <s v="Security"/>
    <x v="1"/>
    <x v="1"/>
    <x v="9"/>
  </r>
  <r>
    <x v="43"/>
    <s v="Security"/>
    <x v="1"/>
    <x v="1"/>
    <x v="9"/>
  </r>
  <r>
    <x v="44"/>
    <s v="Security"/>
    <x v="1"/>
    <x v="1"/>
    <x v="9"/>
  </r>
  <r>
    <x v="45"/>
    <s v="Security"/>
    <x v="1"/>
    <x v="1"/>
    <x v="9"/>
  </r>
  <r>
    <x v="46"/>
    <s v="Security"/>
    <x v="1"/>
    <x v="1"/>
    <x v="9"/>
  </r>
  <r>
    <x v="47"/>
    <s v="Security"/>
    <x v="1"/>
    <x v="1"/>
    <x v="9"/>
  </r>
  <r>
    <x v="48"/>
    <s v="Security"/>
    <x v="1"/>
    <x v="1"/>
    <x v="9"/>
  </r>
  <r>
    <x v="49"/>
    <s v="Security"/>
    <x v="1"/>
    <x v="1"/>
    <x v="9"/>
  </r>
  <r>
    <x v="50"/>
    <s v="Partnership"/>
    <x v="0"/>
    <x v="1"/>
    <x v="10"/>
  </r>
  <r>
    <x v="51"/>
    <s v="Partnership"/>
    <x v="1"/>
    <x v="1"/>
    <x v="10"/>
  </r>
  <r>
    <x v="52"/>
    <s v="Partnership"/>
    <x v="1"/>
    <x v="1"/>
    <x v="10"/>
  </r>
  <r>
    <x v="53"/>
    <s v="Partnership"/>
    <x v="1"/>
    <x v="1"/>
    <x v="10"/>
  </r>
  <r>
    <x v="54"/>
    <s v="Partnership"/>
    <x v="1"/>
    <x v="1"/>
    <x v="10"/>
  </r>
  <r>
    <x v="55"/>
    <s v="Partnership"/>
    <x v="1"/>
    <x v="1"/>
    <x v="10"/>
  </r>
  <r>
    <x v="56"/>
    <s v="Partnership"/>
    <x v="1"/>
    <x v="1"/>
    <x v="10"/>
  </r>
  <r>
    <x v="57"/>
    <s v="Partnership"/>
    <x v="1"/>
    <x v="1"/>
    <x v="10"/>
  </r>
  <r>
    <x v="58"/>
    <s v="Partnership"/>
    <x v="1"/>
    <x v="1"/>
    <x v="10"/>
  </r>
  <r>
    <x v="59"/>
    <s v="Partnership"/>
    <x v="1"/>
    <x v="1"/>
    <x v="10"/>
  </r>
  <r>
    <x v="60"/>
    <s v="Partnership"/>
    <x v="1"/>
    <x v="1"/>
    <x v="10"/>
  </r>
  <r>
    <x v="61"/>
    <s v="Partnership"/>
    <x v="1"/>
    <x v="1"/>
    <x v="10"/>
  </r>
  <r>
    <x v="62"/>
    <s v="Specialaccount"/>
    <x v="0"/>
    <x v="1"/>
    <x v="11"/>
  </r>
  <r>
    <x v="63"/>
    <s v="Specialaccount"/>
    <x v="1"/>
    <x v="1"/>
    <x v="11"/>
  </r>
  <r>
    <x v="64"/>
    <s v="Other"/>
    <x v="0"/>
    <x v="1"/>
    <x v="6"/>
  </r>
  <r>
    <x v="65"/>
    <s v="Other"/>
    <x v="1"/>
    <x v="1"/>
    <x v="6"/>
  </r>
  <r>
    <x v="66"/>
    <s v="Other"/>
    <x v="1"/>
    <x v="1"/>
    <x v="6"/>
  </r>
  <r>
    <x v="67"/>
    <s v="Other"/>
    <x v="1"/>
    <x v="1"/>
    <x v="6"/>
  </r>
  <r>
    <x v="68"/>
    <s v="Other"/>
    <x v="1"/>
    <x v="1"/>
    <x v="6"/>
  </r>
  <r>
    <x v="69"/>
    <s v="Other"/>
    <x v="1"/>
    <x v="1"/>
    <x v="6"/>
  </r>
  <r>
    <x v="70"/>
    <s v="Other"/>
    <x v="1"/>
    <x v="1"/>
    <x v="6"/>
  </r>
  <r>
    <x v="71"/>
    <s v="Other"/>
    <x v="1"/>
    <x v="1"/>
    <x v="6"/>
  </r>
  <r>
    <x v="72"/>
    <s v="Other"/>
    <x v="1"/>
    <x v="1"/>
    <x v="6"/>
  </r>
  <r>
    <x v="73"/>
    <s v="Other"/>
    <x v="1"/>
    <x v="1"/>
    <x v="6"/>
  </r>
  <r>
    <x v="74"/>
    <s v="Other"/>
    <x v="1"/>
    <x v="1"/>
    <x v="6"/>
  </r>
  <r>
    <x v="75"/>
    <s v="Other"/>
    <x v="1"/>
    <x v="1"/>
    <x v="6"/>
  </r>
  <r>
    <x v="76"/>
    <s v="Servicespeed"/>
    <x v="0"/>
    <x v="2"/>
    <x v="12"/>
  </r>
  <r>
    <x v="77"/>
    <s v="Servicespeed"/>
    <x v="1"/>
    <x v="2"/>
    <x v="12"/>
  </r>
  <r>
    <x v="78"/>
    <s v="Servicespeed"/>
    <x v="1"/>
    <x v="2"/>
    <x v="12"/>
  </r>
  <r>
    <x v="79"/>
    <s v="Servicespeed"/>
    <x v="1"/>
    <x v="2"/>
    <x v="12"/>
  </r>
  <r>
    <x v="80"/>
    <s v="Servicespeed"/>
    <x v="1"/>
    <x v="2"/>
    <x v="12"/>
  </r>
  <r>
    <x v="81"/>
    <s v="Servicespeed"/>
    <x v="1"/>
    <x v="2"/>
    <x v="12"/>
  </r>
  <r>
    <x v="82"/>
    <s v="Servicespeed"/>
    <x v="1"/>
    <x v="2"/>
    <x v="12"/>
  </r>
  <r>
    <x v="83"/>
    <s v="Servicespeed"/>
    <x v="1"/>
    <x v="2"/>
    <x v="12"/>
  </r>
  <r>
    <x v="84"/>
    <s v="Servicespeed"/>
    <x v="1"/>
    <x v="2"/>
    <x v="12"/>
  </r>
  <r>
    <x v="85"/>
    <s v="Servicespeed"/>
    <x v="1"/>
    <x v="2"/>
    <x v="12"/>
  </r>
  <r>
    <x v="86"/>
    <s v="Servicespeed"/>
    <x v="1"/>
    <x v="2"/>
    <x v="12"/>
  </r>
  <r>
    <x v="87"/>
    <s v="Servicespeed"/>
    <x v="1"/>
    <x v="2"/>
    <x v="12"/>
  </r>
  <r>
    <x v="88"/>
    <s v="Standardprocess"/>
    <x v="0"/>
    <x v="2"/>
    <x v="13"/>
  </r>
  <r>
    <x v="89"/>
    <s v="Standardprocess"/>
    <x v="1"/>
    <x v="2"/>
    <x v="13"/>
  </r>
  <r>
    <x v="90"/>
    <s v="Standardprocess"/>
    <x v="1"/>
    <x v="2"/>
    <x v="13"/>
  </r>
  <r>
    <x v="91"/>
    <s v="Standardprocess"/>
    <x v="1"/>
    <x v="2"/>
    <x v="13"/>
  </r>
  <r>
    <x v="92"/>
    <s v="Standardprocess"/>
    <x v="1"/>
    <x v="2"/>
    <x v="13"/>
  </r>
  <r>
    <x v="93"/>
    <s v="Standardprocess"/>
    <x v="1"/>
    <x v="2"/>
    <x v="13"/>
  </r>
  <r>
    <x v="94"/>
    <s v="Standardprocess"/>
    <x v="1"/>
    <x v="2"/>
    <x v="13"/>
  </r>
  <r>
    <x v="95"/>
    <s v="Standardprocess"/>
    <x v="1"/>
    <x v="2"/>
    <x v="13"/>
  </r>
  <r>
    <x v="96"/>
    <s v="Standardprocess"/>
    <x v="1"/>
    <x v="2"/>
    <x v="13"/>
  </r>
  <r>
    <x v="97"/>
    <s v="Standardprocess"/>
    <x v="1"/>
    <x v="2"/>
    <x v="13"/>
  </r>
  <r>
    <x v="98"/>
    <s v="Standardprocess"/>
    <x v="1"/>
    <x v="2"/>
    <x v="13"/>
  </r>
  <r>
    <x v="99"/>
    <s v="Standardprocess"/>
    <x v="1"/>
    <x v="2"/>
    <x v="13"/>
  </r>
  <r>
    <x v="100"/>
    <s v="Other"/>
    <x v="0"/>
    <x v="2"/>
    <x v="6"/>
  </r>
  <r>
    <x v="101"/>
    <s v="Other"/>
    <x v="1"/>
    <x v="2"/>
    <x v="6"/>
  </r>
  <r>
    <x v="102"/>
    <s v="Other"/>
    <x v="1"/>
    <x v="2"/>
    <x v="6"/>
  </r>
  <r>
    <x v="103"/>
    <s v="Other"/>
    <x v="1"/>
    <x v="2"/>
    <x v="6"/>
  </r>
  <r>
    <x v="104"/>
    <s v="Other"/>
    <x v="1"/>
    <x v="2"/>
    <x v="6"/>
  </r>
  <r>
    <x v="105"/>
    <s v="Other"/>
    <x v="1"/>
    <x v="2"/>
    <x v="6"/>
  </r>
  <r>
    <x v="106"/>
    <s v="Other"/>
    <x v="1"/>
    <x v="2"/>
    <x v="6"/>
  </r>
  <r>
    <x v="107"/>
    <s v="Other"/>
    <x v="1"/>
    <x v="2"/>
    <x v="6"/>
  </r>
  <r>
    <x v="108"/>
    <s v="Other"/>
    <x v="1"/>
    <x v="2"/>
    <x v="6"/>
  </r>
  <r>
    <x v="109"/>
    <s v="Other"/>
    <x v="1"/>
    <x v="2"/>
    <x v="6"/>
  </r>
  <r>
    <x v="110"/>
    <s v="Other"/>
    <x v="1"/>
    <x v="2"/>
    <x v="6"/>
  </r>
  <r>
    <x v="111"/>
    <s v="Other"/>
    <x v="1"/>
    <x v="2"/>
    <x v="6"/>
  </r>
  <r>
    <x v="112"/>
    <s v="Staffattitude"/>
    <x v="0"/>
    <x v="3"/>
    <x v="14"/>
  </r>
  <r>
    <x v="113"/>
    <s v="Staffattitude"/>
    <x v="1"/>
    <x v="3"/>
    <x v="14"/>
  </r>
  <r>
    <x v="114"/>
    <s v="Staffattitude"/>
    <x v="1"/>
    <x v="3"/>
    <x v="14"/>
  </r>
  <r>
    <x v="115"/>
    <s v="Staffattitude"/>
    <x v="1"/>
    <x v="3"/>
    <x v="14"/>
  </r>
  <r>
    <x v="116"/>
    <s v="Staffattitude"/>
    <x v="1"/>
    <x v="3"/>
    <x v="14"/>
  </r>
  <r>
    <x v="117"/>
    <s v="Staffattitude"/>
    <x v="1"/>
    <x v="3"/>
    <x v="14"/>
  </r>
  <r>
    <x v="118"/>
    <s v="Staffattitude"/>
    <x v="1"/>
    <x v="3"/>
    <x v="14"/>
  </r>
  <r>
    <x v="119"/>
    <s v="Staffattitude"/>
    <x v="1"/>
    <x v="3"/>
    <x v="14"/>
  </r>
  <r>
    <x v="120"/>
    <s v="Staffattitude"/>
    <x v="1"/>
    <x v="3"/>
    <x v="14"/>
  </r>
  <r>
    <x v="121"/>
    <s v="Staffattitude"/>
    <x v="1"/>
    <x v="3"/>
    <x v="14"/>
  </r>
  <r>
    <x v="122"/>
    <s v="Staffattitude"/>
    <x v="1"/>
    <x v="3"/>
    <x v="14"/>
  </r>
  <r>
    <x v="123"/>
    <s v="Staffattitude"/>
    <x v="1"/>
    <x v="3"/>
    <x v="14"/>
  </r>
  <r>
    <x v="124"/>
    <s v="Customerservice"/>
    <x v="0"/>
    <x v="3"/>
    <x v="15"/>
  </r>
  <r>
    <x v="125"/>
    <s v="Customerservice"/>
    <x v="1"/>
    <x v="3"/>
    <x v="15"/>
  </r>
  <r>
    <x v="126"/>
    <s v="Customerservice"/>
    <x v="1"/>
    <x v="3"/>
    <x v="15"/>
  </r>
  <r>
    <x v="127"/>
    <s v="Customerservice"/>
    <x v="1"/>
    <x v="3"/>
    <x v="15"/>
  </r>
  <r>
    <x v="128"/>
    <s v="Customerservice"/>
    <x v="1"/>
    <x v="3"/>
    <x v="15"/>
  </r>
  <r>
    <x v="129"/>
    <s v="Customerservice"/>
    <x v="1"/>
    <x v="3"/>
    <x v="15"/>
  </r>
  <r>
    <x v="130"/>
    <s v="Customerservice"/>
    <x v="1"/>
    <x v="3"/>
    <x v="15"/>
  </r>
  <r>
    <x v="131"/>
    <s v="Customerservice"/>
    <x v="1"/>
    <x v="3"/>
    <x v="15"/>
  </r>
  <r>
    <x v="132"/>
    <s v="Customerservice"/>
    <x v="1"/>
    <x v="3"/>
    <x v="15"/>
  </r>
  <r>
    <x v="133"/>
    <s v="Customerservice"/>
    <x v="1"/>
    <x v="3"/>
    <x v="15"/>
  </r>
  <r>
    <x v="134"/>
    <s v="Customerservice"/>
    <x v="1"/>
    <x v="3"/>
    <x v="15"/>
  </r>
  <r>
    <x v="135"/>
    <s v="Customerservice"/>
    <x v="1"/>
    <x v="3"/>
    <x v="15"/>
  </r>
  <r>
    <x v="136"/>
    <s v="Staffconsultingskill"/>
    <x v="0"/>
    <x v="3"/>
    <x v="16"/>
  </r>
  <r>
    <x v="137"/>
    <s v="Staffconsultingskill"/>
    <x v="1"/>
    <x v="3"/>
    <x v="16"/>
  </r>
  <r>
    <x v="138"/>
    <s v="Staffconsultingskill"/>
    <x v="1"/>
    <x v="3"/>
    <x v="16"/>
  </r>
  <r>
    <x v="139"/>
    <s v="Staffconsultingskill"/>
    <x v="1"/>
    <x v="3"/>
    <x v="16"/>
  </r>
  <r>
    <x v="140"/>
    <s v="Staffconsultingskill"/>
    <x v="1"/>
    <x v="3"/>
    <x v="16"/>
  </r>
  <r>
    <x v="141"/>
    <s v="Staffconsultingskill"/>
    <x v="1"/>
    <x v="3"/>
    <x v="16"/>
  </r>
  <r>
    <x v="142"/>
    <s v="Staffconsultingskill"/>
    <x v="1"/>
    <x v="3"/>
    <x v="16"/>
  </r>
  <r>
    <x v="143"/>
    <s v="Staffconsultingskill"/>
    <x v="1"/>
    <x v="3"/>
    <x v="16"/>
  </r>
  <r>
    <x v="144"/>
    <s v="Staffconsultingskill"/>
    <x v="1"/>
    <x v="3"/>
    <x v="16"/>
  </r>
  <r>
    <x v="145"/>
    <s v="Staffconsultingskill"/>
    <x v="1"/>
    <x v="3"/>
    <x v="16"/>
  </r>
  <r>
    <x v="146"/>
    <s v="Staffconsultingskill"/>
    <x v="1"/>
    <x v="3"/>
    <x v="16"/>
  </r>
  <r>
    <x v="147"/>
    <s v="Staffconsultingskill"/>
    <x v="1"/>
    <x v="3"/>
    <x v="16"/>
  </r>
  <r>
    <x v="148"/>
    <s v="Branding"/>
    <x v="0"/>
    <x v="3"/>
    <x v="17"/>
  </r>
  <r>
    <x v="149"/>
    <s v="Branding"/>
    <x v="1"/>
    <x v="3"/>
    <x v="17"/>
  </r>
  <r>
    <x v="150"/>
    <s v="Branding"/>
    <x v="1"/>
    <x v="3"/>
    <x v="17"/>
  </r>
  <r>
    <x v="151"/>
    <s v="Branding"/>
    <x v="1"/>
    <x v="3"/>
    <x v="17"/>
  </r>
  <r>
    <x v="152"/>
    <s v="Branding"/>
    <x v="1"/>
    <x v="3"/>
    <x v="17"/>
  </r>
  <r>
    <x v="153"/>
    <s v="Branding"/>
    <x v="1"/>
    <x v="3"/>
    <x v="17"/>
  </r>
  <r>
    <x v="154"/>
    <s v="Branding"/>
    <x v="1"/>
    <x v="3"/>
    <x v="17"/>
  </r>
  <r>
    <x v="155"/>
    <s v="Branding"/>
    <x v="1"/>
    <x v="3"/>
    <x v="17"/>
  </r>
  <r>
    <x v="156"/>
    <s v="Branding"/>
    <x v="1"/>
    <x v="3"/>
    <x v="17"/>
  </r>
  <r>
    <x v="157"/>
    <s v="Branding"/>
    <x v="1"/>
    <x v="3"/>
    <x v="17"/>
  </r>
  <r>
    <x v="158"/>
    <s v="Branding"/>
    <x v="1"/>
    <x v="3"/>
    <x v="17"/>
  </r>
  <r>
    <x v="159"/>
    <s v="Branding"/>
    <x v="1"/>
    <x v="3"/>
    <x v="17"/>
  </r>
  <r>
    <x v="160"/>
    <s v="Other"/>
    <x v="0"/>
    <x v="3"/>
    <x v="6"/>
  </r>
  <r>
    <x v="161"/>
    <s v="Other"/>
    <x v="1"/>
    <x v="3"/>
    <x v="6"/>
  </r>
  <r>
    <x v="162"/>
    <s v="Other"/>
    <x v="1"/>
    <x v="3"/>
    <x v="6"/>
  </r>
  <r>
    <x v="163"/>
    <s v="Other"/>
    <x v="1"/>
    <x v="3"/>
    <x v="6"/>
  </r>
  <r>
    <x v="164"/>
    <s v="Other"/>
    <x v="1"/>
    <x v="3"/>
    <x v="6"/>
  </r>
  <r>
    <x v="165"/>
    <s v="Other"/>
    <x v="1"/>
    <x v="3"/>
    <x v="6"/>
  </r>
  <r>
    <x v="166"/>
    <s v="Other"/>
    <x v="1"/>
    <x v="3"/>
    <x v="6"/>
  </r>
  <r>
    <x v="167"/>
    <s v="Other"/>
    <x v="1"/>
    <x v="3"/>
    <x v="6"/>
  </r>
  <r>
    <x v="168"/>
    <s v="Other"/>
    <x v="1"/>
    <x v="3"/>
    <x v="6"/>
  </r>
  <r>
    <x v="169"/>
    <s v="Other"/>
    <x v="1"/>
    <x v="3"/>
    <x v="6"/>
  </r>
  <r>
    <x v="170"/>
    <s v="Other"/>
    <x v="1"/>
    <x v="3"/>
    <x v="6"/>
  </r>
  <r>
    <x v="171"/>
    <s v="Other"/>
    <x v="1"/>
    <x v="3"/>
    <x v="6"/>
  </r>
  <r>
    <x v="172"/>
    <s v="Fees"/>
    <x v="0"/>
    <x v="4"/>
    <x v="18"/>
  </r>
  <r>
    <x v="173"/>
    <s v="Fees"/>
    <x v="1"/>
    <x v="4"/>
    <x v="18"/>
  </r>
  <r>
    <x v="174"/>
    <s v="Fees"/>
    <x v="1"/>
    <x v="4"/>
    <x v="18"/>
  </r>
  <r>
    <x v="175"/>
    <s v="Fees"/>
    <x v="1"/>
    <x v="4"/>
    <x v="18"/>
  </r>
  <r>
    <x v="176"/>
    <s v="Fees"/>
    <x v="1"/>
    <x v="4"/>
    <x v="18"/>
  </r>
  <r>
    <x v="177"/>
    <s v="Fees"/>
    <x v="1"/>
    <x v="4"/>
    <x v="18"/>
  </r>
  <r>
    <x v="178"/>
    <s v="Fees"/>
    <x v="1"/>
    <x v="4"/>
    <x v="18"/>
  </r>
  <r>
    <x v="179"/>
    <s v="Fees"/>
    <x v="1"/>
    <x v="4"/>
    <x v="18"/>
  </r>
  <r>
    <x v="180"/>
    <s v="Fees"/>
    <x v="1"/>
    <x v="4"/>
    <x v="18"/>
  </r>
  <r>
    <x v="181"/>
    <s v="Fees"/>
    <x v="1"/>
    <x v="4"/>
    <x v="18"/>
  </r>
  <r>
    <x v="182"/>
    <s v="Fees"/>
    <x v="1"/>
    <x v="4"/>
    <x v="18"/>
  </r>
  <r>
    <x v="183"/>
    <s v="Fees"/>
    <x v="1"/>
    <x v="4"/>
    <x v="18"/>
  </r>
  <r>
    <x v="184"/>
    <s v="Interestrate"/>
    <x v="0"/>
    <x v="4"/>
    <x v="19"/>
  </r>
  <r>
    <x v="185"/>
    <s v="Interestrate"/>
    <x v="0"/>
    <x v="4"/>
    <x v="19"/>
  </r>
  <r>
    <x v="186"/>
    <s v="Loaninterestrate"/>
    <x v="0"/>
    <x v="4"/>
    <x v="20"/>
  </r>
  <r>
    <x v="187"/>
    <s v="Interestrate"/>
    <x v="0"/>
    <x v="4"/>
    <x v="19"/>
  </r>
  <r>
    <x v="188"/>
    <s v="Interestrate"/>
    <x v="0"/>
    <x v="4"/>
    <x v="19"/>
  </r>
  <r>
    <x v="189"/>
    <s v="Interestrate"/>
    <x v="0"/>
    <x v="4"/>
    <x v="19"/>
  </r>
  <r>
    <x v="190"/>
    <s v="Interestrate"/>
    <x v="0"/>
    <x v="4"/>
    <x v="19"/>
  </r>
  <r>
    <x v="191"/>
    <s v="Interestrate"/>
    <x v="0"/>
    <x v="4"/>
    <x v="19"/>
  </r>
  <r>
    <x v="192"/>
    <s v="Interestrate"/>
    <x v="0"/>
    <x v="4"/>
    <x v="19"/>
  </r>
  <r>
    <x v="193"/>
    <s v="Interestrate"/>
    <x v="0"/>
    <x v="4"/>
    <x v="19"/>
  </r>
  <r>
    <x v="194"/>
    <s v="Interestrate"/>
    <x v="0"/>
    <x v="4"/>
    <x v="19"/>
  </r>
  <r>
    <x v="195"/>
    <s v="Interestrate"/>
    <x v="0"/>
    <x v="4"/>
    <x v="19"/>
  </r>
  <r>
    <x v="196"/>
    <s v="Interestrate"/>
    <x v="1"/>
    <x v="4"/>
    <x v="19"/>
  </r>
  <r>
    <x v="197"/>
    <s v="Interestrate"/>
    <x v="1"/>
    <x v="4"/>
    <x v="19"/>
  </r>
  <r>
    <x v="198"/>
    <s v="Loaninterestrate"/>
    <x v="1"/>
    <x v="4"/>
    <x v="20"/>
  </r>
  <r>
    <x v="199"/>
    <s v="Interestrate"/>
    <x v="1"/>
    <x v="4"/>
    <x v="19"/>
  </r>
  <r>
    <x v="200"/>
    <s v="Interestrate"/>
    <x v="1"/>
    <x v="4"/>
    <x v="19"/>
  </r>
  <r>
    <x v="201"/>
    <s v="Interestrate"/>
    <x v="1"/>
    <x v="4"/>
    <x v="19"/>
  </r>
  <r>
    <x v="202"/>
    <s v="Interestrate"/>
    <x v="1"/>
    <x v="4"/>
    <x v="19"/>
  </r>
  <r>
    <x v="203"/>
    <s v="Interestrate"/>
    <x v="1"/>
    <x v="4"/>
    <x v="19"/>
  </r>
  <r>
    <x v="204"/>
    <s v="Interestrate"/>
    <x v="1"/>
    <x v="4"/>
    <x v="19"/>
  </r>
  <r>
    <x v="205"/>
    <s v="Interestrate"/>
    <x v="1"/>
    <x v="4"/>
    <x v="19"/>
  </r>
  <r>
    <x v="206"/>
    <s v="Interestrate"/>
    <x v="1"/>
    <x v="4"/>
    <x v="19"/>
  </r>
  <r>
    <x v="207"/>
    <s v="Interestrate"/>
    <x v="1"/>
    <x v="4"/>
    <x v="19"/>
  </r>
  <r>
    <x v="208"/>
    <s v="Promotion"/>
    <x v="0"/>
    <x v="4"/>
    <x v="21"/>
  </r>
  <r>
    <x v="209"/>
    <s v="Promotion"/>
    <x v="1"/>
    <x v="4"/>
    <x v="21"/>
  </r>
  <r>
    <x v="210"/>
    <s v="Promotion"/>
    <x v="1"/>
    <x v="4"/>
    <x v="21"/>
  </r>
  <r>
    <x v="211"/>
    <s v="Promotion"/>
    <x v="1"/>
    <x v="4"/>
    <x v="21"/>
  </r>
  <r>
    <x v="212"/>
    <s v="Promotion"/>
    <x v="1"/>
    <x v="4"/>
    <x v="21"/>
  </r>
  <r>
    <x v="213"/>
    <s v="Promotion"/>
    <x v="1"/>
    <x v="4"/>
    <x v="21"/>
  </r>
  <r>
    <x v="214"/>
    <s v="Promotion"/>
    <x v="1"/>
    <x v="4"/>
    <x v="21"/>
  </r>
  <r>
    <x v="215"/>
    <s v="Promotion"/>
    <x v="1"/>
    <x v="4"/>
    <x v="21"/>
  </r>
  <r>
    <x v="216"/>
    <s v="Promotion"/>
    <x v="1"/>
    <x v="4"/>
    <x v="21"/>
  </r>
  <r>
    <x v="217"/>
    <s v="Promotion"/>
    <x v="1"/>
    <x v="4"/>
    <x v="21"/>
  </r>
  <r>
    <x v="218"/>
    <s v="Promotion"/>
    <x v="1"/>
    <x v="4"/>
    <x v="21"/>
  </r>
  <r>
    <x v="219"/>
    <s v="Promotion"/>
    <x v="1"/>
    <x v="4"/>
    <x v="21"/>
  </r>
  <r>
    <x v="220"/>
    <s v="Others"/>
    <x v="0"/>
    <x v="4"/>
    <x v="22"/>
  </r>
  <r>
    <x v="221"/>
    <s v="Others"/>
    <x v="1"/>
    <x v="4"/>
    <x v="22"/>
  </r>
  <r>
    <x v="222"/>
    <s v="Others"/>
    <x v="1"/>
    <x v="4"/>
    <x v="22"/>
  </r>
  <r>
    <x v="223"/>
    <s v="Others"/>
    <x v="1"/>
    <x v="4"/>
    <x v="22"/>
  </r>
  <r>
    <x v="224"/>
    <s v="Others"/>
    <x v="1"/>
    <x v="4"/>
    <x v="22"/>
  </r>
  <r>
    <x v="225"/>
    <s v="Others"/>
    <x v="1"/>
    <x v="4"/>
    <x v="22"/>
  </r>
  <r>
    <x v="226"/>
    <s v="Others"/>
    <x v="1"/>
    <x v="4"/>
    <x v="22"/>
  </r>
  <r>
    <x v="227"/>
    <s v="Others"/>
    <x v="1"/>
    <x v="4"/>
    <x v="22"/>
  </r>
  <r>
    <x v="228"/>
    <s v="Others"/>
    <x v="1"/>
    <x v="4"/>
    <x v="22"/>
  </r>
  <r>
    <x v="229"/>
    <s v="Others"/>
    <x v="1"/>
    <x v="4"/>
    <x v="22"/>
  </r>
  <r>
    <x v="230"/>
    <s v="Others"/>
    <x v="1"/>
    <x v="4"/>
    <x v="22"/>
  </r>
  <r>
    <x v="231"/>
    <s v="Others"/>
    <x v="1"/>
    <x v="4"/>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6FFE9A-CB09-4299-9897-15AF297789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301" firstHeaderRow="1" firstDataRow="1" firstDataCol="1"/>
  <pivotFields count="5">
    <pivotField axis="axisRow" showAll="0">
      <items count="233">
        <item x="0"/>
        <item x="2"/>
        <item x="4"/>
        <item x="6"/>
        <item x="8"/>
        <item x="10"/>
        <item x="12"/>
        <item x="14"/>
        <item x="26"/>
        <item x="38"/>
        <item x="50"/>
        <item x="62"/>
        <item x="64"/>
        <item x="76"/>
        <item x="88"/>
        <item x="100"/>
        <item x="112"/>
        <item x="124"/>
        <item x="136"/>
        <item x="148"/>
        <item x="160"/>
        <item x="172"/>
        <item x="184"/>
        <item x="208"/>
        <item x="220"/>
        <item x="1"/>
        <item x="3"/>
        <item x="5"/>
        <item x="7"/>
        <item x="9"/>
        <item x="11"/>
        <item x="13"/>
        <item x="15"/>
        <item x="27"/>
        <item x="39"/>
        <item x="51"/>
        <item x="63"/>
        <item x="65"/>
        <item x="77"/>
        <item x="89"/>
        <item x="101"/>
        <item x="113"/>
        <item x="125"/>
        <item x="137"/>
        <item x="149"/>
        <item x="161"/>
        <item x="173"/>
        <item x="196"/>
        <item x="209"/>
        <item x="221"/>
        <item x="187"/>
        <item x="188"/>
        <item x="189"/>
        <item x="190"/>
        <item x="191"/>
        <item x="192"/>
        <item x="193"/>
        <item x="185"/>
        <item x="194"/>
        <item x="16"/>
        <item x="17"/>
        <item x="18"/>
        <item x="19"/>
        <item x="20"/>
        <item x="21"/>
        <item x="22"/>
        <item x="23"/>
        <item x="24"/>
        <item x="28"/>
        <item x="29"/>
        <item x="30"/>
        <item x="31"/>
        <item x="32"/>
        <item x="33"/>
        <item x="34"/>
        <item x="35"/>
        <item x="36"/>
        <item x="40"/>
        <item x="41"/>
        <item x="42"/>
        <item x="43"/>
        <item x="44"/>
        <item x="45"/>
        <item x="46"/>
        <item x="47"/>
        <item x="48"/>
        <item x="52"/>
        <item x="53"/>
        <item x="54"/>
        <item x="55"/>
        <item x="56"/>
        <item x="57"/>
        <item x="58"/>
        <item x="59"/>
        <item x="60"/>
        <item x="66"/>
        <item x="67"/>
        <item x="68"/>
        <item x="69"/>
        <item x="70"/>
        <item x="71"/>
        <item x="72"/>
        <item x="73"/>
        <item x="74"/>
        <item x="78"/>
        <item x="79"/>
        <item x="80"/>
        <item x="81"/>
        <item x="82"/>
        <item x="83"/>
        <item x="84"/>
        <item x="85"/>
        <item x="86"/>
        <item x="90"/>
        <item x="91"/>
        <item x="92"/>
        <item x="93"/>
        <item x="94"/>
        <item x="95"/>
        <item x="96"/>
        <item x="97"/>
        <item x="98"/>
        <item x="102"/>
        <item x="103"/>
        <item x="104"/>
        <item x="105"/>
        <item x="106"/>
        <item x="107"/>
        <item x="108"/>
        <item x="109"/>
        <item x="110"/>
        <item x="114"/>
        <item x="115"/>
        <item x="116"/>
        <item x="117"/>
        <item x="118"/>
        <item x="119"/>
        <item x="120"/>
        <item x="121"/>
        <item x="122"/>
        <item x="126"/>
        <item x="127"/>
        <item x="128"/>
        <item x="129"/>
        <item x="130"/>
        <item x="131"/>
        <item x="132"/>
        <item x="133"/>
        <item x="134"/>
        <item x="138"/>
        <item x="139"/>
        <item x="140"/>
        <item x="141"/>
        <item x="142"/>
        <item x="143"/>
        <item x="144"/>
        <item x="145"/>
        <item x="146"/>
        <item x="150"/>
        <item x="151"/>
        <item x="152"/>
        <item x="153"/>
        <item x="154"/>
        <item x="155"/>
        <item x="156"/>
        <item x="157"/>
        <item x="158"/>
        <item x="162"/>
        <item x="163"/>
        <item x="164"/>
        <item x="165"/>
        <item x="166"/>
        <item x="167"/>
        <item x="168"/>
        <item x="169"/>
        <item x="170"/>
        <item x="174"/>
        <item x="175"/>
        <item x="176"/>
        <item x="177"/>
        <item x="178"/>
        <item x="179"/>
        <item x="180"/>
        <item x="181"/>
        <item x="182"/>
        <item x="199"/>
        <item x="200"/>
        <item x="201"/>
        <item x="202"/>
        <item x="203"/>
        <item x="204"/>
        <item x="205"/>
        <item x="197"/>
        <item x="206"/>
        <item x="210"/>
        <item x="211"/>
        <item x="212"/>
        <item x="213"/>
        <item x="214"/>
        <item x="215"/>
        <item x="216"/>
        <item x="217"/>
        <item x="218"/>
        <item x="222"/>
        <item x="223"/>
        <item x="224"/>
        <item x="225"/>
        <item x="226"/>
        <item x="227"/>
        <item x="228"/>
        <item x="229"/>
        <item x="230"/>
        <item x="195"/>
        <item x="186"/>
        <item x="25"/>
        <item x="37"/>
        <item x="49"/>
        <item x="61"/>
        <item x="75"/>
        <item x="87"/>
        <item x="99"/>
        <item x="111"/>
        <item x="123"/>
        <item x="135"/>
        <item x="147"/>
        <item x="159"/>
        <item x="171"/>
        <item x="183"/>
        <item x="207"/>
        <item x="198"/>
        <item x="219"/>
        <item x="231"/>
        <item t="default"/>
      </items>
    </pivotField>
    <pivotField showAll="0"/>
    <pivotField axis="axisRow" showAll="0">
      <items count="3">
        <item x="1"/>
        <item x="0"/>
        <item t="default"/>
      </items>
    </pivotField>
    <pivotField axis="axisRow" showAll="0">
      <items count="7">
        <item x="0"/>
        <item x="3"/>
        <item m="1" x="5"/>
        <item x="1"/>
        <item x="2"/>
        <item x="4"/>
        <item t="default"/>
      </items>
    </pivotField>
    <pivotField axis="axisRow" showAll="0">
      <items count="44">
        <item m="1" x="24"/>
        <item m="1" x="26"/>
        <item m="1" x="25"/>
        <item m="1" x="23"/>
        <item m="1" x="39"/>
        <item m="1" x="40"/>
        <item x="17"/>
        <item m="1" x="42"/>
        <item x="18"/>
        <item m="1" x="36"/>
        <item m="1" x="37"/>
        <item m="1" x="38"/>
        <item x="6"/>
        <item x="22"/>
        <item m="1" x="29"/>
        <item m="1" x="28"/>
        <item m="1" x="41"/>
        <item x="21"/>
        <item x="9"/>
        <item m="1" x="31"/>
        <item m="1" x="30"/>
        <item m="1" x="33"/>
        <item m="1" x="35"/>
        <item m="1" x="32"/>
        <item x="4"/>
        <item x="5"/>
        <item m="1" x="27"/>
        <item m="1" x="34"/>
        <item x="0"/>
        <item x="1"/>
        <item x="2"/>
        <item x="3"/>
        <item x="7"/>
        <item x="8"/>
        <item x="10"/>
        <item x="11"/>
        <item x="12"/>
        <item x="13"/>
        <item x="14"/>
        <item x="15"/>
        <item x="16"/>
        <item x="19"/>
        <item x="20"/>
        <item t="default"/>
      </items>
    </pivotField>
  </pivotFields>
  <rowFields count="4">
    <field x="3"/>
    <field x="2"/>
    <field x="4"/>
    <field x="0"/>
  </rowFields>
  <rowItems count="300">
    <i>
      <x/>
    </i>
    <i r="1">
      <x/>
    </i>
    <i r="2">
      <x v="12"/>
    </i>
    <i r="3">
      <x v="31"/>
    </i>
    <i r="2">
      <x v="24"/>
    </i>
    <i r="3">
      <x v="29"/>
    </i>
    <i r="2">
      <x v="25"/>
    </i>
    <i r="3">
      <x v="30"/>
    </i>
    <i r="2">
      <x v="28"/>
    </i>
    <i r="3">
      <x v="25"/>
    </i>
    <i r="2">
      <x v="29"/>
    </i>
    <i r="3">
      <x v="26"/>
    </i>
    <i r="2">
      <x v="30"/>
    </i>
    <i r="3">
      <x v="27"/>
    </i>
    <i r="2">
      <x v="31"/>
    </i>
    <i r="3">
      <x v="28"/>
    </i>
    <i r="1">
      <x v="1"/>
    </i>
    <i r="2">
      <x v="12"/>
    </i>
    <i r="3">
      <x v="6"/>
    </i>
    <i r="2">
      <x v="24"/>
    </i>
    <i r="3">
      <x v="4"/>
    </i>
    <i r="2">
      <x v="25"/>
    </i>
    <i r="3">
      <x v="5"/>
    </i>
    <i r="2">
      <x v="28"/>
    </i>
    <i r="3">
      <x/>
    </i>
    <i r="2">
      <x v="29"/>
    </i>
    <i r="3">
      <x v="1"/>
    </i>
    <i r="2">
      <x v="30"/>
    </i>
    <i r="3">
      <x v="2"/>
    </i>
    <i r="2">
      <x v="31"/>
    </i>
    <i r="3">
      <x v="3"/>
    </i>
    <i>
      <x v="1"/>
    </i>
    <i r="1">
      <x/>
    </i>
    <i r="2">
      <x v="6"/>
    </i>
    <i r="3">
      <x v="44"/>
    </i>
    <i r="3">
      <x v="158"/>
    </i>
    <i r="3">
      <x v="159"/>
    </i>
    <i r="3">
      <x v="160"/>
    </i>
    <i r="3">
      <x v="161"/>
    </i>
    <i r="3">
      <x v="162"/>
    </i>
    <i r="3">
      <x v="163"/>
    </i>
    <i r="3">
      <x v="164"/>
    </i>
    <i r="3">
      <x v="165"/>
    </i>
    <i r="3">
      <x v="166"/>
    </i>
    <i r="3">
      <x v="225"/>
    </i>
    <i r="2">
      <x v="12"/>
    </i>
    <i r="3">
      <x v="45"/>
    </i>
    <i r="3">
      <x v="167"/>
    </i>
    <i r="3">
      <x v="168"/>
    </i>
    <i r="3">
      <x v="169"/>
    </i>
    <i r="3">
      <x v="170"/>
    </i>
    <i r="3">
      <x v="171"/>
    </i>
    <i r="3">
      <x v="172"/>
    </i>
    <i r="3">
      <x v="173"/>
    </i>
    <i r="3">
      <x v="174"/>
    </i>
    <i r="3">
      <x v="175"/>
    </i>
    <i r="3">
      <x v="226"/>
    </i>
    <i r="2">
      <x v="38"/>
    </i>
    <i r="3">
      <x v="41"/>
    </i>
    <i r="3">
      <x v="131"/>
    </i>
    <i r="3">
      <x v="132"/>
    </i>
    <i r="3">
      <x v="133"/>
    </i>
    <i r="3">
      <x v="134"/>
    </i>
    <i r="3">
      <x v="135"/>
    </i>
    <i r="3">
      <x v="136"/>
    </i>
    <i r="3">
      <x v="137"/>
    </i>
    <i r="3">
      <x v="138"/>
    </i>
    <i r="3">
      <x v="139"/>
    </i>
    <i r="3">
      <x v="222"/>
    </i>
    <i r="2">
      <x v="39"/>
    </i>
    <i r="3">
      <x v="42"/>
    </i>
    <i r="3">
      <x v="140"/>
    </i>
    <i r="3">
      <x v="141"/>
    </i>
    <i r="3">
      <x v="142"/>
    </i>
    <i r="3">
      <x v="143"/>
    </i>
    <i r="3">
      <x v="144"/>
    </i>
    <i r="3">
      <x v="145"/>
    </i>
    <i r="3">
      <x v="146"/>
    </i>
    <i r="3">
      <x v="147"/>
    </i>
    <i r="3">
      <x v="148"/>
    </i>
    <i r="3">
      <x v="223"/>
    </i>
    <i r="2">
      <x v="40"/>
    </i>
    <i r="3">
      <x v="43"/>
    </i>
    <i r="3">
      <x v="149"/>
    </i>
    <i r="3">
      <x v="150"/>
    </i>
    <i r="3">
      <x v="151"/>
    </i>
    <i r="3">
      <x v="152"/>
    </i>
    <i r="3">
      <x v="153"/>
    </i>
    <i r="3">
      <x v="154"/>
    </i>
    <i r="3">
      <x v="155"/>
    </i>
    <i r="3">
      <x v="156"/>
    </i>
    <i r="3">
      <x v="157"/>
    </i>
    <i r="3">
      <x v="224"/>
    </i>
    <i r="1">
      <x v="1"/>
    </i>
    <i r="2">
      <x v="6"/>
    </i>
    <i r="3">
      <x v="19"/>
    </i>
    <i r="2">
      <x v="12"/>
    </i>
    <i r="3">
      <x v="20"/>
    </i>
    <i r="2">
      <x v="38"/>
    </i>
    <i r="3">
      <x v="16"/>
    </i>
    <i r="2">
      <x v="39"/>
    </i>
    <i r="3">
      <x v="17"/>
    </i>
    <i r="2">
      <x v="40"/>
    </i>
    <i r="3">
      <x v="18"/>
    </i>
    <i>
      <x v="3"/>
    </i>
    <i r="1">
      <x/>
    </i>
    <i r="2">
      <x v="12"/>
    </i>
    <i r="3">
      <x v="37"/>
    </i>
    <i r="3">
      <x v="95"/>
    </i>
    <i r="3">
      <x v="96"/>
    </i>
    <i r="3">
      <x v="97"/>
    </i>
    <i r="3">
      <x v="98"/>
    </i>
    <i r="3">
      <x v="99"/>
    </i>
    <i r="3">
      <x v="100"/>
    </i>
    <i r="3">
      <x v="101"/>
    </i>
    <i r="3">
      <x v="102"/>
    </i>
    <i r="3">
      <x v="103"/>
    </i>
    <i r="3">
      <x v="218"/>
    </i>
    <i r="2">
      <x v="18"/>
    </i>
    <i r="3">
      <x v="34"/>
    </i>
    <i r="3">
      <x v="77"/>
    </i>
    <i r="3">
      <x v="78"/>
    </i>
    <i r="3">
      <x v="79"/>
    </i>
    <i r="3">
      <x v="80"/>
    </i>
    <i r="3">
      <x v="81"/>
    </i>
    <i r="3">
      <x v="82"/>
    </i>
    <i r="3">
      <x v="83"/>
    </i>
    <i r="3">
      <x v="84"/>
    </i>
    <i r="3">
      <x v="85"/>
    </i>
    <i r="3">
      <x v="216"/>
    </i>
    <i r="2">
      <x v="32"/>
    </i>
    <i r="3">
      <x v="32"/>
    </i>
    <i r="3">
      <x v="59"/>
    </i>
    <i r="3">
      <x v="60"/>
    </i>
    <i r="3">
      <x v="61"/>
    </i>
    <i r="3">
      <x v="62"/>
    </i>
    <i r="3">
      <x v="63"/>
    </i>
    <i r="3">
      <x v="64"/>
    </i>
    <i r="3">
      <x v="65"/>
    </i>
    <i r="3">
      <x v="66"/>
    </i>
    <i r="3">
      <x v="67"/>
    </i>
    <i r="3">
      <x v="214"/>
    </i>
    <i r="2">
      <x v="33"/>
    </i>
    <i r="3">
      <x v="33"/>
    </i>
    <i r="3">
      <x v="68"/>
    </i>
    <i r="3">
      <x v="69"/>
    </i>
    <i r="3">
      <x v="70"/>
    </i>
    <i r="3">
      <x v="71"/>
    </i>
    <i r="3">
      <x v="72"/>
    </i>
    <i r="3">
      <x v="73"/>
    </i>
    <i r="3">
      <x v="74"/>
    </i>
    <i r="3">
      <x v="75"/>
    </i>
    <i r="3">
      <x v="76"/>
    </i>
    <i r="3">
      <x v="215"/>
    </i>
    <i r="2">
      <x v="34"/>
    </i>
    <i r="3">
      <x v="35"/>
    </i>
    <i r="3">
      <x v="86"/>
    </i>
    <i r="3">
      <x v="87"/>
    </i>
    <i r="3">
      <x v="88"/>
    </i>
    <i r="3">
      <x v="89"/>
    </i>
    <i r="3">
      <x v="90"/>
    </i>
    <i r="3">
      <x v="91"/>
    </i>
    <i r="3">
      <x v="92"/>
    </i>
    <i r="3">
      <x v="93"/>
    </i>
    <i r="3">
      <x v="94"/>
    </i>
    <i r="3">
      <x v="217"/>
    </i>
    <i r="2">
      <x v="35"/>
    </i>
    <i r="3">
      <x v="36"/>
    </i>
    <i r="1">
      <x v="1"/>
    </i>
    <i r="2">
      <x v="12"/>
    </i>
    <i r="3">
      <x v="12"/>
    </i>
    <i r="2">
      <x v="18"/>
    </i>
    <i r="3">
      <x v="9"/>
    </i>
    <i r="2">
      <x v="32"/>
    </i>
    <i r="3">
      <x v="7"/>
    </i>
    <i r="2">
      <x v="33"/>
    </i>
    <i r="3">
      <x v="8"/>
    </i>
    <i r="2">
      <x v="34"/>
    </i>
    <i r="3">
      <x v="10"/>
    </i>
    <i r="2">
      <x v="35"/>
    </i>
    <i r="3">
      <x v="11"/>
    </i>
    <i>
      <x v="4"/>
    </i>
    <i r="1">
      <x/>
    </i>
    <i r="2">
      <x v="12"/>
    </i>
    <i r="3">
      <x v="40"/>
    </i>
    <i r="3">
      <x v="122"/>
    </i>
    <i r="3">
      <x v="123"/>
    </i>
    <i r="3">
      <x v="124"/>
    </i>
    <i r="3">
      <x v="125"/>
    </i>
    <i r="3">
      <x v="126"/>
    </i>
    <i r="3">
      <x v="127"/>
    </i>
    <i r="3">
      <x v="128"/>
    </i>
    <i r="3">
      <x v="129"/>
    </i>
    <i r="3">
      <x v="130"/>
    </i>
    <i r="3">
      <x v="221"/>
    </i>
    <i r="2">
      <x v="36"/>
    </i>
    <i r="3">
      <x v="38"/>
    </i>
    <i r="3">
      <x v="104"/>
    </i>
    <i r="3">
      <x v="105"/>
    </i>
    <i r="3">
      <x v="106"/>
    </i>
    <i r="3">
      <x v="107"/>
    </i>
    <i r="3">
      <x v="108"/>
    </i>
    <i r="3">
      <x v="109"/>
    </i>
    <i r="3">
      <x v="110"/>
    </i>
    <i r="3">
      <x v="111"/>
    </i>
    <i r="3">
      <x v="112"/>
    </i>
    <i r="3">
      <x v="219"/>
    </i>
    <i r="2">
      <x v="37"/>
    </i>
    <i r="3">
      <x v="39"/>
    </i>
    <i r="3">
      <x v="113"/>
    </i>
    <i r="3">
      <x v="114"/>
    </i>
    <i r="3">
      <x v="115"/>
    </i>
    <i r="3">
      <x v="116"/>
    </i>
    <i r="3">
      <x v="117"/>
    </i>
    <i r="3">
      <x v="118"/>
    </i>
    <i r="3">
      <x v="119"/>
    </i>
    <i r="3">
      <x v="120"/>
    </i>
    <i r="3">
      <x v="121"/>
    </i>
    <i r="3">
      <x v="220"/>
    </i>
    <i r="1">
      <x v="1"/>
    </i>
    <i r="2">
      <x v="12"/>
    </i>
    <i r="3">
      <x v="15"/>
    </i>
    <i r="2">
      <x v="36"/>
    </i>
    <i r="3">
      <x v="13"/>
    </i>
    <i r="2">
      <x v="37"/>
    </i>
    <i r="3">
      <x v="14"/>
    </i>
    <i>
      <x v="5"/>
    </i>
    <i r="1">
      <x/>
    </i>
    <i r="2">
      <x v="8"/>
    </i>
    <i r="3">
      <x v="46"/>
    </i>
    <i r="3">
      <x v="176"/>
    </i>
    <i r="3">
      <x v="177"/>
    </i>
    <i r="3">
      <x v="178"/>
    </i>
    <i r="3">
      <x v="179"/>
    </i>
    <i r="3">
      <x v="180"/>
    </i>
    <i r="3">
      <x v="181"/>
    </i>
    <i r="3">
      <x v="182"/>
    </i>
    <i r="3">
      <x v="183"/>
    </i>
    <i r="3">
      <x v="184"/>
    </i>
    <i r="3">
      <x v="227"/>
    </i>
    <i r="2">
      <x v="13"/>
    </i>
    <i r="3">
      <x v="49"/>
    </i>
    <i r="3">
      <x v="203"/>
    </i>
    <i r="3">
      <x v="204"/>
    </i>
    <i r="3">
      <x v="205"/>
    </i>
    <i r="3">
      <x v="206"/>
    </i>
    <i r="3">
      <x v="207"/>
    </i>
    <i r="3">
      <x v="208"/>
    </i>
    <i r="3">
      <x v="209"/>
    </i>
    <i r="3">
      <x v="210"/>
    </i>
    <i r="3">
      <x v="211"/>
    </i>
    <i r="3">
      <x v="231"/>
    </i>
    <i r="2">
      <x v="17"/>
    </i>
    <i r="3">
      <x v="48"/>
    </i>
    <i r="3">
      <x v="194"/>
    </i>
    <i r="3">
      <x v="195"/>
    </i>
    <i r="3">
      <x v="196"/>
    </i>
    <i r="3">
      <x v="197"/>
    </i>
    <i r="3">
      <x v="198"/>
    </i>
    <i r="3">
      <x v="199"/>
    </i>
    <i r="3">
      <x v="200"/>
    </i>
    <i r="3">
      <x v="201"/>
    </i>
    <i r="3">
      <x v="202"/>
    </i>
    <i r="3">
      <x v="230"/>
    </i>
    <i r="2">
      <x v="41"/>
    </i>
    <i r="3">
      <x v="47"/>
    </i>
    <i r="3">
      <x v="185"/>
    </i>
    <i r="3">
      <x v="186"/>
    </i>
    <i r="3">
      <x v="187"/>
    </i>
    <i r="3">
      <x v="188"/>
    </i>
    <i r="3">
      <x v="189"/>
    </i>
    <i r="3">
      <x v="190"/>
    </i>
    <i r="3">
      <x v="191"/>
    </i>
    <i r="3">
      <x v="192"/>
    </i>
    <i r="3">
      <x v="193"/>
    </i>
    <i r="3">
      <x v="228"/>
    </i>
    <i r="2">
      <x v="42"/>
    </i>
    <i r="3">
      <x v="229"/>
    </i>
    <i r="1">
      <x v="1"/>
    </i>
    <i r="2">
      <x v="8"/>
    </i>
    <i r="3">
      <x v="21"/>
    </i>
    <i r="2">
      <x v="13"/>
    </i>
    <i r="3">
      <x v="24"/>
    </i>
    <i r="2">
      <x v="17"/>
    </i>
    <i r="3">
      <x v="23"/>
    </i>
    <i r="2">
      <x v="41"/>
    </i>
    <i r="3">
      <x v="22"/>
    </i>
    <i r="3">
      <x v="50"/>
    </i>
    <i r="3">
      <x v="51"/>
    </i>
    <i r="3">
      <x v="52"/>
    </i>
    <i r="3">
      <x v="53"/>
    </i>
    <i r="3">
      <x v="54"/>
    </i>
    <i r="3">
      <x v="55"/>
    </i>
    <i r="3">
      <x v="56"/>
    </i>
    <i r="3">
      <x v="57"/>
    </i>
    <i r="3">
      <x v="58"/>
    </i>
    <i r="3">
      <x v="212"/>
    </i>
    <i r="2">
      <x v="42"/>
    </i>
    <i r="3">
      <x v="2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F@st%20EBank%20&#273;a%20d&#7841;ng%20t&#237;nh%20n&#259;n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F@st%20EBank%20&#273;a%20d&#7841;ng%20t&#237;nh%20n&#259;n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66CDE-488B-467F-A7F7-1A8F1F5F94F7}">
  <dimension ref="L2:L303"/>
  <sheetViews>
    <sheetView topLeftCell="A26" workbookViewId="0">
      <selection activeCell="L3" sqref="L3:L69"/>
    </sheetView>
  </sheetViews>
  <sheetFormatPr defaultRowHeight="15"/>
  <cols>
    <col min="12" max="12" width="38.140625" style="116" bestFit="1" customWidth="1"/>
  </cols>
  <sheetData>
    <row r="2" spans="12:12">
      <c r="L2" s="117" t="s">
        <v>1248</v>
      </c>
    </row>
    <row r="3" spans="12:12">
      <c r="L3" s="116" t="s">
        <v>267</v>
      </c>
    </row>
    <row r="4" spans="12:12">
      <c r="L4" s="116" t="s">
        <v>1254</v>
      </c>
    </row>
    <row r="5" spans="12:12">
      <c r="L5" s="116" t="s">
        <v>1255</v>
      </c>
    </row>
    <row r="6" spans="12:12">
      <c r="L6" s="116" t="s">
        <v>1256</v>
      </c>
    </row>
    <row r="7" spans="12:12">
      <c r="L7" s="116" t="s">
        <v>1257</v>
      </c>
    </row>
    <row r="8" spans="12:12">
      <c r="L8" s="116" t="s">
        <v>1330</v>
      </c>
    </row>
    <row r="9" spans="12:12">
      <c r="L9" s="116" t="s">
        <v>1314</v>
      </c>
    </row>
    <row r="10" spans="12:12">
      <c r="L10" s="116" t="s">
        <v>1331</v>
      </c>
    </row>
    <row r="11" spans="12:12">
      <c r="L11" s="116" t="s">
        <v>1332</v>
      </c>
    </row>
    <row r="12" spans="12:12">
      <c r="L12" s="116" t="s">
        <v>1258</v>
      </c>
    </row>
    <row r="13" spans="12:12">
      <c r="L13" s="116" t="s">
        <v>1259</v>
      </c>
    </row>
    <row r="14" spans="12:12">
      <c r="L14" s="116" t="s">
        <v>1260</v>
      </c>
    </row>
    <row r="15" spans="12:12">
      <c r="L15" s="116" t="s">
        <v>1261</v>
      </c>
    </row>
    <row r="16" spans="12:12">
      <c r="L16" s="116" t="s">
        <v>1333</v>
      </c>
    </row>
    <row r="17" spans="12:12">
      <c r="L17" s="116" t="s">
        <v>1334</v>
      </c>
    </row>
    <row r="18" spans="12:12">
      <c r="L18" s="116" t="s">
        <v>1335</v>
      </c>
    </row>
    <row r="19" spans="12:12">
      <c r="L19" s="116" t="s">
        <v>1336</v>
      </c>
    </row>
    <row r="20" spans="12:12">
      <c r="L20" s="116" t="s">
        <v>760</v>
      </c>
    </row>
    <row r="21" spans="12:12">
      <c r="L21" s="116" t="s">
        <v>1262</v>
      </c>
    </row>
    <row r="22" spans="12:12">
      <c r="L22" s="116" t="s">
        <v>1263</v>
      </c>
    </row>
    <row r="23" spans="12:12">
      <c r="L23" s="116" t="s">
        <v>1264</v>
      </c>
    </row>
    <row r="24" spans="12:12">
      <c r="L24" s="116" t="s">
        <v>1337</v>
      </c>
    </row>
    <row r="25" spans="12:12">
      <c r="L25" s="116" t="s">
        <v>1338</v>
      </c>
    </row>
    <row r="26" spans="12:12">
      <c r="L26" s="116" t="s">
        <v>1339</v>
      </c>
    </row>
    <row r="27" spans="12:12">
      <c r="L27" s="116" t="s">
        <v>1265</v>
      </c>
    </row>
    <row r="28" spans="12:12">
      <c r="L28" s="116" t="s">
        <v>1266</v>
      </c>
    </row>
    <row r="29" spans="12:12">
      <c r="L29" s="116" t="s">
        <v>1267</v>
      </c>
    </row>
    <row r="30" spans="12:12">
      <c r="L30" s="116" t="s">
        <v>1340</v>
      </c>
    </row>
    <row r="31" spans="12:12">
      <c r="L31" s="116" t="s">
        <v>1341</v>
      </c>
    </row>
    <row r="32" spans="12:12">
      <c r="L32" s="116" t="s">
        <v>1342</v>
      </c>
    </row>
    <row r="33" spans="12:12">
      <c r="L33" s="116" t="s">
        <v>264</v>
      </c>
    </row>
    <row r="34" spans="12:12">
      <c r="L34" s="116" t="s">
        <v>1268</v>
      </c>
    </row>
    <row r="35" spans="12:12">
      <c r="L35" s="116" t="s">
        <v>1269</v>
      </c>
    </row>
    <row r="36" spans="12:12">
      <c r="L36" s="116" t="s">
        <v>1270</v>
      </c>
    </row>
    <row r="37" spans="12:12">
      <c r="L37" s="116" t="s">
        <v>1343</v>
      </c>
    </row>
    <row r="38" spans="12:12">
      <c r="L38" s="116" t="s">
        <v>1344</v>
      </c>
    </row>
    <row r="39" spans="12:12">
      <c r="L39" s="116" t="s">
        <v>1345</v>
      </c>
    </row>
    <row r="40" spans="12:12">
      <c r="L40" s="116" t="s">
        <v>1346</v>
      </c>
    </row>
    <row r="41" spans="12:12">
      <c r="L41" s="116" t="s">
        <v>1271</v>
      </c>
    </row>
    <row r="42" spans="12:12">
      <c r="L42" s="116" t="s">
        <v>1272</v>
      </c>
    </row>
    <row r="43" spans="12:12">
      <c r="L43" s="116" t="s">
        <v>1273</v>
      </c>
    </row>
    <row r="44" spans="12:12">
      <c r="L44" s="116" t="s">
        <v>1347</v>
      </c>
    </row>
    <row r="45" spans="12:12">
      <c r="L45" s="116" t="s">
        <v>1348</v>
      </c>
    </row>
    <row r="46" spans="12:12">
      <c r="L46" s="116" t="s">
        <v>1349</v>
      </c>
    </row>
    <row r="47" spans="12:12">
      <c r="L47" s="116" t="s">
        <v>1350</v>
      </c>
    </row>
    <row r="48" spans="12:12">
      <c r="L48" s="116" t="s">
        <v>265</v>
      </c>
    </row>
    <row r="49" spans="12:12">
      <c r="L49" s="116" t="s">
        <v>1274</v>
      </c>
    </row>
    <row r="50" spans="12:12">
      <c r="L50" s="116" t="s">
        <v>1275</v>
      </c>
    </row>
    <row r="51" spans="12:12">
      <c r="L51" s="116" t="s">
        <v>1351</v>
      </c>
    </row>
    <row r="52" spans="12:12">
      <c r="L52" s="116" t="s">
        <v>1352</v>
      </c>
    </row>
    <row r="53" spans="12:12">
      <c r="L53" s="116" t="s">
        <v>1276</v>
      </c>
    </row>
    <row r="54" spans="12:12">
      <c r="L54" s="116" t="s">
        <v>1277</v>
      </c>
    </row>
    <row r="55" spans="12:12">
      <c r="L55" s="116" t="s">
        <v>1353</v>
      </c>
    </row>
    <row r="56" spans="12:12">
      <c r="L56" s="116" t="s">
        <v>1354</v>
      </c>
    </row>
    <row r="57" spans="12:12">
      <c r="L57" s="116" t="s">
        <v>1357</v>
      </c>
    </row>
    <row r="58" spans="12:12">
      <c r="L58" s="116" t="s">
        <v>1358</v>
      </c>
    </row>
    <row r="59" spans="12:12">
      <c r="L59" s="116" t="s">
        <v>1360</v>
      </c>
    </row>
    <row r="60" spans="12:12">
      <c r="L60" s="116" t="s">
        <v>1362</v>
      </c>
    </row>
    <row r="61" spans="12:12">
      <c r="L61" s="116" t="s">
        <v>1364</v>
      </c>
    </row>
    <row r="62" spans="12:12">
      <c r="L62" s="116" t="s">
        <v>1366</v>
      </c>
    </row>
    <row r="63" spans="12:12">
      <c r="L63" s="116" t="s">
        <v>1367</v>
      </c>
    </row>
    <row r="64" spans="12:12">
      <c r="L64" s="116" t="s">
        <v>1368</v>
      </c>
    </row>
    <row r="65" spans="12:12">
      <c r="L65" s="116" t="s">
        <v>1370</v>
      </c>
    </row>
    <row r="66" spans="12:12">
      <c r="L66" s="116" t="s">
        <v>1372</v>
      </c>
    </row>
    <row r="67" spans="12:12">
      <c r="L67" s="116" t="s">
        <v>1374</v>
      </c>
    </row>
    <row r="68" spans="12:12">
      <c r="L68" s="116" t="s">
        <v>1376</v>
      </c>
    </row>
    <row r="69" spans="12:12">
      <c r="L69" s="116" t="s">
        <v>1377</v>
      </c>
    </row>
    <row r="70" spans="12:12">
      <c r="L70"/>
    </row>
    <row r="71" spans="12:12">
      <c r="L71"/>
    </row>
    <row r="72" spans="12:12">
      <c r="L72"/>
    </row>
    <row r="73" spans="12:12">
      <c r="L73"/>
    </row>
    <row r="74" spans="12:12">
      <c r="L74"/>
    </row>
    <row r="75" spans="12:12">
      <c r="L75"/>
    </row>
    <row r="76" spans="12:12">
      <c r="L76"/>
    </row>
    <row r="77" spans="12:12">
      <c r="L77"/>
    </row>
    <row r="78" spans="12:12">
      <c r="L78"/>
    </row>
    <row r="79" spans="12:12">
      <c r="L79"/>
    </row>
    <row r="80" spans="12:12">
      <c r="L80"/>
    </row>
    <row r="81" spans="12:12">
      <c r="L81"/>
    </row>
    <row r="82" spans="12:12">
      <c r="L82"/>
    </row>
    <row r="83" spans="12:12">
      <c r="L83"/>
    </row>
    <row r="84" spans="12:12">
      <c r="L84"/>
    </row>
    <row r="85" spans="12:12">
      <c r="L85"/>
    </row>
    <row r="86" spans="12:12">
      <c r="L86"/>
    </row>
    <row r="87" spans="12:12">
      <c r="L87"/>
    </row>
    <row r="88" spans="12:12">
      <c r="L88"/>
    </row>
    <row r="89" spans="12:12">
      <c r="L89"/>
    </row>
    <row r="90" spans="12:12">
      <c r="L90"/>
    </row>
    <row r="91" spans="12:12">
      <c r="L91"/>
    </row>
    <row r="92" spans="12:12">
      <c r="L92"/>
    </row>
    <row r="93" spans="12:12">
      <c r="L93"/>
    </row>
    <row r="94" spans="12:12">
      <c r="L94"/>
    </row>
    <row r="95" spans="12:12">
      <c r="L95"/>
    </row>
    <row r="96" spans="12:12">
      <c r="L96"/>
    </row>
    <row r="97" spans="12:12">
      <c r="L97"/>
    </row>
    <row r="98" spans="12:12">
      <c r="L98"/>
    </row>
    <row r="99" spans="12:12">
      <c r="L99"/>
    </row>
    <row r="100" spans="12:12">
      <c r="L100"/>
    </row>
    <row r="101" spans="12:12">
      <c r="L101"/>
    </row>
    <row r="102" spans="12:12">
      <c r="L102"/>
    </row>
    <row r="103" spans="12:12">
      <c r="L103"/>
    </row>
    <row r="104" spans="12:12">
      <c r="L104"/>
    </row>
    <row r="105" spans="12:12">
      <c r="L105"/>
    </row>
    <row r="106" spans="12:12">
      <c r="L106"/>
    </row>
    <row r="107" spans="12:12">
      <c r="L107"/>
    </row>
    <row r="108" spans="12:12">
      <c r="L108"/>
    </row>
    <row r="109" spans="12:12">
      <c r="L109"/>
    </row>
    <row r="110" spans="12:12">
      <c r="L110"/>
    </row>
    <row r="111" spans="12:12">
      <c r="L111"/>
    </row>
    <row r="112" spans="12:12">
      <c r="L112"/>
    </row>
    <row r="113" spans="12:12">
      <c r="L113"/>
    </row>
    <row r="114" spans="12:12">
      <c r="L114"/>
    </row>
    <row r="115" spans="12:12">
      <c r="L115"/>
    </row>
    <row r="116" spans="12:12">
      <c r="L116"/>
    </row>
    <row r="117" spans="12:12">
      <c r="L117"/>
    </row>
    <row r="118" spans="12:12">
      <c r="L118"/>
    </row>
    <row r="119" spans="12:12">
      <c r="L119"/>
    </row>
    <row r="120" spans="12:12">
      <c r="L120"/>
    </row>
    <row r="121" spans="12:12">
      <c r="L121"/>
    </row>
    <row r="122" spans="12:12">
      <c r="L122"/>
    </row>
    <row r="123" spans="12:12">
      <c r="L123"/>
    </row>
    <row r="124" spans="12:12">
      <c r="L124"/>
    </row>
    <row r="125" spans="12:12">
      <c r="L125"/>
    </row>
    <row r="126" spans="12:12">
      <c r="L126"/>
    </row>
    <row r="127" spans="12:12">
      <c r="L127"/>
    </row>
    <row r="128" spans="12:12">
      <c r="L128"/>
    </row>
    <row r="129" spans="12:12">
      <c r="L129"/>
    </row>
    <row r="130" spans="12:12">
      <c r="L130"/>
    </row>
    <row r="131" spans="12:12">
      <c r="L131"/>
    </row>
    <row r="132" spans="12:12">
      <c r="L132"/>
    </row>
    <row r="133" spans="12:12">
      <c r="L133"/>
    </row>
    <row r="134" spans="12:12">
      <c r="L134"/>
    </row>
    <row r="135" spans="12:12">
      <c r="L135"/>
    </row>
    <row r="136" spans="12:12">
      <c r="L136"/>
    </row>
    <row r="137" spans="12:12">
      <c r="L137"/>
    </row>
    <row r="138" spans="12:12">
      <c r="L138"/>
    </row>
    <row r="139" spans="12:12">
      <c r="L139"/>
    </row>
    <row r="140" spans="12:12">
      <c r="L140"/>
    </row>
    <row r="141" spans="12:12">
      <c r="L141"/>
    </row>
    <row r="142" spans="12:12">
      <c r="L142"/>
    </row>
    <row r="143" spans="12:12">
      <c r="L143"/>
    </row>
    <row r="144" spans="12:12">
      <c r="L144"/>
    </row>
    <row r="145" spans="12:12">
      <c r="L145"/>
    </row>
    <row r="146" spans="12:12">
      <c r="L146"/>
    </row>
    <row r="147" spans="12:12">
      <c r="L147"/>
    </row>
    <row r="148" spans="12:12">
      <c r="L148"/>
    </row>
    <row r="149" spans="12:12">
      <c r="L149"/>
    </row>
    <row r="150" spans="12:12">
      <c r="L150"/>
    </row>
    <row r="151" spans="12:12">
      <c r="L151"/>
    </row>
    <row r="152" spans="12:12">
      <c r="L152"/>
    </row>
    <row r="153" spans="12:12">
      <c r="L153"/>
    </row>
    <row r="154" spans="12:12">
      <c r="L154"/>
    </row>
    <row r="155" spans="12:12">
      <c r="L155"/>
    </row>
    <row r="156" spans="12:12">
      <c r="L156"/>
    </row>
    <row r="157" spans="12:12">
      <c r="L157"/>
    </row>
    <row r="158" spans="12:12">
      <c r="L158"/>
    </row>
    <row r="159" spans="12:12">
      <c r="L159"/>
    </row>
    <row r="160" spans="12:12">
      <c r="L160"/>
    </row>
    <row r="161" spans="12:12">
      <c r="L161"/>
    </row>
    <row r="162" spans="12:12">
      <c r="L162"/>
    </row>
    <row r="163" spans="12:12">
      <c r="L163"/>
    </row>
    <row r="164" spans="12:12">
      <c r="L164"/>
    </row>
    <row r="165" spans="12:12">
      <c r="L165"/>
    </row>
    <row r="166" spans="12:12">
      <c r="L166"/>
    </row>
    <row r="167" spans="12:12">
      <c r="L167"/>
    </row>
    <row r="168" spans="12:12">
      <c r="L168"/>
    </row>
    <row r="169" spans="12:12">
      <c r="L169"/>
    </row>
    <row r="170" spans="12:12">
      <c r="L170"/>
    </row>
    <row r="171" spans="12:12">
      <c r="L171"/>
    </row>
    <row r="172" spans="12:12">
      <c r="L172"/>
    </row>
    <row r="173" spans="12:12">
      <c r="L173"/>
    </row>
    <row r="174" spans="12:12">
      <c r="L174"/>
    </row>
    <row r="175" spans="12:12">
      <c r="L175"/>
    </row>
    <row r="176" spans="12:12">
      <c r="L176"/>
    </row>
    <row r="177" spans="12:12">
      <c r="L177"/>
    </row>
    <row r="178" spans="12:12">
      <c r="L178"/>
    </row>
    <row r="179" spans="12:12">
      <c r="L179"/>
    </row>
    <row r="180" spans="12:12">
      <c r="L180"/>
    </row>
    <row r="181" spans="12:12">
      <c r="L181"/>
    </row>
    <row r="182" spans="12:12">
      <c r="L182"/>
    </row>
    <row r="183" spans="12:12">
      <c r="L183"/>
    </row>
    <row r="184" spans="12:12">
      <c r="L184"/>
    </row>
    <row r="185" spans="12:12">
      <c r="L185"/>
    </row>
    <row r="186" spans="12:12">
      <c r="L186"/>
    </row>
    <row r="187" spans="12:12">
      <c r="L187"/>
    </row>
    <row r="188" spans="12:12">
      <c r="L188"/>
    </row>
    <row r="189" spans="12:12">
      <c r="L189"/>
    </row>
    <row r="190" spans="12:12">
      <c r="L190"/>
    </row>
    <row r="191" spans="12:12">
      <c r="L191"/>
    </row>
    <row r="192" spans="12:12">
      <c r="L192"/>
    </row>
    <row r="193" spans="12:12">
      <c r="L193"/>
    </row>
    <row r="194" spans="12:12">
      <c r="L194"/>
    </row>
    <row r="195" spans="12:12">
      <c r="L195"/>
    </row>
    <row r="196" spans="12:12">
      <c r="L196"/>
    </row>
    <row r="197" spans="12:12">
      <c r="L197"/>
    </row>
    <row r="198" spans="12:12">
      <c r="L198"/>
    </row>
    <row r="199" spans="12:12">
      <c r="L199"/>
    </row>
    <row r="200" spans="12:12">
      <c r="L200"/>
    </row>
    <row r="201" spans="12:12">
      <c r="L201"/>
    </row>
    <row r="202" spans="12:12">
      <c r="L202"/>
    </row>
    <row r="203" spans="12:12">
      <c r="L203"/>
    </row>
    <row r="204" spans="12:12">
      <c r="L204"/>
    </row>
    <row r="205" spans="12:12">
      <c r="L205"/>
    </row>
    <row r="206" spans="12:12">
      <c r="L206"/>
    </row>
    <row r="207" spans="12:12">
      <c r="L207"/>
    </row>
    <row r="208" spans="12:12">
      <c r="L208"/>
    </row>
    <row r="209" spans="12:12">
      <c r="L209"/>
    </row>
    <row r="210" spans="12:12">
      <c r="L210"/>
    </row>
    <row r="211" spans="12:12">
      <c r="L211"/>
    </row>
    <row r="212" spans="12:12">
      <c r="L212"/>
    </row>
    <row r="213" spans="12:12">
      <c r="L213"/>
    </row>
    <row r="214" spans="12:12">
      <c r="L214"/>
    </row>
    <row r="215" spans="12:12">
      <c r="L215"/>
    </row>
    <row r="216" spans="12:12">
      <c r="L216"/>
    </row>
    <row r="217" spans="12:12">
      <c r="L217"/>
    </row>
    <row r="218" spans="12:12">
      <c r="L218"/>
    </row>
    <row r="219" spans="12:12">
      <c r="L219"/>
    </row>
    <row r="220" spans="12:12">
      <c r="L220"/>
    </row>
    <row r="221" spans="12:12">
      <c r="L221"/>
    </row>
    <row r="222" spans="12:12">
      <c r="L222"/>
    </row>
    <row r="223" spans="12:12">
      <c r="L223"/>
    </row>
    <row r="224" spans="12:12">
      <c r="L224"/>
    </row>
    <row r="225" spans="12:12">
      <c r="L225"/>
    </row>
    <row r="226" spans="12:12">
      <c r="L226"/>
    </row>
    <row r="227" spans="12:12">
      <c r="L227"/>
    </row>
    <row r="228" spans="12:12">
      <c r="L228"/>
    </row>
    <row r="229" spans="12:12">
      <c r="L229"/>
    </row>
    <row r="230" spans="12:12">
      <c r="L230"/>
    </row>
    <row r="231" spans="12:12">
      <c r="L231"/>
    </row>
    <row r="232" spans="12:12">
      <c r="L232"/>
    </row>
    <row r="233" spans="12:12">
      <c r="L233"/>
    </row>
    <row r="234" spans="12:12">
      <c r="L234"/>
    </row>
    <row r="235" spans="12:12">
      <c r="L235"/>
    </row>
    <row r="236" spans="12:12">
      <c r="L236"/>
    </row>
    <row r="237" spans="12:12">
      <c r="L237"/>
    </row>
    <row r="238" spans="12:12">
      <c r="L238"/>
    </row>
    <row r="239" spans="12:12">
      <c r="L239"/>
    </row>
    <row r="240" spans="12:12">
      <c r="L240"/>
    </row>
    <row r="241" spans="12:12">
      <c r="L241"/>
    </row>
    <row r="242" spans="12:12">
      <c r="L242"/>
    </row>
    <row r="243" spans="12:12">
      <c r="L243"/>
    </row>
    <row r="244" spans="12:12">
      <c r="L244"/>
    </row>
    <row r="245" spans="12:12">
      <c r="L245"/>
    </row>
    <row r="246" spans="12:12">
      <c r="L246"/>
    </row>
    <row r="247" spans="12:12">
      <c r="L247"/>
    </row>
    <row r="248" spans="12:12">
      <c r="L248"/>
    </row>
    <row r="249" spans="12:12">
      <c r="L249"/>
    </row>
    <row r="250" spans="12:12">
      <c r="L250"/>
    </row>
    <row r="251" spans="12:12">
      <c r="L251"/>
    </row>
    <row r="252" spans="12:12">
      <c r="L252"/>
    </row>
    <row r="253" spans="12:12">
      <c r="L253"/>
    </row>
    <row r="254" spans="12:12">
      <c r="L254"/>
    </row>
    <row r="255" spans="12:12">
      <c r="L255"/>
    </row>
    <row r="256" spans="12:12">
      <c r="L256"/>
    </row>
    <row r="257" spans="12:12">
      <c r="L257"/>
    </row>
    <row r="258" spans="12:12">
      <c r="L258"/>
    </row>
    <row r="259" spans="12:12">
      <c r="L259"/>
    </row>
    <row r="260" spans="12:12">
      <c r="L260"/>
    </row>
    <row r="261" spans="12:12">
      <c r="L261"/>
    </row>
    <row r="262" spans="12:12">
      <c r="L262"/>
    </row>
    <row r="263" spans="12:12">
      <c r="L263"/>
    </row>
    <row r="264" spans="12:12">
      <c r="L264"/>
    </row>
    <row r="265" spans="12:12">
      <c r="L265"/>
    </row>
    <row r="266" spans="12:12">
      <c r="L266"/>
    </row>
    <row r="267" spans="12:12">
      <c r="L267"/>
    </row>
    <row r="268" spans="12:12">
      <c r="L268"/>
    </row>
    <row r="269" spans="12:12">
      <c r="L269"/>
    </row>
    <row r="270" spans="12:12">
      <c r="L270"/>
    </row>
    <row r="271" spans="12:12">
      <c r="L271"/>
    </row>
    <row r="272" spans="12:12">
      <c r="L272"/>
    </row>
    <row r="273" spans="12:12">
      <c r="L273"/>
    </row>
    <row r="274" spans="12:12">
      <c r="L274"/>
    </row>
    <row r="275" spans="12:12">
      <c r="L275"/>
    </row>
    <row r="276" spans="12:12">
      <c r="L276"/>
    </row>
    <row r="277" spans="12:12">
      <c r="L277"/>
    </row>
    <row r="278" spans="12:12">
      <c r="L278"/>
    </row>
    <row r="279" spans="12:12">
      <c r="L279"/>
    </row>
    <row r="280" spans="12:12">
      <c r="L280"/>
    </row>
    <row r="281" spans="12:12">
      <c r="L281"/>
    </row>
    <row r="282" spans="12:12">
      <c r="L282"/>
    </row>
    <row r="283" spans="12:12">
      <c r="L283"/>
    </row>
    <row r="284" spans="12:12">
      <c r="L284"/>
    </row>
    <row r="285" spans="12:12">
      <c r="L285"/>
    </row>
    <row r="286" spans="12:12">
      <c r="L286"/>
    </row>
    <row r="287" spans="12:12">
      <c r="L287"/>
    </row>
    <row r="288" spans="12:12">
      <c r="L288"/>
    </row>
    <row r="289" spans="12:12">
      <c r="L289"/>
    </row>
    <row r="290" spans="12:12">
      <c r="L290"/>
    </row>
    <row r="291" spans="12:12">
      <c r="L291"/>
    </row>
    <row r="292" spans="12:12">
      <c r="L292"/>
    </row>
    <row r="293" spans="12:12">
      <c r="L293"/>
    </row>
    <row r="294" spans="12:12">
      <c r="L294"/>
    </row>
    <row r="295" spans="12:12">
      <c r="L295"/>
    </row>
    <row r="296" spans="12:12">
      <c r="L296"/>
    </row>
    <row r="297" spans="12:12">
      <c r="L297"/>
    </row>
    <row r="298" spans="12:12">
      <c r="L298"/>
    </row>
    <row r="299" spans="12:12">
      <c r="L299"/>
    </row>
    <row r="300" spans="12:12">
      <c r="L300"/>
    </row>
    <row r="301" spans="12:12">
      <c r="L301"/>
    </row>
    <row r="302" spans="12:12">
      <c r="L302"/>
    </row>
    <row r="303" spans="12:12">
      <c r="L30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ECDFE-2074-44D5-8238-304D52E66316}">
  <sheetPr codeName="Sheet8"/>
  <dimension ref="A1:E260"/>
  <sheetViews>
    <sheetView workbookViewId="0"/>
  </sheetViews>
  <sheetFormatPr defaultRowHeight="15"/>
  <cols>
    <col min="1" max="1" width="15.5703125" customWidth="1"/>
    <col min="2" max="3" width="22.140625" customWidth="1"/>
    <col min="4" max="5" width="15.5703125" customWidth="1"/>
  </cols>
  <sheetData>
    <row r="1" spans="1:5">
      <c r="A1" s="53" t="s">
        <v>1149</v>
      </c>
      <c r="B1" s="53" t="s">
        <v>1129</v>
      </c>
      <c r="C1" s="53" t="s">
        <v>995</v>
      </c>
      <c r="D1" s="53" t="s">
        <v>781</v>
      </c>
      <c r="E1" s="53" t="s">
        <v>782</v>
      </c>
    </row>
    <row r="2" spans="1:5">
      <c r="A2" s="49" t="s">
        <v>1</v>
      </c>
      <c r="B2" s="49" t="s">
        <v>1092</v>
      </c>
      <c r="C2" s="49"/>
      <c r="D2" s="49"/>
      <c r="E2" s="49"/>
    </row>
    <row r="3" spans="1:5">
      <c r="A3" s="49" t="s">
        <v>2</v>
      </c>
      <c r="B3" s="56" t="s">
        <v>1123</v>
      </c>
      <c r="C3" s="49"/>
      <c r="D3" s="49"/>
      <c r="E3" s="49"/>
    </row>
    <row r="4" spans="1:5">
      <c r="A4" s="56" t="s">
        <v>1124</v>
      </c>
      <c r="B4" s="56" t="s">
        <v>1125</v>
      </c>
      <c r="C4" s="49"/>
      <c r="D4" s="56"/>
      <c r="E4" s="56"/>
    </row>
    <row r="5" spans="1:5">
      <c r="A5" s="49" t="s">
        <v>3</v>
      </c>
      <c r="B5" s="49" t="s">
        <v>1093</v>
      </c>
      <c r="C5" s="49"/>
      <c r="D5" s="49"/>
      <c r="E5" s="49"/>
    </row>
    <row r="6" spans="1:5">
      <c r="A6" s="50" t="s">
        <v>4</v>
      </c>
      <c r="B6" s="50" t="s">
        <v>263</v>
      </c>
      <c r="C6" s="49"/>
      <c r="D6" s="50" t="e">
        <v>#N/A</v>
      </c>
      <c r="E6" s="50" t="e">
        <v>#N/A</v>
      </c>
    </row>
    <row r="7" spans="1:5">
      <c r="A7" s="50" t="s">
        <v>5</v>
      </c>
      <c r="B7" s="50" t="s">
        <v>264</v>
      </c>
      <c r="C7" s="49" t="s">
        <v>1016</v>
      </c>
      <c r="D7" s="50" t="e">
        <v>#N/A</v>
      </c>
      <c r="E7" s="50" t="s">
        <v>264</v>
      </c>
    </row>
    <row r="8" spans="1:5">
      <c r="A8" s="50" t="s">
        <v>6</v>
      </c>
      <c r="B8" s="50" t="s">
        <v>265</v>
      </c>
      <c r="C8" s="49" t="s">
        <v>1017</v>
      </c>
      <c r="D8" s="50" t="e">
        <v>#N/A</v>
      </c>
      <c r="E8" s="50" t="s">
        <v>265</v>
      </c>
    </row>
    <row r="9" spans="1:5">
      <c r="A9" s="50" t="s">
        <v>7</v>
      </c>
      <c r="B9" s="50" t="s">
        <v>266</v>
      </c>
      <c r="C9" s="49" t="s">
        <v>1018</v>
      </c>
      <c r="D9" s="50" t="e">
        <v>#N/A</v>
      </c>
      <c r="E9" s="50" t="s">
        <v>266</v>
      </c>
    </row>
    <row r="10" spans="1:5">
      <c r="A10" s="50" t="s">
        <v>8</v>
      </c>
      <c r="B10" s="50" t="s">
        <v>267</v>
      </c>
      <c r="C10" s="89" t="s">
        <v>1020</v>
      </c>
      <c r="D10" s="50" t="e">
        <v>#N/A</v>
      </c>
      <c r="E10" s="50" t="s">
        <v>267</v>
      </c>
    </row>
    <row r="11" spans="1:5">
      <c r="A11" s="50" t="s">
        <v>9</v>
      </c>
      <c r="B11" s="50" t="s">
        <v>760</v>
      </c>
      <c r="C11" s="49" t="s">
        <v>1019</v>
      </c>
      <c r="D11" s="50" t="e">
        <v>#N/A</v>
      </c>
      <c r="E11" s="50" t="s">
        <v>760</v>
      </c>
    </row>
    <row r="12" spans="1:5">
      <c r="A12" s="50" t="s">
        <v>10</v>
      </c>
      <c r="B12" s="50" t="s">
        <v>268</v>
      </c>
      <c r="C12" s="49" t="s">
        <v>998</v>
      </c>
      <c r="D12" s="50" t="e">
        <v>#N/A</v>
      </c>
      <c r="E12" s="50" t="s">
        <v>780</v>
      </c>
    </row>
    <row r="13" spans="1:5">
      <c r="A13" s="50" t="s">
        <v>11</v>
      </c>
      <c r="B13" s="50" t="s">
        <v>269</v>
      </c>
      <c r="C13" s="49" t="s">
        <v>846</v>
      </c>
      <c r="D13" s="50" t="s">
        <v>761</v>
      </c>
      <c r="E13" s="50" t="e">
        <v>#N/A</v>
      </c>
    </row>
    <row r="14" spans="1:5">
      <c r="A14" s="50" t="s">
        <v>12</v>
      </c>
      <c r="B14" s="50" t="s">
        <v>270</v>
      </c>
      <c r="C14" s="49" t="s">
        <v>847</v>
      </c>
      <c r="D14" s="50" t="s">
        <v>761</v>
      </c>
      <c r="E14" s="50" t="s">
        <v>265</v>
      </c>
    </row>
    <row r="15" spans="1:5">
      <c r="A15" s="50" t="s">
        <v>13</v>
      </c>
      <c r="B15" s="50" t="s">
        <v>271</v>
      </c>
      <c r="C15" s="49" t="s">
        <v>848</v>
      </c>
      <c r="D15" s="50" t="s">
        <v>761</v>
      </c>
      <c r="E15" s="50" t="s">
        <v>265</v>
      </c>
    </row>
    <row r="16" spans="1:5">
      <c r="A16" s="50" t="s">
        <v>14</v>
      </c>
      <c r="B16" s="50" t="s">
        <v>272</v>
      </c>
      <c r="C16" s="50" t="s">
        <v>1006</v>
      </c>
      <c r="D16" s="50" t="s">
        <v>762</v>
      </c>
      <c r="E16" s="50" t="e">
        <v>#N/A</v>
      </c>
    </row>
    <row r="17" spans="1:5">
      <c r="A17" s="50" t="s">
        <v>15</v>
      </c>
      <c r="B17" s="50" t="s">
        <v>273</v>
      </c>
      <c r="C17" s="50" t="s">
        <v>850</v>
      </c>
      <c r="D17" s="50" t="s">
        <v>762</v>
      </c>
      <c r="E17" s="50" t="s">
        <v>267</v>
      </c>
    </row>
    <row r="18" spans="1:5">
      <c r="A18" s="50" t="s">
        <v>16</v>
      </c>
      <c r="B18" s="50" t="s">
        <v>274</v>
      </c>
      <c r="C18" s="50" t="s">
        <v>851</v>
      </c>
      <c r="D18" s="50" t="s">
        <v>762</v>
      </c>
      <c r="E18" s="50" t="s">
        <v>760</v>
      </c>
    </row>
    <row r="19" spans="1:5">
      <c r="A19" s="50" t="s">
        <v>17</v>
      </c>
      <c r="B19" s="50" t="s">
        <v>783</v>
      </c>
      <c r="C19" s="50" t="s">
        <v>1135</v>
      </c>
      <c r="D19" s="50" t="s">
        <v>762</v>
      </c>
      <c r="E19" s="50" t="s">
        <v>760</v>
      </c>
    </row>
    <row r="20" spans="1:5">
      <c r="A20" s="50" t="s">
        <v>18</v>
      </c>
      <c r="B20" s="50" t="s">
        <v>275</v>
      </c>
      <c r="C20" s="50" t="s">
        <v>853</v>
      </c>
      <c r="D20" s="50" t="s">
        <v>762</v>
      </c>
      <c r="E20" s="50" t="s">
        <v>780</v>
      </c>
    </row>
    <row r="21" spans="1:5">
      <c r="A21" s="50" t="s">
        <v>19</v>
      </c>
      <c r="B21" s="50" t="s">
        <v>276</v>
      </c>
      <c r="C21" s="50" t="s">
        <v>1062</v>
      </c>
      <c r="D21" s="50" t="s">
        <v>762</v>
      </c>
      <c r="E21" s="50" t="s">
        <v>267</v>
      </c>
    </row>
    <row r="22" spans="1:5">
      <c r="A22" s="50" t="s">
        <v>20</v>
      </c>
      <c r="B22" s="50" t="s">
        <v>277</v>
      </c>
      <c r="C22" s="50" t="s">
        <v>855</v>
      </c>
      <c r="D22" s="50" t="s">
        <v>762</v>
      </c>
      <c r="E22" s="50" t="s">
        <v>265</v>
      </c>
    </row>
    <row r="23" spans="1:5">
      <c r="A23" s="50" t="s">
        <v>21</v>
      </c>
      <c r="B23" s="50" t="s">
        <v>278</v>
      </c>
      <c r="C23" s="50" t="s">
        <v>856</v>
      </c>
      <c r="D23" s="50" t="s">
        <v>762</v>
      </c>
      <c r="E23" s="50" t="s">
        <v>265</v>
      </c>
    </row>
    <row r="24" spans="1:5">
      <c r="A24" s="50" t="s">
        <v>672</v>
      </c>
      <c r="B24" s="50" t="s">
        <v>671</v>
      </c>
      <c r="C24" s="50" t="s">
        <v>1009</v>
      </c>
      <c r="D24" s="50" t="s">
        <v>762</v>
      </c>
      <c r="E24" s="50" t="s">
        <v>265</v>
      </c>
    </row>
    <row r="25" spans="1:5">
      <c r="A25" s="50" t="s">
        <v>22</v>
      </c>
      <c r="B25" s="50" t="s">
        <v>279</v>
      </c>
      <c r="C25" s="50" t="s">
        <v>1008</v>
      </c>
      <c r="D25" s="50" t="s">
        <v>762</v>
      </c>
      <c r="E25" s="50" t="s">
        <v>760</v>
      </c>
    </row>
    <row r="26" spans="1:5">
      <c r="A26" s="50" t="s">
        <v>23</v>
      </c>
      <c r="B26" s="50" t="s">
        <v>280</v>
      </c>
      <c r="C26" s="50" t="s">
        <v>859</v>
      </c>
      <c r="D26" s="50" t="s">
        <v>762</v>
      </c>
      <c r="E26" s="50" t="s">
        <v>760</v>
      </c>
    </row>
    <row r="27" spans="1:5">
      <c r="A27" s="50" t="s">
        <v>24</v>
      </c>
      <c r="B27" s="50" t="s">
        <v>669</v>
      </c>
      <c r="C27" s="50" t="s">
        <v>860</v>
      </c>
      <c r="D27" s="50" t="s">
        <v>762</v>
      </c>
      <c r="E27" s="50" t="s">
        <v>265</v>
      </c>
    </row>
    <row r="28" spans="1:5">
      <c r="A28" s="50" t="s">
        <v>25</v>
      </c>
      <c r="B28" s="50" t="s">
        <v>670</v>
      </c>
      <c r="C28" s="50" t="s">
        <v>861</v>
      </c>
      <c r="D28" s="50" t="s">
        <v>762</v>
      </c>
      <c r="E28" s="50" t="s">
        <v>265</v>
      </c>
    </row>
    <row r="29" spans="1:5">
      <c r="A29" s="50" t="s">
        <v>26</v>
      </c>
      <c r="B29" s="50" t="s">
        <v>281</v>
      </c>
      <c r="C29" s="50" t="s">
        <v>1007</v>
      </c>
      <c r="D29" s="50" t="s">
        <v>762</v>
      </c>
      <c r="E29" s="50" t="s">
        <v>265</v>
      </c>
    </row>
    <row r="30" spans="1:5">
      <c r="A30" s="50" t="s">
        <v>27</v>
      </c>
      <c r="B30" s="50" t="s">
        <v>282</v>
      </c>
      <c r="C30" s="50" t="s">
        <v>863</v>
      </c>
      <c r="D30" s="50" t="s">
        <v>762</v>
      </c>
      <c r="E30" s="50" t="s">
        <v>760</v>
      </c>
    </row>
    <row r="31" spans="1:5">
      <c r="A31" s="50" t="s">
        <v>667</v>
      </c>
      <c r="B31" s="50" t="s">
        <v>668</v>
      </c>
      <c r="C31" s="50" t="s">
        <v>864</v>
      </c>
      <c r="D31" s="50" t="s">
        <v>762</v>
      </c>
      <c r="E31" s="50" t="s">
        <v>265</v>
      </c>
    </row>
    <row r="32" spans="1:5">
      <c r="A32" s="50" t="s">
        <v>28</v>
      </c>
      <c r="B32" s="50" t="s">
        <v>283</v>
      </c>
      <c r="C32" s="49" t="s">
        <v>865</v>
      </c>
      <c r="D32" s="50" t="s">
        <v>763</v>
      </c>
      <c r="E32" s="50" t="e">
        <v>#N/A</v>
      </c>
    </row>
    <row r="33" spans="1:5">
      <c r="A33" s="50" t="s">
        <v>29</v>
      </c>
      <c r="B33" s="50" t="s">
        <v>284</v>
      </c>
      <c r="C33" s="49" t="s">
        <v>866</v>
      </c>
      <c r="D33" s="50" t="s">
        <v>763</v>
      </c>
      <c r="E33" s="50" t="s">
        <v>267</v>
      </c>
    </row>
    <row r="34" spans="1:5">
      <c r="A34" s="50" t="s">
        <v>30</v>
      </c>
      <c r="B34" s="50" t="s">
        <v>751</v>
      </c>
      <c r="C34" s="49" t="s">
        <v>856</v>
      </c>
      <c r="D34" s="50" t="s">
        <v>763</v>
      </c>
      <c r="E34" s="50" t="s">
        <v>267</v>
      </c>
    </row>
    <row r="35" spans="1:5">
      <c r="A35" s="50" t="s">
        <v>31</v>
      </c>
      <c r="B35" s="50" t="s">
        <v>287</v>
      </c>
      <c r="C35" s="49" t="s">
        <v>867</v>
      </c>
      <c r="D35" s="50" t="s">
        <v>763</v>
      </c>
      <c r="E35" s="50" t="s">
        <v>267</v>
      </c>
    </row>
    <row r="36" spans="1:5">
      <c r="A36" s="50" t="s">
        <v>32</v>
      </c>
      <c r="B36" s="50" t="s">
        <v>288</v>
      </c>
      <c r="C36" s="49" t="s">
        <v>868</v>
      </c>
      <c r="D36" s="50" t="s">
        <v>763</v>
      </c>
      <c r="E36" s="50" t="s">
        <v>267</v>
      </c>
    </row>
    <row r="37" spans="1:5">
      <c r="A37" s="50" t="s">
        <v>33</v>
      </c>
      <c r="B37" s="50" t="s">
        <v>752</v>
      </c>
      <c r="C37" s="49" t="s">
        <v>869</v>
      </c>
      <c r="D37" s="50" t="s">
        <v>763</v>
      </c>
      <c r="E37" s="50" t="s">
        <v>264</v>
      </c>
    </row>
    <row r="38" spans="1:5">
      <c r="A38" s="50" t="s">
        <v>34</v>
      </c>
      <c r="B38" s="50" t="s">
        <v>753</v>
      </c>
      <c r="C38" s="49" t="s">
        <v>1063</v>
      </c>
      <c r="D38" s="50" t="s">
        <v>763</v>
      </c>
      <c r="E38" s="50" t="s">
        <v>264</v>
      </c>
    </row>
    <row r="39" spans="1:5">
      <c r="A39" s="50" t="s">
        <v>35</v>
      </c>
      <c r="B39" s="50" t="s">
        <v>754</v>
      </c>
      <c r="C39" s="49" t="s">
        <v>871</v>
      </c>
      <c r="D39" s="50" t="s">
        <v>763</v>
      </c>
      <c r="E39" s="50" t="s">
        <v>267</v>
      </c>
    </row>
    <row r="40" spans="1:5">
      <c r="A40" s="50" t="s">
        <v>36</v>
      </c>
      <c r="B40" s="55" t="s">
        <v>1130</v>
      </c>
      <c r="C40" s="49" t="s">
        <v>872</v>
      </c>
      <c r="D40" s="50" t="s">
        <v>763</v>
      </c>
      <c r="E40" s="50" t="s">
        <v>267</v>
      </c>
    </row>
    <row r="41" spans="1:5">
      <c r="A41" s="50" t="s">
        <v>37</v>
      </c>
      <c r="B41" s="50" t="s">
        <v>756</v>
      </c>
      <c r="C41" s="49" t="s">
        <v>873</v>
      </c>
      <c r="D41" s="50" t="s">
        <v>763</v>
      </c>
      <c r="E41" s="50" t="s">
        <v>760</v>
      </c>
    </row>
    <row r="42" spans="1:5">
      <c r="A42" s="50" t="s">
        <v>38</v>
      </c>
      <c r="B42" s="50" t="s">
        <v>757</v>
      </c>
      <c r="C42" s="49" t="s">
        <v>874</v>
      </c>
      <c r="D42" s="50" t="s">
        <v>763</v>
      </c>
      <c r="E42" s="50" t="s">
        <v>264</v>
      </c>
    </row>
    <row r="43" spans="1:5">
      <c r="A43" s="50" t="s">
        <v>39</v>
      </c>
      <c r="B43" s="50" t="s">
        <v>285</v>
      </c>
      <c r="C43" s="49" t="s">
        <v>875</v>
      </c>
      <c r="D43" s="50" t="s">
        <v>764</v>
      </c>
      <c r="E43" s="50" t="e">
        <v>#N/A</v>
      </c>
    </row>
    <row r="44" spans="1:5">
      <c r="A44" s="50" t="s">
        <v>42</v>
      </c>
      <c r="B44" s="50" t="s">
        <v>287</v>
      </c>
      <c r="C44" s="49" t="s">
        <v>1064</v>
      </c>
      <c r="D44" s="50" t="s">
        <v>764</v>
      </c>
      <c r="E44" s="50" t="s">
        <v>267</v>
      </c>
    </row>
    <row r="45" spans="1:5">
      <c r="A45" s="50" t="s">
        <v>1069</v>
      </c>
      <c r="B45" s="50" t="s">
        <v>1071</v>
      </c>
      <c r="C45" s="49" t="s">
        <v>1073</v>
      </c>
      <c r="D45" s="50" t="s">
        <v>764</v>
      </c>
      <c r="E45" s="50" t="s">
        <v>264</v>
      </c>
    </row>
    <row r="46" spans="1:5">
      <c r="A46" s="50" t="s">
        <v>1070</v>
      </c>
      <c r="B46" s="50" t="s">
        <v>1072</v>
      </c>
      <c r="C46" s="49" t="s">
        <v>1074</v>
      </c>
      <c r="D46" s="50" t="s">
        <v>764</v>
      </c>
      <c r="E46" s="50" t="s">
        <v>264</v>
      </c>
    </row>
    <row r="47" spans="1:5">
      <c r="A47" s="50" t="s">
        <v>44</v>
      </c>
      <c r="B47" s="50" t="s">
        <v>752</v>
      </c>
      <c r="C47" s="49" t="s">
        <v>1068</v>
      </c>
      <c r="D47" s="50" t="s">
        <v>764</v>
      </c>
      <c r="E47" s="50" t="s">
        <v>264</v>
      </c>
    </row>
    <row r="48" spans="1:5">
      <c r="A48" s="50" t="s">
        <v>46</v>
      </c>
      <c r="B48" s="50" t="s">
        <v>754</v>
      </c>
      <c r="C48" s="49" t="s">
        <v>1067</v>
      </c>
      <c r="D48" s="50" t="s">
        <v>764</v>
      </c>
      <c r="E48" s="50" t="s">
        <v>264</v>
      </c>
    </row>
    <row r="49" spans="1:5">
      <c r="A49" s="50" t="s">
        <v>48</v>
      </c>
      <c r="B49" s="50" t="s">
        <v>1065</v>
      </c>
      <c r="C49" s="49" t="s">
        <v>1066</v>
      </c>
      <c r="D49" s="50" t="s">
        <v>764</v>
      </c>
      <c r="E49" s="50" t="s">
        <v>760</v>
      </c>
    </row>
    <row r="50" spans="1:5">
      <c r="A50" s="50" t="s">
        <v>49</v>
      </c>
      <c r="B50" s="50" t="s">
        <v>286</v>
      </c>
      <c r="C50" s="49" t="s">
        <v>880</v>
      </c>
      <c r="D50" s="50" t="s">
        <v>765</v>
      </c>
      <c r="E50" s="50" t="e">
        <v>#N/A</v>
      </c>
    </row>
    <row r="51" spans="1:5">
      <c r="A51" s="50" t="s">
        <v>54</v>
      </c>
      <c r="B51" s="50" t="s">
        <v>674</v>
      </c>
      <c r="C51" s="49" t="s">
        <v>885</v>
      </c>
      <c r="D51" s="50" t="s">
        <v>765</v>
      </c>
      <c r="E51" s="50" t="s">
        <v>267</v>
      </c>
    </row>
    <row r="52" spans="1:5">
      <c r="A52" s="50" t="s">
        <v>56</v>
      </c>
      <c r="B52" s="50" t="s">
        <v>1081</v>
      </c>
      <c r="C52" s="49" t="s">
        <v>1082</v>
      </c>
      <c r="D52" s="50" t="s">
        <v>765</v>
      </c>
      <c r="E52" s="50" t="s">
        <v>265</v>
      </c>
    </row>
    <row r="53" spans="1:5">
      <c r="A53" s="50" t="s">
        <v>1083</v>
      </c>
      <c r="B53" s="50" t="s">
        <v>1084</v>
      </c>
      <c r="C53" s="49" t="s">
        <v>1085</v>
      </c>
      <c r="D53" s="50" t="s">
        <v>765</v>
      </c>
      <c r="E53" s="50" t="s">
        <v>265</v>
      </c>
    </row>
    <row r="54" spans="1:5">
      <c r="A54" s="50" t="s">
        <v>57</v>
      </c>
      <c r="B54" s="50" t="s">
        <v>288</v>
      </c>
      <c r="C54" s="49" t="s">
        <v>888</v>
      </c>
      <c r="D54" s="50" t="s">
        <v>765</v>
      </c>
      <c r="E54" s="50" t="s">
        <v>265</v>
      </c>
    </row>
    <row r="55" spans="1:5">
      <c r="A55" s="50" t="s">
        <v>61</v>
      </c>
      <c r="B55" s="50" t="s">
        <v>291</v>
      </c>
      <c r="C55" s="49" t="s">
        <v>892</v>
      </c>
      <c r="D55" s="50" t="s">
        <v>766</v>
      </c>
      <c r="E55" s="50" t="e">
        <v>#N/A</v>
      </c>
    </row>
    <row r="56" spans="1:5">
      <c r="A56" s="50" t="s">
        <v>62</v>
      </c>
      <c r="B56" s="50" t="s">
        <v>292</v>
      </c>
      <c r="C56" s="49" t="s">
        <v>893</v>
      </c>
      <c r="D56" s="50" t="s">
        <v>766</v>
      </c>
      <c r="E56" s="50" t="s">
        <v>760</v>
      </c>
    </row>
    <row r="57" spans="1:5">
      <c r="A57" s="50" t="s">
        <v>63</v>
      </c>
      <c r="B57" s="50" t="s">
        <v>293</v>
      </c>
      <c r="C57" s="49" t="s">
        <v>894</v>
      </c>
      <c r="D57" s="50" t="s">
        <v>766</v>
      </c>
      <c r="E57" s="50" t="s">
        <v>760</v>
      </c>
    </row>
    <row r="58" spans="1:5">
      <c r="A58" s="50" t="s">
        <v>64</v>
      </c>
      <c r="B58" s="50" t="s">
        <v>294</v>
      </c>
      <c r="C58" s="49" t="s">
        <v>895</v>
      </c>
      <c r="D58" s="50" t="s">
        <v>766</v>
      </c>
      <c r="E58" s="50" t="s">
        <v>760</v>
      </c>
    </row>
    <row r="59" spans="1:5">
      <c r="A59" s="50" t="s">
        <v>65</v>
      </c>
      <c r="B59" s="50" t="s">
        <v>295</v>
      </c>
      <c r="C59" s="49" t="s">
        <v>896</v>
      </c>
      <c r="D59" s="50" t="s">
        <v>766</v>
      </c>
      <c r="E59" s="50" t="s">
        <v>265</v>
      </c>
    </row>
    <row r="60" spans="1:5">
      <c r="A60" s="50" t="s">
        <v>681</v>
      </c>
      <c r="B60" s="50" t="s">
        <v>680</v>
      </c>
      <c r="C60" s="49" t="s">
        <v>897</v>
      </c>
      <c r="D60" s="50" t="s">
        <v>766</v>
      </c>
      <c r="E60" s="50" t="s">
        <v>265</v>
      </c>
    </row>
    <row r="61" spans="1:5">
      <c r="A61" s="50" t="s">
        <v>66</v>
      </c>
      <c r="B61" s="50" t="s">
        <v>296</v>
      </c>
      <c r="C61" s="49" t="s">
        <v>898</v>
      </c>
      <c r="D61" s="50" t="s">
        <v>767</v>
      </c>
      <c r="E61" s="50" t="e">
        <v>#N/A</v>
      </c>
    </row>
    <row r="62" spans="1:5">
      <c r="A62" s="50" t="s">
        <v>67</v>
      </c>
      <c r="B62" s="50" t="s">
        <v>297</v>
      </c>
      <c r="C62" s="49" t="s">
        <v>899</v>
      </c>
      <c r="D62" s="50" t="s">
        <v>767</v>
      </c>
      <c r="E62" s="50" t="s">
        <v>267</v>
      </c>
    </row>
    <row r="63" spans="1:5">
      <c r="A63" s="50" t="s">
        <v>68</v>
      </c>
      <c r="B63" s="50" t="s">
        <v>298</v>
      </c>
      <c r="C63" s="49" t="s">
        <v>900</v>
      </c>
      <c r="D63" s="50" t="s">
        <v>767</v>
      </c>
      <c r="E63" s="50" t="s">
        <v>267</v>
      </c>
    </row>
    <row r="64" spans="1:5">
      <c r="A64" s="50" t="s">
        <v>69</v>
      </c>
      <c r="B64" s="50" t="s">
        <v>288</v>
      </c>
      <c r="C64" s="49" t="s">
        <v>901</v>
      </c>
      <c r="D64" s="50" t="s">
        <v>767</v>
      </c>
      <c r="E64" s="50" t="s">
        <v>760</v>
      </c>
    </row>
    <row r="65" spans="1:5">
      <c r="A65" s="50" t="s">
        <v>70</v>
      </c>
      <c r="B65" s="50" t="s">
        <v>299</v>
      </c>
      <c r="C65" s="49" t="s">
        <v>902</v>
      </c>
      <c r="D65" s="50" t="s">
        <v>767</v>
      </c>
      <c r="E65" s="50" t="s">
        <v>267</v>
      </c>
    </row>
    <row r="66" spans="1:5">
      <c r="A66" s="50" t="s">
        <v>71</v>
      </c>
      <c r="B66" s="50" t="s">
        <v>300</v>
      </c>
      <c r="C66" s="49" t="s">
        <v>903</v>
      </c>
      <c r="D66" s="50" t="s">
        <v>767</v>
      </c>
      <c r="E66" s="50" t="s">
        <v>267</v>
      </c>
    </row>
    <row r="67" spans="1:5">
      <c r="A67" s="50" t="s">
        <v>72</v>
      </c>
      <c r="B67" s="50" t="s">
        <v>301</v>
      </c>
      <c r="C67" s="49" t="s">
        <v>904</v>
      </c>
      <c r="D67" s="50" t="s">
        <v>767</v>
      </c>
      <c r="E67" s="50" t="s">
        <v>267</v>
      </c>
    </row>
    <row r="68" spans="1:5">
      <c r="A68" s="50" t="s">
        <v>73</v>
      </c>
      <c r="B68" s="50" t="s">
        <v>682</v>
      </c>
      <c r="C68" s="49" t="s">
        <v>905</v>
      </c>
      <c r="D68" s="50" t="s">
        <v>767</v>
      </c>
      <c r="E68" s="50" t="s">
        <v>267</v>
      </c>
    </row>
    <row r="69" spans="1:5">
      <c r="A69" s="50" t="s">
        <v>74</v>
      </c>
      <c r="B69" s="50" t="s">
        <v>302</v>
      </c>
      <c r="C69" s="49" t="s">
        <v>906</v>
      </c>
      <c r="D69" s="50" t="s">
        <v>768</v>
      </c>
      <c r="E69" s="50" t="e">
        <v>#N/A</v>
      </c>
    </row>
    <row r="70" spans="1:5">
      <c r="A70" s="50" t="s">
        <v>75</v>
      </c>
      <c r="B70" s="50" t="s">
        <v>303</v>
      </c>
      <c r="C70" s="49" t="s">
        <v>907</v>
      </c>
      <c r="D70" s="50" t="s">
        <v>768</v>
      </c>
      <c r="E70" s="50" t="s">
        <v>267</v>
      </c>
    </row>
    <row r="71" spans="1:5">
      <c r="A71" s="50" t="s">
        <v>76</v>
      </c>
      <c r="B71" s="50" t="s">
        <v>304</v>
      </c>
      <c r="C71" s="49" t="s">
        <v>908</v>
      </c>
      <c r="D71" s="50" t="s">
        <v>768</v>
      </c>
      <c r="E71" s="50" t="s">
        <v>760</v>
      </c>
    </row>
    <row r="72" spans="1:5">
      <c r="A72" s="50" t="s">
        <v>77</v>
      </c>
      <c r="B72" s="50" t="s">
        <v>305</v>
      </c>
      <c r="C72" s="49" t="s">
        <v>909</v>
      </c>
      <c r="D72" s="50" t="s">
        <v>768</v>
      </c>
      <c r="E72" s="50" t="s">
        <v>760</v>
      </c>
    </row>
    <row r="73" spans="1:5">
      <c r="A73" s="50" t="s">
        <v>78</v>
      </c>
      <c r="B73" s="50" t="s">
        <v>683</v>
      </c>
      <c r="C73" s="49" t="s">
        <v>910</v>
      </c>
      <c r="D73" s="50" t="s">
        <v>768</v>
      </c>
      <c r="E73" s="50" t="s">
        <v>760</v>
      </c>
    </row>
    <row r="74" spans="1:5">
      <c r="A74" s="50" t="s">
        <v>79</v>
      </c>
      <c r="B74" s="50" t="s">
        <v>994</v>
      </c>
      <c r="C74" s="49" t="s">
        <v>1136</v>
      </c>
      <c r="D74" s="50" t="s">
        <v>768</v>
      </c>
      <c r="E74" s="50" t="s">
        <v>760</v>
      </c>
    </row>
    <row r="75" spans="1:5">
      <c r="A75" s="50" t="s">
        <v>80</v>
      </c>
      <c r="B75" s="50" t="s">
        <v>306</v>
      </c>
      <c r="C75" s="49" t="s">
        <v>912</v>
      </c>
      <c r="D75" s="50" t="s">
        <v>768</v>
      </c>
      <c r="E75" s="50" t="s">
        <v>267</v>
      </c>
    </row>
    <row r="76" spans="1:5">
      <c r="A76" s="50" t="s">
        <v>81</v>
      </c>
      <c r="B76" s="50" t="s">
        <v>307</v>
      </c>
      <c r="C76" s="49" t="s">
        <v>913</v>
      </c>
      <c r="D76" s="50" t="s">
        <v>768</v>
      </c>
      <c r="E76" s="50" t="s">
        <v>760</v>
      </c>
    </row>
    <row r="77" spans="1:5">
      <c r="A77" s="50" t="s">
        <v>82</v>
      </c>
      <c r="B77" s="50" t="s">
        <v>308</v>
      </c>
      <c r="C77" s="49" t="s">
        <v>914</v>
      </c>
      <c r="D77" s="50" t="s">
        <v>768</v>
      </c>
      <c r="E77" s="50" t="s">
        <v>760</v>
      </c>
    </row>
    <row r="78" spans="1:5">
      <c r="A78" s="50" t="s">
        <v>83</v>
      </c>
      <c r="B78" s="50" t="s">
        <v>309</v>
      </c>
      <c r="C78" s="50" t="s">
        <v>1010</v>
      </c>
      <c r="D78" s="50" t="s">
        <v>769</v>
      </c>
      <c r="E78" s="50" t="e">
        <v>#N/A</v>
      </c>
    </row>
    <row r="79" spans="1:5">
      <c r="A79" s="50" t="s">
        <v>85</v>
      </c>
      <c r="B79" s="50" t="s">
        <v>685</v>
      </c>
      <c r="C79" s="50" t="s">
        <v>917</v>
      </c>
      <c r="D79" s="50" t="s">
        <v>769</v>
      </c>
      <c r="E79" s="50" t="s">
        <v>265</v>
      </c>
    </row>
    <row r="80" spans="1:5">
      <c r="A80" s="50" t="s">
        <v>86</v>
      </c>
      <c r="B80" s="50" t="s">
        <v>311</v>
      </c>
      <c r="C80" s="50" t="s">
        <v>918</v>
      </c>
      <c r="D80" s="50" t="s">
        <v>769</v>
      </c>
      <c r="E80" s="50" t="s">
        <v>760</v>
      </c>
    </row>
    <row r="81" spans="1:5">
      <c r="A81" s="55" t="s">
        <v>1096</v>
      </c>
      <c r="B81" s="55" t="s">
        <v>686</v>
      </c>
      <c r="C81" s="55" t="s">
        <v>1095</v>
      </c>
      <c r="D81" s="55" t="s">
        <v>769</v>
      </c>
      <c r="E81" s="55" t="s">
        <v>760</v>
      </c>
    </row>
    <row r="82" spans="1:5">
      <c r="A82" s="50" t="s">
        <v>87</v>
      </c>
      <c r="B82" s="50" t="s">
        <v>271</v>
      </c>
      <c r="C82" s="50" t="s">
        <v>848</v>
      </c>
      <c r="D82" s="50" t="s">
        <v>769</v>
      </c>
      <c r="E82" s="50" t="s">
        <v>760</v>
      </c>
    </row>
    <row r="83" spans="1:5">
      <c r="A83" s="50" t="s">
        <v>88</v>
      </c>
      <c r="B83" s="50" t="s">
        <v>274</v>
      </c>
      <c r="C83" s="50" t="s">
        <v>919</v>
      </c>
      <c r="D83" s="50" t="s">
        <v>769</v>
      </c>
      <c r="E83" s="50" t="s">
        <v>760</v>
      </c>
    </row>
    <row r="84" spans="1:5">
      <c r="A84" s="50" t="s">
        <v>89</v>
      </c>
      <c r="B84" s="50" t="s">
        <v>312</v>
      </c>
      <c r="C84" s="50" t="s">
        <v>1126</v>
      </c>
      <c r="D84" s="50" t="s">
        <v>769</v>
      </c>
      <c r="E84" s="50" t="s">
        <v>265</v>
      </c>
    </row>
    <row r="85" spans="1:5">
      <c r="A85" s="50" t="s">
        <v>90</v>
      </c>
      <c r="B85" s="50" t="s">
        <v>313</v>
      </c>
      <c r="C85" s="49" t="s">
        <v>1127</v>
      </c>
      <c r="D85" s="50" t="s">
        <v>770</v>
      </c>
      <c r="E85" s="50" t="e">
        <v>#N/A</v>
      </c>
    </row>
    <row r="86" spans="1:5">
      <c r="A86" s="50" t="s">
        <v>91</v>
      </c>
      <c r="B86" s="50" t="s">
        <v>314</v>
      </c>
      <c r="C86" s="49" t="s">
        <v>1021</v>
      </c>
      <c r="D86" s="50" t="s">
        <v>770</v>
      </c>
      <c r="E86" s="50" t="s">
        <v>266</v>
      </c>
    </row>
    <row r="87" spans="1:5">
      <c r="A87" s="50" t="s">
        <v>92</v>
      </c>
      <c r="B87" s="50" t="s">
        <v>315</v>
      </c>
      <c r="C87" s="49" t="s">
        <v>923</v>
      </c>
      <c r="D87" s="50" t="s">
        <v>770</v>
      </c>
      <c r="E87" s="50" t="s">
        <v>266</v>
      </c>
    </row>
    <row r="88" spans="1:5">
      <c r="A88" s="55" t="s">
        <v>1121</v>
      </c>
      <c r="B88" s="55" t="s">
        <v>316</v>
      </c>
      <c r="C88" s="56" t="s">
        <v>924</v>
      </c>
      <c r="D88" s="55" t="s">
        <v>770</v>
      </c>
      <c r="E88" s="55" t="s">
        <v>760</v>
      </c>
    </row>
    <row r="89" spans="1:5">
      <c r="A89" s="50" t="s">
        <v>94</v>
      </c>
      <c r="B89" s="50" t="s">
        <v>686</v>
      </c>
      <c r="C89" s="49" t="s">
        <v>1061</v>
      </c>
      <c r="D89" s="50" t="s">
        <v>770</v>
      </c>
      <c r="E89" s="50" t="s">
        <v>760</v>
      </c>
    </row>
    <row r="90" spans="1:5">
      <c r="A90" s="50" t="s">
        <v>95</v>
      </c>
      <c r="B90" s="50" t="s">
        <v>317</v>
      </c>
      <c r="C90" s="49" t="s">
        <v>1022</v>
      </c>
      <c r="D90" s="50" t="s">
        <v>770</v>
      </c>
      <c r="E90" s="50" t="s">
        <v>267</v>
      </c>
    </row>
    <row r="91" spans="1:5">
      <c r="A91" s="50" t="s">
        <v>96</v>
      </c>
      <c r="B91" s="50" t="s">
        <v>318</v>
      </c>
      <c r="C91" s="49" t="s">
        <v>927</v>
      </c>
      <c r="D91" s="50" t="s">
        <v>770</v>
      </c>
      <c r="E91" s="50" t="s">
        <v>264</v>
      </c>
    </row>
    <row r="92" spans="1:5">
      <c r="A92" s="50" t="s">
        <v>97</v>
      </c>
      <c r="B92" s="50" t="s">
        <v>319</v>
      </c>
      <c r="C92" s="49" t="s">
        <v>1023</v>
      </c>
      <c r="D92" s="50" t="s">
        <v>770</v>
      </c>
      <c r="E92" s="50" t="s">
        <v>264</v>
      </c>
    </row>
    <row r="93" spans="1:5">
      <c r="A93" s="50" t="s">
        <v>98</v>
      </c>
      <c r="B93" s="50" t="s">
        <v>784</v>
      </c>
      <c r="C93" s="49" t="s">
        <v>929</v>
      </c>
      <c r="D93" s="50" t="s">
        <v>770</v>
      </c>
      <c r="E93" s="50" t="s">
        <v>760</v>
      </c>
    </row>
    <row r="94" spans="1:5">
      <c r="A94" s="50" t="s">
        <v>99</v>
      </c>
      <c r="B94" s="50" t="s">
        <v>729</v>
      </c>
      <c r="C94" s="49" t="s">
        <v>1024</v>
      </c>
      <c r="D94" s="50" t="s">
        <v>770</v>
      </c>
      <c r="E94" s="50" t="s">
        <v>265</v>
      </c>
    </row>
    <row r="95" spans="1:5">
      <c r="A95" s="50" t="s">
        <v>100</v>
      </c>
      <c r="B95" s="50" t="s">
        <v>320</v>
      </c>
      <c r="C95" s="49" t="s">
        <v>931</v>
      </c>
      <c r="D95" s="50" t="s">
        <v>770</v>
      </c>
      <c r="E95" s="50" t="s">
        <v>264</v>
      </c>
    </row>
    <row r="96" spans="1:5">
      <c r="A96" s="50" t="s">
        <v>101</v>
      </c>
      <c r="B96" s="50" t="s">
        <v>321</v>
      </c>
      <c r="C96" s="49" t="s">
        <v>932</v>
      </c>
      <c r="D96" s="50" t="s">
        <v>770</v>
      </c>
      <c r="E96" s="50" t="s">
        <v>265</v>
      </c>
    </row>
    <row r="97" spans="1:5">
      <c r="A97" s="50" t="s">
        <v>102</v>
      </c>
      <c r="B97" s="50" t="s">
        <v>733</v>
      </c>
      <c r="C97" s="49" t="s">
        <v>1025</v>
      </c>
      <c r="D97" s="50" t="s">
        <v>770</v>
      </c>
      <c r="E97" s="50" t="s">
        <v>266</v>
      </c>
    </row>
    <row r="98" spans="1:5">
      <c r="A98" s="50" t="s">
        <v>103</v>
      </c>
      <c r="B98" s="50" t="s">
        <v>322</v>
      </c>
      <c r="C98" s="49" t="s">
        <v>934</v>
      </c>
      <c r="D98" s="50" t="s">
        <v>770</v>
      </c>
      <c r="E98" s="55" t="s">
        <v>264</v>
      </c>
    </row>
    <row r="99" spans="1:5">
      <c r="A99" s="50" t="s">
        <v>104</v>
      </c>
      <c r="B99" s="50" t="s">
        <v>323</v>
      </c>
      <c r="C99" s="49" t="s">
        <v>935</v>
      </c>
      <c r="D99" s="50" t="s">
        <v>770</v>
      </c>
      <c r="E99" s="50" t="s">
        <v>760</v>
      </c>
    </row>
    <row r="100" spans="1:5">
      <c r="A100" s="50" t="s">
        <v>105</v>
      </c>
      <c r="B100" s="50" t="s">
        <v>700</v>
      </c>
      <c r="C100" s="49" t="s">
        <v>1026</v>
      </c>
      <c r="D100" s="50" t="s">
        <v>770</v>
      </c>
      <c r="E100" s="50" t="s">
        <v>267</v>
      </c>
    </row>
    <row r="101" spans="1:5">
      <c r="A101" s="50" t="s">
        <v>106</v>
      </c>
      <c r="B101" s="50" t="s">
        <v>758</v>
      </c>
      <c r="C101" s="49" t="s">
        <v>1027</v>
      </c>
      <c r="D101" s="50" t="s">
        <v>770</v>
      </c>
      <c r="E101" s="50" t="s">
        <v>265</v>
      </c>
    </row>
    <row r="102" spans="1:5">
      <c r="A102" s="50" t="s">
        <v>107</v>
      </c>
      <c r="B102" s="50" t="s">
        <v>324</v>
      </c>
      <c r="C102" s="49" t="s">
        <v>1028</v>
      </c>
      <c r="D102" s="50" t="s">
        <v>770</v>
      </c>
      <c r="E102" s="50" t="s">
        <v>264</v>
      </c>
    </row>
    <row r="103" spans="1:5">
      <c r="A103" s="50" t="s">
        <v>687</v>
      </c>
      <c r="B103" s="50" t="s">
        <v>688</v>
      </c>
      <c r="C103" s="49" t="s">
        <v>939</v>
      </c>
      <c r="D103" s="50" t="s">
        <v>770</v>
      </c>
      <c r="E103" s="50" t="s">
        <v>266</v>
      </c>
    </row>
    <row r="104" spans="1:5">
      <c r="A104" s="50" t="s">
        <v>690</v>
      </c>
      <c r="B104" s="50" t="s">
        <v>689</v>
      </c>
      <c r="C104" s="49" t="s">
        <v>940</v>
      </c>
      <c r="D104" s="50" t="s">
        <v>770</v>
      </c>
      <c r="E104" s="50" t="s">
        <v>266</v>
      </c>
    </row>
    <row r="105" spans="1:5">
      <c r="A105" s="50" t="s">
        <v>692</v>
      </c>
      <c r="B105" s="50" t="s">
        <v>691</v>
      </c>
      <c r="C105" s="49" t="s">
        <v>941</v>
      </c>
      <c r="D105" s="50" t="s">
        <v>770</v>
      </c>
      <c r="E105" s="50" t="s">
        <v>266</v>
      </c>
    </row>
    <row r="106" spans="1:5">
      <c r="A106" s="50" t="s">
        <v>108</v>
      </c>
      <c r="B106" s="50" t="s">
        <v>325</v>
      </c>
      <c r="C106" s="49" t="s">
        <v>1029</v>
      </c>
      <c r="D106" s="50" t="s">
        <v>772</v>
      </c>
      <c r="E106" s="50" t="e">
        <v>#N/A</v>
      </c>
    </row>
    <row r="107" spans="1:5">
      <c r="A107" s="50" t="s">
        <v>109</v>
      </c>
      <c r="B107" s="50" t="s">
        <v>314</v>
      </c>
      <c r="C107" s="49" t="s">
        <v>1021</v>
      </c>
      <c r="D107" s="50" t="s">
        <v>772</v>
      </c>
      <c r="E107" s="50" t="s">
        <v>266</v>
      </c>
    </row>
    <row r="108" spans="1:5">
      <c r="A108" s="50" t="s">
        <v>110</v>
      </c>
      <c r="B108" s="50" t="s">
        <v>326</v>
      </c>
      <c r="C108" s="49" t="s">
        <v>942</v>
      </c>
      <c r="D108" s="50" t="s">
        <v>772</v>
      </c>
      <c r="E108" s="50" t="s">
        <v>266</v>
      </c>
    </row>
    <row r="109" spans="1:5">
      <c r="A109" s="50" t="s">
        <v>111</v>
      </c>
      <c r="B109" s="50" t="s">
        <v>315</v>
      </c>
      <c r="C109" s="49" t="s">
        <v>923</v>
      </c>
      <c r="D109" s="50" t="s">
        <v>772</v>
      </c>
      <c r="E109" s="50" t="s">
        <v>266</v>
      </c>
    </row>
    <row r="110" spans="1:5">
      <c r="A110" s="50" t="s">
        <v>112</v>
      </c>
      <c r="B110" s="50" t="s">
        <v>327</v>
      </c>
      <c r="C110" s="49" t="s">
        <v>943</v>
      </c>
      <c r="D110" s="50" t="s">
        <v>772</v>
      </c>
      <c r="E110" s="50" t="s">
        <v>266</v>
      </c>
    </row>
    <row r="111" spans="1:5">
      <c r="A111" s="50" t="s">
        <v>113</v>
      </c>
      <c r="B111" s="50" t="s">
        <v>328</v>
      </c>
      <c r="C111" s="49" t="s">
        <v>944</v>
      </c>
      <c r="D111" s="50" t="s">
        <v>772</v>
      </c>
      <c r="E111" s="50" t="s">
        <v>264</v>
      </c>
    </row>
    <row r="112" spans="1:5">
      <c r="A112" s="50" t="s">
        <v>114</v>
      </c>
      <c r="B112" s="50" t="s">
        <v>686</v>
      </c>
      <c r="C112" s="49" t="s">
        <v>1061</v>
      </c>
      <c r="D112" s="50" t="s">
        <v>772</v>
      </c>
      <c r="E112" s="50" t="s">
        <v>760</v>
      </c>
    </row>
    <row r="113" spans="1:5">
      <c r="A113" s="50" t="s">
        <v>115</v>
      </c>
      <c r="B113" s="50" t="s">
        <v>319</v>
      </c>
      <c r="C113" s="49" t="s">
        <v>1023</v>
      </c>
      <c r="D113" s="50" t="s">
        <v>772</v>
      </c>
      <c r="E113" s="50" t="s">
        <v>264</v>
      </c>
    </row>
    <row r="114" spans="1:5">
      <c r="A114" s="50" t="s">
        <v>116</v>
      </c>
      <c r="B114" s="50" t="s">
        <v>732</v>
      </c>
      <c r="C114" s="49" t="s">
        <v>929</v>
      </c>
      <c r="D114" s="50" t="s">
        <v>772</v>
      </c>
      <c r="E114" s="50" t="s">
        <v>760</v>
      </c>
    </row>
    <row r="115" spans="1:5">
      <c r="A115" s="50" t="s">
        <v>117</v>
      </c>
      <c r="B115" s="50" t="s">
        <v>329</v>
      </c>
      <c r="C115" s="49" t="s">
        <v>945</v>
      </c>
      <c r="D115" s="50" t="s">
        <v>772</v>
      </c>
      <c r="E115" s="50" t="s">
        <v>264</v>
      </c>
    </row>
    <row r="116" spans="1:5">
      <c r="A116" s="50" t="s">
        <v>118</v>
      </c>
      <c r="B116" s="50" t="s">
        <v>330</v>
      </c>
      <c r="C116" s="49" t="s">
        <v>1134</v>
      </c>
      <c r="D116" s="50" t="s">
        <v>772</v>
      </c>
      <c r="E116" s="50" t="s">
        <v>760</v>
      </c>
    </row>
    <row r="117" spans="1:5">
      <c r="A117" s="50" t="s">
        <v>119</v>
      </c>
      <c r="B117" s="50" t="s">
        <v>742</v>
      </c>
      <c r="C117" s="49" t="s">
        <v>1030</v>
      </c>
      <c r="D117" s="50" t="s">
        <v>772</v>
      </c>
      <c r="E117" s="50" t="s">
        <v>265</v>
      </c>
    </row>
    <row r="118" spans="1:5">
      <c r="A118" s="50" t="s">
        <v>120</v>
      </c>
      <c r="B118" s="50" t="s">
        <v>729</v>
      </c>
      <c r="C118" s="49" t="s">
        <v>1031</v>
      </c>
      <c r="D118" s="50" t="s">
        <v>772</v>
      </c>
      <c r="E118" s="50" t="s">
        <v>265</v>
      </c>
    </row>
    <row r="119" spans="1:5">
      <c r="A119" s="50" t="s">
        <v>121</v>
      </c>
      <c r="B119" s="50" t="s">
        <v>741</v>
      </c>
      <c r="C119" s="49" t="s">
        <v>1032</v>
      </c>
      <c r="D119" s="50" t="s">
        <v>772</v>
      </c>
      <c r="E119" s="50" t="s">
        <v>265</v>
      </c>
    </row>
    <row r="120" spans="1:5">
      <c r="A120" s="50" t="s">
        <v>122</v>
      </c>
      <c r="B120" s="50" t="s">
        <v>740</v>
      </c>
      <c r="C120" s="49" t="s">
        <v>1033</v>
      </c>
      <c r="D120" s="50" t="s">
        <v>772</v>
      </c>
      <c r="E120" s="50" t="s">
        <v>265</v>
      </c>
    </row>
    <row r="121" spans="1:5">
      <c r="A121" s="50" t="s">
        <v>123</v>
      </c>
      <c r="B121" s="50" t="s">
        <v>321</v>
      </c>
      <c r="C121" s="49" t="s">
        <v>932</v>
      </c>
      <c r="D121" s="50" t="s">
        <v>772</v>
      </c>
      <c r="E121" s="50" t="s">
        <v>265</v>
      </c>
    </row>
    <row r="122" spans="1:5">
      <c r="A122" s="50" t="s">
        <v>124</v>
      </c>
      <c r="B122" s="50" t="s">
        <v>758</v>
      </c>
      <c r="C122" s="49" t="s">
        <v>1027</v>
      </c>
      <c r="D122" s="50" t="s">
        <v>772</v>
      </c>
      <c r="E122" s="50" t="s">
        <v>265</v>
      </c>
    </row>
    <row r="123" spans="1:5">
      <c r="A123" s="50" t="s">
        <v>125</v>
      </c>
      <c r="B123" s="50" t="s">
        <v>324</v>
      </c>
      <c r="C123" s="49" t="s">
        <v>1034</v>
      </c>
      <c r="D123" s="50" t="s">
        <v>772</v>
      </c>
      <c r="E123" s="50" t="s">
        <v>264</v>
      </c>
    </row>
    <row r="124" spans="1:5">
      <c r="A124" s="50" t="s">
        <v>126</v>
      </c>
      <c r="B124" s="50" t="s">
        <v>331</v>
      </c>
      <c r="C124" s="49" t="s">
        <v>950</v>
      </c>
      <c r="D124" s="50" t="s">
        <v>772</v>
      </c>
      <c r="E124" s="50" t="s">
        <v>266</v>
      </c>
    </row>
    <row r="125" spans="1:5">
      <c r="A125" s="50" t="s">
        <v>693</v>
      </c>
      <c r="B125" s="50" t="s">
        <v>688</v>
      </c>
      <c r="C125" s="49" t="s">
        <v>939</v>
      </c>
      <c r="D125" s="50" t="s">
        <v>772</v>
      </c>
      <c r="E125" s="50" t="s">
        <v>266</v>
      </c>
    </row>
    <row r="126" spans="1:5">
      <c r="A126" s="50" t="s">
        <v>694</v>
      </c>
      <c r="B126" s="50" t="s">
        <v>689</v>
      </c>
      <c r="C126" s="49" t="s">
        <v>940</v>
      </c>
      <c r="D126" s="50" t="s">
        <v>772</v>
      </c>
      <c r="E126" s="50" t="s">
        <v>266</v>
      </c>
    </row>
    <row r="127" spans="1:5">
      <c r="A127" s="50" t="s">
        <v>695</v>
      </c>
      <c r="B127" s="50" t="s">
        <v>691</v>
      </c>
      <c r="C127" s="49" t="s">
        <v>941</v>
      </c>
      <c r="D127" s="50" t="s">
        <v>772</v>
      </c>
      <c r="E127" s="50" t="s">
        <v>266</v>
      </c>
    </row>
    <row r="128" spans="1:5">
      <c r="A128" s="50" t="s">
        <v>127</v>
      </c>
      <c r="B128" s="50" t="s">
        <v>332</v>
      </c>
      <c r="C128" s="49" t="s">
        <v>1035</v>
      </c>
      <c r="D128" s="50" t="s">
        <v>773</v>
      </c>
      <c r="E128" s="50" t="e">
        <v>#N/A</v>
      </c>
    </row>
    <row r="129" spans="1:5">
      <c r="A129" s="50" t="s">
        <v>128</v>
      </c>
      <c r="B129" s="50" t="s">
        <v>314</v>
      </c>
      <c r="C129" s="49" t="s">
        <v>1021</v>
      </c>
      <c r="D129" s="50" t="s">
        <v>773</v>
      </c>
      <c r="E129" s="50" t="s">
        <v>266</v>
      </c>
    </row>
    <row r="130" spans="1:5">
      <c r="A130" s="55" t="s">
        <v>1117</v>
      </c>
      <c r="B130" s="55" t="s">
        <v>316</v>
      </c>
      <c r="C130" s="56" t="s">
        <v>1104</v>
      </c>
      <c r="D130" s="55" t="s">
        <v>773</v>
      </c>
      <c r="E130" s="55" t="s">
        <v>760</v>
      </c>
    </row>
    <row r="131" spans="1:5">
      <c r="A131" s="50" t="s">
        <v>133</v>
      </c>
      <c r="B131" s="50" t="s">
        <v>686</v>
      </c>
      <c r="C131" s="49" t="s">
        <v>1103</v>
      </c>
      <c r="D131" s="50" t="s">
        <v>773</v>
      </c>
      <c r="E131" s="50" t="s">
        <v>760</v>
      </c>
    </row>
    <row r="132" spans="1:5">
      <c r="A132" s="50" t="s">
        <v>134</v>
      </c>
      <c r="B132" s="50" t="s">
        <v>735</v>
      </c>
      <c r="C132" s="49" t="s">
        <v>1036</v>
      </c>
      <c r="D132" s="50" t="s">
        <v>773</v>
      </c>
      <c r="E132" s="50" t="s">
        <v>264</v>
      </c>
    </row>
    <row r="133" spans="1:5">
      <c r="A133" s="50" t="s">
        <v>135</v>
      </c>
      <c r="B133" s="50" t="s">
        <v>739</v>
      </c>
      <c r="C133" s="49" t="s">
        <v>1037</v>
      </c>
      <c r="D133" s="50" t="s">
        <v>773</v>
      </c>
      <c r="E133" s="50" t="s">
        <v>264</v>
      </c>
    </row>
    <row r="134" spans="1:5">
      <c r="A134" s="50" t="s">
        <v>137</v>
      </c>
      <c r="B134" s="50" t="s">
        <v>319</v>
      </c>
      <c r="C134" s="49" t="s">
        <v>1023</v>
      </c>
      <c r="D134" s="50" t="s">
        <v>773</v>
      </c>
      <c r="E134" s="50" t="s">
        <v>264</v>
      </c>
    </row>
    <row r="135" spans="1:5">
      <c r="A135" s="50" t="s">
        <v>139</v>
      </c>
      <c r="B135" s="50" t="s">
        <v>334</v>
      </c>
      <c r="C135" s="49" t="s">
        <v>955</v>
      </c>
      <c r="D135" s="50" t="s">
        <v>773</v>
      </c>
      <c r="E135" s="50" t="s">
        <v>264</v>
      </c>
    </row>
    <row r="136" spans="1:5">
      <c r="A136" s="50" t="s">
        <v>140</v>
      </c>
      <c r="B136" s="50" t="s">
        <v>711</v>
      </c>
      <c r="C136" s="49" t="s">
        <v>1038</v>
      </c>
      <c r="D136" s="50" t="s">
        <v>773</v>
      </c>
      <c r="E136" s="50" t="s">
        <v>264</v>
      </c>
    </row>
    <row r="137" spans="1:5">
      <c r="A137" s="50" t="s">
        <v>141</v>
      </c>
      <c r="B137" s="55" t="s">
        <v>1128</v>
      </c>
      <c r="C137" s="49" t="s">
        <v>1132</v>
      </c>
      <c r="D137" s="50" t="s">
        <v>773</v>
      </c>
      <c r="E137" s="50" t="s">
        <v>267</v>
      </c>
    </row>
    <row r="138" spans="1:5">
      <c r="A138" s="55" t="s">
        <v>1097</v>
      </c>
      <c r="B138" s="55" t="s">
        <v>1099</v>
      </c>
      <c r="C138" s="56" t="s">
        <v>1098</v>
      </c>
      <c r="D138" s="55" t="s">
        <v>773</v>
      </c>
      <c r="E138" s="55" t="s">
        <v>267</v>
      </c>
    </row>
    <row r="139" spans="1:5">
      <c r="A139" s="50" t="s">
        <v>143</v>
      </c>
      <c r="B139" s="50" t="s">
        <v>730</v>
      </c>
      <c r="C139" s="49" t="s">
        <v>959</v>
      </c>
      <c r="D139" s="50" t="s">
        <v>773</v>
      </c>
      <c r="E139" s="50" t="s">
        <v>760</v>
      </c>
    </row>
    <row r="140" spans="1:5">
      <c r="A140" s="50" t="s">
        <v>145</v>
      </c>
      <c r="B140" s="50" t="s">
        <v>321</v>
      </c>
      <c r="C140" s="49" t="s">
        <v>1106</v>
      </c>
      <c r="D140" s="50" t="s">
        <v>773</v>
      </c>
      <c r="E140" s="50" t="s">
        <v>265</v>
      </c>
    </row>
    <row r="141" spans="1:5">
      <c r="A141" s="50" t="s">
        <v>146</v>
      </c>
      <c r="B141" s="50" t="s">
        <v>758</v>
      </c>
      <c r="C141" s="49" t="s">
        <v>1027</v>
      </c>
      <c r="D141" s="50" t="s">
        <v>773</v>
      </c>
      <c r="E141" s="50" t="s">
        <v>265</v>
      </c>
    </row>
    <row r="142" spans="1:5">
      <c r="A142" s="50" t="s">
        <v>147</v>
      </c>
      <c r="B142" s="50" t="s">
        <v>324</v>
      </c>
      <c r="C142" s="49" t="s">
        <v>1034</v>
      </c>
      <c r="D142" s="50" t="s">
        <v>773</v>
      </c>
      <c r="E142" s="50" t="s">
        <v>264</v>
      </c>
    </row>
    <row r="143" spans="1:5">
      <c r="A143" s="55" t="s">
        <v>1105</v>
      </c>
      <c r="B143" s="55" t="s">
        <v>310</v>
      </c>
      <c r="C143" s="56" t="s">
        <v>916</v>
      </c>
      <c r="D143" s="55" t="s">
        <v>773</v>
      </c>
      <c r="E143" s="55" t="s">
        <v>264</v>
      </c>
    </row>
    <row r="144" spans="1:5">
      <c r="A144" s="50" t="s">
        <v>148</v>
      </c>
      <c r="B144" s="55" t="s">
        <v>1147</v>
      </c>
      <c r="C144" s="49" t="s">
        <v>1112</v>
      </c>
      <c r="D144" s="50" t="s">
        <v>773</v>
      </c>
      <c r="E144" s="50" t="s">
        <v>266</v>
      </c>
    </row>
    <row r="145" spans="1:5">
      <c r="A145" s="50" t="s">
        <v>696</v>
      </c>
      <c r="B145" s="50" t="s">
        <v>688</v>
      </c>
      <c r="C145" s="49" t="s">
        <v>939</v>
      </c>
      <c r="D145" s="50" t="s">
        <v>773</v>
      </c>
      <c r="E145" s="50" t="s">
        <v>266</v>
      </c>
    </row>
    <row r="146" spans="1:5">
      <c r="A146" s="50" t="s">
        <v>697</v>
      </c>
      <c r="B146" s="50" t="s">
        <v>689</v>
      </c>
      <c r="C146" s="49" t="s">
        <v>940</v>
      </c>
      <c r="D146" s="50" t="s">
        <v>773</v>
      </c>
      <c r="E146" s="50" t="s">
        <v>266</v>
      </c>
    </row>
    <row r="147" spans="1:5">
      <c r="A147" s="50" t="s">
        <v>698</v>
      </c>
      <c r="B147" s="50" t="s">
        <v>691</v>
      </c>
      <c r="C147" s="49" t="s">
        <v>941</v>
      </c>
      <c r="D147" s="50" t="s">
        <v>773</v>
      </c>
      <c r="E147" s="50" t="s">
        <v>266</v>
      </c>
    </row>
    <row r="148" spans="1:5">
      <c r="A148" s="50" t="s">
        <v>707</v>
      </c>
      <c r="B148" s="50" t="s">
        <v>706</v>
      </c>
      <c r="C148" s="49" t="s">
        <v>1041</v>
      </c>
      <c r="D148" s="50" t="s">
        <v>773</v>
      </c>
      <c r="E148" s="50" t="s">
        <v>267</v>
      </c>
    </row>
    <row r="149" spans="1:5">
      <c r="A149" s="50" t="s">
        <v>709</v>
      </c>
      <c r="B149" s="50" t="s">
        <v>708</v>
      </c>
      <c r="C149" s="49" t="s">
        <v>1042</v>
      </c>
      <c r="D149" s="50" t="s">
        <v>773</v>
      </c>
      <c r="E149" s="50" t="s">
        <v>267</v>
      </c>
    </row>
    <row r="150" spans="1:5">
      <c r="A150" s="55" t="s">
        <v>1100</v>
      </c>
      <c r="B150" s="55" t="s">
        <v>1102</v>
      </c>
      <c r="C150" s="56" t="s">
        <v>1101</v>
      </c>
      <c r="D150" s="55" t="s">
        <v>773</v>
      </c>
      <c r="E150" s="55" t="s">
        <v>267</v>
      </c>
    </row>
    <row r="151" spans="1:5">
      <c r="A151" s="50" t="s">
        <v>149</v>
      </c>
      <c r="B151" s="50" t="s">
        <v>336</v>
      </c>
      <c r="C151" s="49" t="s">
        <v>1043</v>
      </c>
      <c r="D151" s="50" t="s">
        <v>774</v>
      </c>
      <c r="E151" s="50" t="e">
        <v>#N/A</v>
      </c>
    </row>
    <row r="152" spans="1:5">
      <c r="A152" s="50" t="s">
        <v>150</v>
      </c>
      <c r="B152" s="50" t="s">
        <v>314</v>
      </c>
      <c r="C152" s="49" t="s">
        <v>1021</v>
      </c>
      <c r="D152" s="50" t="s">
        <v>774</v>
      </c>
      <c r="E152" s="50" t="s">
        <v>266</v>
      </c>
    </row>
    <row r="153" spans="1:5">
      <c r="A153" s="55" t="s">
        <v>1116</v>
      </c>
      <c r="B153" s="55" t="s">
        <v>316</v>
      </c>
      <c r="C153" s="56" t="s">
        <v>1104</v>
      </c>
      <c r="D153" s="55" t="s">
        <v>774</v>
      </c>
      <c r="E153" s="55" t="s">
        <v>760</v>
      </c>
    </row>
    <row r="154" spans="1:5">
      <c r="A154" s="50" t="s">
        <v>155</v>
      </c>
      <c r="B154" s="50" t="s">
        <v>686</v>
      </c>
      <c r="C154" s="49" t="s">
        <v>1103</v>
      </c>
      <c r="D154" s="50" t="s">
        <v>774</v>
      </c>
      <c r="E154" s="50" t="s">
        <v>760</v>
      </c>
    </row>
    <row r="155" spans="1:5">
      <c r="A155" s="50" t="s">
        <v>156</v>
      </c>
      <c r="B155" s="50" t="s">
        <v>735</v>
      </c>
      <c r="C155" s="49" t="s">
        <v>1036</v>
      </c>
      <c r="D155" s="50" t="s">
        <v>774</v>
      </c>
      <c r="E155" s="50" t="s">
        <v>264</v>
      </c>
    </row>
    <row r="156" spans="1:5">
      <c r="A156" s="50" t="s">
        <v>157</v>
      </c>
      <c r="B156" s="50" t="s">
        <v>739</v>
      </c>
      <c r="C156" s="49" t="s">
        <v>1037</v>
      </c>
      <c r="D156" s="50" t="s">
        <v>774</v>
      </c>
      <c r="E156" s="50" t="s">
        <v>264</v>
      </c>
    </row>
    <row r="157" spans="1:5">
      <c r="A157" s="50" t="s">
        <v>159</v>
      </c>
      <c r="B157" s="50" t="s">
        <v>319</v>
      </c>
      <c r="C157" s="49" t="s">
        <v>1023</v>
      </c>
      <c r="D157" s="50" t="s">
        <v>774</v>
      </c>
      <c r="E157" s="50" t="s">
        <v>264</v>
      </c>
    </row>
    <row r="158" spans="1:5">
      <c r="A158" s="50" t="s">
        <v>161</v>
      </c>
      <c r="B158" s="50" t="s">
        <v>334</v>
      </c>
      <c r="C158" s="49" t="s">
        <v>955</v>
      </c>
      <c r="D158" s="50" t="s">
        <v>774</v>
      </c>
      <c r="E158" s="50" t="s">
        <v>264</v>
      </c>
    </row>
    <row r="159" spans="1:5">
      <c r="A159" s="50" t="s">
        <v>162</v>
      </c>
      <c r="B159" s="50" t="s">
        <v>711</v>
      </c>
      <c r="C159" s="49" t="s">
        <v>1038</v>
      </c>
      <c r="D159" s="50" t="s">
        <v>774</v>
      </c>
      <c r="E159" s="50" t="s">
        <v>264</v>
      </c>
    </row>
    <row r="160" spans="1:5">
      <c r="A160" s="55" t="s">
        <v>1107</v>
      </c>
      <c r="B160" s="55" t="s">
        <v>1099</v>
      </c>
      <c r="C160" s="56" t="s">
        <v>1098</v>
      </c>
      <c r="D160" s="55" t="s">
        <v>774</v>
      </c>
      <c r="E160" s="55" t="s">
        <v>267</v>
      </c>
    </row>
    <row r="161" spans="1:5">
      <c r="A161" s="50" t="s">
        <v>163</v>
      </c>
      <c r="B161" s="55" t="s">
        <v>1131</v>
      </c>
      <c r="C161" s="49" t="s">
        <v>1132</v>
      </c>
      <c r="D161" s="50" t="s">
        <v>774</v>
      </c>
      <c r="E161" s="50" t="s">
        <v>267</v>
      </c>
    </row>
    <row r="162" spans="1:5">
      <c r="A162" s="50" t="s">
        <v>165</v>
      </c>
      <c r="B162" s="50" t="s">
        <v>730</v>
      </c>
      <c r="C162" s="49" t="s">
        <v>959</v>
      </c>
      <c r="D162" s="50" t="s">
        <v>774</v>
      </c>
      <c r="E162" s="50" t="s">
        <v>760</v>
      </c>
    </row>
    <row r="163" spans="1:5">
      <c r="A163" s="50" t="s">
        <v>167</v>
      </c>
      <c r="B163" s="50" t="s">
        <v>321</v>
      </c>
      <c r="C163" s="49" t="s">
        <v>1109</v>
      </c>
      <c r="D163" s="50" t="s">
        <v>774</v>
      </c>
      <c r="E163" s="50" t="s">
        <v>265</v>
      </c>
    </row>
    <row r="164" spans="1:5">
      <c r="A164" s="50" t="s">
        <v>168</v>
      </c>
      <c r="B164" s="50" t="s">
        <v>758</v>
      </c>
      <c r="C164" s="49" t="s">
        <v>1027</v>
      </c>
      <c r="D164" s="50" t="s">
        <v>774</v>
      </c>
      <c r="E164" s="50" t="s">
        <v>265</v>
      </c>
    </row>
    <row r="165" spans="1:5">
      <c r="A165" s="50" t="s">
        <v>169</v>
      </c>
      <c r="B165" s="50" t="s">
        <v>324</v>
      </c>
      <c r="C165" s="49" t="s">
        <v>1034</v>
      </c>
      <c r="D165" s="50" t="s">
        <v>774</v>
      </c>
      <c r="E165" s="50" t="s">
        <v>264</v>
      </c>
    </row>
    <row r="166" spans="1:5">
      <c r="A166" s="55" t="s">
        <v>1110</v>
      </c>
      <c r="B166" s="55" t="s">
        <v>310</v>
      </c>
      <c r="C166" s="56" t="s">
        <v>916</v>
      </c>
      <c r="D166" s="55" t="s">
        <v>774</v>
      </c>
      <c r="E166" s="55" t="s">
        <v>264</v>
      </c>
    </row>
    <row r="167" spans="1:5">
      <c r="A167" s="50" t="s">
        <v>170</v>
      </c>
      <c r="B167" s="55" t="s">
        <v>1147</v>
      </c>
      <c r="C167" s="49" t="s">
        <v>1112</v>
      </c>
      <c r="D167" s="50" t="s">
        <v>774</v>
      </c>
      <c r="E167" s="50" t="s">
        <v>266</v>
      </c>
    </row>
    <row r="168" spans="1:5">
      <c r="A168" s="50" t="s">
        <v>712</v>
      </c>
      <c r="B168" s="50" t="s">
        <v>699</v>
      </c>
      <c r="C168" s="49" t="s">
        <v>964</v>
      </c>
      <c r="D168" s="50" t="s">
        <v>774</v>
      </c>
      <c r="E168" s="50" t="s">
        <v>265</v>
      </c>
    </row>
    <row r="169" spans="1:5">
      <c r="A169" s="50" t="s">
        <v>713</v>
      </c>
      <c r="B169" s="50" t="s">
        <v>688</v>
      </c>
      <c r="C169" s="49" t="s">
        <v>939</v>
      </c>
      <c r="D169" s="50" t="s">
        <v>774</v>
      </c>
      <c r="E169" s="50" t="s">
        <v>266</v>
      </c>
    </row>
    <row r="170" spans="1:5">
      <c r="A170" s="50" t="s">
        <v>714</v>
      </c>
      <c r="B170" s="50" t="s">
        <v>689</v>
      </c>
      <c r="C170" s="49" t="s">
        <v>940</v>
      </c>
      <c r="D170" s="50" t="s">
        <v>774</v>
      </c>
      <c r="E170" s="50" t="s">
        <v>266</v>
      </c>
    </row>
    <row r="171" spans="1:5">
      <c r="A171" s="50" t="s">
        <v>715</v>
      </c>
      <c r="B171" s="50" t="s">
        <v>691</v>
      </c>
      <c r="C171" s="49" t="s">
        <v>941</v>
      </c>
      <c r="D171" s="50" t="s">
        <v>774</v>
      </c>
      <c r="E171" s="50" t="s">
        <v>266</v>
      </c>
    </row>
    <row r="172" spans="1:5">
      <c r="A172" s="50" t="s">
        <v>718</v>
      </c>
      <c r="B172" s="50" t="s">
        <v>706</v>
      </c>
      <c r="C172" s="49" t="s">
        <v>1041</v>
      </c>
      <c r="D172" s="50" t="s">
        <v>774</v>
      </c>
      <c r="E172" s="50" t="s">
        <v>267</v>
      </c>
    </row>
    <row r="173" spans="1:5">
      <c r="A173" s="50" t="s">
        <v>719</v>
      </c>
      <c r="B173" s="50" t="s">
        <v>708</v>
      </c>
      <c r="C173" s="49" t="s">
        <v>1042</v>
      </c>
      <c r="D173" s="50" t="s">
        <v>774</v>
      </c>
      <c r="E173" s="50" t="s">
        <v>267</v>
      </c>
    </row>
    <row r="174" spans="1:5">
      <c r="A174" s="55" t="s">
        <v>1108</v>
      </c>
      <c r="B174" s="55" t="s">
        <v>1102</v>
      </c>
      <c r="C174" s="56" t="s">
        <v>1101</v>
      </c>
      <c r="D174" s="55" t="s">
        <v>774</v>
      </c>
      <c r="E174" s="55" t="s">
        <v>267</v>
      </c>
    </row>
    <row r="175" spans="1:5">
      <c r="A175" s="50" t="s">
        <v>171</v>
      </c>
      <c r="B175" s="50" t="s">
        <v>337</v>
      </c>
      <c r="C175" s="49" t="s">
        <v>1044</v>
      </c>
      <c r="D175" s="50" t="s">
        <v>775</v>
      </c>
      <c r="E175" s="50" t="e">
        <v>#N/A</v>
      </c>
    </row>
    <row r="176" spans="1:5">
      <c r="A176" s="50" t="s">
        <v>172</v>
      </c>
      <c r="B176" s="50" t="s">
        <v>314</v>
      </c>
      <c r="C176" s="49" t="s">
        <v>1021</v>
      </c>
      <c r="D176" s="50" t="s">
        <v>775</v>
      </c>
      <c r="E176" s="50" t="s">
        <v>266</v>
      </c>
    </row>
    <row r="177" spans="1:5">
      <c r="A177" s="55" t="s">
        <v>1118</v>
      </c>
      <c r="B177" s="55" t="s">
        <v>316</v>
      </c>
      <c r="C177" s="56" t="s">
        <v>1104</v>
      </c>
      <c r="D177" s="55" t="s">
        <v>775</v>
      </c>
      <c r="E177" s="55" t="s">
        <v>760</v>
      </c>
    </row>
    <row r="178" spans="1:5">
      <c r="A178" s="55" t="s">
        <v>1114</v>
      </c>
      <c r="B178" s="55" t="s">
        <v>310</v>
      </c>
      <c r="C178" s="56" t="s">
        <v>916</v>
      </c>
      <c r="D178" s="55" t="s">
        <v>775</v>
      </c>
      <c r="E178" s="55" t="s">
        <v>264</v>
      </c>
    </row>
    <row r="179" spans="1:5">
      <c r="A179" s="55" t="s">
        <v>1115</v>
      </c>
      <c r="B179" s="55" t="s">
        <v>739</v>
      </c>
      <c r="C179" s="56" t="s">
        <v>1037</v>
      </c>
      <c r="D179" s="55" t="s">
        <v>775</v>
      </c>
      <c r="E179" s="55" t="s">
        <v>264</v>
      </c>
    </row>
    <row r="180" spans="1:5">
      <c r="A180" s="50" t="s">
        <v>178</v>
      </c>
      <c r="B180" s="50" t="s">
        <v>686</v>
      </c>
      <c r="C180" s="49" t="s">
        <v>1103</v>
      </c>
      <c r="D180" s="50" t="s">
        <v>775</v>
      </c>
      <c r="E180" s="50" t="s">
        <v>760</v>
      </c>
    </row>
    <row r="181" spans="1:5">
      <c r="A181" s="50" t="s">
        <v>179</v>
      </c>
      <c r="B181" s="50" t="s">
        <v>319</v>
      </c>
      <c r="C181" s="49" t="s">
        <v>1023</v>
      </c>
      <c r="D181" s="50" t="s">
        <v>775</v>
      </c>
      <c r="E181" s="50" t="s">
        <v>264</v>
      </c>
    </row>
    <row r="182" spans="1:5">
      <c r="A182" s="50" t="s">
        <v>181</v>
      </c>
      <c r="B182" s="50" t="s">
        <v>334</v>
      </c>
      <c r="C182" s="49" t="s">
        <v>955</v>
      </c>
      <c r="D182" s="50" t="s">
        <v>775</v>
      </c>
      <c r="E182" s="50" t="s">
        <v>264</v>
      </c>
    </row>
    <row r="183" spans="1:5">
      <c r="A183" s="55" t="s">
        <v>1111</v>
      </c>
      <c r="B183" s="55" t="s">
        <v>1099</v>
      </c>
      <c r="C183" s="56" t="s">
        <v>1098</v>
      </c>
      <c r="D183" s="55" t="s">
        <v>775</v>
      </c>
      <c r="E183" s="55" t="s">
        <v>267</v>
      </c>
    </row>
    <row r="184" spans="1:5">
      <c r="A184" s="50" t="s">
        <v>182</v>
      </c>
      <c r="B184" s="55" t="s">
        <v>1131</v>
      </c>
      <c r="C184" s="49" t="s">
        <v>1132</v>
      </c>
      <c r="D184" s="50" t="s">
        <v>775</v>
      </c>
      <c r="E184" s="50" t="s">
        <v>267</v>
      </c>
    </row>
    <row r="185" spans="1:5">
      <c r="A185" s="50" t="s">
        <v>184</v>
      </c>
      <c r="B185" s="50" t="s">
        <v>730</v>
      </c>
      <c r="C185" s="49" t="s">
        <v>959</v>
      </c>
      <c r="D185" s="50" t="s">
        <v>775</v>
      </c>
      <c r="E185" s="50" t="s">
        <v>760</v>
      </c>
    </row>
    <row r="186" spans="1:5">
      <c r="A186" s="50" t="s">
        <v>186</v>
      </c>
      <c r="B186" s="50" t="s">
        <v>321</v>
      </c>
      <c r="C186" s="49" t="s">
        <v>1109</v>
      </c>
      <c r="D186" s="50" t="s">
        <v>775</v>
      </c>
      <c r="E186" s="50" t="s">
        <v>265</v>
      </c>
    </row>
    <row r="187" spans="1:5">
      <c r="A187" s="50" t="s">
        <v>187</v>
      </c>
      <c r="B187" s="50" t="s">
        <v>758</v>
      </c>
      <c r="C187" s="49" t="s">
        <v>1027</v>
      </c>
      <c r="D187" s="50" t="s">
        <v>775</v>
      </c>
      <c r="E187" s="50" t="s">
        <v>265</v>
      </c>
    </row>
    <row r="188" spans="1:5">
      <c r="A188" s="50" t="s">
        <v>188</v>
      </c>
      <c r="B188" s="50" t="s">
        <v>324</v>
      </c>
      <c r="C188" s="49" t="s">
        <v>1034</v>
      </c>
      <c r="D188" s="50" t="s">
        <v>775</v>
      </c>
      <c r="E188" s="50" t="s">
        <v>264</v>
      </c>
    </row>
    <row r="189" spans="1:5">
      <c r="A189" s="50" t="s">
        <v>189</v>
      </c>
      <c r="B189" s="55" t="s">
        <v>1147</v>
      </c>
      <c r="C189" s="49" t="s">
        <v>1112</v>
      </c>
      <c r="D189" s="50" t="s">
        <v>775</v>
      </c>
      <c r="E189" s="50" t="s">
        <v>266</v>
      </c>
    </row>
    <row r="190" spans="1:5">
      <c r="A190" s="50" t="s">
        <v>720</v>
      </c>
      <c r="B190" s="50" t="s">
        <v>688</v>
      </c>
      <c r="C190" s="49" t="s">
        <v>939</v>
      </c>
      <c r="D190" s="50" t="s">
        <v>775</v>
      </c>
      <c r="E190" s="50" t="s">
        <v>266</v>
      </c>
    </row>
    <row r="191" spans="1:5">
      <c r="A191" s="50" t="s">
        <v>721</v>
      </c>
      <c r="B191" s="50" t="s">
        <v>689</v>
      </c>
      <c r="C191" s="49" t="s">
        <v>940</v>
      </c>
      <c r="D191" s="50" t="s">
        <v>775</v>
      </c>
      <c r="E191" s="50" t="s">
        <v>266</v>
      </c>
    </row>
    <row r="192" spans="1:5">
      <c r="A192" s="50" t="s">
        <v>722</v>
      </c>
      <c r="B192" s="50" t="s">
        <v>691</v>
      </c>
      <c r="C192" s="49" t="s">
        <v>941</v>
      </c>
      <c r="D192" s="50" t="s">
        <v>775</v>
      </c>
      <c r="E192" s="50" t="s">
        <v>266</v>
      </c>
    </row>
    <row r="193" spans="1:5">
      <c r="A193" s="50" t="s">
        <v>190</v>
      </c>
      <c r="B193" s="50" t="s">
        <v>339</v>
      </c>
      <c r="C193" s="49" t="s">
        <v>1045</v>
      </c>
      <c r="D193" s="50" t="s">
        <v>776</v>
      </c>
      <c r="E193" s="50" t="e">
        <v>#N/A</v>
      </c>
    </row>
    <row r="194" spans="1:5">
      <c r="A194" s="50" t="s">
        <v>191</v>
      </c>
      <c r="B194" s="50" t="s">
        <v>327</v>
      </c>
      <c r="C194" s="49" t="s">
        <v>943</v>
      </c>
      <c r="D194" s="50" t="s">
        <v>776</v>
      </c>
      <c r="E194" s="50" t="s">
        <v>266</v>
      </c>
    </row>
    <row r="195" spans="1:5">
      <c r="A195" s="55" t="s">
        <v>1119</v>
      </c>
      <c r="B195" s="55" t="s">
        <v>316</v>
      </c>
      <c r="C195" s="56" t="s">
        <v>924</v>
      </c>
      <c r="D195" s="55" t="s">
        <v>776</v>
      </c>
      <c r="E195" s="55" t="s">
        <v>760</v>
      </c>
    </row>
    <row r="196" spans="1:5">
      <c r="A196" s="50" t="s">
        <v>193</v>
      </c>
      <c r="B196" s="50" t="s">
        <v>686</v>
      </c>
      <c r="C196" s="49" t="s">
        <v>1103</v>
      </c>
      <c r="D196" s="50" t="s">
        <v>776</v>
      </c>
      <c r="E196" s="50" t="s">
        <v>760</v>
      </c>
    </row>
    <row r="197" spans="1:5">
      <c r="A197" s="50" t="s">
        <v>194</v>
      </c>
      <c r="B197" s="50" t="s">
        <v>340</v>
      </c>
      <c r="C197" s="49" t="s">
        <v>1013</v>
      </c>
      <c r="D197" s="50" t="s">
        <v>776</v>
      </c>
      <c r="E197" s="50" t="s">
        <v>760</v>
      </c>
    </row>
    <row r="198" spans="1:5">
      <c r="A198" s="50" t="s">
        <v>195</v>
      </c>
      <c r="B198" s="50" t="s">
        <v>341</v>
      </c>
      <c r="C198" s="49" t="s">
        <v>967</v>
      </c>
      <c r="D198" s="50" t="s">
        <v>776</v>
      </c>
      <c r="E198" s="50" t="s">
        <v>267</v>
      </c>
    </row>
    <row r="199" spans="1:5">
      <c r="A199" s="50" t="s">
        <v>196</v>
      </c>
      <c r="B199" s="55" t="s">
        <v>1148</v>
      </c>
      <c r="C199" s="49" t="s">
        <v>968</v>
      </c>
      <c r="D199" s="50" t="s">
        <v>776</v>
      </c>
      <c r="E199" s="50" t="s">
        <v>266</v>
      </c>
    </row>
    <row r="200" spans="1:5">
      <c r="A200" s="50" t="s">
        <v>197</v>
      </c>
      <c r="B200" s="50" t="s">
        <v>319</v>
      </c>
      <c r="C200" s="49" t="s">
        <v>1023</v>
      </c>
      <c r="D200" s="50" t="s">
        <v>776</v>
      </c>
      <c r="E200" s="50" t="s">
        <v>264</v>
      </c>
    </row>
    <row r="201" spans="1:5">
      <c r="A201" s="50" t="s">
        <v>198</v>
      </c>
      <c r="B201" s="50" t="s">
        <v>732</v>
      </c>
      <c r="C201" s="49" t="s">
        <v>929</v>
      </c>
      <c r="D201" s="50" t="s">
        <v>776</v>
      </c>
      <c r="E201" s="50" t="s">
        <v>760</v>
      </c>
    </row>
    <row r="202" spans="1:5">
      <c r="A202" s="50" t="s">
        <v>199</v>
      </c>
      <c r="B202" s="50" t="s">
        <v>334</v>
      </c>
      <c r="C202" s="49" t="s">
        <v>955</v>
      </c>
      <c r="D202" s="50" t="s">
        <v>776</v>
      </c>
      <c r="E202" s="50" t="s">
        <v>264</v>
      </c>
    </row>
    <row r="203" spans="1:5">
      <c r="A203" s="50" t="s">
        <v>200</v>
      </c>
      <c r="B203" s="50" t="s">
        <v>730</v>
      </c>
      <c r="C203" s="49" t="s">
        <v>969</v>
      </c>
      <c r="D203" s="50" t="s">
        <v>776</v>
      </c>
      <c r="E203" s="50" t="s">
        <v>760</v>
      </c>
    </row>
    <row r="204" spans="1:5">
      <c r="A204" s="50" t="s">
        <v>201</v>
      </c>
      <c r="B204" s="50" t="s">
        <v>731</v>
      </c>
      <c r="C204" s="49" t="s">
        <v>970</v>
      </c>
      <c r="D204" s="50" t="s">
        <v>776</v>
      </c>
      <c r="E204" s="50" t="s">
        <v>760</v>
      </c>
    </row>
    <row r="205" spans="1:5">
      <c r="A205" s="50" t="s">
        <v>203</v>
      </c>
      <c r="B205" s="50" t="s">
        <v>321</v>
      </c>
      <c r="C205" s="49" t="s">
        <v>932</v>
      </c>
      <c r="D205" s="50" t="s">
        <v>776</v>
      </c>
      <c r="E205" s="50" t="s">
        <v>265</v>
      </c>
    </row>
    <row r="206" spans="1:5">
      <c r="A206" s="50" t="s">
        <v>206</v>
      </c>
      <c r="B206" s="50" t="s">
        <v>344</v>
      </c>
      <c r="C206" s="49" t="s">
        <v>972</v>
      </c>
      <c r="D206" s="50" t="s">
        <v>776</v>
      </c>
      <c r="E206" s="50" t="s">
        <v>264</v>
      </c>
    </row>
    <row r="207" spans="1:5">
      <c r="A207" s="50" t="s">
        <v>207</v>
      </c>
      <c r="B207" s="50" t="s">
        <v>324</v>
      </c>
      <c r="C207" s="49" t="s">
        <v>1047</v>
      </c>
      <c r="D207" s="50" t="s">
        <v>776</v>
      </c>
      <c r="E207" s="50" t="s">
        <v>264</v>
      </c>
    </row>
    <row r="208" spans="1:5">
      <c r="A208" s="50" t="s">
        <v>208</v>
      </c>
      <c r="B208" s="50" t="s">
        <v>331</v>
      </c>
      <c r="C208" s="49" t="s">
        <v>950</v>
      </c>
      <c r="D208" s="50" t="s">
        <v>776</v>
      </c>
      <c r="E208" s="50" t="s">
        <v>266</v>
      </c>
    </row>
    <row r="209" spans="1:5">
      <c r="A209" s="50" t="s">
        <v>209</v>
      </c>
      <c r="B209" s="50" t="s">
        <v>345</v>
      </c>
      <c r="C209" s="49" t="s">
        <v>1048</v>
      </c>
      <c r="D209" s="50" t="s">
        <v>777</v>
      </c>
      <c r="E209" s="50" t="e">
        <v>#N/A</v>
      </c>
    </row>
    <row r="210" spans="1:5">
      <c r="A210" s="50" t="s">
        <v>210</v>
      </c>
      <c r="B210" s="50" t="s">
        <v>314</v>
      </c>
      <c r="C210" s="49" t="s">
        <v>1137</v>
      </c>
      <c r="D210" s="50" t="s">
        <v>777</v>
      </c>
      <c r="E210" s="50" t="s">
        <v>266</v>
      </c>
    </row>
    <row r="211" spans="1:5">
      <c r="A211" s="50" t="s">
        <v>211</v>
      </c>
      <c r="B211" s="50" t="s">
        <v>315</v>
      </c>
      <c r="C211" s="49" t="s">
        <v>923</v>
      </c>
      <c r="D211" s="50" t="s">
        <v>777</v>
      </c>
      <c r="E211" s="50" t="s">
        <v>266</v>
      </c>
    </row>
    <row r="212" spans="1:5">
      <c r="A212" s="50" t="s">
        <v>212</v>
      </c>
      <c r="B212" s="50" t="s">
        <v>327</v>
      </c>
      <c r="C212" s="49" t="s">
        <v>943</v>
      </c>
      <c r="D212" s="50" t="s">
        <v>777</v>
      </c>
      <c r="E212" s="50" t="s">
        <v>266</v>
      </c>
    </row>
    <row r="213" spans="1:5">
      <c r="A213" s="55" t="s">
        <v>1120</v>
      </c>
      <c r="B213" s="55" t="s">
        <v>316</v>
      </c>
      <c r="C213" s="56" t="s">
        <v>924</v>
      </c>
      <c r="D213" s="55" t="s">
        <v>777</v>
      </c>
      <c r="E213" s="55" t="s">
        <v>760</v>
      </c>
    </row>
    <row r="214" spans="1:5">
      <c r="A214" s="50" t="s">
        <v>214</v>
      </c>
      <c r="B214" s="50" t="s">
        <v>686</v>
      </c>
      <c r="C214" s="49" t="s">
        <v>1061</v>
      </c>
      <c r="D214" s="50" t="s">
        <v>777</v>
      </c>
      <c r="E214" s="50" t="s">
        <v>760</v>
      </c>
    </row>
    <row r="215" spans="1:5">
      <c r="A215" s="50" t="s">
        <v>215</v>
      </c>
      <c r="B215" s="50" t="s">
        <v>1133</v>
      </c>
      <c r="C215" s="49" t="s">
        <v>1022</v>
      </c>
      <c r="D215" s="50" t="s">
        <v>777</v>
      </c>
      <c r="E215" s="50" t="s">
        <v>267</v>
      </c>
    </row>
    <row r="216" spans="1:5">
      <c r="A216" s="50" t="s">
        <v>216</v>
      </c>
      <c r="B216" s="50" t="s">
        <v>319</v>
      </c>
      <c r="C216" s="49" t="s">
        <v>1049</v>
      </c>
      <c r="D216" s="50" t="s">
        <v>777</v>
      </c>
      <c r="E216" s="50" t="s">
        <v>264</v>
      </c>
    </row>
    <row r="217" spans="1:5">
      <c r="A217" s="50" t="s">
        <v>217</v>
      </c>
      <c r="B217" s="50" t="s">
        <v>732</v>
      </c>
      <c r="C217" s="49" t="s">
        <v>929</v>
      </c>
      <c r="D217" s="50" t="s">
        <v>777</v>
      </c>
      <c r="E217" s="50" t="s">
        <v>760</v>
      </c>
    </row>
    <row r="218" spans="1:5">
      <c r="A218" s="50" t="s">
        <v>218</v>
      </c>
      <c r="B218" s="50" t="s">
        <v>347</v>
      </c>
      <c r="C218" s="49" t="s">
        <v>973</v>
      </c>
      <c r="D218" s="50" t="s">
        <v>777</v>
      </c>
      <c r="E218" s="50" t="s">
        <v>264</v>
      </c>
    </row>
    <row r="219" spans="1:5">
      <c r="A219" s="50" t="s">
        <v>219</v>
      </c>
      <c r="B219" s="50" t="s">
        <v>729</v>
      </c>
      <c r="C219" s="49" t="s">
        <v>1050</v>
      </c>
      <c r="D219" s="50" t="s">
        <v>777</v>
      </c>
      <c r="E219" s="50" t="s">
        <v>265</v>
      </c>
    </row>
    <row r="220" spans="1:5">
      <c r="A220" s="50" t="s">
        <v>220</v>
      </c>
      <c r="B220" s="50" t="s">
        <v>734</v>
      </c>
      <c r="C220" s="49" t="s">
        <v>974</v>
      </c>
      <c r="D220" s="50" t="s">
        <v>777</v>
      </c>
      <c r="E220" s="50" t="s">
        <v>264</v>
      </c>
    </row>
    <row r="221" spans="1:5">
      <c r="A221" s="50" t="s">
        <v>221</v>
      </c>
      <c r="B221" s="50" t="s">
        <v>738</v>
      </c>
      <c r="C221" s="49" t="s">
        <v>1051</v>
      </c>
      <c r="D221" s="50" t="s">
        <v>777</v>
      </c>
      <c r="E221" s="50" t="s">
        <v>264</v>
      </c>
    </row>
    <row r="222" spans="1:5">
      <c r="A222" s="50" t="s">
        <v>222</v>
      </c>
      <c r="B222" s="50" t="s">
        <v>737</v>
      </c>
      <c r="C222" s="49" t="s">
        <v>1052</v>
      </c>
      <c r="D222" s="50" t="s">
        <v>777</v>
      </c>
      <c r="E222" s="50" t="s">
        <v>264</v>
      </c>
    </row>
    <row r="223" spans="1:5">
      <c r="A223" s="50" t="s">
        <v>223</v>
      </c>
      <c r="B223" s="50" t="s">
        <v>348</v>
      </c>
      <c r="C223" s="49" t="s">
        <v>977</v>
      </c>
      <c r="D223" s="50" t="s">
        <v>777</v>
      </c>
      <c r="E223" s="50" t="s">
        <v>264</v>
      </c>
    </row>
    <row r="224" spans="1:5">
      <c r="A224" s="50" t="s">
        <v>224</v>
      </c>
      <c r="B224" s="50" t="s">
        <v>736</v>
      </c>
      <c r="C224" s="49" t="s">
        <v>1053</v>
      </c>
      <c r="D224" s="50" t="s">
        <v>777</v>
      </c>
      <c r="E224" s="50" t="s">
        <v>264</v>
      </c>
    </row>
    <row r="225" spans="1:5">
      <c r="A225" s="50" t="s">
        <v>225</v>
      </c>
      <c r="B225" s="50" t="s">
        <v>324</v>
      </c>
      <c r="C225" s="49" t="s">
        <v>1054</v>
      </c>
      <c r="D225" s="50" t="s">
        <v>777</v>
      </c>
      <c r="E225" s="50" t="s">
        <v>264</v>
      </c>
    </row>
    <row r="226" spans="1:5">
      <c r="A226" s="50" t="s">
        <v>723</v>
      </c>
      <c r="B226" s="50" t="s">
        <v>688</v>
      </c>
      <c r="C226" s="49" t="s">
        <v>939</v>
      </c>
      <c r="D226" s="50" t="s">
        <v>777</v>
      </c>
      <c r="E226" s="50" t="s">
        <v>266</v>
      </c>
    </row>
    <row r="227" spans="1:5">
      <c r="A227" s="50" t="s">
        <v>724</v>
      </c>
      <c r="B227" s="50" t="s">
        <v>689</v>
      </c>
      <c r="C227" s="49" t="s">
        <v>940</v>
      </c>
      <c r="D227" s="50" t="s">
        <v>777</v>
      </c>
      <c r="E227" s="50" t="s">
        <v>266</v>
      </c>
    </row>
    <row r="228" spans="1:5">
      <c r="A228" s="50" t="s">
        <v>725</v>
      </c>
      <c r="B228" s="50" t="s">
        <v>691</v>
      </c>
      <c r="C228" s="49" t="s">
        <v>941</v>
      </c>
      <c r="D228" s="50" t="s">
        <v>777</v>
      </c>
      <c r="E228" s="50" t="s">
        <v>266</v>
      </c>
    </row>
    <row r="229" spans="1:5">
      <c r="A229" s="50" t="s">
        <v>226</v>
      </c>
      <c r="B229" s="50" t="s">
        <v>349</v>
      </c>
      <c r="C229" s="49" t="s">
        <v>1055</v>
      </c>
      <c r="D229" s="50" t="s">
        <v>778</v>
      </c>
      <c r="E229" s="50" t="e">
        <v>#N/A</v>
      </c>
    </row>
    <row r="230" spans="1:5">
      <c r="A230" s="50" t="s">
        <v>227</v>
      </c>
      <c r="B230" s="50" t="s">
        <v>326</v>
      </c>
      <c r="C230" s="49" t="s">
        <v>942</v>
      </c>
      <c r="D230" s="50" t="s">
        <v>778</v>
      </c>
      <c r="E230" s="50" t="s">
        <v>266</v>
      </c>
    </row>
    <row r="231" spans="1:5">
      <c r="A231" s="50" t="s">
        <v>228</v>
      </c>
      <c r="B231" s="50" t="s">
        <v>315</v>
      </c>
      <c r="C231" s="49" t="s">
        <v>923</v>
      </c>
      <c r="D231" s="50" t="s">
        <v>778</v>
      </c>
      <c r="E231" s="50" t="s">
        <v>266</v>
      </c>
    </row>
    <row r="232" spans="1:5">
      <c r="A232" s="50" t="s">
        <v>229</v>
      </c>
      <c r="B232" s="50" t="s">
        <v>327</v>
      </c>
      <c r="C232" s="49" t="s">
        <v>943</v>
      </c>
      <c r="D232" s="50" t="s">
        <v>778</v>
      </c>
      <c r="E232" s="50" t="s">
        <v>266</v>
      </c>
    </row>
    <row r="233" spans="1:5">
      <c r="A233" s="50" t="s">
        <v>230</v>
      </c>
      <c r="B233" s="50" t="s">
        <v>686</v>
      </c>
      <c r="C233" s="49" t="s">
        <v>1061</v>
      </c>
      <c r="D233" s="50" t="s">
        <v>778</v>
      </c>
      <c r="E233" s="50" t="s">
        <v>760</v>
      </c>
    </row>
    <row r="234" spans="1:5">
      <c r="A234" s="50" t="s">
        <v>231</v>
      </c>
      <c r="B234" s="50" t="s">
        <v>319</v>
      </c>
      <c r="C234" s="49" t="s">
        <v>1023</v>
      </c>
      <c r="D234" s="50" t="s">
        <v>778</v>
      </c>
      <c r="E234" s="50" t="s">
        <v>264</v>
      </c>
    </row>
    <row r="235" spans="1:5">
      <c r="A235" s="50" t="s">
        <v>232</v>
      </c>
      <c r="B235" s="50" t="s">
        <v>732</v>
      </c>
      <c r="C235" s="49" t="s">
        <v>929</v>
      </c>
      <c r="D235" s="50" t="s">
        <v>778</v>
      </c>
      <c r="E235" s="50" t="s">
        <v>760</v>
      </c>
    </row>
    <row r="236" spans="1:5">
      <c r="A236" s="50" t="s">
        <v>233</v>
      </c>
      <c r="B236" s="50" t="s">
        <v>329</v>
      </c>
      <c r="C236" s="49" t="s">
        <v>945</v>
      </c>
      <c r="D236" s="50" t="s">
        <v>778</v>
      </c>
      <c r="E236" s="50" t="s">
        <v>264</v>
      </c>
    </row>
    <row r="237" spans="1:5">
      <c r="A237" s="50" t="s">
        <v>234</v>
      </c>
      <c r="B237" s="50" t="s">
        <v>330</v>
      </c>
      <c r="C237" s="49" t="s">
        <v>946</v>
      </c>
      <c r="D237" s="50" t="s">
        <v>778</v>
      </c>
      <c r="E237" s="50" t="s">
        <v>760</v>
      </c>
    </row>
    <row r="238" spans="1:5">
      <c r="A238" s="50" t="s">
        <v>235</v>
      </c>
      <c r="B238" s="50" t="s">
        <v>742</v>
      </c>
      <c r="C238" s="49" t="s">
        <v>1030</v>
      </c>
      <c r="D238" s="50" t="s">
        <v>778</v>
      </c>
      <c r="E238" s="50" t="s">
        <v>265</v>
      </c>
    </row>
    <row r="239" spans="1:5">
      <c r="A239" s="50" t="s">
        <v>236</v>
      </c>
      <c r="B239" s="50" t="s">
        <v>741</v>
      </c>
      <c r="C239" s="49" t="s">
        <v>1032</v>
      </c>
      <c r="D239" s="50" t="s">
        <v>778</v>
      </c>
      <c r="E239" s="50" t="s">
        <v>265</v>
      </c>
    </row>
    <row r="240" spans="1:5">
      <c r="A240" s="50" t="s">
        <v>237</v>
      </c>
      <c r="B240" s="50" t="s">
        <v>740</v>
      </c>
      <c r="C240" s="49" t="s">
        <v>1033</v>
      </c>
      <c r="D240" s="50" t="s">
        <v>778</v>
      </c>
      <c r="E240" s="50" t="s">
        <v>265</v>
      </c>
    </row>
    <row r="241" spans="1:5">
      <c r="A241" s="50" t="s">
        <v>238</v>
      </c>
      <c r="B241" s="50" t="s">
        <v>324</v>
      </c>
      <c r="C241" s="49" t="s">
        <v>1034</v>
      </c>
      <c r="D241" s="50" t="s">
        <v>778</v>
      </c>
      <c r="E241" s="50" t="s">
        <v>264</v>
      </c>
    </row>
    <row r="242" spans="1:5">
      <c r="A242" s="50" t="s">
        <v>239</v>
      </c>
      <c r="B242" s="50" t="s">
        <v>331</v>
      </c>
      <c r="C242" s="49" t="s">
        <v>950</v>
      </c>
      <c r="D242" s="50" t="s">
        <v>778</v>
      </c>
      <c r="E242" s="50" t="s">
        <v>266</v>
      </c>
    </row>
    <row r="243" spans="1:5">
      <c r="A243" s="50" t="s">
        <v>726</v>
      </c>
      <c r="B243" s="50" t="s">
        <v>688</v>
      </c>
      <c r="C243" s="49" t="s">
        <v>939</v>
      </c>
      <c r="D243" s="50" t="s">
        <v>778</v>
      </c>
      <c r="E243" s="50" t="s">
        <v>266</v>
      </c>
    </row>
    <row r="244" spans="1:5">
      <c r="A244" s="50" t="s">
        <v>727</v>
      </c>
      <c r="B244" s="50" t="s">
        <v>689</v>
      </c>
      <c r="C244" s="49" t="s">
        <v>940</v>
      </c>
      <c r="D244" s="50" t="s">
        <v>778</v>
      </c>
      <c r="E244" s="50" t="s">
        <v>266</v>
      </c>
    </row>
    <row r="245" spans="1:5">
      <c r="A245" s="50" t="s">
        <v>728</v>
      </c>
      <c r="B245" s="50" t="s">
        <v>691</v>
      </c>
      <c r="C245" s="49" t="s">
        <v>941</v>
      </c>
      <c r="D245" s="50" t="s">
        <v>778</v>
      </c>
      <c r="E245" s="50" t="s">
        <v>266</v>
      </c>
    </row>
    <row r="246" spans="1:5">
      <c r="A246" s="50" t="s">
        <v>240</v>
      </c>
      <c r="B246" s="50" t="s">
        <v>350</v>
      </c>
      <c r="C246" s="49" t="s">
        <v>979</v>
      </c>
      <c r="D246" s="50" t="s">
        <v>779</v>
      </c>
      <c r="E246" s="50" t="e">
        <v>#N/A</v>
      </c>
    </row>
    <row r="247" spans="1:5">
      <c r="A247" s="50" t="s">
        <v>241</v>
      </c>
      <c r="B247" s="50" t="s">
        <v>747</v>
      </c>
      <c r="C247" s="49" t="s">
        <v>980</v>
      </c>
      <c r="D247" s="50" t="s">
        <v>779</v>
      </c>
      <c r="E247" s="50" t="s">
        <v>760</v>
      </c>
    </row>
    <row r="248" spans="1:5">
      <c r="A248" s="50" t="s">
        <v>242</v>
      </c>
      <c r="B248" s="50" t="s">
        <v>351</v>
      </c>
      <c r="C248" s="49" t="s">
        <v>981</v>
      </c>
      <c r="D248" s="50" t="s">
        <v>779</v>
      </c>
      <c r="E248" s="50" t="s">
        <v>760</v>
      </c>
    </row>
    <row r="249" spans="1:5">
      <c r="A249" s="50" t="s">
        <v>243</v>
      </c>
      <c r="B249" s="50" t="s">
        <v>352</v>
      </c>
      <c r="C249" s="49" t="s">
        <v>1088</v>
      </c>
      <c r="D249" s="50" t="s">
        <v>779</v>
      </c>
      <c r="E249" s="50" t="s">
        <v>760</v>
      </c>
    </row>
    <row r="250" spans="1:5">
      <c r="A250" s="50" t="s">
        <v>244</v>
      </c>
      <c r="B250" s="50" t="s">
        <v>748</v>
      </c>
      <c r="C250" s="49" t="s">
        <v>983</v>
      </c>
      <c r="D250" s="50" t="s">
        <v>779</v>
      </c>
      <c r="E250" s="50" t="s">
        <v>760</v>
      </c>
    </row>
    <row r="251" spans="1:5">
      <c r="A251" s="50" t="s">
        <v>245</v>
      </c>
      <c r="B251" s="50" t="s">
        <v>749</v>
      </c>
      <c r="C251" s="49" t="s">
        <v>984</v>
      </c>
      <c r="D251" s="50" t="s">
        <v>779</v>
      </c>
      <c r="E251" s="50" t="s">
        <v>760</v>
      </c>
    </row>
    <row r="252" spans="1:5">
      <c r="A252" s="50" t="s">
        <v>246</v>
      </c>
      <c r="B252" s="50" t="s">
        <v>750</v>
      </c>
      <c r="C252" s="49" t="s">
        <v>985</v>
      </c>
      <c r="D252" s="50" t="s">
        <v>779</v>
      </c>
      <c r="E252" s="50" t="s">
        <v>760</v>
      </c>
    </row>
    <row r="253" spans="1:5">
      <c r="A253" s="50" t="s">
        <v>247</v>
      </c>
      <c r="B253" s="50" t="s">
        <v>743</v>
      </c>
      <c r="C253" s="50" t="s">
        <v>1056</v>
      </c>
      <c r="D253" s="50" t="s">
        <v>779</v>
      </c>
      <c r="E253" s="50" t="s">
        <v>266</v>
      </c>
    </row>
    <row r="254" spans="1:5">
      <c r="A254" s="50" t="s">
        <v>248</v>
      </c>
      <c r="B254" s="50" t="s">
        <v>353</v>
      </c>
      <c r="C254" s="49" t="s">
        <v>987</v>
      </c>
      <c r="D254" s="50" t="s">
        <v>779</v>
      </c>
      <c r="E254" s="50" t="s">
        <v>266</v>
      </c>
    </row>
    <row r="255" spans="1:5">
      <c r="A255" s="50" t="s">
        <v>249</v>
      </c>
      <c r="B255" s="50" t="s">
        <v>744</v>
      </c>
      <c r="C255" s="49" t="s">
        <v>988</v>
      </c>
      <c r="D255" s="50" t="s">
        <v>779</v>
      </c>
      <c r="E255" s="50" t="s">
        <v>266</v>
      </c>
    </row>
    <row r="256" spans="1:5">
      <c r="A256" s="50" t="s">
        <v>250</v>
      </c>
      <c r="B256" s="50" t="s">
        <v>745</v>
      </c>
      <c r="C256" s="49" t="s">
        <v>989</v>
      </c>
      <c r="D256" s="50" t="s">
        <v>779</v>
      </c>
      <c r="E256" s="50" t="s">
        <v>266</v>
      </c>
    </row>
    <row r="257" spans="1:5">
      <c r="A257" s="50" t="s">
        <v>251</v>
      </c>
      <c r="B257" s="50" t="s">
        <v>746</v>
      </c>
      <c r="C257" s="49" t="s">
        <v>1138</v>
      </c>
      <c r="D257" s="50" t="s">
        <v>779</v>
      </c>
      <c r="E257" s="50" t="s">
        <v>266</v>
      </c>
    </row>
    <row r="258" spans="1:5">
      <c r="A258" s="50" t="s">
        <v>252</v>
      </c>
      <c r="B258" s="50" t="s">
        <v>354</v>
      </c>
      <c r="C258" s="49" t="s">
        <v>991</v>
      </c>
      <c r="D258" s="50" t="s">
        <v>780</v>
      </c>
      <c r="E258" s="50" t="s">
        <v>780</v>
      </c>
    </row>
    <row r="259" spans="1:5">
      <c r="A259" s="50" t="s">
        <v>253</v>
      </c>
      <c r="B259" s="50" t="s">
        <v>355</v>
      </c>
      <c r="C259" s="49" t="s">
        <v>1057</v>
      </c>
      <c r="D259" s="50" t="s">
        <v>780</v>
      </c>
      <c r="E259" s="50" t="s">
        <v>780</v>
      </c>
    </row>
    <row r="260" spans="1:5">
      <c r="A260" s="50" t="s">
        <v>254</v>
      </c>
      <c r="B260" s="50" t="s">
        <v>356</v>
      </c>
      <c r="C260" s="49" t="s">
        <v>993</v>
      </c>
      <c r="D260" s="50" t="s">
        <v>780</v>
      </c>
      <c r="E260" s="50" t="s">
        <v>780</v>
      </c>
    </row>
  </sheetData>
  <autoFilter ref="A1:E260" xr:uid="{B6CECDFE-2074-44D5-8238-304D52E6631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6104F-17D8-414C-92B3-A0D4FAFB3304}">
  <sheetPr codeName="Sheet9" filterMode="1"/>
  <dimension ref="A1:S293"/>
  <sheetViews>
    <sheetView zoomScale="115" zoomScaleNormal="115" workbookViewId="0">
      <selection activeCell="D81" sqref="D81:D293"/>
    </sheetView>
  </sheetViews>
  <sheetFormatPr defaultColWidth="9.140625" defaultRowHeight="15"/>
  <cols>
    <col min="1" max="3" width="15.85546875" style="60" customWidth="1"/>
    <col min="4" max="4" width="19" style="60" bestFit="1" customWidth="1"/>
    <col min="5" max="5" width="15.85546875" style="60" customWidth="1"/>
    <col min="6" max="6" width="28.7109375" style="61" customWidth="1"/>
    <col min="7" max="7" width="28" style="61" customWidth="1"/>
    <col min="8" max="8" width="23.42578125" style="61" customWidth="1"/>
    <col min="9" max="19" width="9.140625" style="61"/>
    <col min="20" max="16384" width="9.140625" style="60"/>
  </cols>
  <sheetData>
    <row r="1" spans="1:19">
      <c r="A1" s="86" t="s">
        <v>1089</v>
      </c>
      <c r="B1" s="86" t="s">
        <v>1139</v>
      </c>
      <c r="C1" s="86" t="s">
        <v>1140</v>
      </c>
      <c r="D1" s="86" t="s">
        <v>1146</v>
      </c>
      <c r="E1" s="86" t="s">
        <v>1141</v>
      </c>
      <c r="F1" s="87" t="s">
        <v>995</v>
      </c>
      <c r="G1" s="86" t="s">
        <v>1129</v>
      </c>
      <c r="H1" s="86" t="s">
        <v>781</v>
      </c>
      <c r="I1" s="86" t="s">
        <v>996</v>
      </c>
      <c r="J1" s="86" t="s">
        <v>782</v>
      </c>
      <c r="K1" s="86" t="s">
        <v>1058</v>
      </c>
      <c r="L1" s="86" t="s">
        <v>260</v>
      </c>
      <c r="M1" s="86" t="s">
        <v>261</v>
      </c>
      <c r="N1" s="85" t="s">
        <v>262</v>
      </c>
      <c r="O1" s="84"/>
      <c r="P1" s="60"/>
      <c r="Q1" s="60"/>
      <c r="R1" s="60"/>
      <c r="S1" s="60"/>
    </row>
    <row r="2" spans="1:19" hidden="1">
      <c r="A2" s="66" t="s">
        <v>5</v>
      </c>
      <c r="B2" s="64">
        <v>0</v>
      </c>
      <c r="C2" s="64">
        <f t="shared" ref="C2:C7" si="0">SEARCH("R",A2,1)</f>
        <v>7</v>
      </c>
      <c r="D2" s="66" t="str">
        <f t="shared" ref="D2:D65" si="1">IF(AND(B2=0,C2=0),A2,LEFT(A2,C2-2))</f>
        <v>Q9bis</v>
      </c>
      <c r="E2" s="66" t="s">
        <v>5</v>
      </c>
      <c r="F2" s="66" t="s">
        <v>1016</v>
      </c>
      <c r="G2" s="65" t="s">
        <v>264</v>
      </c>
      <c r="H2" s="64" t="e">
        <v>#N/A</v>
      </c>
      <c r="I2" s="64"/>
      <c r="J2" s="64" t="s">
        <v>264</v>
      </c>
      <c r="K2" s="64" t="s">
        <v>1016</v>
      </c>
      <c r="L2" s="63"/>
      <c r="M2" s="63">
        <v>1</v>
      </c>
      <c r="N2" s="62">
        <v>5</v>
      </c>
      <c r="O2" s="60"/>
      <c r="P2" s="60"/>
      <c r="Q2" s="60"/>
      <c r="R2" s="60"/>
      <c r="S2" s="60"/>
    </row>
    <row r="3" spans="1:19" hidden="1">
      <c r="A3" s="66" t="s">
        <v>6</v>
      </c>
      <c r="B3" s="64">
        <v>0</v>
      </c>
      <c r="C3" s="64">
        <f t="shared" si="0"/>
        <v>7</v>
      </c>
      <c r="D3" s="66" t="str">
        <f t="shared" si="1"/>
        <v>Q9bis</v>
      </c>
      <c r="E3" s="66" t="s">
        <v>6</v>
      </c>
      <c r="F3" s="66" t="s">
        <v>1017</v>
      </c>
      <c r="G3" s="65" t="s">
        <v>265</v>
      </c>
      <c r="H3" s="64" t="e">
        <v>#N/A</v>
      </c>
      <c r="I3" s="64"/>
      <c r="J3" s="64" t="s">
        <v>265</v>
      </c>
      <c r="K3" s="64" t="s">
        <v>1017</v>
      </c>
      <c r="L3" s="63"/>
      <c r="M3" s="63">
        <v>1</v>
      </c>
      <c r="N3" s="62">
        <v>5</v>
      </c>
      <c r="O3" s="60"/>
      <c r="P3" s="60"/>
      <c r="Q3" s="60"/>
      <c r="R3" s="60"/>
      <c r="S3" s="60"/>
    </row>
    <row r="4" spans="1:19" hidden="1">
      <c r="A4" s="66" t="s">
        <v>7</v>
      </c>
      <c r="B4" s="64">
        <v>0</v>
      </c>
      <c r="C4" s="64">
        <f t="shared" si="0"/>
        <v>7</v>
      </c>
      <c r="D4" s="66" t="str">
        <f t="shared" si="1"/>
        <v>Q9bis</v>
      </c>
      <c r="E4" s="66" t="s">
        <v>7</v>
      </c>
      <c r="F4" s="66" t="s">
        <v>1018</v>
      </c>
      <c r="G4" s="65" t="s">
        <v>266</v>
      </c>
      <c r="H4" s="64" t="e">
        <v>#N/A</v>
      </c>
      <c r="I4" s="64"/>
      <c r="J4" s="64" t="s">
        <v>266</v>
      </c>
      <c r="K4" s="64" t="s">
        <v>1060</v>
      </c>
      <c r="L4" s="63"/>
      <c r="M4" s="63">
        <v>1</v>
      </c>
      <c r="N4" s="62">
        <v>5</v>
      </c>
      <c r="O4" s="60"/>
      <c r="P4" s="60"/>
      <c r="Q4" s="60"/>
      <c r="R4" s="60"/>
      <c r="S4" s="60"/>
    </row>
    <row r="5" spans="1:19" hidden="1">
      <c r="A5" s="83" t="s">
        <v>8</v>
      </c>
      <c r="B5" s="64">
        <v>0</v>
      </c>
      <c r="C5" s="64">
        <f t="shared" si="0"/>
        <v>7</v>
      </c>
      <c r="D5" s="83" t="str">
        <f t="shared" si="1"/>
        <v>Q9bis</v>
      </c>
      <c r="E5" s="83" t="s">
        <v>8</v>
      </c>
      <c r="F5" s="83" t="s">
        <v>1020</v>
      </c>
      <c r="G5" s="65" t="s">
        <v>267</v>
      </c>
      <c r="H5" s="64" t="e">
        <v>#N/A</v>
      </c>
      <c r="I5" s="64"/>
      <c r="J5" s="64" t="s">
        <v>267</v>
      </c>
      <c r="K5" s="64" t="s">
        <v>1059</v>
      </c>
      <c r="L5" s="63"/>
      <c r="M5" s="63">
        <v>1</v>
      </c>
      <c r="N5" s="62">
        <v>5</v>
      </c>
      <c r="O5" s="60"/>
      <c r="P5" s="60"/>
      <c r="Q5" s="60"/>
      <c r="R5" s="60"/>
      <c r="S5" s="60"/>
    </row>
    <row r="6" spans="1:19" hidden="1">
      <c r="A6" s="66" t="s">
        <v>9</v>
      </c>
      <c r="B6" s="64">
        <v>0</v>
      </c>
      <c r="C6" s="64">
        <f t="shared" si="0"/>
        <v>7</v>
      </c>
      <c r="D6" s="66" t="str">
        <f t="shared" si="1"/>
        <v>Q9bis</v>
      </c>
      <c r="E6" s="66" t="s">
        <v>9</v>
      </c>
      <c r="F6" s="66" t="s">
        <v>1019</v>
      </c>
      <c r="G6" s="65" t="s">
        <v>760</v>
      </c>
      <c r="H6" s="64" t="e">
        <v>#N/A</v>
      </c>
      <c r="I6" s="64"/>
      <c r="J6" s="64" t="s">
        <v>760</v>
      </c>
      <c r="K6" s="64" t="s">
        <v>1019</v>
      </c>
      <c r="L6" s="63"/>
      <c r="M6" s="63">
        <v>1</v>
      </c>
      <c r="N6" s="62">
        <v>5</v>
      </c>
      <c r="O6" s="60"/>
      <c r="P6" s="60"/>
      <c r="Q6" s="60"/>
      <c r="R6" s="60"/>
      <c r="S6" s="60"/>
    </row>
    <row r="7" spans="1:19" hidden="1">
      <c r="A7" s="66" t="s">
        <v>10</v>
      </c>
      <c r="B7" s="64">
        <v>0</v>
      </c>
      <c r="C7" s="64">
        <f t="shared" si="0"/>
        <v>7</v>
      </c>
      <c r="D7" s="66" t="str">
        <f t="shared" si="1"/>
        <v>Q9bis</v>
      </c>
      <c r="E7" s="66" t="s">
        <v>10</v>
      </c>
      <c r="F7" s="66" t="s">
        <v>998</v>
      </c>
      <c r="G7" s="65" t="s">
        <v>268</v>
      </c>
      <c r="H7" s="64" t="e">
        <v>#N/A</v>
      </c>
      <c r="I7" s="64"/>
      <c r="J7" s="64" t="s">
        <v>780</v>
      </c>
      <c r="K7" s="64" t="s">
        <v>998</v>
      </c>
      <c r="L7" s="63"/>
      <c r="M7" s="63">
        <v>1</v>
      </c>
      <c r="N7" s="62">
        <v>5</v>
      </c>
      <c r="O7" s="60"/>
      <c r="P7" s="60"/>
      <c r="Q7" s="60"/>
      <c r="R7" s="60"/>
      <c r="S7" s="60"/>
    </row>
    <row r="8" spans="1:19" ht="60">
      <c r="A8" s="66" t="s">
        <v>11</v>
      </c>
      <c r="B8" s="64">
        <v>0</v>
      </c>
      <c r="C8" s="64">
        <v>0</v>
      </c>
      <c r="D8" s="66" t="str">
        <f t="shared" si="1"/>
        <v>Q10</v>
      </c>
      <c r="E8" s="66" t="s">
        <v>11</v>
      </c>
      <c r="F8" s="66" t="s">
        <v>846</v>
      </c>
      <c r="G8" s="65" t="s">
        <v>269</v>
      </c>
      <c r="H8" s="64" t="s">
        <v>761</v>
      </c>
      <c r="I8" s="64" t="s">
        <v>761</v>
      </c>
      <c r="J8" s="64" t="e">
        <v>#N/A</v>
      </c>
      <c r="K8" s="64" t="e">
        <v>#N/A</v>
      </c>
      <c r="L8" s="63"/>
      <c r="M8" s="63">
        <v>1</v>
      </c>
      <c r="N8" s="62">
        <v>5</v>
      </c>
      <c r="O8" s="60"/>
      <c r="P8" s="60"/>
      <c r="Q8" s="60"/>
      <c r="R8" s="60"/>
      <c r="S8" s="60"/>
    </row>
    <row r="9" spans="1:19" ht="30">
      <c r="A9" s="66" t="s">
        <v>12</v>
      </c>
      <c r="B9" s="64">
        <v>0</v>
      </c>
      <c r="C9" s="64">
        <f>SEARCH("R",A9,1)</f>
        <v>6</v>
      </c>
      <c r="D9" s="66" t="str">
        <f t="shared" si="1"/>
        <v>Q10a</v>
      </c>
      <c r="E9" s="66" t="s">
        <v>12</v>
      </c>
      <c r="F9" s="66" t="s">
        <v>847</v>
      </c>
      <c r="G9" s="65" t="s">
        <v>270</v>
      </c>
      <c r="H9" s="64" t="s">
        <v>761</v>
      </c>
      <c r="I9" s="64" t="s">
        <v>761</v>
      </c>
      <c r="J9" s="64" t="s">
        <v>265</v>
      </c>
      <c r="K9" s="64" t="s">
        <v>1017</v>
      </c>
      <c r="L9" s="63">
        <v>6</v>
      </c>
      <c r="M9" s="63">
        <v>1</v>
      </c>
      <c r="N9" s="62">
        <v>5</v>
      </c>
      <c r="O9" s="60"/>
      <c r="P9" s="60"/>
      <c r="Q9" s="60"/>
      <c r="R9" s="60"/>
      <c r="S9" s="60"/>
    </row>
    <row r="10" spans="1:19">
      <c r="A10" s="66" t="s">
        <v>13</v>
      </c>
      <c r="B10" s="64">
        <v>0</v>
      </c>
      <c r="C10" s="64">
        <f>SEARCH("R",A10,1)</f>
        <v>6</v>
      </c>
      <c r="D10" s="66" t="str">
        <f t="shared" si="1"/>
        <v>Q10a</v>
      </c>
      <c r="E10" s="66" t="s">
        <v>13</v>
      </c>
      <c r="F10" s="66" t="s">
        <v>848</v>
      </c>
      <c r="G10" s="65" t="s">
        <v>271</v>
      </c>
      <c r="H10" s="64" t="s">
        <v>761</v>
      </c>
      <c r="I10" s="64" t="s">
        <v>761</v>
      </c>
      <c r="J10" s="64" t="s">
        <v>265</v>
      </c>
      <c r="K10" s="64" t="s">
        <v>1017</v>
      </c>
      <c r="L10" s="63">
        <v>6</v>
      </c>
      <c r="M10" s="63">
        <v>1</v>
      </c>
      <c r="N10" s="62">
        <v>5</v>
      </c>
      <c r="O10" s="60"/>
      <c r="P10" s="60"/>
      <c r="Q10" s="60"/>
      <c r="R10" s="60"/>
      <c r="S10" s="60"/>
    </row>
    <row r="11" spans="1:19" ht="30">
      <c r="A11" s="65" t="s">
        <v>14</v>
      </c>
      <c r="B11" s="64">
        <v>0</v>
      </c>
      <c r="C11" s="64">
        <v>0</v>
      </c>
      <c r="D11" s="65" t="str">
        <f t="shared" si="1"/>
        <v>Q11</v>
      </c>
      <c r="E11" s="65" t="s">
        <v>14</v>
      </c>
      <c r="F11" s="65" t="s">
        <v>1006</v>
      </c>
      <c r="G11" s="65" t="s">
        <v>272</v>
      </c>
      <c r="H11" s="64" t="s">
        <v>762</v>
      </c>
      <c r="I11" s="64" t="s">
        <v>1014</v>
      </c>
      <c r="J11" s="64" t="e">
        <v>#N/A</v>
      </c>
      <c r="K11" s="64" t="e">
        <v>#N/A</v>
      </c>
      <c r="L11" s="63"/>
      <c r="M11" s="63">
        <v>1</v>
      </c>
      <c r="N11" s="62">
        <v>5</v>
      </c>
      <c r="O11" s="60"/>
      <c r="P11" s="60"/>
      <c r="Q11" s="60"/>
      <c r="R11" s="60"/>
      <c r="S11" s="60"/>
    </row>
    <row r="12" spans="1:19" ht="30">
      <c r="A12" s="65" t="s">
        <v>15</v>
      </c>
      <c r="B12" s="64">
        <v>0</v>
      </c>
      <c r="C12" s="64">
        <f t="shared" ref="C12:C26" si="2">SEARCH("R",A12,1)</f>
        <v>6</v>
      </c>
      <c r="D12" s="65" t="str">
        <f t="shared" si="1"/>
        <v>Q11a</v>
      </c>
      <c r="E12" s="65" t="s">
        <v>15</v>
      </c>
      <c r="F12" s="65" t="s">
        <v>850</v>
      </c>
      <c r="G12" s="65" t="s">
        <v>273</v>
      </c>
      <c r="H12" s="64" t="s">
        <v>762</v>
      </c>
      <c r="I12" s="64" t="s">
        <v>1014</v>
      </c>
      <c r="J12" s="64" t="s">
        <v>267</v>
      </c>
      <c r="K12" s="64" t="s">
        <v>1059</v>
      </c>
      <c r="L12" s="63"/>
      <c r="M12" s="63">
        <v>1</v>
      </c>
      <c r="N12" s="62">
        <v>5</v>
      </c>
      <c r="O12" s="60"/>
      <c r="P12" s="60"/>
      <c r="Q12" s="60"/>
      <c r="R12" s="60"/>
      <c r="S12" s="60"/>
    </row>
    <row r="13" spans="1:19" ht="45">
      <c r="A13" s="65" t="s">
        <v>16</v>
      </c>
      <c r="B13" s="64">
        <v>0</v>
      </c>
      <c r="C13" s="64">
        <f t="shared" si="2"/>
        <v>6</v>
      </c>
      <c r="D13" s="65" t="str">
        <f t="shared" si="1"/>
        <v>Q11a</v>
      </c>
      <c r="E13" s="65" t="s">
        <v>16</v>
      </c>
      <c r="F13" s="65" t="s">
        <v>851</v>
      </c>
      <c r="G13" s="65" t="s">
        <v>274</v>
      </c>
      <c r="H13" s="64" t="s">
        <v>762</v>
      </c>
      <c r="I13" s="64" t="s">
        <v>1014</v>
      </c>
      <c r="J13" s="64" t="s">
        <v>760</v>
      </c>
      <c r="K13" s="64" t="s">
        <v>1019</v>
      </c>
      <c r="L13" s="63"/>
      <c r="M13" s="63">
        <v>1</v>
      </c>
      <c r="N13" s="62">
        <v>5</v>
      </c>
      <c r="O13" s="60"/>
      <c r="P13" s="60"/>
      <c r="Q13" s="60"/>
      <c r="R13" s="60"/>
      <c r="S13" s="60"/>
    </row>
    <row r="14" spans="1:19" ht="45">
      <c r="A14" s="65" t="s">
        <v>17</v>
      </c>
      <c r="B14" s="64">
        <v>0</v>
      </c>
      <c r="C14" s="64">
        <f t="shared" si="2"/>
        <v>6</v>
      </c>
      <c r="D14" s="65" t="str">
        <f t="shared" si="1"/>
        <v>Q11a</v>
      </c>
      <c r="E14" s="65" t="s">
        <v>17</v>
      </c>
      <c r="F14" s="65" t="s">
        <v>1135</v>
      </c>
      <c r="G14" s="65" t="s">
        <v>783</v>
      </c>
      <c r="H14" s="64" t="s">
        <v>762</v>
      </c>
      <c r="I14" s="63" t="s">
        <v>1014</v>
      </c>
      <c r="J14" s="64" t="s">
        <v>760</v>
      </c>
      <c r="K14" s="64" t="s">
        <v>1019</v>
      </c>
      <c r="L14" s="63"/>
      <c r="M14" s="63">
        <v>1</v>
      </c>
      <c r="N14" s="62">
        <v>5</v>
      </c>
      <c r="O14" s="60"/>
      <c r="P14" s="60"/>
      <c r="Q14" s="60"/>
      <c r="R14" s="60"/>
      <c r="S14" s="60"/>
    </row>
    <row r="15" spans="1:19" ht="30">
      <c r="A15" s="65" t="s">
        <v>18</v>
      </c>
      <c r="B15" s="64">
        <v>0</v>
      </c>
      <c r="C15" s="64">
        <f t="shared" si="2"/>
        <v>6</v>
      </c>
      <c r="D15" s="65" t="str">
        <f t="shared" si="1"/>
        <v>Q11a</v>
      </c>
      <c r="E15" s="65" t="s">
        <v>18</v>
      </c>
      <c r="F15" s="65" t="s">
        <v>853</v>
      </c>
      <c r="G15" s="65" t="s">
        <v>275</v>
      </c>
      <c r="H15" s="64" t="s">
        <v>762</v>
      </c>
      <c r="I15" s="63" t="s">
        <v>1014</v>
      </c>
      <c r="J15" s="64" t="s">
        <v>780</v>
      </c>
      <c r="K15" s="64" t="s">
        <v>998</v>
      </c>
      <c r="L15" s="63"/>
      <c r="M15" s="63">
        <v>1</v>
      </c>
      <c r="N15" s="62">
        <v>5</v>
      </c>
      <c r="O15" s="60"/>
      <c r="P15" s="60"/>
      <c r="Q15" s="60"/>
      <c r="R15" s="60"/>
      <c r="S15" s="60"/>
    </row>
    <row r="16" spans="1:19" ht="45">
      <c r="A16" s="65" t="s">
        <v>19</v>
      </c>
      <c r="B16" s="64">
        <v>0</v>
      </c>
      <c r="C16" s="64">
        <f t="shared" si="2"/>
        <v>6</v>
      </c>
      <c r="D16" s="65" t="str">
        <f t="shared" si="1"/>
        <v>Q11a</v>
      </c>
      <c r="E16" s="65" t="s">
        <v>19</v>
      </c>
      <c r="F16" s="65" t="s">
        <v>1062</v>
      </c>
      <c r="G16" s="65" t="s">
        <v>276</v>
      </c>
      <c r="H16" s="64" t="s">
        <v>762</v>
      </c>
      <c r="I16" s="63" t="s">
        <v>1014</v>
      </c>
      <c r="J16" s="64" t="s">
        <v>267</v>
      </c>
      <c r="K16" s="64" t="s">
        <v>1059</v>
      </c>
      <c r="L16" s="63"/>
      <c r="M16" s="63">
        <v>1</v>
      </c>
      <c r="N16" s="62">
        <v>5</v>
      </c>
      <c r="O16" s="60"/>
      <c r="P16" s="60"/>
      <c r="Q16" s="60"/>
      <c r="R16" s="60"/>
      <c r="S16" s="60"/>
    </row>
    <row r="17" spans="1:19" ht="30">
      <c r="A17" s="65" t="s">
        <v>20</v>
      </c>
      <c r="B17" s="64">
        <v>0</v>
      </c>
      <c r="C17" s="64">
        <f t="shared" si="2"/>
        <v>6</v>
      </c>
      <c r="D17" s="65" t="str">
        <f t="shared" si="1"/>
        <v>Q11a</v>
      </c>
      <c r="E17" s="65" t="s">
        <v>20</v>
      </c>
      <c r="F17" s="65" t="s">
        <v>855</v>
      </c>
      <c r="G17" s="65" t="s">
        <v>277</v>
      </c>
      <c r="H17" s="64" t="s">
        <v>762</v>
      </c>
      <c r="I17" s="63" t="s">
        <v>1014</v>
      </c>
      <c r="J17" s="64" t="s">
        <v>265</v>
      </c>
      <c r="K17" s="64" t="s">
        <v>1017</v>
      </c>
      <c r="L17" s="63"/>
      <c r="M17" s="63">
        <v>1</v>
      </c>
      <c r="N17" s="62">
        <v>5</v>
      </c>
      <c r="O17" s="60"/>
      <c r="P17" s="60"/>
      <c r="Q17" s="60"/>
      <c r="R17" s="60"/>
      <c r="S17" s="60"/>
    </row>
    <row r="18" spans="1:19">
      <c r="A18" s="65" t="s">
        <v>21</v>
      </c>
      <c r="B18" s="64">
        <v>0</v>
      </c>
      <c r="C18" s="64">
        <f t="shared" si="2"/>
        <v>6</v>
      </c>
      <c r="D18" s="65" t="str">
        <f t="shared" si="1"/>
        <v>Q11a</v>
      </c>
      <c r="E18" s="65" t="s">
        <v>21</v>
      </c>
      <c r="F18" s="65" t="s">
        <v>856</v>
      </c>
      <c r="G18" s="65" t="s">
        <v>278</v>
      </c>
      <c r="H18" s="64" t="s">
        <v>762</v>
      </c>
      <c r="I18" s="63" t="s">
        <v>1014</v>
      </c>
      <c r="J18" s="64" t="s">
        <v>265</v>
      </c>
      <c r="K18" s="64" t="s">
        <v>1017</v>
      </c>
      <c r="L18" s="63"/>
      <c r="M18" s="63">
        <v>1</v>
      </c>
      <c r="N18" s="62">
        <v>5</v>
      </c>
      <c r="O18" s="60"/>
      <c r="P18" s="60"/>
      <c r="Q18" s="60"/>
      <c r="R18" s="60"/>
      <c r="S18" s="60"/>
    </row>
    <row r="19" spans="1:19" ht="30">
      <c r="A19" s="65" t="s">
        <v>672</v>
      </c>
      <c r="B19" s="64">
        <v>0</v>
      </c>
      <c r="C19" s="64">
        <f t="shared" si="2"/>
        <v>6</v>
      </c>
      <c r="D19" s="65" t="str">
        <f t="shared" si="1"/>
        <v>Q11a</v>
      </c>
      <c r="E19" s="65" t="s">
        <v>672</v>
      </c>
      <c r="F19" s="65" t="s">
        <v>1009</v>
      </c>
      <c r="G19" s="65" t="s">
        <v>671</v>
      </c>
      <c r="H19" s="64" t="s">
        <v>762</v>
      </c>
      <c r="I19" s="63" t="s">
        <v>1014</v>
      </c>
      <c r="J19" s="64" t="s">
        <v>265</v>
      </c>
      <c r="K19" s="64" t="s">
        <v>1017</v>
      </c>
      <c r="L19" s="63"/>
      <c r="M19" s="63">
        <v>1</v>
      </c>
      <c r="N19" s="62">
        <v>5</v>
      </c>
      <c r="O19" s="60"/>
      <c r="P19" s="60"/>
      <c r="Q19" s="60"/>
      <c r="R19" s="60"/>
      <c r="S19" s="60"/>
    </row>
    <row r="20" spans="1:19">
      <c r="A20" s="65" t="s">
        <v>22</v>
      </c>
      <c r="B20" s="64">
        <v>0</v>
      </c>
      <c r="C20" s="64">
        <f t="shared" si="2"/>
        <v>6</v>
      </c>
      <c r="D20" s="65" t="str">
        <f t="shared" si="1"/>
        <v>Q11a</v>
      </c>
      <c r="E20" s="65" t="s">
        <v>22</v>
      </c>
      <c r="F20" s="65" t="s">
        <v>1008</v>
      </c>
      <c r="G20" s="65" t="s">
        <v>279</v>
      </c>
      <c r="H20" s="64" t="s">
        <v>762</v>
      </c>
      <c r="I20" s="63" t="s">
        <v>1014</v>
      </c>
      <c r="J20" s="64" t="s">
        <v>760</v>
      </c>
      <c r="K20" s="64" t="s">
        <v>1019</v>
      </c>
      <c r="L20" s="63"/>
      <c r="M20" s="63">
        <v>1</v>
      </c>
      <c r="N20" s="62">
        <v>5</v>
      </c>
      <c r="O20" s="60"/>
      <c r="P20" s="60"/>
      <c r="Q20" s="60"/>
      <c r="R20" s="60"/>
      <c r="S20" s="60"/>
    </row>
    <row r="21" spans="1:19" ht="30">
      <c r="A21" s="65" t="s">
        <v>23</v>
      </c>
      <c r="B21" s="64">
        <v>0</v>
      </c>
      <c r="C21" s="64">
        <f t="shared" si="2"/>
        <v>6</v>
      </c>
      <c r="D21" s="65" t="str">
        <f t="shared" si="1"/>
        <v>Q11a</v>
      </c>
      <c r="E21" s="65" t="s">
        <v>23</v>
      </c>
      <c r="F21" s="65" t="s">
        <v>859</v>
      </c>
      <c r="G21" s="65" t="s">
        <v>280</v>
      </c>
      <c r="H21" s="64" t="s">
        <v>762</v>
      </c>
      <c r="I21" s="63" t="s">
        <v>1014</v>
      </c>
      <c r="J21" s="64" t="s">
        <v>760</v>
      </c>
      <c r="K21" s="64" t="s">
        <v>1019</v>
      </c>
      <c r="L21" s="63"/>
      <c r="M21" s="63">
        <v>1</v>
      </c>
      <c r="N21" s="62">
        <v>5</v>
      </c>
      <c r="O21" s="60"/>
      <c r="P21" s="60"/>
      <c r="Q21" s="60"/>
      <c r="R21" s="60"/>
      <c r="S21" s="60"/>
    </row>
    <row r="22" spans="1:19" ht="45">
      <c r="A22" s="65" t="s">
        <v>24</v>
      </c>
      <c r="B22" s="64">
        <v>0</v>
      </c>
      <c r="C22" s="64">
        <f t="shared" si="2"/>
        <v>6</v>
      </c>
      <c r="D22" s="65" t="str">
        <f t="shared" si="1"/>
        <v>Q11a</v>
      </c>
      <c r="E22" s="65" t="s">
        <v>24</v>
      </c>
      <c r="F22" s="65" t="s">
        <v>860</v>
      </c>
      <c r="G22" s="65" t="s">
        <v>669</v>
      </c>
      <c r="H22" s="64" t="s">
        <v>762</v>
      </c>
      <c r="I22" s="63" t="s">
        <v>1014</v>
      </c>
      <c r="J22" s="64" t="s">
        <v>265</v>
      </c>
      <c r="K22" s="64" t="s">
        <v>1017</v>
      </c>
      <c r="L22" s="63"/>
      <c r="M22" s="63">
        <v>1</v>
      </c>
      <c r="N22" s="62">
        <v>5</v>
      </c>
      <c r="O22" s="60"/>
      <c r="P22" s="60"/>
      <c r="Q22" s="60"/>
      <c r="R22" s="60"/>
      <c r="S22" s="60"/>
    </row>
    <row r="23" spans="1:19" ht="30">
      <c r="A23" s="65" t="s">
        <v>25</v>
      </c>
      <c r="B23" s="64">
        <v>0</v>
      </c>
      <c r="C23" s="64">
        <f t="shared" si="2"/>
        <v>6</v>
      </c>
      <c r="D23" s="65" t="str">
        <f t="shared" si="1"/>
        <v>Q11a</v>
      </c>
      <c r="E23" s="65" t="s">
        <v>25</v>
      </c>
      <c r="F23" s="65" t="s">
        <v>861</v>
      </c>
      <c r="G23" s="65" t="s">
        <v>670</v>
      </c>
      <c r="H23" s="64" t="s">
        <v>762</v>
      </c>
      <c r="I23" s="63" t="s">
        <v>1014</v>
      </c>
      <c r="J23" s="64" t="s">
        <v>265</v>
      </c>
      <c r="K23" s="64" t="s">
        <v>1017</v>
      </c>
      <c r="L23" s="63"/>
      <c r="M23" s="63">
        <v>1</v>
      </c>
      <c r="N23" s="62">
        <v>5</v>
      </c>
      <c r="O23" s="60"/>
      <c r="P23" s="60"/>
      <c r="Q23" s="60"/>
      <c r="R23" s="60"/>
      <c r="S23" s="60"/>
    </row>
    <row r="24" spans="1:19" ht="30">
      <c r="A24" s="65" t="s">
        <v>26</v>
      </c>
      <c r="B24" s="64">
        <v>0</v>
      </c>
      <c r="C24" s="64">
        <f t="shared" si="2"/>
        <v>6</v>
      </c>
      <c r="D24" s="65" t="str">
        <f t="shared" si="1"/>
        <v>Q11a</v>
      </c>
      <c r="E24" s="65" t="s">
        <v>26</v>
      </c>
      <c r="F24" s="65" t="s">
        <v>1007</v>
      </c>
      <c r="G24" s="65" t="s">
        <v>281</v>
      </c>
      <c r="H24" s="64" t="s">
        <v>762</v>
      </c>
      <c r="I24" s="63" t="s">
        <v>1014</v>
      </c>
      <c r="J24" s="64" t="s">
        <v>265</v>
      </c>
      <c r="K24" s="64" t="s">
        <v>1017</v>
      </c>
      <c r="L24" s="63"/>
      <c r="M24" s="63">
        <v>1</v>
      </c>
      <c r="N24" s="62">
        <v>5</v>
      </c>
      <c r="O24" s="60"/>
      <c r="P24" s="60"/>
      <c r="Q24" s="60"/>
      <c r="R24" s="60"/>
      <c r="S24" s="60"/>
    </row>
    <row r="25" spans="1:19" ht="75">
      <c r="A25" s="65" t="s">
        <v>27</v>
      </c>
      <c r="B25" s="64">
        <v>0</v>
      </c>
      <c r="C25" s="64">
        <f t="shared" si="2"/>
        <v>6</v>
      </c>
      <c r="D25" s="65" t="str">
        <f t="shared" si="1"/>
        <v>Q11a</v>
      </c>
      <c r="E25" s="65" t="s">
        <v>27</v>
      </c>
      <c r="F25" s="65" t="s">
        <v>863</v>
      </c>
      <c r="G25" s="65" t="s">
        <v>282</v>
      </c>
      <c r="H25" s="64" t="s">
        <v>762</v>
      </c>
      <c r="I25" s="63" t="s">
        <v>1014</v>
      </c>
      <c r="J25" s="64" t="s">
        <v>760</v>
      </c>
      <c r="K25" s="64" t="s">
        <v>1019</v>
      </c>
      <c r="L25" s="63">
        <v>6</v>
      </c>
      <c r="M25" s="63">
        <v>1</v>
      </c>
      <c r="N25" s="62">
        <v>5</v>
      </c>
      <c r="O25" s="60"/>
      <c r="P25" s="60"/>
      <c r="Q25" s="60"/>
      <c r="R25" s="60"/>
      <c r="S25" s="60"/>
    </row>
    <row r="26" spans="1:19" ht="135">
      <c r="A26" s="65" t="s">
        <v>667</v>
      </c>
      <c r="B26" s="64">
        <v>0</v>
      </c>
      <c r="C26" s="64">
        <f t="shared" si="2"/>
        <v>6</v>
      </c>
      <c r="D26" s="65" t="str">
        <f t="shared" si="1"/>
        <v>Q11a</v>
      </c>
      <c r="E26" s="65" t="s">
        <v>667</v>
      </c>
      <c r="F26" s="65" t="s">
        <v>864</v>
      </c>
      <c r="G26" s="65" t="s">
        <v>668</v>
      </c>
      <c r="H26" s="65" t="s">
        <v>762</v>
      </c>
      <c r="I26" s="63" t="s">
        <v>1014</v>
      </c>
      <c r="J26" s="64" t="s">
        <v>265</v>
      </c>
      <c r="K26" s="64" t="s">
        <v>1017</v>
      </c>
      <c r="L26" s="63">
        <v>6</v>
      </c>
      <c r="M26" s="63">
        <v>1</v>
      </c>
      <c r="N26" s="62">
        <v>5</v>
      </c>
      <c r="O26" s="60"/>
      <c r="P26" s="60"/>
      <c r="Q26" s="60"/>
      <c r="R26" s="60"/>
      <c r="S26" s="60"/>
    </row>
    <row r="27" spans="1:19" ht="75">
      <c r="A27" s="66" t="s">
        <v>28</v>
      </c>
      <c r="B27" s="64">
        <v>0</v>
      </c>
      <c r="C27" s="64">
        <v>0</v>
      </c>
      <c r="D27" s="66" t="str">
        <f t="shared" si="1"/>
        <v>Q12</v>
      </c>
      <c r="E27" s="66" t="s">
        <v>28</v>
      </c>
      <c r="F27" s="66" t="s">
        <v>865</v>
      </c>
      <c r="G27" s="65" t="s">
        <v>283</v>
      </c>
      <c r="H27" s="64" t="s">
        <v>763</v>
      </c>
      <c r="I27" s="64" t="s">
        <v>763</v>
      </c>
      <c r="J27" s="64" t="e">
        <v>#N/A</v>
      </c>
      <c r="K27" s="64" t="e">
        <v>#N/A</v>
      </c>
      <c r="L27" s="63"/>
      <c r="M27" s="63">
        <v>1</v>
      </c>
      <c r="N27" s="62">
        <v>5</v>
      </c>
      <c r="O27" s="60"/>
      <c r="P27" s="60"/>
      <c r="Q27" s="60"/>
      <c r="R27" s="60"/>
      <c r="S27" s="60"/>
    </row>
    <row r="28" spans="1:19">
      <c r="A28" s="66" t="s">
        <v>29</v>
      </c>
      <c r="B28" s="64">
        <v>0</v>
      </c>
      <c r="C28" s="64">
        <f t="shared" ref="C28:C37" si="3">SEARCH("R",A28,1)</f>
        <v>6</v>
      </c>
      <c r="D28" s="66" t="str">
        <f t="shared" si="1"/>
        <v>Q12a</v>
      </c>
      <c r="E28" s="66" t="s">
        <v>29</v>
      </c>
      <c r="F28" s="66" t="s">
        <v>866</v>
      </c>
      <c r="G28" s="65" t="s">
        <v>284</v>
      </c>
      <c r="H28" s="64" t="s">
        <v>763</v>
      </c>
      <c r="I28" s="64" t="s">
        <v>763</v>
      </c>
      <c r="J28" s="64" t="s">
        <v>267</v>
      </c>
      <c r="K28" s="64" t="s">
        <v>1059</v>
      </c>
      <c r="L28" s="63"/>
      <c r="M28" s="63">
        <v>1</v>
      </c>
      <c r="N28" s="62">
        <v>5</v>
      </c>
      <c r="O28" s="60"/>
      <c r="P28" s="60"/>
      <c r="Q28" s="60"/>
      <c r="R28" s="60"/>
      <c r="S28" s="60"/>
    </row>
    <row r="29" spans="1:19">
      <c r="A29" s="66" t="s">
        <v>30</v>
      </c>
      <c r="B29" s="64">
        <v>0</v>
      </c>
      <c r="C29" s="64">
        <f t="shared" si="3"/>
        <v>6</v>
      </c>
      <c r="D29" s="66" t="str">
        <f t="shared" si="1"/>
        <v>Q12a</v>
      </c>
      <c r="E29" s="66" t="s">
        <v>30</v>
      </c>
      <c r="F29" s="66" t="s">
        <v>856</v>
      </c>
      <c r="G29" s="65" t="s">
        <v>751</v>
      </c>
      <c r="H29" s="64" t="s">
        <v>763</v>
      </c>
      <c r="I29" s="64" t="s">
        <v>763</v>
      </c>
      <c r="J29" s="64" t="s">
        <v>267</v>
      </c>
      <c r="K29" s="64" t="s">
        <v>1059</v>
      </c>
      <c r="L29" s="63"/>
      <c r="M29" s="63">
        <v>1</v>
      </c>
      <c r="N29" s="62">
        <v>5</v>
      </c>
      <c r="O29" s="60"/>
      <c r="P29" s="60"/>
      <c r="Q29" s="60"/>
      <c r="R29" s="60"/>
      <c r="S29" s="60"/>
    </row>
    <row r="30" spans="1:19" ht="30">
      <c r="A30" s="66" t="s">
        <v>31</v>
      </c>
      <c r="B30" s="64">
        <v>0</v>
      </c>
      <c r="C30" s="64">
        <f t="shared" si="3"/>
        <v>6</v>
      </c>
      <c r="D30" s="66" t="str">
        <f t="shared" si="1"/>
        <v>Q12a</v>
      </c>
      <c r="E30" s="66" t="s">
        <v>31</v>
      </c>
      <c r="F30" s="66" t="s">
        <v>867</v>
      </c>
      <c r="G30" s="65" t="s">
        <v>287</v>
      </c>
      <c r="H30" s="64" t="s">
        <v>763</v>
      </c>
      <c r="I30" s="64" t="s">
        <v>763</v>
      </c>
      <c r="J30" s="64" t="s">
        <v>267</v>
      </c>
      <c r="K30" s="64" t="s">
        <v>1059</v>
      </c>
      <c r="L30" s="63"/>
      <c r="M30" s="63">
        <v>1</v>
      </c>
      <c r="N30" s="62">
        <v>5</v>
      </c>
      <c r="O30" s="60"/>
      <c r="P30" s="60"/>
      <c r="Q30" s="60"/>
      <c r="R30" s="60"/>
      <c r="S30" s="60"/>
    </row>
    <row r="31" spans="1:19">
      <c r="A31" s="66" t="s">
        <v>32</v>
      </c>
      <c r="B31" s="64">
        <v>0</v>
      </c>
      <c r="C31" s="64">
        <f t="shared" si="3"/>
        <v>6</v>
      </c>
      <c r="D31" s="66" t="str">
        <f t="shared" si="1"/>
        <v>Q12a</v>
      </c>
      <c r="E31" s="66" t="s">
        <v>32</v>
      </c>
      <c r="F31" s="66" t="s">
        <v>868</v>
      </c>
      <c r="G31" s="65" t="s">
        <v>288</v>
      </c>
      <c r="H31" s="64" t="s">
        <v>763</v>
      </c>
      <c r="I31" s="64" t="s">
        <v>763</v>
      </c>
      <c r="J31" s="64" t="s">
        <v>267</v>
      </c>
      <c r="K31" s="64" t="s">
        <v>1059</v>
      </c>
      <c r="L31" s="63"/>
      <c r="M31" s="63">
        <v>1</v>
      </c>
      <c r="N31" s="62">
        <v>5</v>
      </c>
      <c r="O31" s="60"/>
      <c r="P31" s="60"/>
      <c r="Q31" s="60"/>
      <c r="R31" s="60"/>
      <c r="S31" s="60"/>
    </row>
    <row r="32" spans="1:19">
      <c r="A32" s="66" t="s">
        <v>33</v>
      </c>
      <c r="B32" s="64">
        <v>0</v>
      </c>
      <c r="C32" s="64">
        <f t="shared" si="3"/>
        <v>6</v>
      </c>
      <c r="D32" s="66" t="str">
        <f t="shared" si="1"/>
        <v>Q12a</v>
      </c>
      <c r="E32" s="66" t="s">
        <v>33</v>
      </c>
      <c r="F32" s="66" t="s">
        <v>869</v>
      </c>
      <c r="G32" s="65" t="s">
        <v>752</v>
      </c>
      <c r="H32" s="64" t="s">
        <v>763</v>
      </c>
      <c r="I32" s="64" t="s">
        <v>763</v>
      </c>
      <c r="J32" s="64" t="s">
        <v>264</v>
      </c>
      <c r="K32" s="64" t="s">
        <v>1016</v>
      </c>
      <c r="L32" s="63"/>
      <c r="M32" s="63">
        <v>1</v>
      </c>
      <c r="N32" s="62">
        <v>5</v>
      </c>
      <c r="O32" s="60"/>
      <c r="P32" s="60"/>
      <c r="Q32" s="60"/>
      <c r="R32" s="60"/>
      <c r="S32" s="60"/>
    </row>
    <row r="33" spans="1:19" ht="60">
      <c r="A33" s="66" t="s">
        <v>34</v>
      </c>
      <c r="B33" s="64">
        <v>0</v>
      </c>
      <c r="C33" s="64">
        <f t="shared" si="3"/>
        <v>6</v>
      </c>
      <c r="D33" s="66" t="str">
        <f t="shared" si="1"/>
        <v>Q12a</v>
      </c>
      <c r="E33" s="66" t="s">
        <v>34</v>
      </c>
      <c r="F33" s="66" t="s">
        <v>1063</v>
      </c>
      <c r="G33" s="65" t="s">
        <v>753</v>
      </c>
      <c r="H33" s="64" t="s">
        <v>763</v>
      </c>
      <c r="I33" s="64" t="s">
        <v>763</v>
      </c>
      <c r="J33" s="64" t="s">
        <v>264</v>
      </c>
      <c r="K33" s="64" t="s">
        <v>1016</v>
      </c>
      <c r="L33" s="63">
        <v>6</v>
      </c>
      <c r="M33" s="63">
        <v>1</v>
      </c>
      <c r="N33" s="62">
        <v>5</v>
      </c>
      <c r="O33" s="60"/>
      <c r="P33" s="60"/>
      <c r="Q33" s="60"/>
      <c r="R33" s="60"/>
      <c r="S33" s="60"/>
    </row>
    <row r="34" spans="1:19" ht="90">
      <c r="A34" s="66" t="s">
        <v>35</v>
      </c>
      <c r="B34" s="64">
        <v>0</v>
      </c>
      <c r="C34" s="64">
        <f t="shared" si="3"/>
        <v>6</v>
      </c>
      <c r="D34" s="66" t="str">
        <f t="shared" si="1"/>
        <v>Q12a</v>
      </c>
      <c r="E34" s="66" t="s">
        <v>35</v>
      </c>
      <c r="F34" s="66" t="s">
        <v>871</v>
      </c>
      <c r="G34" s="65" t="s">
        <v>754</v>
      </c>
      <c r="H34" s="64" t="s">
        <v>763</v>
      </c>
      <c r="I34" s="64" t="s">
        <v>763</v>
      </c>
      <c r="J34" s="64" t="s">
        <v>267</v>
      </c>
      <c r="K34" s="64" t="s">
        <v>1059</v>
      </c>
      <c r="L34" s="63">
        <v>6</v>
      </c>
      <c r="M34" s="63">
        <v>1</v>
      </c>
      <c r="N34" s="62">
        <v>5</v>
      </c>
      <c r="O34" s="60"/>
      <c r="P34" s="60"/>
      <c r="Q34" s="60"/>
      <c r="R34" s="60"/>
      <c r="S34" s="60"/>
    </row>
    <row r="35" spans="1:19">
      <c r="A35" s="66" t="s">
        <v>36</v>
      </c>
      <c r="B35" s="64">
        <v>0</v>
      </c>
      <c r="C35" s="64">
        <f t="shared" si="3"/>
        <v>6</v>
      </c>
      <c r="D35" s="66" t="str">
        <f t="shared" si="1"/>
        <v>Q12a</v>
      </c>
      <c r="E35" s="66" t="s">
        <v>36</v>
      </c>
      <c r="F35" s="66" t="s">
        <v>872</v>
      </c>
      <c r="G35" s="73" t="s">
        <v>1130</v>
      </c>
      <c r="H35" s="64" t="s">
        <v>763</v>
      </c>
      <c r="I35" s="64" t="s">
        <v>763</v>
      </c>
      <c r="J35" s="64" t="s">
        <v>267</v>
      </c>
      <c r="K35" s="64" t="s">
        <v>1059</v>
      </c>
      <c r="L35" s="63">
        <v>6</v>
      </c>
      <c r="M35" s="63">
        <v>1</v>
      </c>
      <c r="N35" s="62">
        <v>5</v>
      </c>
      <c r="O35" s="60"/>
      <c r="P35" s="60"/>
      <c r="Q35" s="60"/>
      <c r="R35" s="60"/>
      <c r="S35" s="60"/>
    </row>
    <row r="36" spans="1:19">
      <c r="A36" s="66" t="s">
        <v>37</v>
      </c>
      <c r="B36" s="64">
        <v>0</v>
      </c>
      <c r="C36" s="64">
        <f t="shared" si="3"/>
        <v>6</v>
      </c>
      <c r="D36" s="66" t="str">
        <f t="shared" si="1"/>
        <v>Q12a</v>
      </c>
      <c r="E36" s="66" t="s">
        <v>37</v>
      </c>
      <c r="F36" s="66" t="s">
        <v>873</v>
      </c>
      <c r="G36" s="65" t="s">
        <v>756</v>
      </c>
      <c r="H36" s="64" t="s">
        <v>763</v>
      </c>
      <c r="I36" s="64" t="s">
        <v>763</v>
      </c>
      <c r="J36" s="64" t="s">
        <v>760</v>
      </c>
      <c r="K36" s="64" t="s">
        <v>1019</v>
      </c>
      <c r="L36" s="63"/>
      <c r="M36" s="63">
        <v>1</v>
      </c>
      <c r="N36" s="62">
        <v>5</v>
      </c>
      <c r="O36" s="60"/>
      <c r="P36" s="60"/>
      <c r="Q36" s="60"/>
      <c r="R36" s="60"/>
      <c r="S36" s="60"/>
    </row>
    <row r="37" spans="1:19" ht="30">
      <c r="A37" s="66" t="s">
        <v>38</v>
      </c>
      <c r="B37" s="64">
        <v>0</v>
      </c>
      <c r="C37" s="64">
        <f t="shared" si="3"/>
        <v>6</v>
      </c>
      <c r="D37" s="66" t="str">
        <f t="shared" si="1"/>
        <v>Q12a</v>
      </c>
      <c r="E37" s="66" t="s">
        <v>38</v>
      </c>
      <c r="F37" s="66" t="s">
        <v>874</v>
      </c>
      <c r="G37" s="65" t="s">
        <v>757</v>
      </c>
      <c r="H37" s="64" t="s">
        <v>763</v>
      </c>
      <c r="I37" s="64" t="s">
        <v>763</v>
      </c>
      <c r="J37" s="64" t="s">
        <v>264</v>
      </c>
      <c r="K37" s="64" t="s">
        <v>1016</v>
      </c>
      <c r="L37" s="63">
        <v>6</v>
      </c>
      <c r="M37" s="63">
        <v>1</v>
      </c>
      <c r="N37" s="62">
        <v>5</v>
      </c>
      <c r="O37" s="60"/>
      <c r="P37" s="60"/>
      <c r="Q37" s="60"/>
      <c r="R37" s="60"/>
      <c r="S37" s="60"/>
    </row>
    <row r="38" spans="1:19" ht="75">
      <c r="A38" s="66" t="s">
        <v>39</v>
      </c>
      <c r="B38" s="64">
        <v>0</v>
      </c>
      <c r="C38" s="64">
        <v>0</v>
      </c>
      <c r="D38" s="66" t="str">
        <f t="shared" si="1"/>
        <v>Q13</v>
      </c>
      <c r="E38" s="66" t="s">
        <v>39</v>
      </c>
      <c r="F38" s="66" t="s">
        <v>875</v>
      </c>
      <c r="G38" s="65" t="s">
        <v>285</v>
      </c>
      <c r="H38" s="64" t="s">
        <v>764</v>
      </c>
      <c r="I38" s="64" t="s">
        <v>764</v>
      </c>
      <c r="J38" s="64" t="e">
        <v>#N/A</v>
      </c>
      <c r="K38" s="64" t="e">
        <v>#N/A</v>
      </c>
      <c r="L38" s="63"/>
      <c r="M38" s="63">
        <v>1</v>
      </c>
      <c r="N38" s="62">
        <v>5</v>
      </c>
      <c r="O38" s="60"/>
      <c r="P38" s="60"/>
      <c r="Q38" s="60"/>
      <c r="R38" s="60"/>
      <c r="S38" s="60"/>
    </row>
    <row r="39" spans="1:19" ht="60">
      <c r="A39" s="66" t="s">
        <v>42</v>
      </c>
      <c r="B39" s="64">
        <v>0</v>
      </c>
      <c r="C39" s="64">
        <f t="shared" ref="C39:C44" si="4">SEARCH("R",A39,1)</f>
        <v>6</v>
      </c>
      <c r="D39" s="66" t="str">
        <f t="shared" si="1"/>
        <v>Q13a</v>
      </c>
      <c r="E39" s="66" t="s">
        <v>42</v>
      </c>
      <c r="F39" s="66" t="s">
        <v>1064</v>
      </c>
      <c r="G39" s="65" t="s">
        <v>287</v>
      </c>
      <c r="H39" s="64" t="s">
        <v>764</v>
      </c>
      <c r="I39" s="64" t="s">
        <v>764</v>
      </c>
      <c r="J39" s="64" t="s">
        <v>267</v>
      </c>
      <c r="K39" s="64" t="s">
        <v>1059</v>
      </c>
      <c r="L39" s="63"/>
      <c r="M39" s="63">
        <v>1</v>
      </c>
      <c r="N39" s="62">
        <v>5</v>
      </c>
      <c r="O39" s="60"/>
      <c r="P39" s="60"/>
      <c r="Q39" s="60"/>
      <c r="R39" s="60"/>
      <c r="S39" s="60"/>
    </row>
    <row r="40" spans="1:19" ht="60">
      <c r="A40" s="66" t="s">
        <v>1069</v>
      </c>
      <c r="B40" s="64">
        <v>0</v>
      </c>
      <c r="C40" s="64">
        <f t="shared" si="4"/>
        <v>6</v>
      </c>
      <c r="D40" s="66" t="str">
        <f t="shared" si="1"/>
        <v>Q13a</v>
      </c>
      <c r="E40" s="66" t="s">
        <v>1069</v>
      </c>
      <c r="F40" s="66" t="s">
        <v>1073</v>
      </c>
      <c r="G40" s="65" t="s">
        <v>1071</v>
      </c>
      <c r="H40" s="64" t="s">
        <v>764</v>
      </c>
      <c r="I40" s="64" t="s">
        <v>764</v>
      </c>
      <c r="J40" s="64" t="s">
        <v>264</v>
      </c>
      <c r="K40" s="64" t="s">
        <v>1016</v>
      </c>
      <c r="L40" s="63"/>
      <c r="M40" s="63">
        <v>1</v>
      </c>
      <c r="N40" s="62">
        <v>5</v>
      </c>
      <c r="O40" s="60"/>
      <c r="P40" s="60"/>
      <c r="Q40" s="60"/>
      <c r="R40" s="60"/>
      <c r="S40" s="60"/>
    </row>
    <row r="41" spans="1:19" ht="60">
      <c r="A41" s="66" t="s">
        <v>1070</v>
      </c>
      <c r="B41" s="64">
        <v>0</v>
      </c>
      <c r="C41" s="64">
        <f t="shared" si="4"/>
        <v>6</v>
      </c>
      <c r="D41" s="66" t="str">
        <f t="shared" si="1"/>
        <v>Q13a</v>
      </c>
      <c r="E41" s="66" t="s">
        <v>1070</v>
      </c>
      <c r="F41" s="66" t="s">
        <v>1074</v>
      </c>
      <c r="G41" s="65" t="s">
        <v>1072</v>
      </c>
      <c r="H41" s="64" t="s">
        <v>764</v>
      </c>
      <c r="I41" s="64" t="s">
        <v>764</v>
      </c>
      <c r="J41" s="64" t="s">
        <v>264</v>
      </c>
      <c r="K41" s="64" t="s">
        <v>1016</v>
      </c>
      <c r="L41" s="63"/>
      <c r="M41" s="63">
        <v>1</v>
      </c>
      <c r="N41" s="62">
        <v>5</v>
      </c>
      <c r="O41" s="60"/>
      <c r="P41" s="60"/>
      <c r="Q41" s="60"/>
      <c r="R41" s="60"/>
      <c r="S41" s="60"/>
    </row>
    <row r="42" spans="1:19" ht="45">
      <c r="A42" s="66" t="s">
        <v>44</v>
      </c>
      <c r="B42" s="64">
        <v>0</v>
      </c>
      <c r="C42" s="64">
        <f t="shared" si="4"/>
        <v>6</v>
      </c>
      <c r="D42" s="66" t="str">
        <f t="shared" si="1"/>
        <v>Q13a</v>
      </c>
      <c r="E42" s="66" t="s">
        <v>44</v>
      </c>
      <c r="F42" s="66" t="s">
        <v>1068</v>
      </c>
      <c r="G42" s="65" t="s">
        <v>752</v>
      </c>
      <c r="H42" s="64" t="s">
        <v>764</v>
      </c>
      <c r="I42" s="64" t="s">
        <v>764</v>
      </c>
      <c r="J42" s="64" t="s">
        <v>264</v>
      </c>
      <c r="K42" s="64" t="s">
        <v>1016</v>
      </c>
      <c r="L42" s="63"/>
      <c r="M42" s="63">
        <v>1</v>
      </c>
      <c r="N42" s="62">
        <v>5</v>
      </c>
      <c r="O42" s="60"/>
      <c r="P42" s="60"/>
      <c r="Q42" s="60"/>
      <c r="R42" s="60"/>
      <c r="S42" s="60"/>
    </row>
    <row r="43" spans="1:19" ht="45">
      <c r="A43" s="66" t="s">
        <v>46</v>
      </c>
      <c r="B43" s="64">
        <v>0</v>
      </c>
      <c r="C43" s="64">
        <f t="shared" si="4"/>
        <v>6</v>
      </c>
      <c r="D43" s="66" t="str">
        <f t="shared" si="1"/>
        <v>Q13a</v>
      </c>
      <c r="E43" s="66" t="s">
        <v>46</v>
      </c>
      <c r="F43" s="66" t="s">
        <v>1067</v>
      </c>
      <c r="G43" s="65" t="s">
        <v>754</v>
      </c>
      <c r="H43" s="64" t="s">
        <v>764</v>
      </c>
      <c r="I43" s="64" t="s">
        <v>764</v>
      </c>
      <c r="J43" s="64" t="s">
        <v>264</v>
      </c>
      <c r="K43" s="64" t="s">
        <v>1016</v>
      </c>
      <c r="L43" s="63">
        <v>6</v>
      </c>
      <c r="M43" s="63">
        <v>1</v>
      </c>
      <c r="N43" s="62">
        <v>5</v>
      </c>
      <c r="O43" s="60"/>
      <c r="P43" s="60"/>
      <c r="Q43" s="60"/>
      <c r="R43" s="60"/>
      <c r="S43" s="60"/>
    </row>
    <row r="44" spans="1:19" ht="45">
      <c r="A44" s="66" t="s">
        <v>48</v>
      </c>
      <c r="B44" s="64">
        <v>0</v>
      </c>
      <c r="C44" s="64">
        <f t="shared" si="4"/>
        <v>6</v>
      </c>
      <c r="D44" s="66" t="str">
        <f t="shared" si="1"/>
        <v>Q13a</v>
      </c>
      <c r="E44" s="66" t="s">
        <v>48</v>
      </c>
      <c r="F44" s="66" t="s">
        <v>1066</v>
      </c>
      <c r="G44" s="65" t="s">
        <v>1065</v>
      </c>
      <c r="H44" s="64" t="s">
        <v>764</v>
      </c>
      <c r="I44" s="64" t="s">
        <v>764</v>
      </c>
      <c r="J44" s="64" t="s">
        <v>760</v>
      </c>
      <c r="K44" s="64" t="s">
        <v>1019</v>
      </c>
      <c r="L44" s="63"/>
      <c r="M44" s="63">
        <v>1</v>
      </c>
      <c r="N44" s="62">
        <v>5</v>
      </c>
      <c r="O44" s="60"/>
      <c r="P44" s="60"/>
      <c r="Q44" s="60"/>
      <c r="R44" s="60"/>
      <c r="S44" s="60"/>
    </row>
    <row r="45" spans="1:19" ht="45">
      <c r="A45" s="66" t="s">
        <v>49</v>
      </c>
      <c r="B45" s="64">
        <v>0</v>
      </c>
      <c r="C45" s="64">
        <v>0</v>
      </c>
      <c r="D45" s="66" t="str">
        <f t="shared" si="1"/>
        <v>Q14</v>
      </c>
      <c r="E45" s="66" t="s">
        <v>49</v>
      </c>
      <c r="F45" s="66" t="s">
        <v>880</v>
      </c>
      <c r="G45" s="65" t="s">
        <v>286</v>
      </c>
      <c r="H45" s="64" t="s">
        <v>765</v>
      </c>
      <c r="I45" s="64" t="s">
        <v>765</v>
      </c>
      <c r="J45" s="64" t="e">
        <v>#N/A</v>
      </c>
      <c r="K45" s="64" t="e">
        <v>#N/A</v>
      </c>
      <c r="L45" s="63"/>
      <c r="M45" s="63">
        <v>1</v>
      </c>
      <c r="N45" s="62">
        <v>5</v>
      </c>
      <c r="O45" s="60"/>
      <c r="P45" s="60"/>
      <c r="Q45" s="60"/>
      <c r="R45" s="60"/>
      <c r="S45" s="60"/>
    </row>
    <row r="46" spans="1:19" ht="30">
      <c r="A46" s="66" t="s">
        <v>54</v>
      </c>
      <c r="B46" s="64">
        <v>0</v>
      </c>
      <c r="C46" s="64">
        <f>SEARCH("R",A46,1)</f>
        <v>6</v>
      </c>
      <c r="D46" s="66" t="str">
        <f t="shared" si="1"/>
        <v>Q14a</v>
      </c>
      <c r="E46" s="66" t="s">
        <v>54</v>
      </c>
      <c r="F46" s="66" t="s">
        <v>885</v>
      </c>
      <c r="G46" s="65" t="s">
        <v>674</v>
      </c>
      <c r="H46" s="64" t="s">
        <v>765</v>
      </c>
      <c r="I46" s="64" t="s">
        <v>765</v>
      </c>
      <c r="J46" s="64" t="s">
        <v>267</v>
      </c>
      <c r="K46" s="64" t="s">
        <v>1059</v>
      </c>
      <c r="L46" s="63"/>
      <c r="M46" s="63">
        <v>1</v>
      </c>
      <c r="N46" s="62">
        <v>5</v>
      </c>
      <c r="O46" s="60"/>
      <c r="P46" s="60"/>
      <c r="Q46" s="60"/>
      <c r="R46" s="60"/>
      <c r="S46" s="60"/>
    </row>
    <row r="47" spans="1:19" ht="45">
      <c r="A47" s="66" t="s">
        <v>56</v>
      </c>
      <c r="B47" s="64">
        <v>0</v>
      </c>
      <c r="C47" s="64">
        <f>SEARCH("R",A47,1)</f>
        <v>6</v>
      </c>
      <c r="D47" s="66" t="str">
        <f t="shared" si="1"/>
        <v>Q14a</v>
      </c>
      <c r="E47" s="66" t="s">
        <v>56</v>
      </c>
      <c r="F47" s="66" t="s">
        <v>1082</v>
      </c>
      <c r="G47" s="65" t="s">
        <v>1081</v>
      </c>
      <c r="H47" s="64" t="s">
        <v>765</v>
      </c>
      <c r="I47" s="64" t="s">
        <v>765</v>
      </c>
      <c r="J47" s="64" t="s">
        <v>265</v>
      </c>
      <c r="K47" s="64" t="s">
        <v>1017</v>
      </c>
      <c r="L47" s="63"/>
      <c r="M47" s="63">
        <v>1</v>
      </c>
      <c r="N47" s="62">
        <v>5</v>
      </c>
      <c r="O47" s="60"/>
      <c r="P47" s="60"/>
      <c r="Q47" s="60"/>
      <c r="R47" s="60"/>
      <c r="S47" s="60"/>
    </row>
    <row r="48" spans="1:19" ht="30">
      <c r="A48" s="66" t="s">
        <v>1083</v>
      </c>
      <c r="B48" s="64">
        <v>0</v>
      </c>
      <c r="C48" s="64">
        <f>SEARCH("R",A48,1)</f>
        <v>6</v>
      </c>
      <c r="D48" s="66" t="str">
        <f t="shared" si="1"/>
        <v>Q14a</v>
      </c>
      <c r="E48" s="66" t="s">
        <v>1083</v>
      </c>
      <c r="F48" s="66" t="s">
        <v>1085</v>
      </c>
      <c r="G48" s="65" t="s">
        <v>1084</v>
      </c>
      <c r="H48" s="64" t="s">
        <v>765</v>
      </c>
      <c r="I48" s="64" t="s">
        <v>765</v>
      </c>
      <c r="J48" s="64" t="s">
        <v>265</v>
      </c>
      <c r="K48" s="64" t="s">
        <v>1017</v>
      </c>
      <c r="L48" s="63"/>
      <c r="M48" s="63">
        <v>1</v>
      </c>
      <c r="N48" s="62">
        <v>5</v>
      </c>
      <c r="O48" s="60"/>
      <c r="P48" s="60"/>
      <c r="Q48" s="60"/>
      <c r="R48" s="60"/>
      <c r="S48" s="60"/>
    </row>
    <row r="49" spans="1:19">
      <c r="A49" s="66" t="s">
        <v>57</v>
      </c>
      <c r="B49" s="64">
        <v>0</v>
      </c>
      <c r="C49" s="64">
        <f>SEARCH("R",A49,1)</f>
        <v>6</v>
      </c>
      <c r="D49" s="66" t="str">
        <f t="shared" si="1"/>
        <v>Q14a</v>
      </c>
      <c r="E49" s="66" t="s">
        <v>57</v>
      </c>
      <c r="F49" s="66" t="s">
        <v>888</v>
      </c>
      <c r="G49" s="65" t="s">
        <v>288</v>
      </c>
      <c r="H49" s="64" t="s">
        <v>765</v>
      </c>
      <c r="I49" s="64" t="s">
        <v>765</v>
      </c>
      <c r="J49" s="64" t="s">
        <v>265</v>
      </c>
      <c r="K49" s="64" t="s">
        <v>1017</v>
      </c>
      <c r="L49" s="63"/>
      <c r="M49" s="63">
        <v>1</v>
      </c>
      <c r="N49" s="62">
        <v>5</v>
      </c>
      <c r="O49" s="60"/>
      <c r="P49" s="60"/>
      <c r="Q49" s="60"/>
      <c r="R49" s="60"/>
      <c r="S49" s="60"/>
    </row>
    <row r="50" spans="1:19" ht="60">
      <c r="A50" s="66" t="s">
        <v>61</v>
      </c>
      <c r="B50" s="64">
        <v>0</v>
      </c>
      <c r="C50" s="64">
        <v>0</v>
      </c>
      <c r="D50" s="66" t="str">
        <f t="shared" si="1"/>
        <v>Q15</v>
      </c>
      <c r="E50" s="66" t="s">
        <v>61</v>
      </c>
      <c r="F50" s="66" t="s">
        <v>892</v>
      </c>
      <c r="G50" s="65" t="s">
        <v>291</v>
      </c>
      <c r="H50" s="64" t="s">
        <v>766</v>
      </c>
      <c r="I50" s="65" t="s">
        <v>1086</v>
      </c>
      <c r="J50" s="64" t="e">
        <v>#N/A</v>
      </c>
      <c r="K50" s="64" t="e">
        <v>#N/A</v>
      </c>
      <c r="L50" s="63"/>
      <c r="M50" s="63">
        <v>1</v>
      </c>
      <c r="N50" s="62">
        <v>5</v>
      </c>
      <c r="O50" s="60"/>
      <c r="P50" s="60"/>
      <c r="Q50" s="60"/>
      <c r="R50" s="60"/>
      <c r="S50" s="60"/>
    </row>
    <row r="51" spans="1:19" ht="60">
      <c r="A51" s="66" t="s">
        <v>62</v>
      </c>
      <c r="B51" s="64">
        <v>0</v>
      </c>
      <c r="C51" s="64">
        <f>SEARCH("R",A51,1)</f>
        <v>6</v>
      </c>
      <c r="D51" s="66" t="str">
        <f t="shared" si="1"/>
        <v>Q15a</v>
      </c>
      <c r="E51" s="66" t="s">
        <v>62</v>
      </c>
      <c r="F51" s="66" t="s">
        <v>893</v>
      </c>
      <c r="G51" s="65" t="s">
        <v>292</v>
      </c>
      <c r="H51" s="64" t="s">
        <v>766</v>
      </c>
      <c r="I51" s="65" t="s">
        <v>1086</v>
      </c>
      <c r="J51" s="64" t="s">
        <v>760</v>
      </c>
      <c r="K51" s="64" t="s">
        <v>1019</v>
      </c>
      <c r="L51" s="63"/>
      <c r="M51" s="63">
        <v>1</v>
      </c>
      <c r="N51" s="62">
        <v>5</v>
      </c>
      <c r="O51" s="60"/>
      <c r="P51" s="60"/>
      <c r="Q51" s="60"/>
      <c r="R51" s="60"/>
      <c r="S51" s="60"/>
    </row>
    <row r="52" spans="1:19" ht="60">
      <c r="A52" s="66" t="s">
        <v>63</v>
      </c>
      <c r="B52" s="64">
        <v>0</v>
      </c>
      <c r="C52" s="64">
        <f>SEARCH("R",A52,1)</f>
        <v>6</v>
      </c>
      <c r="D52" s="66" t="str">
        <f t="shared" si="1"/>
        <v>Q15a</v>
      </c>
      <c r="E52" s="66" t="s">
        <v>63</v>
      </c>
      <c r="F52" s="66" t="s">
        <v>894</v>
      </c>
      <c r="G52" s="65" t="s">
        <v>293</v>
      </c>
      <c r="H52" s="64" t="s">
        <v>766</v>
      </c>
      <c r="I52" s="65" t="s">
        <v>1086</v>
      </c>
      <c r="J52" s="64" t="s">
        <v>760</v>
      </c>
      <c r="K52" s="64" t="s">
        <v>1019</v>
      </c>
      <c r="L52" s="63"/>
      <c r="M52" s="63">
        <v>1</v>
      </c>
      <c r="N52" s="62">
        <v>5</v>
      </c>
      <c r="O52" s="60"/>
      <c r="P52" s="60"/>
      <c r="Q52" s="60"/>
      <c r="R52" s="60"/>
      <c r="S52" s="60"/>
    </row>
    <row r="53" spans="1:19" ht="60">
      <c r="A53" s="66" t="s">
        <v>64</v>
      </c>
      <c r="B53" s="64">
        <v>0</v>
      </c>
      <c r="C53" s="64">
        <f>SEARCH("R",A53,1)</f>
        <v>6</v>
      </c>
      <c r="D53" s="66" t="str">
        <f t="shared" si="1"/>
        <v>Q15a</v>
      </c>
      <c r="E53" s="66" t="s">
        <v>64</v>
      </c>
      <c r="F53" s="66" t="s">
        <v>895</v>
      </c>
      <c r="G53" s="65" t="s">
        <v>294</v>
      </c>
      <c r="H53" s="64" t="s">
        <v>766</v>
      </c>
      <c r="I53" s="65" t="s">
        <v>1086</v>
      </c>
      <c r="J53" s="64" t="s">
        <v>760</v>
      </c>
      <c r="K53" s="64" t="s">
        <v>1019</v>
      </c>
      <c r="L53" s="63"/>
      <c r="M53" s="63">
        <v>1</v>
      </c>
      <c r="N53" s="62">
        <v>5</v>
      </c>
      <c r="O53" s="60"/>
      <c r="P53" s="60"/>
      <c r="Q53" s="60"/>
      <c r="R53" s="60"/>
      <c r="S53" s="60"/>
    </row>
    <row r="54" spans="1:19" ht="60">
      <c r="A54" s="66" t="s">
        <v>65</v>
      </c>
      <c r="B54" s="64">
        <v>0</v>
      </c>
      <c r="C54" s="64">
        <f>SEARCH("R",A54,1)</f>
        <v>6</v>
      </c>
      <c r="D54" s="66" t="str">
        <f t="shared" si="1"/>
        <v>Q15a</v>
      </c>
      <c r="E54" s="66" t="s">
        <v>65</v>
      </c>
      <c r="F54" s="66" t="s">
        <v>896</v>
      </c>
      <c r="G54" s="65" t="s">
        <v>295</v>
      </c>
      <c r="H54" s="64" t="s">
        <v>766</v>
      </c>
      <c r="I54" s="65" t="s">
        <v>1086</v>
      </c>
      <c r="J54" s="64" t="s">
        <v>265</v>
      </c>
      <c r="K54" s="64" t="s">
        <v>1017</v>
      </c>
      <c r="L54" s="63"/>
      <c r="M54" s="63">
        <v>1</v>
      </c>
      <c r="N54" s="62">
        <v>5</v>
      </c>
      <c r="O54" s="60"/>
      <c r="P54" s="60"/>
      <c r="Q54" s="60"/>
      <c r="R54" s="60"/>
      <c r="S54" s="60"/>
    </row>
    <row r="55" spans="1:19" ht="60">
      <c r="A55" s="66" t="s">
        <v>681</v>
      </c>
      <c r="B55" s="64">
        <v>0</v>
      </c>
      <c r="C55" s="64">
        <f>SEARCH("R",A55,1)</f>
        <v>6</v>
      </c>
      <c r="D55" s="66" t="str">
        <f t="shared" si="1"/>
        <v>Q15a</v>
      </c>
      <c r="E55" s="66" t="s">
        <v>681</v>
      </c>
      <c r="F55" s="66" t="s">
        <v>897</v>
      </c>
      <c r="G55" s="65" t="s">
        <v>680</v>
      </c>
      <c r="H55" s="64" t="s">
        <v>766</v>
      </c>
      <c r="I55" s="65" t="s">
        <v>1086</v>
      </c>
      <c r="J55" s="64" t="s">
        <v>265</v>
      </c>
      <c r="K55" s="64" t="s">
        <v>1017</v>
      </c>
      <c r="L55" s="63"/>
      <c r="M55" s="63">
        <v>1</v>
      </c>
      <c r="N55" s="62">
        <v>5</v>
      </c>
      <c r="O55" s="60"/>
      <c r="P55" s="60"/>
      <c r="Q55" s="60"/>
      <c r="R55" s="60"/>
      <c r="S55" s="60"/>
    </row>
    <row r="56" spans="1:19" ht="45">
      <c r="A56" s="66" t="s">
        <v>66</v>
      </c>
      <c r="B56" s="64">
        <v>0</v>
      </c>
      <c r="C56" s="64">
        <v>0</v>
      </c>
      <c r="D56" s="66" t="str">
        <f t="shared" si="1"/>
        <v>Q16</v>
      </c>
      <c r="E56" s="66" t="s">
        <v>66</v>
      </c>
      <c r="F56" s="66" t="s">
        <v>898</v>
      </c>
      <c r="G56" s="65" t="s">
        <v>296</v>
      </c>
      <c r="H56" s="64" t="s">
        <v>767</v>
      </c>
      <c r="I56" s="64" t="s">
        <v>1087</v>
      </c>
      <c r="J56" s="64" t="e">
        <v>#N/A</v>
      </c>
      <c r="K56" s="64" t="e">
        <v>#N/A</v>
      </c>
      <c r="L56" s="63"/>
      <c r="M56" s="63">
        <v>1</v>
      </c>
      <c r="N56" s="62">
        <v>5</v>
      </c>
      <c r="O56" s="60"/>
      <c r="P56" s="60"/>
      <c r="Q56" s="60"/>
      <c r="R56" s="60"/>
      <c r="S56" s="60"/>
    </row>
    <row r="57" spans="1:19">
      <c r="A57" s="66" t="s">
        <v>67</v>
      </c>
      <c r="B57" s="64">
        <v>0</v>
      </c>
      <c r="C57" s="64">
        <f t="shared" ref="C57:C63" si="5">SEARCH("R",A57,1)</f>
        <v>6</v>
      </c>
      <c r="D57" s="66" t="str">
        <f t="shared" si="1"/>
        <v>Q16a</v>
      </c>
      <c r="E57" s="66" t="s">
        <v>67</v>
      </c>
      <c r="F57" s="66" t="s">
        <v>899</v>
      </c>
      <c r="G57" s="65" t="s">
        <v>297</v>
      </c>
      <c r="H57" s="64" t="s">
        <v>767</v>
      </c>
      <c r="I57" s="64" t="s">
        <v>1087</v>
      </c>
      <c r="J57" s="64" t="s">
        <v>267</v>
      </c>
      <c r="K57" s="64" t="s">
        <v>1059</v>
      </c>
      <c r="L57" s="63"/>
      <c r="M57" s="63">
        <v>1</v>
      </c>
      <c r="N57" s="62">
        <v>5</v>
      </c>
      <c r="O57" s="60"/>
      <c r="P57" s="60"/>
      <c r="Q57" s="60"/>
      <c r="R57" s="60"/>
      <c r="S57" s="60"/>
    </row>
    <row r="58" spans="1:19" ht="30">
      <c r="A58" s="66" t="s">
        <v>68</v>
      </c>
      <c r="B58" s="64">
        <v>0</v>
      </c>
      <c r="C58" s="64">
        <f t="shared" si="5"/>
        <v>6</v>
      </c>
      <c r="D58" s="66" t="str">
        <f t="shared" si="1"/>
        <v>Q16a</v>
      </c>
      <c r="E58" s="66" t="s">
        <v>68</v>
      </c>
      <c r="F58" s="66" t="s">
        <v>900</v>
      </c>
      <c r="G58" s="65" t="s">
        <v>298</v>
      </c>
      <c r="H58" s="64" t="s">
        <v>767</v>
      </c>
      <c r="I58" s="64" t="s">
        <v>1087</v>
      </c>
      <c r="J58" s="64" t="s">
        <v>267</v>
      </c>
      <c r="K58" s="64" t="s">
        <v>1059</v>
      </c>
      <c r="L58" s="63"/>
      <c r="M58" s="63">
        <v>1</v>
      </c>
      <c r="N58" s="62">
        <v>5</v>
      </c>
      <c r="O58" s="60"/>
      <c r="P58" s="60"/>
      <c r="Q58" s="60"/>
      <c r="R58" s="60"/>
      <c r="S58" s="60"/>
    </row>
    <row r="59" spans="1:19">
      <c r="A59" s="66" t="s">
        <v>69</v>
      </c>
      <c r="B59" s="64">
        <v>0</v>
      </c>
      <c r="C59" s="64">
        <f t="shared" si="5"/>
        <v>6</v>
      </c>
      <c r="D59" s="66" t="str">
        <f t="shared" si="1"/>
        <v>Q16a</v>
      </c>
      <c r="E59" s="66" t="s">
        <v>69</v>
      </c>
      <c r="F59" s="66" t="s">
        <v>901</v>
      </c>
      <c r="G59" s="65" t="s">
        <v>288</v>
      </c>
      <c r="H59" s="64" t="s">
        <v>767</v>
      </c>
      <c r="I59" s="64" t="s">
        <v>1087</v>
      </c>
      <c r="J59" s="64" t="s">
        <v>760</v>
      </c>
      <c r="K59" s="64" t="s">
        <v>1019</v>
      </c>
      <c r="L59" s="63">
        <v>6</v>
      </c>
      <c r="M59" s="63">
        <v>1</v>
      </c>
      <c r="N59" s="62">
        <v>5</v>
      </c>
      <c r="O59" s="60"/>
      <c r="P59" s="60"/>
      <c r="Q59" s="60"/>
      <c r="R59" s="60"/>
      <c r="S59" s="60"/>
    </row>
    <row r="60" spans="1:19" ht="30">
      <c r="A60" s="66" t="s">
        <v>70</v>
      </c>
      <c r="B60" s="64">
        <v>0</v>
      </c>
      <c r="C60" s="64">
        <f t="shared" si="5"/>
        <v>6</v>
      </c>
      <c r="D60" s="66" t="str">
        <f t="shared" si="1"/>
        <v>Q16a</v>
      </c>
      <c r="E60" s="66" t="s">
        <v>70</v>
      </c>
      <c r="F60" s="66" t="s">
        <v>902</v>
      </c>
      <c r="G60" s="65" t="s">
        <v>299</v>
      </c>
      <c r="H60" s="64" t="s">
        <v>767</v>
      </c>
      <c r="I60" s="64" t="s">
        <v>1087</v>
      </c>
      <c r="J60" s="64" t="s">
        <v>267</v>
      </c>
      <c r="K60" s="64" t="s">
        <v>1059</v>
      </c>
      <c r="L60" s="63"/>
      <c r="M60" s="63">
        <v>1</v>
      </c>
      <c r="N60" s="62">
        <v>5</v>
      </c>
      <c r="O60" s="60"/>
      <c r="P60" s="60"/>
      <c r="Q60" s="60"/>
      <c r="R60" s="60"/>
      <c r="S60" s="60"/>
    </row>
    <row r="61" spans="1:19" ht="30">
      <c r="A61" s="66" t="s">
        <v>71</v>
      </c>
      <c r="B61" s="64">
        <v>0</v>
      </c>
      <c r="C61" s="64">
        <f t="shared" si="5"/>
        <v>6</v>
      </c>
      <c r="D61" s="66" t="str">
        <f t="shared" si="1"/>
        <v>Q16a</v>
      </c>
      <c r="E61" s="66" t="s">
        <v>71</v>
      </c>
      <c r="F61" s="66" t="s">
        <v>903</v>
      </c>
      <c r="G61" s="65" t="s">
        <v>300</v>
      </c>
      <c r="H61" s="64" t="s">
        <v>767</v>
      </c>
      <c r="I61" s="64" t="s">
        <v>1087</v>
      </c>
      <c r="J61" s="64" t="s">
        <v>267</v>
      </c>
      <c r="K61" s="64" t="s">
        <v>1059</v>
      </c>
      <c r="L61" s="63">
        <v>6</v>
      </c>
      <c r="M61" s="63">
        <v>1</v>
      </c>
      <c r="N61" s="62">
        <v>5</v>
      </c>
      <c r="O61" s="60"/>
      <c r="P61" s="60"/>
      <c r="Q61" s="60"/>
      <c r="R61" s="60"/>
      <c r="S61" s="60"/>
    </row>
    <row r="62" spans="1:19">
      <c r="A62" s="66" t="s">
        <v>72</v>
      </c>
      <c r="B62" s="64">
        <v>0</v>
      </c>
      <c r="C62" s="64">
        <f t="shared" si="5"/>
        <v>6</v>
      </c>
      <c r="D62" s="66" t="str">
        <f t="shared" si="1"/>
        <v>Q16a</v>
      </c>
      <c r="E62" s="66" t="s">
        <v>72</v>
      </c>
      <c r="F62" s="66" t="s">
        <v>904</v>
      </c>
      <c r="G62" s="65" t="s">
        <v>301</v>
      </c>
      <c r="H62" s="64" t="s">
        <v>767</v>
      </c>
      <c r="I62" s="64" t="s">
        <v>1087</v>
      </c>
      <c r="J62" s="64" t="s">
        <v>267</v>
      </c>
      <c r="K62" s="64" t="s">
        <v>1059</v>
      </c>
      <c r="L62" s="63">
        <v>6</v>
      </c>
      <c r="M62" s="63">
        <v>1</v>
      </c>
      <c r="N62" s="62">
        <v>5</v>
      </c>
      <c r="O62" s="60"/>
      <c r="P62" s="60"/>
      <c r="Q62" s="60"/>
      <c r="R62" s="60"/>
      <c r="S62" s="60"/>
    </row>
    <row r="63" spans="1:19" ht="30">
      <c r="A63" s="66" t="s">
        <v>73</v>
      </c>
      <c r="B63" s="64">
        <v>0</v>
      </c>
      <c r="C63" s="64">
        <f t="shared" si="5"/>
        <v>6</v>
      </c>
      <c r="D63" s="66" t="str">
        <f t="shared" si="1"/>
        <v>Q16a</v>
      </c>
      <c r="E63" s="66" t="s">
        <v>73</v>
      </c>
      <c r="F63" s="66" t="s">
        <v>905</v>
      </c>
      <c r="G63" s="65" t="s">
        <v>682</v>
      </c>
      <c r="H63" s="64" t="s">
        <v>767</v>
      </c>
      <c r="I63" s="64" t="s">
        <v>1087</v>
      </c>
      <c r="J63" s="64" t="s">
        <v>267</v>
      </c>
      <c r="K63" s="64" t="s">
        <v>1059</v>
      </c>
      <c r="L63" s="63">
        <v>6</v>
      </c>
      <c r="M63" s="63">
        <v>1</v>
      </c>
      <c r="N63" s="62">
        <v>5</v>
      </c>
      <c r="O63" s="60"/>
      <c r="P63" s="60"/>
      <c r="Q63" s="60"/>
      <c r="R63" s="60"/>
      <c r="S63" s="60"/>
    </row>
    <row r="64" spans="1:19" ht="45">
      <c r="A64" s="66" t="s">
        <v>74</v>
      </c>
      <c r="B64" s="64">
        <v>0</v>
      </c>
      <c r="C64" s="64">
        <v>0</v>
      </c>
      <c r="D64" s="66" t="str">
        <f t="shared" si="1"/>
        <v>Q17</v>
      </c>
      <c r="E64" s="66" t="s">
        <v>74</v>
      </c>
      <c r="F64" s="66" t="s">
        <v>906</v>
      </c>
      <c r="G64" s="65" t="s">
        <v>302</v>
      </c>
      <c r="H64" s="64" t="s">
        <v>768</v>
      </c>
      <c r="I64" s="64" t="s">
        <v>768</v>
      </c>
      <c r="J64" s="64" t="e">
        <v>#N/A</v>
      </c>
      <c r="K64" s="64" t="e">
        <v>#N/A</v>
      </c>
      <c r="L64" s="63"/>
      <c r="M64" s="63">
        <v>1</v>
      </c>
      <c r="N64" s="62">
        <v>5</v>
      </c>
      <c r="O64" s="60"/>
      <c r="P64" s="60"/>
      <c r="Q64" s="60"/>
      <c r="R64" s="60"/>
      <c r="S64" s="60"/>
    </row>
    <row r="65" spans="1:19">
      <c r="A65" s="66" t="s">
        <v>75</v>
      </c>
      <c r="B65" s="64">
        <v>0</v>
      </c>
      <c r="C65" s="64">
        <f t="shared" ref="C65:C72" si="6">SEARCH("R",A65,1)</f>
        <v>6</v>
      </c>
      <c r="D65" s="66" t="str">
        <f t="shared" si="1"/>
        <v>Q17a</v>
      </c>
      <c r="E65" s="66" t="s">
        <v>75</v>
      </c>
      <c r="F65" s="66" t="s">
        <v>907</v>
      </c>
      <c r="G65" s="65" t="s">
        <v>303</v>
      </c>
      <c r="H65" s="64" t="s">
        <v>768</v>
      </c>
      <c r="I65" s="64" t="s">
        <v>768</v>
      </c>
      <c r="J65" s="64" t="s">
        <v>267</v>
      </c>
      <c r="K65" s="64" t="s">
        <v>1059</v>
      </c>
      <c r="L65" s="63"/>
      <c r="M65" s="63">
        <v>1</v>
      </c>
      <c r="N65" s="62">
        <v>5</v>
      </c>
      <c r="O65" s="60"/>
      <c r="P65" s="60"/>
      <c r="Q65" s="60"/>
      <c r="R65" s="60"/>
      <c r="S65" s="60"/>
    </row>
    <row r="66" spans="1:19" ht="30">
      <c r="A66" s="66" t="s">
        <v>76</v>
      </c>
      <c r="B66" s="64">
        <v>0</v>
      </c>
      <c r="C66" s="64">
        <f t="shared" si="6"/>
        <v>6</v>
      </c>
      <c r="D66" s="66" t="str">
        <f t="shared" ref="D66:D129" si="7">IF(AND(B66=0,C66=0),A66,LEFT(A66,C66-2))</f>
        <v>Q17a</v>
      </c>
      <c r="E66" s="66" t="s">
        <v>76</v>
      </c>
      <c r="F66" s="66" t="s">
        <v>908</v>
      </c>
      <c r="G66" s="65" t="s">
        <v>304</v>
      </c>
      <c r="H66" s="64" t="s">
        <v>768</v>
      </c>
      <c r="I66" s="64" t="s">
        <v>768</v>
      </c>
      <c r="J66" s="64" t="s">
        <v>760</v>
      </c>
      <c r="K66" s="64" t="s">
        <v>1019</v>
      </c>
      <c r="L66" s="63">
        <v>6</v>
      </c>
      <c r="M66" s="63">
        <v>1</v>
      </c>
      <c r="N66" s="62">
        <v>5</v>
      </c>
      <c r="O66" s="60"/>
      <c r="P66" s="60"/>
      <c r="Q66" s="60"/>
      <c r="R66" s="60"/>
      <c r="S66" s="60"/>
    </row>
    <row r="67" spans="1:19">
      <c r="A67" s="66" t="s">
        <v>77</v>
      </c>
      <c r="B67" s="64">
        <v>0</v>
      </c>
      <c r="C67" s="64">
        <f t="shared" si="6"/>
        <v>6</v>
      </c>
      <c r="D67" s="66" t="str">
        <f t="shared" si="7"/>
        <v>Q17a</v>
      </c>
      <c r="E67" s="66" t="s">
        <v>77</v>
      </c>
      <c r="F67" s="66" t="s">
        <v>909</v>
      </c>
      <c r="G67" s="65" t="s">
        <v>305</v>
      </c>
      <c r="H67" s="64" t="s">
        <v>768</v>
      </c>
      <c r="I67" s="64" t="s">
        <v>768</v>
      </c>
      <c r="J67" s="64" t="s">
        <v>760</v>
      </c>
      <c r="K67" s="64" t="s">
        <v>1019</v>
      </c>
      <c r="L67" s="63">
        <v>6</v>
      </c>
      <c r="M67" s="63">
        <v>1</v>
      </c>
      <c r="N67" s="62">
        <v>5</v>
      </c>
      <c r="O67" s="60"/>
      <c r="P67" s="60"/>
      <c r="Q67" s="60"/>
      <c r="R67" s="60"/>
      <c r="S67" s="60"/>
    </row>
    <row r="68" spans="1:19" ht="30">
      <c r="A68" s="66" t="s">
        <v>78</v>
      </c>
      <c r="B68" s="64">
        <v>0</v>
      </c>
      <c r="C68" s="64">
        <f t="shared" si="6"/>
        <v>6</v>
      </c>
      <c r="D68" s="66" t="str">
        <f t="shared" si="7"/>
        <v>Q17a</v>
      </c>
      <c r="E68" s="66" t="s">
        <v>78</v>
      </c>
      <c r="F68" s="66" t="s">
        <v>910</v>
      </c>
      <c r="G68" s="65" t="s">
        <v>683</v>
      </c>
      <c r="H68" s="64" t="s">
        <v>768</v>
      </c>
      <c r="I68" s="64" t="s">
        <v>768</v>
      </c>
      <c r="J68" s="64" t="s">
        <v>760</v>
      </c>
      <c r="K68" s="64" t="s">
        <v>1019</v>
      </c>
      <c r="L68" s="63">
        <v>6</v>
      </c>
      <c r="M68" s="63">
        <v>1</v>
      </c>
      <c r="N68" s="62">
        <v>5</v>
      </c>
      <c r="O68" s="60"/>
      <c r="P68" s="60"/>
      <c r="Q68" s="60"/>
      <c r="R68" s="60"/>
      <c r="S68" s="60"/>
    </row>
    <row r="69" spans="1:19" ht="45">
      <c r="A69" s="66" t="s">
        <v>79</v>
      </c>
      <c r="B69" s="64">
        <v>0</v>
      </c>
      <c r="C69" s="64">
        <f t="shared" si="6"/>
        <v>6</v>
      </c>
      <c r="D69" s="66" t="str">
        <f t="shared" si="7"/>
        <v>Q17a</v>
      </c>
      <c r="E69" s="66" t="s">
        <v>79</v>
      </c>
      <c r="F69" s="66" t="s">
        <v>1136</v>
      </c>
      <c r="G69" s="65" t="s">
        <v>994</v>
      </c>
      <c r="H69" s="64" t="s">
        <v>768</v>
      </c>
      <c r="I69" s="64" t="s">
        <v>768</v>
      </c>
      <c r="J69" s="64" t="s">
        <v>760</v>
      </c>
      <c r="K69" s="64" t="s">
        <v>1019</v>
      </c>
      <c r="L69" s="63">
        <v>6</v>
      </c>
      <c r="M69" s="63">
        <v>1</v>
      </c>
      <c r="N69" s="62">
        <v>5</v>
      </c>
      <c r="O69" s="60"/>
      <c r="P69" s="60"/>
      <c r="Q69" s="60"/>
      <c r="R69" s="60"/>
      <c r="S69" s="60"/>
    </row>
    <row r="70" spans="1:19">
      <c r="A70" s="66" t="s">
        <v>80</v>
      </c>
      <c r="B70" s="64">
        <v>0</v>
      </c>
      <c r="C70" s="64">
        <f t="shared" si="6"/>
        <v>6</v>
      </c>
      <c r="D70" s="66" t="str">
        <f t="shared" si="7"/>
        <v>Q17a</v>
      </c>
      <c r="E70" s="66" t="s">
        <v>80</v>
      </c>
      <c r="F70" s="66" t="s">
        <v>912</v>
      </c>
      <c r="G70" s="65" t="s">
        <v>306</v>
      </c>
      <c r="H70" s="64" t="s">
        <v>768</v>
      </c>
      <c r="I70" s="64" t="s">
        <v>768</v>
      </c>
      <c r="J70" s="64" t="s">
        <v>267</v>
      </c>
      <c r="K70" s="64" t="s">
        <v>1059</v>
      </c>
      <c r="L70" s="63"/>
      <c r="M70" s="63">
        <v>1</v>
      </c>
      <c r="N70" s="62">
        <v>5</v>
      </c>
      <c r="O70" s="60"/>
      <c r="P70" s="60"/>
      <c r="Q70" s="60"/>
      <c r="R70" s="60"/>
      <c r="S70" s="60"/>
    </row>
    <row r="71" spans="1:19">
      <c r="A71" s="66" t="s">
        <v>81</v>
      </c>
      <c r="B71" s="64">
        <v>0</v>
      </c>
      <c r="C71" s="64">
        <f t="shared" si="6"/>
        <v>6</v>
      </c>
      <c r="D71" s="66" t="str">
        <f t="shared" si="7"/>
        <v>Q17a</v>
      </c>
      <c r="E71" s="66" t="s">
        <v>81</v>
      </c>
      <c r="F71" s="66" t="s">
        <v>913</v>
      </c>
      <c r="G71" s="65" t="s">
        <v>307</v>
      </c>
      <c r="H71" s="64" t="s">
        <v>768</v>
      </c>
      <c r="I71" s="64" t="s">
        <v>768</v>
      </c>
      <c r="J71" s="64" t="s">
        <v>760</v>
      </c>
      <c r="K71" s="64" t="s">
        <v>1019</v>
      </c>
      <c r="L71" s="63"/>
      <c r="M71" s="63">
        <v>1</v>
      </c>
      <c r="N71" s="62">
        <v>5</v>
      </c>
      <c r="O71" s="60"/>
      <c r="P71" s="60"/>
      <c r="Q71" s="60"/>
      <c r="R71" s="60"/>
      <c r="S71" s="60"/>
    </row>
    <row r="72" spans="1:19">
      <c r="A72" s="66" t="s">
        <v>82</v>
      </c>
      <c r="B72" s="64">
        <v>0</v>
      </c>
      <c r="C72" s="64">
        <f t="shared" si="6"/>
        <v>6</v>
      </c>
      <c r="D72" s="66" t="str">
        <f t="shared" si="7"/>
        <v>Q17a</v>
      </c>
      <c r="E72" s="66" t="s">
        <v>82</v>
      </c>
      <c r="F72" s="66" t="s">
        <v>914</v>
      </c>
      <c r="G72" s="65" t="s">
        <v>308</v>
      </c>
      <c r="H72" s="64" t="s">
        <v>768</v>
      </c>
      <c r="I72" s="64" t="s">
        <v>768</v>
      </c>
      <c r="J72" s="64" t="s">
        <v>760</v>
      </c>
      <c r="K72" s="64" t="s">
        <v>1019</v>
      </c>
      <c r="L72" s="63"/>
      <c r="M72" s="63">
        <v>1</v>
      </c>
      <c r="N72" s="62">
        <v>5</v>
      </c>
      <c r="O72" s="60"/>
      <c r="P72" s="60"/>
      <c r="Q72" s="60"/>
      <c r="R72" s="60"/>
      <c r="S72" s="60"/>
    </row>
    <row r="73" spans="1:19" ht="105">
      <c r="A73" s="65" t="s">
        <v>83</v>
      </c>
      <c r="B73" s="64">
        <v>0</v>
      </c>
      <c r="C73" s="64">
        <v>0</v>
      </c>
      <c r="D73" s="65" t="str">
        <f t="shared" si="7"/>
        <v>Q18</v>
      </c>
      <c r="E73" s="65" t="s">
        <v>83</v>
      </c>
      <c r="F73" s="65" t="s">
        <v>1010</v>
      </c>
      <c r="G73" s="65" t="s">
        <v>309</v>
      </c>
      <c r="H73" s="65" t="s">
        <v>769</v>
      </c>
      <c r="I73" s="65" t="s">
        <v>1015</v>
      </c>
      <c r="J73" s="64" t="e">
        <v>#N/A</v>
      </c>
      <c r="K73" s="64" t="e">
        <v>#N/A</v>
      </c>
      <c r="L73" s="63"/>
      <c r="M73" s="63">
        <v>1</v>
      </c>
      <c r="N73" s="62">
        <v>5</v>
      </c>
      <c r="O73" s="60"/>
      <c r="P73" s="60"/>
      <c r="Q73" s="60"/>
      <c r="R73" s="60"/>
      <c r="S73" s="60"/>
    </row>
    <row r="74" spans="1:19" s="75" customFormat="1" ht="45">
      <c r="A74" s="79" t="s">
        <v>84</v>
      </c>
      <c r="B74" s="78">
        <v>0</v>
      </c>
      <c r="C74" s="78">
        <f t="shared" ref="C74:C137" si="8">SEARCH("R",A74,1)</f>
        <v>6</v>
      </c>
      <c r="D74" s="79" t="str">
        <f t="shared" si="7"/>
        <v>Q18a</v>
      </c>
      <c r="E74" s="79" t="s">
        <v>84</v>
      </c>
      <c r="F74" s="79" t="s">
        <v>916</v>
      </c>
      <c r="G74" s="79" t="s">
        <v>310</v>
      </c>
      <c r="H74" s="79" t="s">
        <v>769</v>
      </c>
      <c r="I74" s="79" t="s">
        <v>1015</v>
      </c>
      <c r="J74" s="78" t="s">
        <v>265</v>
      </c>
      <c r="K74" s="78" t="s">
        <v>1017</v>
      </c>
      <c r="L74" s="77"/>
      <c r="M74" s="77">
        <v>1</v>
      </c>
      <c r="N74" s="76">
        <v>5</v>
      </c>
    </row>
    <row r="75" spans="1:19" ht="45">
      <c r="A75" s="65" t="s">
        <v>85</v>
      </c>
      <c r="B75" s="64">
        <v>0</v>
      </c>
      <c r="C75" s="64">
        <f t="shared" si="8"/>
        <v>6</v>
      </c>
      <c r="D75" s="65" t="str">
        <f t="shared" si="7"/>
        <v>Q18a</v>
      </c>
      <c r="E75" s="65" t="s">
        <v>85</v>
      </c>
      <c r="F75" s="65" t="s">
        <v>917</v>
      </c>
      <c r="G75" s="65" t="s">
        <v>685</v>
      </c>
      <c r="H75" s="65" t="s">
        <v>769</v>
      </c>
      <c r="I75" s="65" t="s">
        <v>1015</v>
      </c>
      <c r="J75" s="64" t="s">
        <v>265</v>
      </c>
      <c r="K75" s="64" t="s">
        <v>1017</v>
      </c>
      <c r="L75" s="63"/>
      <c r="M75" s="63">
        <v>1</v>
      </c>
      <c r="N75" s="62">
        <v>5</v>
      </c>
      <c r="O75" s="60"/>
      <c r="P75" s="60"/>
      <c r="Q75" s="60"/>
      <c r="R75" s="60"/>
      <c r="S75" s="60"/>
    </row>
    <row r="76" spans="1:19" ht="45">
      <c r="A76" s="65" t="s">
        <v>86</v>
      </c>
      <c r="B76" s="64">
        <v>0</v>
      </c>
      <c r="C76" s="64">
        <f t="shared" si="8"/>
        <v>6</v>
      </c>
      <c r="D76" s="65" t="str">
        <f t="shared" si="7"/>
        <v>Q18a</v>
      </c>
      <c r="E76" s="65" t="s">
        <v>86</v>
      </c>
      <c r="F76" s="65" t="s">
        <v>918</v>
      </c>
      <c r="G76" s="65" t="s">
        <v>311</v>
      </c>
      <c r="H76" s="65" t="s">
        <v>769</v>
      </c>
      <c r="I76" s="65" t="s">
        <v>1015</v>
      </c>
      <c r="J76" s="64" t="s">
        <v>760</v>
      </c>
      <c r="K76" s="64" t="s">
        <v>1019</v>
      </c>
      <c r="L76" s="63"/>
      <c r="M76" s="63">
        <v>1</v>
      </c>
      <c r="N76" s="62">
        <v>5</v>
      </c>
      <c r="O76" s="60"/>
      <c r="P76" s="60"/>
      <c r="Q76" s="60"/>
      <c r="R76" s="60"/>
      <c r="S76" s="60"/>
    </row>
    <row r="77" spans="1:19" ht="45">
      <c r="A77" s="73" t="s">
        <v>1096</v>
      </c>
      <c r="B77" s="72">
        <v>0</v>
      </c>
      <c r="C77" s="72">
        <f t="shared" si="8"/>
        <v>6</v>
      </c>
      <c r="D77" s="73" t="str">
        <f t="shared" si="7"/>
        <v>Q18a</v>
      </c>
      <c r="E77" s="73" t="s">
        <v>1096</v>
      </c>
      <c r="F77" s="73" t="s">
        <v>1095</v>
      </c>
      <c r="G77" s="73" t="s">
        <v>686</v>
      </c>
      <c r="H77" s="73" t="s">
        <v>769</v>
      </c>
      <c r="I77" s="73" t="s">
        <v>1015</v>
      </c>
      <c r="J77" s="72" t="s">
        <v>760</v>
      </c>
      <c r="K77" s="72" t="s">
        <v>1019</v>
      </c>
      <c r="L77" s="71"/>
      <c r="M77" s="71">
        <v>1</v>
      </c>
      <c r="N77" s="70">
        <v>5</v>
      </c>
      <c r="O77" s="60"/>
      <c r="P77" s="60"/>
      <c r="Q77" s="60"/>
      <c r="R77" s="60"/>
      <c r="S77" s="60"/>
    </row>
    <row r="78" spans="1:19" ht="45">
      <c r="A78" s="65" t="s">
        <v>87</v>
      </c>
      <c r="B78" s="64">
        <v>0</v>
      </c>
      <c r="C78" s="64">
        <f t="shared" si="8"/>
        <v>6</v>
      </c>
      <c r="D78" s="65" t="str">
        <f t="shared" si="7"/>
        <v>Q18a</v>
      </c>
      <c r="E78" s="65" t="s">
        <v>87</v>
      </c>
      <c r="F78" s="65" t="s">
        <v>848</v>
      </c>
      <c r="G78" s="65" t="s">
        <v>271</v>
      </c>
      <c r="H78" s="65" t="s">
        <v>769</v>
      </c>
      <c r="I78" s="65" t="s">
        <v>1015</v>
      </c>
      <c r="J78" s="64" t="s">
        <v>760</v>
      </c>
      <c r="K78" s="64" t="s">
        <v>1019</v>
      </c>
      <c r="L78" s="63"/>
      <c r="M78" s="63">
        <v>1</v>
      </c>
      <c r="N78" s="62">
        <v>5</v>
      </c>
      <c r="O78" s="60"/>
      <c r="P78" s="60"/>
      <c r="Q78" s="60"/>
      <c r="R78" s="60"/>
      <c r="S78" s="60"/>
    </row>
    <row r="79" spans="1:19" ht="45">
      <c r="A79" s="65" t="s">
        <v>88</v>
      </c>
      <c r="B79" s="64">
        <v>0</v>
      </c>
      <c r="C79" s="64">
        <f t="shared" si="8"/>
        <v>6</v>
      </c>
      <c r="D79" s="65" t="str">
        <f t="shared" si="7"/>
        <v>Q18a</v>
      </c>
      <c r="E79" s="65" t="s">
        <v>88</v>
      </c>
      <c r="F79" s="65" t="s">
        <v>919</v>
      </c>
      <c r="G79" s="65" t="s">
        <v>274</v>
      </c>
      <c r="H79" s="65" t="s">
        <v>769</v>
      </c>
      <c r="I79" s="65" t="s">
        <v>1015</v>
      </c>
      <c r="J79" s="64" t="s">
        <v>760</v>
      </c>
      <c r="K79" s="64" t="s">
        <v>1019</v>
      </c>
      <c r="L79" s="63"/>
      <c r="M79" s="63">
        <v>1</v>
      </c>
      <c r="N79" s="62">
        <v>5</v>
      </c>
      <c r="O79" s="60"/>
      <c r="P79" s="60"/>
      <c r="Q79" s="60"/>
      <c r="R79" s="60"/>
      <c r="S79" s="60"/>
    </row>
    <row r="80" spans="1:19" ht="45">
      <c r="A80" s="65" t="s">
        <v>89</v>
      </c>
      <c r="B80" s="64">
        <v>0</v>
      </c>
      <c r="C80" s="64">
        <f t="shared" si="8"/>
        <v>6</v>
      </c>
      <c r="D80" s="65" t="str">
        <f t="shared" si="7"/>
        <v>Q18a</v>
      </c>
      <c r="E80" s="65" t="s">
        <v>89</v>
      </c>
      <c r="F80" s="65" t="s">
        <v>1126</v>
      </c>
      <c r="G80" s="65" t="s">
        <v>312</v>
      </c>
      <c r="H80" s="65" t="s">
        <v>769</v>
      </c>
      <c r="I80" s="65" t="s">
        <v>1015</v>
      </c>
      <c r="J80" s="64" t="s">
        <v>265</v>
      </c>
      <c r="K80" s="64" t="s">
        <v>1017</v>
      </c>
      <c r="L80" s="63"/>
      <c r="M80" s="63">
        <v>1</v>
      </c>
      <c r="N80" s="62">
        <v>5</v>
      </c>
      <c r="O80" s="60"/>
      <c r="P80" s="60"/>
      <c r="Q80" s="60"/>
      <c r="R80" s="60"/>
      <c r="S80" s="60"/>
    </row>
    <row r="81" spans="1:19" ht="30" hidden="1">
      <c r="A81" s="66" t="s">
        <v>90</v>
      </c>
      <c r="B81" s="64">
        <f t="shared" ref="B81:B112" si="9">SEARCH("_P",A81,1)</f>
        <v>5</v>
      </c>
      <c r="C81" s="64">
        <f t="shared" si="8"/>
        <v>9</v>
      </c>
      <c r="D81" s="66" t="str">
        <f t="shared" si="7"/>
        <v>Q20a_P1</v>
      </c>
      <c r="E81" s="66" t="s">
        <v>787</v>
      </c>
      <c r="F81" s="66" t="s">
        <v>1127</v>
      </c>
      <c r="G81" s="65" t="s">
        <v>313</v>
      </c>
      <c r="H81" s="64" t="s">
        <v>770</v>
      </c>
      <c r="I81" s="64" t="s">
        <v>1002</v>
      </c>
      <c r="J81" s="64" t="e">
        <v>#N/A</v>
      </c>
      <c r="K81" s="64" t="e">
        <v>#N/A</v>
      </c>
      <c r="L81" s="63"/>
      <c r="M81" s="63">
        <v>1</v>
      </c>
      <c r="N81" s="62">
        <v>5</v>
      </c>
      <c r="O81" s="60"/>
      <c r="P81" s="60"/>
      <c r="Q81" s="60"/>
      <c r="R81" s="60"/>
      <c r="S81" s="60"/>
    </row>
    <row r="82" spans="1:19" ht="30" hidden="1">
      <c r="A82" s="66" t="s">
        <v>91</v>
      </c>
      <c r="B82" s="64">
        <f t="shared" si="9"/>
        <v>5</v>
      </c>
      <c r="C82" s="64">
        <f t="shared" si="8"/>
        <v>9</v>
      </c>
      <c r="D82" s="66" t="str">
        <f t="shared" si="7"/>
        <v>Q20a_P1</v>
      </c>
      <c r="E82" s="66" t="s">
        <v>788</v>
      </c>
      <c r="F82" s="66" t="s">
        <v>1021</v>
      </c>
      <c r="G82" s="65" t="s">
        <v>314</v>
      </c>
      <c r="H82" s="64" t="s">
        <v>770</v>
      </c>
      <c r="I82" s="64" t="s">
        <v>1002</v>
      </c>
      <c r="J82" s="64" t="s">
        <v>266</v>
      </c>
      <c r="K82" s="64" t="s">
        <v>1060</v>
      </c>
      <c r="L82" s="62">
        <v>6</v>
      </c>
      <c r="M82" s="63">
        <v>1</v>
      </c>
      <c r="N82" s="62">
        <v>5</v>
      </c>
      <c r="O82" s="60"/>
      <c r="P82" s="60"/>
      <c r="Q82" s="60"/>
      <c r="R82" s="60"/>
      <c r="S82" s="60"/>
    </row>
    <row r="83" spans="1:19" hidden="1">
      <c r="A83" s="66" t="s">
        <v>92</v>
      </c>
      <c r="B83" s="64">
        <f t="shared" si="9"/>
        <v>5</v>
      </c>
      <c r="C83" s="64">
        <f t="shared" si="8"/>
        <v>9</v>
      </c>
      <c r="D83" s="66" t="str">
        <f t="shared" si="7"/>
        <v>Q20a_P1</v>
      </c>
      <c r="E83" s="66" t="s">
        <v>789</v>
      </c>
      <c r="F83" s="66" t="s">
        <v>923</v>
      </c>
      <c r="G83" s="65" t="s">
        <v>315</v>
      </c>
      <c r="H83" s="64" t="s">
        <v>770</v>
      </c>
      <c r="I83" s="64" t="s">
        <v>1002</v>
      </c>
      <c r="J83" s="64" t="s">
        <v>266</v>
      </c>
      <c r="K83" s="64" t="s">
        <v>1060</v>
      </c>
      <c r="L83" s="62">
        <v>6</v>
      </c>
      <c r="M83" s="63">
        <v>1</v>
      </c>
      <c r="N83" s="62">
        <v>5</v>
      </c>
      <c r="O83" s="60"/>
      <c r="P83" s="60"/>
      <c r="Q83" s="60"/>
      <c r="R83" s="60"/>
      <c r="S83" s="60"/>
    </row>
    <row r="84" spans="1:19" ht="30" hidden="1">
      <c r="A84" s="74" t="s">
        <v>1121</v>
      </c>
      <c r="B84" s="72">
        <f t="shared" si="9"/>
        <v>5</v>
      </c>
      <c r="C84" s="72">
        <f t="shared" si="8"/>
        <v>9</v>
      </c>
      <c r="D84" s="74" t="str">
        <f t="shared" si="7"/>
        <v>Q20a_P1</v>
      </c>
      <c r="E84" s="74" t="s">
        <v>1142</v>
      </c>
      <c r="F84" s="74" t="s">
        <v>924</v>
      </c>
      <c r="G84" s="73" t="s">
        <v>316</v>
      </c>
      <c r="H84" s="72" t="s">
        <v>770</v>
      </c>
      <c r="I84" s="72" t="s">
        <v>1002</v>
      </c>
      <c r="J84" s="72" t="s">
        <v>760</v>
      </c>
      <c r="K84" s="72" t="s">
        <v>1019</v>
      </c>
      <c r="L84" s="70">
        <v>6</v>
      </c>
      <c r="M84" s="71">
        <v>1</v>
      </c>
      <c r="N84" s="70">
        <v>5</v>
      </c>
      <c r="O84" s="60"/>
      <c r="P84" s="60"/>
      <c r="Q84" s="60"/>
      <c r="R84" s="60"/>
      <c r="S84" s="60"/>
    </row>
    <row r="85" spans="1:19" ht="30" hidden="1">
      <c r="A85" s="66" t="s">
        <v>94</v>
      </c>
      <c r="B85" s="64">
        <f t="shared" si="9"/>
        <v>5</v>
      </c>
      <c r="C85" s="64">
        <f t="shared" si="8"/>
        <v>9</v>
      </c>
      <c r="D85" s="66" t="str">
        <f t="shared" si="7"/>
        <v>Q20a_P1</v>
      </c>
      <c r="E85" s="66" t="s">
        <v>791</v>
      </c>
      <c r="F85" s="66" t="s">
        <v>1061</v>
      </c>
      <c r="G85" s="65" t="s">
        <v>686</v>
      </c>
      <c r="H85" s="64" t="s">
        <v>770</v>
      </c>
      <c r="I85" s="64" t="s">
        <v>1002</v>
      </c>
      <c r="J85" s="64" t="s">
        <v>760</v>
      </c>
      <c r="K85" s="64" t="s">
        <v>1019</v>
      </c>
      <c r="L85" s="62">
        <v>6</v>
      </c>
      <c r="M85" s="63">
        <v>1</v>
      </c>
      <c r="N85" s="62">
        <v>5</v>
      </c>
      <c r="O85" s="60"/>
      <c r="P85" s="60"/>
      <c r="Q85" s="60"/>
      <c r="R85" s="60"/>
      <c r="S85" s="60"/>
    </row>
    <row r="86" spans="1:19" ht="30" hidden="1">
      <c r="A86" s="66" t="s">
        <v>95</v>
      </c>
      <c r="B86" s="64">
        <f t="shared" si="9"/>
        <v>5</v>
      </c>
      <c r="C86" s="64">
        <f t="shared" si="8"/>
        <v>9</v>
      </c>
      <c r="D86" s="66" t="str">
        <f t="shared" si="7"/>
        <v>Q20a_P1</v>
      </c>
      <c r="E86" s="66" t="s">
        <v>792</v>
      </c>
      <c r="F86" s="66" t="s">
        <v>1022</v>
      </c>
      <c r="G86" s="65" t="s">
        <v>317</v>
      </c>
      <c r="H86" s="64" t="s">
        <v>770</v>
      </c>
      <c r="I86" s="64" t="s">
        <v>1002</v>
      </c>
      <c r="J86" s="64" t="s">
        <v>267</v>
      </c>
      <c r="K86" s="64" t="s">
        <v>1059</v>
      </c>
      <c r="L86" s="62">
        <v>6</v>
      </c>
      <c r="M86" s="63">
        <v>1</v>
      </c>
      <c r="N86" s="62">
        <v>5</v>
      </c>
      <c r="O86" s="60"/>
      <c r="P86" s="60"/>
      <c r="Q86" s="60"/>
      <c r="R86" s="60"/>
      <c r="S86" s="60"/>
    </row>
    <row r="87" spans="1:19" ht="30" hidden="1">
      <c r="A87" s="66" t="s">
        <v>96</v>
      </c>
      <c r="B87" s="64">
        <f t="shared" si="9"/>
        <v>5</v>
      </c>
      <c r="C87" s="64">
        <f t="shared" si="8"/>
        <v>9</v>
      </c>
      <c r="D87" s="66" t="str">
        <f t="shared" si="7"/>
        <v>Q20a_P1</v>
      </c>
      <c r="E87" s="66" t="s">
        <v>793</v>
      </c>
      <c r="F87" s="66" t="s">
        <v>927</v>
      </c>
      <c r="G87" s="65" t="s">
        <v>318</v>
      </c>
      <c r="H87" s="64" t="s">
        <v>770</v>
      </c>
      <c r="I87" s="64" t="s">
        <v>1002</v>
      </c>
      <c r="J87" s="64" t="s">
        <v>264</v>
      </c>
      <c r="K87" s="64" t="s">
        <v>1016</v>
      </c>
      <c r="L87" s="62">
        <v>6</v>
      </c>
      <c r="M87" s="63">
        <v>1</v>
      </c>
      <c r="N87" s="62">
        <v>5</v>
      </c>
      <c r="O87" s="60"/>
      <c r="P87" s="60"/>
      <c r="Q87" s="60"/>
      <c r="R87" s="60"/>
      <c r="S87" s="60"/>
    </row>
    <row r="88" spans="1:19" ht="30" hidden="1">
      <c r="A88" s="66" t="s">
        <v>97</v>
      </c>
      <c r="B88" s="64">
        <f t="shared" si="9"/>
        <v>5</v>
      </c>
      <c r="C88" s="64">
        <f t="shared" si="8"/>
        <v>9</v>
      </c>
      <c r="D88" s="66" t="str">
        <f t="shared" si="7"/>
        <v>Q20a_P1</v>
      </c>
      <c r="E88" s="66" t="s">
        <v>794</v>
      </c>
      <c r="F88" s="66" t="s">
        <v>1023</v>
      </c>
      <c r="G88" s="65" t="s">
        <v>319</v>
      </c>
      <c r="H88" s="64" t="s">
        <v>770</v>
      </c>
      <c r="I88" s="64" t="s">
        <v>1002</v>
      </c>
      <c r="J88" s="64" t="s">
        <v>264</v>
      </c>
      <c r="K88" s="64" t="s">
        <v>1016</v>
      </c>
      <c r="L88" s="62">
        <v>6</v>
      </c>
      <c r="M88" s="63">
        <v>1</v>
      </c>
      <c r="N88" s="62">
        <v>5</v>
      </c>
      <c r="O88" s="60"/>
      <c r="P88" s="60"/>
      <c r="Q88" s="60"/>
      <c r="R88" s="60"/>
      <c r="S88" s="60"/>
    </row>
    <row r="89" spans="1:19" ht="30" hidden="1">
      <c r="A89" s="66" t="s">
        <v>98</v>
      </c>
      <c r="B89" s="64">
        <f t="shared" si="9"/>
        <v>5</v>
      </c>
      <c r="C89" s="64">
        <f t="shared" si="8"/>
        <v>9</v>
      </c>
      <c r="D89" s="66" t="str">
        <f t="shared" si="7"/>
        <v>Q20a_P1</v>
      </c>
      <c r="E89" s="66" t="s">
        <v>795</v>
      </c>
      <c r="F89" s="66" t="s">
        <v>929</v>
      </c>
      <c r="G89" s="65" t="s">
        <v>784</v>
      </c>
      <c r="H89" s="64" t="s">
        <v>770</v>
      </c>
      <c r="I89" s="64" t="s">
        <v>1002</v>
      </c>
      <c r="J89" s="64" t="s">
        <v>760</v>
      </c>
      <c r="K89" s="64" t="s">
        <v>1019</v>
      </c>
      <c r="L89" s="62">
        <v>6</v>
      </c>
      <c r="M89" s="63">
        <v>1</v>
      </c>
      <c r="N89" s="62">
        <v>5</v>
      </c>
      <c r="O89" s="60"/>
      <c r="P89" s="60"/>
      <c r="Q89" s="60"/>
      <c r="R89" s="60"/>
      <c r="S89" s="60"/>
    </row>
    <row r="90" spans="1:19" ht="30" hidden="1">
      <c r="A90" s="66" t="s">
        <v>99</v>
      </c>
      <c r="B90" s="64">
        <f t="shared" si="9"/>
        <v>5</v>
      </c>
      <c r="C90" s="64">
        <f t="shared" si="8"/>
        <v>9</v>
      </c>
      <c r="D90" s="66" t="str">
        <f t="shared" si="7"/>
        <v>Q20a_P1</v>
      </c>
      <c r="E90" s="66" t="s">
        <v>796</v>
      </c>
      <c r="F90" s="66" t="s">
        <v>1024</v>
      </c>
      <c r="G90" s="65" t="s">
        <v>729</v>
      </c>
      <c r="H90" s="64" t="s">
        <v>770</v>
      </c>
      <c r="I90" s="64" t="s">
        <v>1002</v>
      </c>
      <c r="J90" s="64" t="s">
        <v>265</v>
      </c>
      <c r="K90" s="64" t="s">
        <v>1017</v>
      </c>
      <c r="L90" s="62">
        <v>6</v>
      </c>
      <c r="M90" s="63">
        <v>1</v>
      </c>
      <c r="N90" s="62">
        <v>5</v>
      </c>
      <c r="O90" s="60"/>
      <c r="P90" s="60"/>
      <c r="Q90" s="60"/>
      <c r="R90" s="60"/>
      <c r="S90" s="60"/>
    </row>
    <row r="91" spans="1:19" ht="30" hidden="1">
      <c r="A91" s="66" t="s">
        <v>100</v>
      </c>
      <c r="B91" s="64">
        <f t="shared" si="9"/>
        <v>5</v>
      </c>
      <c r="C91" s="64">
        <f t="shared" si="8"/>
        <v>9</v>
      </c>
      <c r="D91" s="66" t="str">
        <f t="shared" si="7"/>
        <v>Q20a_P1</v>
      </c>
      <c r="E91" s="66" t="s">
        <v>797</v>
      </c>
      <c r="F91" s="66" t="s">
        <v>931</v>
      </c>
      <c r="G91" s="65" t="s">
        <v>320</v>
      </c>
      <c r="H91" s="64" t="s">
        <v>770</v>
      </c>
      <c r="I91" s="64" t="s">
        <v>1002</v>
      </c>
      <c r="J91" s="64" t="s">
        <v>264</v>
      </c>
      <c r="K91" s="64" t="s">
        <v>1016</v>
      </c>
      <c r="L91" s="62">
        <v>6</v>
      </c>
      <c r="M91" s="63">
        <v>1</v>
      </c>
      <c r="N91" s="62">
        <v>5</v>
      </c>
      <c r="O91" s="60"/>
      <c r="P91" s="60"/>
      <c r="Q91" s="60"/>
      <c r="R91" s="60"/>
      <c r="S91" s="60"/>
    </row>
    <row r="92" spans="1:19" ht="30" hidden="1">
      <c r="A92" s="66" t="s">
        <v>101</v>
      </c>
      <c r="B92" s="64">
        <f t="shared" si="9"/>
        <v>5</v>
      </c>
      <c r="C92" s="64">
        <f t="shared" si="8"/>
        <v>9</v>
      </c>
      <c r="D92" s="66" t="str">
        <f t="shared" si="7"/>
        <v>Q20a_P1</v>
      </c>
      <c r="E92" s="66" t="s">
        <v>798</v>
      </c>
      <c r="F92" s="66" t="s">
        <v>932</v>
      </c>
      <c r="G92" s="65" t="s">
        <v>321</v>
      </c>
      <c r="H92" s="64" t="s">
        <v>770</v>
      </c>
      <c r="I92" s="64" t="s">
        <v>1002</v>
      </c>
      <c r="J92" s="64" t="s">
        <v>265</v>
      </c>
      <c r="K92" s="64" t="s">
        <v>1017</v>
      </c>
      <c r="L92" s="62">
        <v>6</v>
      </c>
      <c r="M92" s="63">
        <v>1</v>
      </c>
      <c r="N92" s="62">
        <v>5</v>
      </c>
      <c r="O92" s="60"/>
      <c r="P92" s="60"/>
      <c r="Q92" s="60"/>
      <c r="R92" s="60"/>
      <c r="S92" s="60"/>
    </row>
    <row r="93" spans="1:19" s="67" customFormat="1" ht="30" hidden="1">
      <c r="A93" s="66" t="s">
        <v>102</v>
      </c>
      <c r="B93" s="64">
        <f t="shared" si="9"/>
        <v>5</v>
      </c>
      <c r="C93" s="64">
        <f t="shared" si="8"/>
        <v>9</v>
      </c>
      <c r="D93" s="66" t="str">
        <f t="shared" si="7"/>
        <v>Q20a_P1</v>
      </c>
      <c r="E93" s="66" t="s">
        <v>799</v>
      </c>
      <c r="F93" s="66" t="s">
        <v>1025</v>
      </c>
      <c r="G93" s="65" t="s">
        <v>733</v>
      </c>
      <c r="H93" s="64" t="s">
        <v>770</v>
      </c>
      <c r="I93" s="64" t="s">
        <v>1002</v>
      </c>
      <c r="J93" s="64" t="s">
        <v>266</v>
      </c>
      <c r="K93" s="64" t="s">
        <v>1060</v>
      </c>
      <c r="L93" s="62">
        <v>6</v>
      </c>
      <c r="M93" s="63">
        <v>1</v>
      </c>
      <c r="N93" s="62">
        <v>5</v>
      </c>
    </row>
    <row r="94" spans="1:19" ht="45" hidden="1">
      <c r="A94" s="66" t="s">
        <v>103</v>
      </c>
      <c r="B94" s="64">
        <f t="shared" si="9"/>
        <v>5</v>
      </c>
      <c r="C94" s="64">
        <f t="shared" si="8"/>
        <v>9</v>
      </c>
      <c r="D94" s="66" t="str">
        <f t="shared" si="7"/>
        <v>Q20a_P1</v>
      </c>
      <c r="E94" s="66" t="s">
        <v>800</v>
      </c>
      <c r="F94" s="66" t="s">
        <v>934</v>
      </c>
      <c r="G94" s="65" t="s">
        <v>322</v>
      </c>
      <c r="H94" s="64" t="s">
        <v>770</v>
      </c>
      <c r="I94" s="64" t="s">
        <v>1002</v>
      </c>
      <c r="J94" s="72" t="s">
        <v>264</v>
      </c>
      <c r="K94" s="72" t="s">
        <v>1016</v>
      </c>
      <c r="L94" s="62">
        <v>6</v>
      </c>
      <c r="M94" s="63">
        <v>1</v>
      </c>
      <c r="N94" s="62">
        <v>5</v>
      </c>
      <c r="O94" s="60"/>
      <c r="P94" s="60"/>
      <c r="Q94" s="60"/>
      <c r="R94" s="60"/>
      <c r="S94" s="60"/>
    </row>
    <row r="95" spans="1:19" ht="30" hidden="1">
      <c r="A95" s="66" t="s">
        <v>104</v>
      </c>
      <c r="B95" s="64">
        <f t="shared" si="9"/>
        <v>5</v>
      </c>
      <c r="C95" s="64">
        <f t="shared" si="8"/>
        <v>9</v>
      </c>
      <c r="D95" s="66" t="str">
        <f t="shared" si="7"/>
        <v>Q20a_P1</v>
      </c>
      <c r="E95" s="66" t="s">
        <v>801</v>
      </c>
      <c r="F95" s="66" t="s">
        <v>935</v>
      </c>
      <c r="G95" s="65" t="s">
        <v>323</v>
      </c>
      <c r="H95" s="64" t="s">
        <v>770</v>
      </c>
      <c r="I95" s="64" t="s">
        <v>1002</v>
      </c>
      <c r="J95" s="64" t="s">
        <v>760</v>
      </c>
      <c r="K95" s="64" t="s">
        <v>1019</v>
      </c>
      <c r="L95" s="62">
        <v>6</v>
      </c>
      <c r="M95" s="63">
        <v>1</v>
      </c>
      <c r="N95" s="62">
        <v>5</v>
      </c>
      <c r="O95" s="60"/>
      <c r="P95" s="60"/>
      <c r="Q95" s="60"/>
      <c r="R95" s="60"/>
      <c r="S95" s="60"/>
    </row>
    <row r="96" spans="1:19" ht="30" hidden="1">
      <c r="A96" s="66" t="s">
        <v>105</v>
      </c>
      <c r="B96" s="64">
        <f t="shared" si="9"/>
        <v>5</v>
      </c>
      <c r="C96" s="64">
        <f t="shared" si="8"/>
        <v>9</v>
      </c>
      <c r="D96" s="66" t="str">
        <f t="shared" si="7"/>
        <v>Q20a_P1</v>
      </c>
      <c r="E96" s="66" t="s">
        <v>802</v>
      </c>
      <c r="F96" s="66" t="s">
        <v>1026</v>
      </c>
      <c r="G96" s="65" t="s">
        <v>700</v>
      </c>
      <c r="H96" s="64" t="s">
        <v>770</v>
      </c>
      <c r="I96" s="64" t="s">
        <v>1002</v>
      </c>
      <c r="J96" s="64" t="s">
        <v>267</v>
      </c>
      <c r="K96" s="64" t="s">
        <v>1059</v>
      </c>
      <c r="L96" s="62">
        <v>6</v>
      </c>
      <c r="M96" s="63">
        <v>1</v>
      </c>
      <c r="N96" s="62">
        <v>5</v>
      </c>
      <c r="O96" s="60"/>
      <c r="P96" s="60"/>
      <c r="Q96" s="60"/>
      <c r="R96" s="60"/>
      <c r="S96" s="60"/>
    </row>
    <row r="97" spans="1:19" ht="30" hidden="1">
      <c r="A97" s="66" t="s">
        <v>106</v>
      </c>
      <c r="B97" s="64">
        <f t="shared" si="9"/>
        <v>5</v>
      </c>
      <c r="C97" s="64">
        <f t="shared" si="8"/>
        <v>9</v>
      </c>
      <c r="D97" s="66" t="str">
        <f t="shared" si="7"/>
        <v>Q20a_P1</v>
      </c>
      <c r="E97" s="66" t="s">
        <v>803</v>
      </c>
      <c r="F97" s="66" t="s">
        <v>1027</v>
      </c>
      <c r="G97" s="65" t="s">
        <v>758</v>
      </c>
      <c r="H97" s="64" t="s">
        <v>770</v>
      </c>
      <c r="I97" s="64" t="s">
        <v>1002</v>
      </c>
      <c r="J97" s="64" t="s">
        <v>265</v>
      </c>
      <c r="K97" s="64" t="s">
        <v>1017</v>
      </c>
      <c r="L97" s="62">
        <v>6</v>
      </c>
      <c r="M97" s="63">
        <v>1</v>
      </c>
      <c r="N97" s="62">
        <v>5</v>
      </c>
      <c r="O97" s="60"/>
      <c r="P97" s="60"/>
      <c r="Q97" s="60"/>
      <c r="R97" s="60"/>
      <c r="S97" s="60"/>
    </row>
    <row r="98" spans="1:19" ht="30" hidden="1">
      <c r="A98" s="66" t="s">
        <v>107</v>
      </c>
      <c r="B98" s="64">
        <f t="shared" si="9"/>
        <v>5</v>
      </c>
      <c r="C98" s="64">
        <f t="shared" si="8"/>
        <v>9</v>
      </c>
      <c r="D98" s="66" t="str">
        <f t="shared" si="7"/>
        <v>Q20a_P1</v>
      </c>
      <c r="E98" s="66" t="s">
        <v>804</v>
      </c>
      <c r="F98" s="66" t="s">
        <v>1028</v>
      </c>
      <c r="G98" s="65" t="s">
        <v>324</v>
      </c>
      <c r="H98" s="64" t="s">
        <v>770</v>
      </c>
      <c r="I98" s="64" t="s">
        <v>1002</v>
      </c>
      <c r="J98" s="64" t="s">
        <v>264</v>
      </c>
      <c r="K98" s="64" t="s">
        <v>1016</v>
      </c>
      <c r="L98" s="62">
        <v>6</v>
      </c>
      <c r="M98" s="63">
        <v>1</v>
      </c>
      <c r="N98" s="62">
        <v>5</v>
      </c>
      <c r="O98" s="60"/>
      <c r="P98" s="60"/>
      <c r="Q98" s="60"/>
      <c r="R98" s="60"/>
      <c r="S98" s="60"/>
    </row>
    <row r="99" spans="1:19" ht="45" hidden="1">
      <c r="A99" s="66" t="s">
        <v>687</v>
      </c>
      <c r="B99" s="64">
        <f t="shared" si="9"/>
        <v>5</v>
      </c>
      <c r="C99" s="64">
        <f t="shared" si="8"/>
        <v>9</v>
      </c>
      <c r="D99" s="66" t="str">
        <f t="shared" si="7"/>
        <v>Q20a_P1</v>
      </c>
      <c r="E99" s="66" t="s">
        <v>805</v>
      </c>
      <c r="F99" s="66" t="s">
        <v>939</v>
      </c>
      <c r="G99" s="65" t="s">
        <v>688</v>
      </c>
      <c r="H99" s="64" t="s">
        <v>770</v>
      </c>
      <c r="I99" s="64" t="s">
        <v>1002</v>
      </c>
      <c r="J99" s="64" t="s">
        <v>266</v>
      </c>
      <c r="K99" s="64" t="s">
        <v>1060</v>
      </c>
      <c r="L99" s="62">
        <v>6</v>
      </c>
      <c r="M99" s="63">
        <v>1</v>
      </c>
      <c r="N99" s="62">
        <v>5</v>
      </c>
      <c r="O99" s="60"/>
      <c r="P99" s="60"/>
      <c r="Q99" s="60"/>
      <c r="R99" s="60"/>
      <c r="S99" s="60"/>
    </row>
    <row r="100" spans="1:19" ht="45" hidden="1">
      <c r="A100" s="66" t="s">
        <v>690</v>
      </c>
      <c r="B100" s="64">
        <f t="shared" si="9"/>
        <v>5</v>
      </c>
      <c r="C100" s="64">
        <f t="shared" si="8"/>
        <v>9</v>
      </c>
      <c r="D100" s="66" t="str">
        <f t="shared" si="7"/>
        <v>Q20a_P1</v>
      </c>
      <c r="E100" s="66" t="s">
        <v>806</v>
      </c>
      <c r="F100" s="66" t="s">
        <v>940</v>
      </c>
      <c r="G100" s="65" t="s">
        <v>689</v>
      </c>
      <c r="H100" s="64" t="s">
        <v>770</v>
      </c>
      <c r="I100" s="64" t="s">
        <v>1002</v>
      </c>
      <c r="J100" s="64" t="s">
        <v>266</v>
      </c>
      <c r="K100" s="64" t="s">
        <v>1060</v>
      </c>
      <c r="L100" s="62">
        <v>6</v>
      </c>
      <c r="M100" s="63">
        <v>1</v>
      </c>
      <c r="N100" s="62">
        <v>5</v>
      </c>
      <c r="O100" s="60"/>
      <c r="P100" s="60"/>
      <c r="Q100" s="60"/>
      <c r="R100" s="60"/>
      <c r="S100" s="60"/>
    </row>
    <row r="101" spans="1:19" ht="30" hidden="1">
      <c r="A101" s="66" t="s">
        <v>692</v>
      </c>
      <c r="B101" s="64">
        <f t="shared" si="9"/>
        <v>5</v>
      </c>
      <c r="C101" s="64">
        <f t="shared" si="8"/>
        <v>9</v>
      </c>
      <c r="D101" s="66" t="str">
        <f t="shared" si="7"/>
        <v>Q20a_P1</v>
      </c>
      <c r="E101" s="66" t="s">
        <v>807</v>
      </c>
      <c r="F101" s="66" t="s">
        <v>941</v>
      </c>
      <c r="G101" s="65" t="s">
        <v>691</v>
      </c>
      <c r="H101" s="64" t="s">
        <v>770</v>
      </c>
      <c r="I101" s="64" t="s">
        <v>1002</v>
      </c>
      <c r="J101" s="64" t="s">
        <v>266</v>
      </c>
      <c r="K101" s="64" t="s">
        <v>1060</v>
      </c>
      <c r="L101" s="62">
        <v>6</v>
      </c>
      <c r="M101" s="63">
        <v>1</v>
      </c>
      <c r="N101" s="62">
        <v>5</v>
      </c>
      <c r="O101" s="60"/>
      <c r="P101" s="60"/>
      <c r="Q101" s="60"/>
      <c r="R101" s="60"/>
      <c r="S101" s="60"/>
    </row>
    <row r="102" spans="1:19" ht="30" hidden="1">
      <c r="A102" s="66" t="s">
        <v>108</v>
      </c>
      <c r="B102" s="64">
        <f t="shared" si="9"/>
        <v>5</v>
      </c>
      <c r="C102" s="64">
        <f t="shared" si="8"/>
        <v>9</v>
      </c>
      <c r="D102" s="66" t="str">
        <f t="shared" si="7"/>
        <v>Q20a_P2</v>
      </c>
      <c r="E102" s="66" t="s">
        <v>787</v>
      </c>
      <c r="F102" s="66" t="s">
        <v>1029</v>
      </c>
      <c r="G102" s="65" t="s">
        <v>325</v>
      </c>
      <c r="H102" s="64" t="s">
        <v>772</v>
      </c>
      <c r="I102" s="64" t="s">
        <v>1001</v>
      </c>
      <c r="J102" s="64" t="e">
        <v>#N/A</v>
      </c>
      <c r="K102" s="64" t="e">
        <v>#N/A</v>
      </c>
      <c r="L102" s="63"/>
      <c r="M102" s="63">
        <v>1</v>
      </c>
      <c r="N102" s="62">
        <v>5</v>
      </c>
      <c r="O102" s="60"/>
      <c r="P102" s="60"/>
      <c r="Q102" s="60"/>
      <c r="R102" s="60"/>
      <c r="S102" s="60"/>
    </row>
    <row r="103" spans="1:19" ht="30" hidden="1">
      <c r="A103" s="66" t="s">
        <v>109</v>
      </c>
      <c r="B103" s="64">
        <f t="shared" si="9"/>
        <v>5</v>
      </c>
      <c r="C103" s="64">
        <f t="shared" si="8"/>
        <v>9</v>
      </c>
      <c r="D103" s="66" t="str">
        <f t="shared" si="7"/>
        <v>Q20a_P2</v>
      </c>
      <c r="E103" s="66" t="s">
        <v>788</v>
      </c>
      <c r="F103" s="66" t="s">
        <v>1021</v>
      </c>
      <c r="G103" s="65" t="s">
        <v>314</v>
      </c>
      <c r="H103" s="64" t="s">
        <v>772</v>
      </c>
      <c r="I103" s="64" t="s">
        <v>1001</v>
      </c>
      <c r="J103" s="64" t="s">
        <v>266</v>
      </c>
      <c r="K103" s="64" t="s">
        <v>1060</v>
      </c>
      <c r="L103" s="62">
        <v>6</v>
      </c>
      <c r="M103" s="63">
        <v>1</v>
      </c>
      <c r="N103" s="62">
        <v>5</v>
      </c>
      <c r="O103" s="60"/>
      <c r="P103" s="60"/>
      <c r="Q103" s="60"/>
      <c r="R103" s="60"/>
      <c r="S103" s="60"/>
    </row>
    <row r="104" spans="1:19" ht="30" hidden="1">
      <c r="A104" s="66" t="s">
        <v>110</v>
      </c>
      <c r="B104" s="64">
        <f t="shared" si="9"/>
        <v>5</v>
      </c>
      <c r="C104" s="64">
        <f t="shared" si="8"/>
        <v>9</v>
      </c>
      <c r="D104" s="66" t="str">
        <f t="shared" si="7"/>
        <v>Q20a_P2</v>
      </c>
      <c r="E104" s="66" t="s">
        <v>808</v>
      </c>
      <c r="F104" s="66" t="s">
        <v>942</v>
      </c>
      <c r="G104" s="65" t="s">
        <v>326</v>
      </c>
      <c r="H104" s="64" t="s">
        <v>772</v>
      </c>
      <c r="I104" s="64" t="s">
        <v>1001</v>
      </c>
      <c r="J104" s="64" t="s">
        <v>266</v>
      </c>
      <c r="K104" s="64" t="s">
        <v>1060</v>
      </c>
      <c r="L104" s="62">
        <v>6</v>
      </c>
      <c r="M104" s="63">
        <v>1</v>
      </c>
      <c r="N104" s="62">
        <v>5</v>
      </c>
      <c r="O104" s="60"/>
      <c r="P104" s="60"/>
      <c r="Q104" s="60"/>
      <c r="R104" s="60"/>
      <c r="S104" s="60"/>
    </row>
    <row r="105" spans="1:19" hidden="1">
      <c r="A105" s="66" t="s">
        <v>111</v>
      </c>
      <c r="B105" s="64">
        <f t="shared" si="9"/>
        <v>5</v>
      </c>
      <c r="C105" s="64">
        <f t="shared" si="8"/>
        <v>9</v>
      </c>
      <c r="D105" s="66" t="str">
        <f t="shared" si="7"/>
        <v>Q20a_P2</v>
      </c>
      <c r="E105" s="66" t="s">
        <v>789</v>
      </c>
      <c r="F105" s="66" t="s">
        <v>923</v>
      </c>
      <c r="G105" s="65" t="s">
        <v>315</v>
      </c>
      <c r="H105" s="64" t="s">
        <v>772</v>
      </c>
      <c r="I105" s="64" t="s">
        <v>1001</v>
      </c>
      <c r="J105" s="64" t="s">
        <v>266</v>
      </c>
      <c r="K105" s="64" t="s">
        <v>1060</v>
      </c>
      <c r="L105" s="62">
        <v>6</v>
      </c>
      <c r="M105" s="63">
        <v>1</v>
      </c>
      <c r="N105" s="62">
        <v>5</v>
      </c>
      <c r="O105" s="60"/>
      <c r="P105" s="60"/>
      <c r="Q105" s="60"/>
      <c r="R105" s="60"/>
      <c r="S105" s="60"/>
    </row>
    <row r="106" spans="1:19" ht="30" hidden="1">
      <c r="A106" s="66" t="s">
        <v>112</v>
      </c>
      <c r="B106" s="64">
        <f t="shared" si="9"/>
        <v>5</v>
      </c>
      <c r="C106" s="64">
        <f t="shared" si="8"/>
        <v>9</v>
      </c>
      <c r="D106" s="66" t="str">
        <f t="shared" si="7"/>
        <v>Q20a_P2</v>
      </c>
      <c r="E106" s="66" t="s">
        <v>809</v>
      </c>
      <c r="F106" s="66" t="s">
        <v>943</v>
      </c>
      <c r="G106" s="65" t="s">
        <v>327</v>
      </c>
      <c r="H106" s="64" t="s">
        <v>772</v>
      </c>
      <c r="I106" s="64" t="s">
        <v>1001</v>
      </c>
      <c r="J106" s="64" t="s">
        <v>266</v>
      </c>
      <c r="K106" s="64" t="s">
        <v>1060</v>
      </c>
      <c r="L106" s="62">
        <v>6</v>
      </c>
      <c r="M106" s="63">
        <v>1</v>
      </c>
      <c r="N106" s="62">
        <v>5</v>
      </c>
      <c r="O106" s="60"/>
      <c r="P106" s="60"/>
      <c r="Q106" s="60"/>
      <c r="R106" s="60"/>
      <c r="S106" s="60"/>
    </row>
    <row r="107" spans="1:19" hidden="1">
      <c r="A107" s="66" t="s">
        <v>113</v>
      </c>
      <c r="B107" s="64">
        <f t="shared" si="9"/>
        <v>5</v>
      </c>
      <c r="C107" s="64">
        <f t="shared" si="8"/>
        <v>9</v>
      </c>
      <c r="D107" s="66" t="str">
        <f t="shared" si="7"/>
        <v>Q20a_P2</v>
      </c>
      <c r="E107" s="66" t="s">
        <v>810</v>
      </c>
      <c r="F107" s="66" t="s">
        <v>944</v>
      </c>
      <c r="G107" s="65" t="s">
        <v>328</v>
      </c>
      <c r="H107" s="64" t="s">
        <v>772</v>
      </c>
      <c r="I107" s="64" t="s">
        <v>1001</v>
      </c>
      <c r="J107" s="64" t="s">
        <v>264</v>
      </c>
      <c r="K107" s="64" t="s">
        <v>1016</v>
      </c>
      <c r="L107" s="62">
        <v>6</v>
      </c>
      <c r="M107" s="63">
        <v>1</v>
      </c>
      <c r="N107" s="62">
        <v>5</v>
      </c>
      <c r="O107" s="60"/>
      <c r="P107" s="60"/>
      <c r="Q107" s="60"/>
      <c r="R107" s="60"/>
      <c r="S107" s="60"/>
    </row>
    <row r="108" spans="1:19" ht="30" hidden="1">
      <c r="A108" s="66" t="s">
        <v>114</v>
      </c>
      <c r="B108" s="64">
        <f t="shared" si="9"/>
        <v>5</v>
      </c>
      <c r="C108" s="64">
        <f t="shared" si="8"/>
        <v>9</v>
      </c>
      <c r="D108" s="66" t="str">
        <f t="shared" si="7"/>
        <v>Q20a_P2</v>
      </c>
      <c r="E108" s="66" t="s">
        <v>791</v>
      </c>
      <c r="F108" s="66" t="s">
        <v>1061</v>
      </c>
      <c r="G108" s="65" t="s">
        <v>686</v>
      </c>
      <c r="H108" s="64" t="s">
        <v>772</v>
      </c>
      <c r="I108" s="64" t="s">
        <v>1001</v>
      </c>
      <c r="J108" s="64" t="s">
        <v>760</v>
      </c>
      <c r="K108" s="64" t="s">
        <v>1019</v>
      </c>
      <c r="L108" s="62">
        <v>6</v>
      </c>
      <c r="M108" s="63">
        <v>1</v>
      </c>
      <c r="N108" s="62">
        <v>5</v>
      </c>
      <c r="O108" s="60"/>
      <c r="P108" s="60"/>
      <c r="Q108" s="60"/>
      <c r="R108" s="60"/>
      <c r="S108" s="60"/>
    </row>
    <row r="109" spans="1:19" ht="30" hidden="1">
      <c r="A109" s="66" t="s">
        <v>115</v>
      </c>
      <c r="B109" s="64">
        <f t="shared" si="9"/>
        <v>5</v>
      </c>
      <c r="C109" s="64">
        <f t="shared" si="8"/>
        <v>9</v>
      </c>
      <c r="D109" s="66" t="str">
        <f t="shared" si="7"/>
        <v>Q20a_P2</v>
      </c>
      <c r="E109" s="66" t="s">
        <v>794</v>
      </c>
      <c r="F109" s="66" t="s">
        <v>1023</v>
      </c>
      <c r="G109" s="65" t="s">
        <v>319</v>
      </c>
      <c r="H109" s="64" t="s">
        <v>772</v>
      </c>
      <c r="I109" s="64" t="s">
        <v>1001</v>
      </c>
      <c r="J109" s="64" t="s">
        <v>264</v>
      </c>
      <c r="K109" s="64" t="s">
        <v>1016</v>
      </c>
      <c r="L109" s="62">
        <v>6</v>
      </c>
      <c r="M109" s="63">
        <v>1</v>
      </c>
      <c r="N109" s="62">
        <v>5</v>
      </c>
      <c r="O109" s="60"/>
      <c r="P109" s="60"/>
      <c r="Q109" s="60"/>
      <c r="R109" s="60"/>
      <c r="S109" s="60"/>
    </row>
    <row r="110" spans="1:19" ht="30" hidden="1">
      <c r="A110" s="66" t="s">
        <v>116</v>
      </c>
      <c r="B110" s="64">
        <f t="shared" si="9"/>
        <v>5</v>
      </c>
      <c r="C110" s="64">
        <f t="shared" si="8"/>
        <v>9</v>
      </c>
      <c r="D110" s="66" t="str">
        <f t="shared" si="7"/>
        <v>Q20a_P2</v>
      </c>
      <c r="E110" s="66" t="s">
        <v>795</v>
      </c>
      <c r="F110" s="66" t="s">
        <v>929</v>
      </c>
      <c r="G110" s="65" t="s">
        <v>732</v>
      </c>
      <c r="H110" s="64" t="s">
        <v>772</v>
      </c>
      <c r="I110" s="64" t="s">
        <v>1001</v>
      </c>
      <c r="J110" s="64" t="s">
        <v>760</v>
      </c>
      <c r="K110" s="64" t="s">
        <v>1019</v>
      </c>
      <c r="L110" s="62">
        <v>6</v>
      </c>
      <c r="M110" s="63">
        <v>1</v>
      </c>
      <c r="N110" s="62">
        <v>5</v>
      </c>
      <c r="O110" s="60"/>
      <c r="P110" s="60"/>
      <c r="Q110" s="60"/>
      <c r="R110" s="60"/>
      <c r="S110" s="60"/>
    </row>
    <row r="111" spans="1:19" ht="30" hidden="1">
      <c r="A111" s="66" t="s">
        <v>117</v>
      </c>
      <c r="B111" s="64">
        <f t="shared" si="9"/>
        <v>5</v>
      </c>
      <c r="C111" s="64">
        <f t="shared" si="8"/>
        <v>9</v>
      </c>
      <c r="D111" s="66" t="str">
        <f t="shared" si="7"/>
        <v>Q20a_P2</v>
      </c>
      <c r="E111" s="66" t="s">
        <v>811</v>
      </c>
      <c r="F111" s="66" t="s">
        <v>945</v>
      </c>
      <c r="G111" s="65" t="s">
        <v>329</v>
      </c>
      <c r="H111" s="64" t="s">
        <v>772</v>
      </c>
      <c r="I111" s="64" t="s">
        <v>1001</v>
      </c>
      <c r="J111" s="64" t="s">
        <v>264</v>
      </c>
      <c r="K111" s="64" t="s">
        <v>1016</v>
      </c>
      <c r="L111" s="62">
        <v>6</v>
      </c>
      <c r="M111" s="63">
        <v>1</v>
      </c>
      <c r="N111" s="62">
        <v>5</v>
      </c>
      <c r="O111" s="60"/>
      <c r="P111" s="60"/>
      <c r="Q111" s="60"/>
      <c r="R111" s="60"/>
      <c r="S111" s="60"/>
    </row>
    <row r="112" spans="1:19" ht="45" hidden="1">
      <c r="A112" s="66" t="s">
        <v>118</v>
      </c>
      <c r="B112" s="64">
        <f t="shared" si="9"/>
        <v>5</v>
      </c>
      <c r="C112" s="64">
        <f t="shared" si="8"/>
        <v>9</v>
      </c>
      <c r="D112" s="66" t="str">
        <f t="shared" si="7"/>
        <v>Q20a_P2</v>
      </c>
      <c r="E112" s="66" t="s">
        <v>812</v>
      </c>
      <c r="F112" s="66" t="s">
        <v>1134</v>
      </c>
      <c r="G112" s="65" t="s">
        <v>330</v>
      </c>
      <c r="H112" s="64" t="s">
        <v>772</v>
      </c>
      <c r="I112" s="64" t="s">
        <v>1001</v>
      </c>
      <c r="J112" s="64" t="s">
        <v>760</v>
      </c>
      <c r="K112" s="64" t="s">
        <v>1019</v>
      </c>
      <c r="L112" s="62">
        <v>6</v>
      </c>
      <c r="M112" s="63">
        <v>1</v>
      </c>
      <c r="N112" s="62">
        <v>5</v>
      </c>
      <c r="O112" s="60"/>
      <c r="P112" s="60"/>
      <c r="Q112" s="60"/>
      <c r="R112" s="60"/>
      <c r="S112" s="60"/>
    </row>
    <row r="113" spans="1:19" ht="30" hidden="1">
      <c r="A113" s="66" t="s">
        <v>119</v>
      </c>
      <c r="B113" s="64">
        <f t="shared" ref="B113:B144" si="10">SEARCH("_P",A113,1)</f>
        <v>5</v>
      </c>
      <c r="C113" s="64">
        <f t="shared" si="8"/>
        <v>9</v>
      </c>
      <c r="D113" s="66" t="str">
        <f t="shared" si="7"/>
        <v>Q20a_P2</v>
      </c>
      <c r="E113" s="66" t="s">
        <v>813</v>
      </c>
      <c r="F113" s="66" t="s">
        <v>1030</v>
      </c>
      <c r="G113" s="65" t="s">
        <v>742</v>
      </c>
      <c r="H113" s="64" t="s">
        <v>772</v>
      </c>
      <c r="I113" s="64" t="s">
        <v>1001</v>
      </c>
      <c r="J113" s="64" t="s">
        <v>265</v>
      </c>
      <c r="K113" s="64" t="s">
        <v>1017</v>
      </c>
      <c r="L113" s="62">
        <v>6</v>
      </c>
      <c r="M113" s="63">
        <v>1</v>
      </c>
      <c r="N113" s="62">
        <v>5</v>
      </c>
      <c r="O113" s="60"/>
      <c r="P113" s="60"/>
      <c r="Q113" s="60"/>
      <c r="R113" s="60"/>
      <c r="S113" s="60"/>
    </row>
    <row r="114" spans="1:19" ht="30" hidden="1">
      <c r="A114" s="66" t="s">
        <v>120</v>
      </c>
      <c r="B114" s="64">
        <f t="shared" si="10"/>
        <v>5</v>
      </c>
      <c r="C114" s="64">
        <f t="shared" si="8"/>
        <v>9</v>
      </c>
      <c r="D114" s="66" t="str">
        <f t="shared" si="7"/>
        <v>Q20a_P2</v>
      </c>
      <c r="E114" s="66" t="s">
        <v>796</v>
      </c>
      <c r="F114" s="66" t="s">
        <v>1031</v>
      </c>
      <c r="G114" s="65" t="s">
        <v>729</v>
      </c>
      <c r="H114" s="64" t="s">
        <v>772</v>
      </c>
      <c r="I114" s="64" t="s">
        <v>1001</v>
      </c>
      <c r="J114" s="64" t="s">
        <v>265</v>
      </c>
      <c r="K114" s="64" t="s">
        <v>1017</v>
      </c>
      <c r="L114" s="62">
        <v>6</v>
      </c>
      <c r="M114" s="63">
        <v>1</v>
      </c>
      <c r="N114" s="62">
        <v>5</v>
      </c>
      <c r="O114" s="60"/>
      <c r="P114" s="60"/>
      <c r="Q114" s="60"/>
      <c r="R114" s="60"/>
      <c r="S114" s="60"/>
    </row>
    <row r="115" spans="1:19" ht="30" hidden="1">
      <c r="A115" s="66" t="s">
        <v>121</v>
      </c>
      <c r="B115" s="64">
        <f t="shared" si="10"/>
        <v>5</v>
      </c>
      <c r="C115" s="64">
        <f t="shared" si="8"/>
        <v>9</v>
      </c>
      <c r="D115" s="66" t="str">
        <f t="shared" si="7"/>
        <v>Q20a_P2</v>
      </c>
      <c r="E115" s="66" t="s">
        <v>814</v>
      </c>
      <c r="F115" s="66" t="s">
        <v>1032</v>
      </c>
      <c r="G115" s="65" t="s">
        <v>741</v>
      </c>
      <c r="H115" s="64" t="s">
        <v>772</v>
      </c>
      <c r="I115" s="64" t="s">
        <v>1001</v>
      </c>
      <c r="J115" s="64" t="s">
        <v>265</v>
      </c>
      <c r="K115" s="64" t="s">
        <v>1017</v>
      </c>
      <c r="L115" s="62">
        <v>6</v>
      </c>
      <c r="M115" s="63">
        <v>1</v>
      </c>
      <c r="N115" s="62">
        <v>5</v>
      </c>
      <c r="O115" s="60"/>
      <c r="P115" s="60"/>
      <c r="Q115" s="60"/>
      <c r="R115" s="60"/>
      <c r="S115" s="60"/>
    </row>
    <row r="116" spans="1:19" ht="30" hidden="1">
      <c r="A116" s="66" t="s">
        <v>122</v>
      </c>
      <c r="B116" s="64">
        <f t="shared" si="10"/>
        <v>5</v>
      </c>
      <c r="C116" s="64">
        <f t="shared" si="8"/>
        <v>9</v>
      </c>
      <c r="D116" s="66" t="str">
        <f t="shared" si="7"/>
        <v>Q20a_P2</v>
      </c>
      <c r="E116" s="66" t="s">
        <v>815</v>
      </c>
      <c r="F116" s="66" t="s">
        <v>1033</v>
      </c>
      <c r="G116" s="65" t="s">
        <v>740</v>
      </c>
      <c r="H116" s="64" t="s">
        <v>772</v>
      </c>
      <c r="I116" s="64" t="s">
        <v>1001</v>
      </c>
      <c r="J116" s="64" t="s">
        <v>265</v>
      </c>
      <c r="K116" s="64" t="s">
        <v>1017</v>
      </c>
      <c r="L116" s="62">
        <v>6</v>
      </c>
      <c r="M116" s="63">
        <v>1</v>
      </c>
      <c r="N116" s="62">
        <v>5</v>
      </c>
      <c r="O116" s="60"/>
      <c r="P116" s="60"/>
      <c r="Q116" s="60"/>
      <c r="R116" s="60"/>
      <c r="S116" s="60"/>
    </row>
    <row r="117" spans="1:19" ht="30" hidden="1">
      <c r="A117" s="66" t="s">
        <v>123</v>
      </c>
      <c r="B117" s="64">
        <f t="shared" si="10"/>
        <v>5</v>
      </c>
      <c r="C117" s="64">
        <f t="shared" si="8"/>
        <v>9</v>
      </c>
      <c r="D117" s="66" t="str">
        <f t="shared" si="7"/>
        <v>Q20a_P2</v>
      </c>
      <c r="E117" s="66" t="s">
        <v>798</v>
      </c>
      <c r="F117" s="66" t="s">
        <v>932</v>
      </c>
      <c r="G117" s="65" t="s">
        <v>321</v>
      </c>
      <c r="H117" s="64" t="s">
        <v>772</v>
      </c>
      <c r="I117" s="64" t="s">
        <v>1001</v>
      </c>
      <c r="J117" s="64" t="s">
        <v>265</v>
      </c>
      <c r="K117" s="64" t="s">
        <v>1017</v>
      </c>
      <c r="L117" s="62">
        <v>6</v>
      </c>
      <c r="M117" s="63">
        <v>1</v>
      </c>
      <c r="N117" s="62">
        <v>5</v>
      </c>
      <c r="O117" s="60"/>
      <c r="P117" s="60"/>
      <c r="Q117" s="60"/>
      <c r="R117" s="60"/>
      <c r="S117" s="60"/>
    </row>
    <row r="118" spans="1:19" ht="30" hidden="1">
      <c r="A118" s="66" t="s">
        <v>124</v>
      </c>
      <c r="B118" s="64">
        <f t="shared" si="10"/>
        <v>5</v>
      </c>
      <c r="C118" s="64">
        <f t="shared" si="8"/>
        <v>9</v>
      </c>
      <c r="D118" s="66" t="str">
        <f t="shared" si="7"/>
        <v>Q20a_P2</v>
      </c>
      <c r="E118" s="66" t="s">
        <v>803</v>
      </c>
      <c r="F118" s="66" t="s">
        <v>1027</v>
      </c>
      <c r="G118" s="65" t="s">
        <v>758</v>
      </c>
      <c r="H118" s="64" t="s">
        <v>772</v>
      </c>
      <c r="I118" s="64" t="s">
        <v>1001</v>
      </c>
      <c r="J118" s="64" t="s">
        <v>265</v>
      </c>
      <c r="K118" s="64" t="s">
        <v>1017</v>
      </c>
      <c r="L118" s="62">
        <v>6</v>
      </c>
      <c r="M118" s="63">
        <v>1</v>
      </c>
      <c r="N118" s="62">
        <v>5</v>
      </c>
      <c r="O118" s="60"/>
      <c r="P118" s="60"/>
      <c r="Q118" s="60"/>
      <c r="R118" s="60"/>
      <c r="S118" s="60"/>
    </row>
    <row r="119" spans="1:19" ht="30" hidden="1">
      <c r="A119" s="66" t="s">
        <v>125</v>
      </c>
      <c r="B119" s="64">
        <f t="shared" si="10"/>
        <v>5</v>
      </c>
      <c r="C119" s="64">
        <f t="shared" si="8"/>
        <v>9</v>
      </c>
      <c r="D119" s="66" t="str">
        <f t="shared" si="7"/>
        <v>Q20a_P2</v>
      </c>
      <c r="E119" s="66" t="s">
        <v>804</v>
      </c>
      <c r="F119" s="66" t="s">
        <v>1034</v>
      </c>
      <c r="G119" s="65" t="s">
        <v>324</v>
      </c>
      <c r="H119" s="64" t="s">
        <v>772</v>
      </c>
      <c r="I119" s="64" t="s">
        <v>1001</v>
      </c>
      <c r="J119" s="64" t="s">
        <v>264</v>
      </c>
      <c r="K119" s="64" t="s">
        <v>1016</v>
      </c>
      <c r="L119" s="62">
        <v>6</v>
      </c>
      <c r="M119" s="63">
        <v>1</v>
      </c>
      <c r="N119" s="62">
        <v>5</v>
      </c>
      <c r="O119" s="60"/>
      <c r="P119" s="60"/>
      <c r="Q119" s="60"/>
      <c r="R119" s="60"/>
      <c r="S119" s="60"/>
    </row>
    <row r="120" spans="1:19" ht="30" hidden="1">
      <c r="A120" s="80" t="s">
        <v>1122</v>
      </c>
      <c r="B120" s="78">
        <f t="shared" si="10"/>
        <v>5</v>
      </c>
      <c r="C120" s="78">
        <f t="shared" si="8"/>
        <v>9</v>
      </c>
      <c r="D120" s="80" t="str">
        <f t="shared" si="7"/>
        <v>Q20a_P1</v>
      </c>
      <c r="E120" s="80" t="s">
        <v>816</v>
      </c>
      <c r="F120" s="80" t="s">
        <v>950</v>
      </c>
      <c r="G120" s="79" t="s">
        <v>331</v>
      </c>
      <c r="H120" s="78" t="s">
        <v>770</v>
      </c>
      <c r="I120" s="78" t="s">
        <v>1002</v>
      </c>
      <c r="J120" s="78" t="s">
        <v>266</v>
      </c>
      <c r="K120" s="78" t="s">
        <v>1060</v>
      </c>
      <c r="L120" s="76">
        <v>6</v>
      </c>
      <c r="M120" s="77">
        <v>1</v>
      </c>
      <c r="N120" s="76">
        <v>5</v>
      </c>
      <c r="O120" s="60"/>
      <c r="P120" s="60"/>
      <c r="Q120" s="60"/>
      <c r="R120" s="60"/>
      <c r="S120" s="60"/>
    </row>
    <row r="121" spans="1:19" ht="30" hidden="1">
      <c r="A121" s="66" t="s">
        <v>126</v>
      </c>
      <c r="B121" s="64">
        <f t="shared" si="10"/>
        <v>5</v>
      </c>
      <c r="C121" s="64">
        <f t="shared" si="8"/>
        <v>9</v>
      </c>
      <c r="D121" s="66" t="str">
        <f t="shared" si="7"/>
        <v>Q20a_P2</v>
      </c>
      <c r="E121" s="66" t="s">
        <v>816</v>
      </c>
      <c r="F121" s="66" t="s">
        <v>950</v>
      </c>
      <c r="G121" s="65" t="s">
        <v>331</v>
      </c>
      <c r="H121" s="64" t="s">
        <v>772</v>
      </c>
      <c r="I121" s="64" t="s">
        <v>1001</v>
      </c>
      <c r="J121" s="64" t="s">
        <v>266</v>
      </c>
      <c r="K121" s="64" t="s">
        <v>1060</v>
      </c>
      <c r="L121" s="62">
        <v>6</v>
      </c>
      <c r="M121" s="63">
        <v>1</v>
      </c>
      <c r="N121" s="62">
        <v>5</v>
      </c>
      <c r="O121" s="60"/>
      <c r="P121" s="60"/>
      <c r="Q121" s="60"/>
      <c r="R121" s="60"/>
      <c r="S121" s="60"/>
    </row>
    <row r="122" spans="1:19" ht="45" hidden="1">
      <c r="A122" s="66" t="s">
        <v>693</v>
      </c>
      <c r="B122" s="64">
        <f t="shared" si="10"/>
        <v>5</v>
      </c>
      <c r="C122" s="64">
        <f t="shared" si="8"/>
        <v>9</v>
      </c>
      <c r="D122" s="66" t="str">
        <f t="shared" si="7"/>
        <v>Q20a_P2</v>
      </c>
      <c r="E122" s="66" t="s">
        <v>805</v>
      </c>
      <c r="F122" s="66" t="s">
        <v>939</v>
      </c>
      <c r="G122" s="65" t="s">
        <v>688</v>
      </c>
      <c r="H122" s="64" t="s">
        <v>772</v>
      </c>
      <c r="I122" s="64" t="s">
        <v>1001</v>
      </c>
      <c r="J122" s="64" t="s">
        <v>266</v>
      </c>
      <c r="K122" s="64" t="s">
        <v>1060</v>
      </c>
      <c r="L122" s="62">
        <v>6</v>
      </c>
      <c r="M122" s="63">
        <v>1</v>
      </c>
      <c r="N122" s="62">
        <v>5</v>
      </c>
      <c r="O122" s="60"/>
      <c r="P122" s="60"/>
      <c r="Q122" s="60"/>
      <c r="R122" s="60"/>
      <c r="S122" s="60"/>
    </row>
    <row r="123" spans="1:19" ht="45" hidden="1">
      <c r="A123" s="66" t="s">
        <v>694</v>
      </c>
      <c r="B123" s="64">
        <f t="shared" si="10"/>
        <v>5</v>
      </c>
      <c r="C123" s="64">
        <f t="shared" si="8"/>
        <v>9</v>
      </c>
      <c r="D123" s="66" t="str">
        <f t="shared" si="7"/>
        <v>Q20a_P2</v>
      </c>
      <c r="E123" s="66" t="s">
        <v>806</v>
      </c>
      <c r="F123" s="66" t="s">
        <v>940</v>
      </c>
      <c r="G123" s="65" t="s">
        <v>689</v>
      </c>
      <c r="H123" s="64" t="s">
        <v>772</v>
      </c>
      <c r="I123" s="64" t="s">
        <v>1001</v>
      </c>
      <c r="J123" s="64" t="s">
        <v>266</v>
      </c>
      <c r="K123" s="64" t="s">
        <v>1060</v>
      </c>
      <c r="L123" s="62">
        <v>6</v>
      </c>
      <c r="M123" s="63">
        <v>1</v>
      </c>
      <c r="N123" s="62">
        <v>5</v>
      </c>
      <c r="O123" s="60"/>
      <c r="P123" s="60"/>
      <c r="Q123" s="60"/>
      <c r="R123" s="60"/>
      <c r="S123" s="60"/>
    </row>
    <row r="124" spans="1:19" ht="30" hidden="1">
      <c r="A124" s="66" t="s">
        <v>695</v>
      </c>
      <c r="B124" s="64">
        <f t="shared" si="10"/>
        <v>5</v>
      </c>
      <c r="C124" s="64">
        <f t="shared" si="8"/>
        <v>9</v>
      </c>
      <c r="D124" s="66" t="str">
        <f t="shared" si="7"/>
        <v>Q20a_P2</v>
      </c>
      <c r="E124" s="66" t="s">
        <v>807</v>
      </c>
      <c r="F124" s="66" t="s">
        <v>941</v>
      </c>
      <c r="G124" s="65" t="s">
        <v>691</v>
      </c>
      <c r="H124" s="64" t="s">
        <v>772</v>
      </c>
      <c r="I124" s="64" t="s">
        <v>1001</v>
      </c>
      <c r="J124" s="64" t="s">
        <v>266</v>
      </c>
      <c r="K124" s="64" t="s">
        <v>1060</v>
      </c>
      <c r="L124" s="62">
        <v>6</v>
      </c>
      <c r="M124" s="63">
        <v>1</v>
      </c>
      <c r="N124" s="62">
        <v>5</v>
      </c>
      <c r="O124" s="60"/>
      <c r="P124" s="60"/>
      <c r="Q124" s="60"/>
      <c r="R124" s="60"/>
      <c r="S124" s="60"/>
    </row>
    <row r="125" spans="1:19" ht="60" hidden="1">
      <c r="A125" s="66" t="s">
        <v>127</v>
      </c>
      <c r="B125" s="64">
        <f t="shared" si="10"/>
        <v>5</v>
      </c>
      <c r="C125" s="64">
        <f t="shared" si="8"/>
        <v>9</v>
      </c>
      <c r="D125" s="66" t="str">
        <f t="shared" si="7"/>
        <v>Q20a_P3</v>
      </c>
      <c r="E125" s="66" t="s">
        <v>787</v>
      </c>
      <c r="F125" s="66" t="s">
        <v>1035</v>
      </c>
      <c r="G125" s="65" t="s">
        <v>332</v>
      </c>
      <c r="H125" s="64" t="s">
        <v>773</v>
      </c>
      <c r="I125" s="64" t="s">
        <v>999</v>
      </c>
      <c r="J125" s="64" t="e">
        <v>#N/A</v>
      </c>
      <c r="K125" s="64" t="e">
        <v>#N/A</v>
      </c>
      <c r="L125" s="77">
        <v>6</v>
      </c>
      <c r="M125" s="63">
        <v>1</v>
      </c>
      <c r="N125" s="62">
        <v>5</v>
      </c>
      <c r="O125" s="60"/>
      <c r="P125" s="60"/>
      <c r="Q125" s="60"/>
      <c r="R125" s="60"/>
      <c r="S125" s="60"/>
    </row>
    <row r="126" spans="1:19" ht="30" hidden="1">
      <c r="A126" s="66" t="s">
        <v>128</v>
      </c>
      <c r="B126" s="64">
        <f t="shared" si="10"/>
        <v>5</v>
      </c>
      <c r="C126" s="64">
        <f t="shared" si="8"/>
        <v>9</v>
      </c>
      <c r="D126" s="66" t="str">
        <f t="shared" si="7"/>
        <v>Q20a_P3</v>
      </c>
      <c r="E126" s="66" t="s">
        <v>788</v>
      </c>
      <c r="F126" s="66" t="s">
        <v>1021</v>
      </c>
      <c r="G126" s="65" t="s">
        <v>314</v>
      </c>
      <c r="H126" s="64" t="s">
        <v>773</v>
      </c>
      <c r="I126" s="64" t="s">
        <v>999</v>
      </c>
      <c r="J126" s="64" t="s">
        <v>266</v>
      </c>
      <c r="K126" s="64" t="s">
        <v>1060</v>
      </c>
      <c r="L126" s="62">
        <v>6</v>
      </c>
      <c r="M126" s="63">
        <v>1</v>
      </c>
      <c r="N126" s="62">
        <v>5</v>
      </c>
      <c r="O126" s="60"/>
      <c r="P126" s="60"/>
      <c r="Q126" s="60"/>
      <c r="R126" s="60"/>
      <c r="S126" s="60"/>
    </row>
    <row r="127" spans="1:19" s="81" customFormat="1" ht="45" hidden="1">
      <c r="A127" s="80" t="s">
        <v>129</v>
      </c>
      <c r="B127" s="78">
        <f t="shared" si="10"/>
        <v>5</v>
      </c>
      <c r="C127" s="78">
        <f t="shared" si="8"/>
        <v>9</v>
      </c>
      <c r="D127" s="80" t="str">
        <f t="shared" si="7"/>
        <v>Q20a_P3</v>
      </c>
      <c r="E127" s="80" t="s">
        <v>817</v>
      </c>
      <c r="F127" s="80" t="s">
        <v>951</v>
      </c>
      <c r="G127" s="79" t="s">
        <v>759</v>
      </c>
      <c r="H127" s="78" t="s">
        <v>773</v>
      </c>
      <c r="I127" s="78" t="s">
        <v>999</v>
      </c>
      <c r="J127" s="78" t="s">
        <v>264</v>
      </c>
      <c r="K127" s="78" t="s">
        <v>1016</v>
      </c>
      <c r="L127" s="76">
        <v>6</v>
      </c>
      <c r="M127" s="77">
        <v>1</v>
      </c>
      <c r="N127" s="76">
        <v>5</v>
      </c>
    </row>
    <row r="128" spans="1:19" s="75" customFormat="1" hidden="1">
      <c r="A128" s="80" t="s">
        <v>130</v>
      </c>
      <c r="B128" s="78">
        <f t="shared" si="10"/>
        <v>5</v>
      </c>
      <c r="C128" s="78">
        <f t="shared" si="8"/>
        <v>9</v>
      </c>
      <c r="D128" s="80" t="str">
        <f t="shared" si="7"/>
        <v>Q20a_P3</v>
      </c>
      <c r="E128" s="80" t="s">
        <v>789</v>
      </c>
      <c r="F128" s="80" t="s">
        <v>923</v>
      </c>
      <c r="G128" s="79" t="s">
        <v>315</v>
      </c>
      <c r="H128" s="78" t="s">
        <v>773</v>
      </c>
      <c r="I128" s="78" t="s">
        <v>999</v>
      </c>
      <c r="J128" s="78" t="s">
        <v>266</v>
      </c>
      <c r="K128" s="78" t="s">
        <v>1060</v>
      </c>
      <c r="L128" s="76">
        <v>6</v>
      </c>
      <c r="M128" s="77">
        <v>1</v>
      </c>
      <c r="N128" s="76">
        <v>5</v>
      </c>
    </row>
    <row r="129" spans="1:19" s="75" customFormat="1" ht="30" hidden="1">
      <c r="A129" s="80" t="s">
        <v>131</v>
      </c>
      <c r="B129" s="78">
        <f t="shared" si="10"/>
        <v>5</v>
      </c>
      <c r="C129" s="78">
        <f t="shared" si="8"/>
        <v>9</v>
      </c>
      <c r="D129" s="80" t="str">
        <f t="shared" si="7"/>
        <v>Q20a_P3</v>
      </c>
      <c r="E129" s="80" t="s">
        <v>809</v>
      </c>
      <c r="F129" s="80" t="s">
        <v>943</v>
      </c>
      <c r="G129" s="79" t="s">
        <v>327</v>
      </c>
      <c r="H129" s="78" t="s">
        <v>773</v>
      </c>
      <c r="I129" s="78" t="s">
        <v>999</v>
      </c>
      <c r="J129" s="78" t="s">
        <v>266</v>
      </c>
      <c r="K129" s="78" t="s">
        <v>1060</v>
      </c>
      <c r="L129" s="76">
        <v>6</v>
      </c>
      <c r="M129" s="77">
        <v>1</v>
      </c>
      <c r="N129" s="76">
        <v>5</v>
      </c>
    </row>
    <row r="130" spans="1:19" s="81" customFormat="1" ht="30" hidden="1">
      <c r="A130" s="80" t="s">
        <v>93</v>
      </c>
      <c r="B130" s="78">
        <f t="shared" si="10"/>
        <v>5</v>
      </c>
      <c r="C130" s="78">
        <f t="shared" si="8"/>
        <v>9</v>
      </c>
      <c r="D130" s="80" t="str">
        <f t="shared" ref="D130:D193" si="11">IF(AND(B130=0,C130=0),A130,LEFT(A130,C130-2))</f>
        <v>Q20a_P1</v>
      </c>
      <c r="E130" s="80" t="s">
        <v>790</v>
      </c>
      <c r="F130" s="80" t="s">
        <v>924</v>
      </c>
      <c r="G130" s="79" t="s">
        <v>316</v>
      </c>
      <c r="H130" s="78" t="s">
        <v>770</v>
      </c>
      <c r="I130" s="78" t="s">
        <v>1002</v>
      </c>
      <c r="J130" s="78" t="s">
        <v>265</v>
      </c>
      <c r="K130" s="78" t="s">
        <v>1017</v>
      </c>
      <c r="L130" s="76">
        <v>6</v>
      </c>
      <c r="M130" s="77">
        <v>1</v>
      </c>
      <c r="N130" s="76">
        <v>5</v>
      </c>
    </row>
    <row r="131" spans="1:19" s="81" customFormat="1" ht="30" hidden="1">
      <c r="A131" s="80" t="s">
        <v>132</v>
      </c>
      <c r="B131" s="78">
        <f t="shared" si="10"/>
        <v>5</v>
      </c>
      <c r="C131" s="78">
        <f t="shared" si="8"/>
        <v>9</v>
      </c>
      <c r="D131" s="80" t="str">
        <f t="shared" si="11"/>
        <v>Q20a_P3</v>
      </c>
      <c r="E131" s="80" t="s">
        <v>790</v>
      </c>
      <c r="F131" s="80" t="s">
        <v>924</v>
      </c>
      <c r="G131" s="79" t="s">
        <v>316</v>
      </c>
      <c r="H131" s="78" t="s">
        <v>773</v>
      </c>
      <c r="I131" s="78" t="s">
        <v>999</v>
      </c>
      <c r="J131" s="78" t="s">
        <v>265</v>
      </c>
      <c r="K131" s="78" t="s">
        <v>1017</v>
      </c>
      <c r="L131" s="76">
        <v>6</v>
      </c>
      <c r="M131" s="77">
        <v>1</v>
      </c>
      <c r="N131" s="76">
        <v>5</v>
      </c>
    </row>
    <row r="132" spans="1:19" s="81" customFormat="1" ht="30" hidden="1">
      <c r="A132" s="80" t="s">
        <v>154</v>
      </c>
      <c r="B132" s="78">
        <f t="shared" si="10"/>
        <v>5</v>
      </c>
      <c r="C132" s="78">
        <f t="shared" si="8"/>
        <v>9</v>
      </c>
      <c r="D132" s="80" t="str">
        <f t="shared" si="11"/>
        <v>Q20a_P4</v>
      </c>
      <c r="E132" s="80" t="s">
        <v>790</v>
      </c>
      <c r="F132" s="80" t="s">
        <v>924</v>
      </c>
      <c r="G132" s="79" t="s">
        <v>316</v>
      </c>
      <c r="H132" s="78" t="s">
        <v>774</v>
      </c>
      <c r="I132" s="78" t="s">
        <v>1000</v>
      </c>
      <c r="J132" s="78" t="s">
        <v>265</v>
      </c>
      <c r="K132" s="78" t="s">
        <v>1017</v>
      </c>
      <c r="L132" s="76">
        <v>6</v>
      </c>
      <c r="M132" s="77">
        <v>1</v>
      </c>
      <c r="N132" s="76">
        <v>5</v>
      </c>
    </row>
    <row r="133" spans="1:19" s="81" customFormat="1" ht="30" hidden="1">
      <c r="A133" s="80" t="s">
        <v>176</v>
      </c>
      <c r="B133" s="78">
        <f t="shared" si="10"/>
        <v>5</v>
      </c>
      <c r="C133" s="78">
        <f t="shared" si="8"/>
        <v>9</v>
      </c>
      <c r="D133" s="80" t="str">
        <f t="shared" si="11"/>
        <v>Q20a_P5</v>
      </c>
      <c r="E133" s="80" t="s">
        <v>790</v>
      </c>
      <c r="F133" s="80" t="s">
        <v>924</v>
      </c>
      <c r="G133" s="79" t="s">
        <v>316</v>
      </c>
      <c r="H133" s="78" t="s">
        <v>775</v>
      </c>
      <c r="I133" s="78" t="s">
        <v>1005</v>
      </c>
      <c r="J133" s="78" t="s">
        <v>265</v>
      </c>
      <c r="K133" s="78" t="s">
        <v>1017</v>
      </c>
      <c r="L133" s="76">
        <v>6</v>
      </c>
      <c r="M133" s="77">
        <v>1</v>
      </c>
      <c r="N133" s="76">
        <v>5</v>
      </c>
    </row>
    <row r="134" spans="1:19" s="81" customFormat="1" ht="30" hidden="1">
      <c r="A134" s="80" t="s">
        <v>192</v>
      </c>
      <c r="B134" s="78">
        <f t="shared" si="10"/>
        <v>5</v>
      </c>
      <c r="C134" s="78">
        <f t="shared" si="8"/>
        <v>9</v>
      </c>
      <c r="D134" s="80" t="str">
        <f t="shared" si="11"/>
        <v>Q20a_P6</v>
      </c>
      <c r="E134" s="80" t="s">
        <v>790</v>
      </c>
      <c r="F134" s="80" t="s">
        <v>924</v>
      </c>
      <c r="G134" s="79" t="s">
        <v>316</v>
      </c>
      <c r="H134" s="78" t="s">
        <v>776</v>
      </c>
      <c r="I134" s="78" t="s">
        <v>1004</v>
      </c>
      <c r="J134" s="78" t="s">
        <v>265</v>
      </c>
      <c r="K134" s="78" t="s">
        <v>1017</v>
      </c>
      <c r="L134" s="76">
        <v>6</v>
      </c>
      <c r="M134" s="77">
        <v>1</v>
      </c>
      <c r="N134" s="76">
        <v>5</v>
      </c>
    </row>
    <row r="135" spans="1:19" s="81" customFormat="1" ht="30" hidden="1">
      <c r="A135" s="80" t="s">
        <v>213</v>
      </c>
      <c r="B135" s="78">
        <f t="shared" si="10"/>
        <v>5</v>
      </c>
      <c r="C135" s="78">
        <f t="shared" si="8"/>
        <v>9</v>
      </c>
      <c r="D135" s="80" t="str">
        <f t="shared" si="11"/>
        <v>Q20a_P7</v>
      </c>
      <c r="E135" s="80" t="s">
        <v>790</v>
      </c>
      <c r="F135" s="80" t="s">
        <v>924</v>
      </c>
      <c r="G135" s="79" t="s">
        <v>316</v>
      </c>
      <c r="H135" s="78" t="s">
        <v>777</v>
      </c>
      <c r="I135" s="78" t="s">
        <v>1003</v>
      </c>
      <c r="J135" s="78" t="s">
        <v>265</v>
      </c>
      <c r="K135" s="78" t="s">
        <v>1017</v>
      </c>
      <c r="L135" s="76">
        <v>6</v>
      </c>
      <c r="M135" s="77">
        <v>1</v>
      </c>
      <c r="N135" s="76">
        <v>5</v>
      </c>
    </row>
    <row r="136" spans="1:19" ht="45" hidden="1">
      <c r="A136" s="74" t="s">
        <v>1117</v>
      </c>
      <c r="B136" s="72">
        <f t="shared" si="10"/>
        <v>5</v>
      </c>
      <c r="C136" s="72">
        <f t="shared" si="8"/>
        <v>9</v>
      </c>
      <c r="D136" s="74" t="str">
        <f t="shared" si="11"/>
        <v>Q20a_P3</v>
      </c>
      <c r="E136" s="74" t="s">
        <v>1142</v>
      </c>
      <c r="F136" s="74" t="s">
        <v>1104</v>
      </c>
      <c r="G136" s="73" t="s">
        <v>316</v>
      </c>
      <c r="H136" s="72" t="s">
        <v>773</v>
      </c>
      <c r="I136" s="72" t="s">
        <v>999</v>
      </c>
      <c r="J136" s="72" t="s">
        <v>760</v>
      </c>
      <c r="K136" s="72" t="s">
        <v>1019</v>
      </c>
      <c r="L136" s="70">
        <v>6</v>
      </c>
      <c r="M136" s="71">
        <v>1</v>
      </c>
      <c r="N136" s="70">
        <v>5</v>
      </c>
      <c r="O136" s="60"/>
      <c r="P136" s="60"/>
      <c r="Q136" s="60"/>
      <c r="R136" s="60"/>
      <c r="S136" s="60"/>
    </row>
    <row r="137" spans="1:19" ht="30" hidden="1">
      <c r="A137" s="66" t="s">
        <v>133</v>
      </c>
      <c r="B137" s="64">
        <f t="shared" si="10"/>
        <v>5</v>
      </c>
      <c r="C137" s="64">
        <f t="shared" si="8"/>
        <v>9</v>
      </c>
      <c r="D137" s="66" t="str">
        <f t="shared" si="11"/>
        <v>Q20a_P3</v>
      </c>
      <c r="E137" s="66" t="s">
        <v>791</v>
      </c>
      <c r="F137" s="66" t="s">
        <v>1103</v>
      </c>
      <c r="G137" s="65" t="s">
        <v>686</v>
      </c>
      <c r="H137" s="64" t="s">
        <v>773</v>
      </c>
      <c r="I137" s="64" t="s">
        <v>999</v>
      </c>
      <c r="J137" s="64" t="s">
        <v>760</v>
      </c>
      <c r="K137" s="64" t="s">
        <v>1019</v>
      </c>
      <c r="L137" s="62">
        <v>6</v>
      </c>
      <c r="M137" s="63">
        <v>1</v>
      </c>
      <c r="N137" s="62">
        <v>5</v>
      </c>
      <c r="O137" s="60"/>
      <c r="P137" s="60"/>
      <c r="Q137" s="60"/>
      <c r="R137" s="60"/>
      <c r="S137" s="60"/>
    </row>
    <row r="138" spans="1:19" ht="30" hidden="1">
      <c r="A138" s="66" t="s">
        <v>134</v>
      </c>
      <c r="B138" s="64">
        <f t="shared" si="10"/>
        <v>5</v>
      </c>
      <c r="C138" s="64">
        <f t="shared" ref="C138:C201" si="12">SEARCH("R",A138,1)</f>
        <v>9</v>
      </c>
      <c r="D138" s="66" t="str">
        <f t="shared" si="11"/>
        <v>Q20a_P3</v>
      </c>
      <c r="E138" s="66" t="s">
        <v>818</v>
      </c>
      <c r="F138" s="66" t="s">
        <v>1036</v>
      </c>
      <c r="G138" s="65" t="s">
        <v>735</v>
      </c>
      <c r="H138" s="64" t="s">
        <v>773</v>
      </c>
      <c r="I138" s="64" t="s">
        <v>999</v>
      </c>
      <c r="J138" s="64" t="s">
        <v>264</v>
      </c>
      <c r="K138" s="64" t="s">
        <v>1016</v>
      </c>
      <c r="L138" s="62">
        <v>6</v>
      </c>
      <c r="M138" s="63">
        <v>1</v>
      </c>
      <c r="N138" s="62">
        <v>5</v>
      </c>
      <c r="O138" s="60"/>
      <c r="P138" s="60"/>
      <c r="Q138" s="60"/>
      <c r="R138" s="60"/>
      <c r="S138" s="60"/>
    </row>
    <row r="139" spans="1:19" s="67" customFormat="1" ht="30" hidden="1">
      <c r="A139" s="66" t="s">
        <v>135</v>
      </c>
      <c r="B139" s="64">
        <f t="shared" si="10"/>
        <v>5</v>
      </c>
      <c r="C139" s="64">
        <f t="shared" si="12"/>
        <v>9</v>
      </c>
      <c r="D139" s="66" t="str">
        <f t="shared" si="11"/>
        <v>Q20a_P3</v>
      </c>
      <c r="E139" s="66" t="s">
        <v>819</v>
      </c>
      <c r="F139" s="66" t="s">
        <v>1037</v>
      </c>
      <c r="G139" s="65" t="s">
        <v>739</v>
      </c>
      <c r="H139" s="64" t="s">
        <v>773</v>
      </c>
      <c r="I139" s="64" t="s">
        <v>999</v>
      </c>
      <c r="J139" s="64" t="s">
        <v>264</v>
      </c>
      <c r="K139" s="64" t="s">
        <v>1016</v>
      </c>
      <c r="L139" s="62">
        <v>6</v>
      </c>
      <c r="M139" s="63">
        <v>1</v>
      </c>
      <c r="N139" s="62">
        <v>5</v>
      </c>
    </row>
    <row r="140" spans="1:19" ht="30" hidden="1">
      <c r="A140" s="80" t="s">
        <v>136</v>
      </c>
      <c r="B140" s="78">
        <f t="shared" si="10"/>
        <v>5</v>
      </c>
      <c r="C140" s="78">
        <f t="shared" si="12"/>
        <v>9</v>
      </c>
      <c r="D140" s="80" t="str">
        <f t="shared" si="11"/>
        <v>Q20a_P3</v>
      </c>
      <c r="E140" s="80" t="s">
        <v>820</v>
      </c>
      <c r="F140" s="80" t="s">
        <v>954</v>
      </c>
      <c r="G140" s="79" t="s">
        <v>333</v>
      </c>
      <c r="H140" s="78" t="s">
        <v>773</v>
      </c>
      <c r="I140" s="78" t="s">
        <v>999</v>
      </c>
      <c r="J140" s="78" t="s">
        <v>266</v>
      </c>
      <c r="K140" s="78" t="s">
        <v>1060</v>
      </c>
      <c r="L140" s="76">
        <v>6</v>
      </c>
      <c r="M140" s="77">
        <v>1</v>
      </c>
      <c r="N140" s="76">
        <v>5</v>
      </c>
      <c r="O140" s="60"/>
      <c r="P140" s="60"/>
      <c r="Q140" s="60"/>
      <c r="R140" s="60"/>
      <c r="S140" s="60"/>
    </row>
    <row r="141" spans="1:19" ht="30" hidden="1">
      <c r="A141" s="66" t="s">
        <v>137</v>
      </c>
      <c r="B141" s="64">
        <f t="shared" si="10"/>
        <v>5</v>
      </c>
      <c r="C141" s="64">
        <f t="shared" si="12"/>
        <v>9</v>
      </c>
      <c r="D141" s="66" t="str">
        <f t="shared" si="11"/>
        <v>Q20a_P3</v>
      </c>
      <c r="E141" s="66" t="s">
        <v>794</v>
      </c>
      <c r="F141" s="66" t="s">
        <v>1023</v>
      </c>
      <c r="G141" s="65" t="s">
        <v>319</v>
      </c>
      <c r="H141" s="64" t="s">
        <v>773</v>
      </c>
      <c r="I141" s="64" t="s">
        <v>999</v>
      </c>
      <c r="J141" s="64" t="s">
        <v>264</v>
      </c>
      <c r="K141" s="64" t="s">
        <v>1016</v>
      </c>
      <c r="L141" s="62">
        <v>6</v>
      </c>
      <c r="M141" s="63">
        <v>1</v>
      </c>
      <c r="N141" s="62">
        <v>5</v>
      </c>
      <c r="O141" s="60"/>
      <c r="P141" s="60"/>
      <c r="Q141" s="60"/>
      <c r="R141" s="60"/>
      <c r="S141" s="60"/>
    </row>
    <row r="142" spans="1:19" s="75" customFormat="1" ht="30" hidden="1">
      <c r="A142" s="80" t="s">
        <v>138</v>
      </c>
      <c r="B142" s="78">
        <f t="shared" si="10"/>
        <v>5</v>
      </c>
      <c r="C142" s="78">
        <f t="shared" si="12"/>
        <v>9</v>
      </c>
      <c r="D142" s="80" t="str">
        <f t="shared" si="11"/>
        <v>Q20a_P3</v>
      </c>
      <c r="E142" s="80" t="s">
        <v>795</v>
      </c>
      <c r="F142" s="80" t="s">
        <v>929</v>
      </c>
      <c r="G142" s="79" t="s">
        <v>732</v>
      </c>
      <c r="H142" s="78" t="s">
        <v>773</v>
      </c>
      <c r="I142" s="78" t="s">
        <v>999</v>
      </c>
      <c r="J142" s="78" t="s">
        <v>760</v>
      </c>
      <c r="K142" s="78" t="s">
        <v>1019</v>
      </c>
      <c r="L142" s="76">
        <v>6</v>
      </c>
      <c r="M142" s="77">
        <v>1</v>
      </c>
      <c r="N142" s="76">
        <v>5</v>
      </c>
    </row>
    <row r="143" spans="1:19" ht="30" hidden="1">
      <c r="A143" s="66" t="s">
        <v>139</v>
      </c>
      <c r="B143" s="64">
        <f t="shared" si="10"/>
        <v>5</v>
      </c>
      <c r="C143" s="64">
        <f t="shared" si="12"/>
        <v>9</v>
      </c>
      <c r="D143" s="66" t="str">
        <f t="shared" si="11"/>
        <v>Q20a_P3</v>
      </c>
      <c r="E143" s="66" t="s">
        <v>821</v>
      </c>
      <c r="F143" s="66" t="s">
        <v>955</v>
      </c>
      <c r="G143" s="65" t="s">
        <v>334</v>
      </c>
      <c r="H143" s="64" t="s">
        <v>773</v>
      </c>
      <c r="I143" s="64" t="s">
        <v>999</v>
      </c>
      <c r="J143" s="64" t="s">
        <v>264</v>
      </c>
      <c r="K143" s="64" t="s">
        <v>1016</v>
      </c>
      <c r="L143" s="62">
        <v>6</v>
      </c>
      <c r="M143" s="63">
        <v>1</v>
      </c>
      <c r="N143" s="62">
        <v>5</v>
      </c>
      <c r="O143" s="60"/>
      <c r="P143" s="60"/>
      <c r="Q143" s="60"/>
      <c r="R143" s="60"/>
      <c r="S143" s="60"/>
    </row>
    <row r="144" spans="1:19" s="67" customFormat="1" ht="30" hidden="1">
      <c r="A144" s="66" t="s">
        <v>140</v>
      </c>
      <c r="B144" s="64">
        <f t="shared" si="10"/>
        <v>5</v>
      </c>
      <c r="C144" s="64">
        <f t="shared" si="12"/>
        <v>9</v>
      </c>
      <c r="D144" s="66" t="str">
        <f t="shared" si="11"/>
        <v>Q20a_P3</v>
      </c>
      <c r="E144" s="66" t="s">
        <v>822</v>
      </c>
      <c r="F144" s="66" t="s">
        <v>1038</v>
      </c>
      <c r="G144" s="65" t="s">
        <v>711</v>
      </c>
      <c r="H144" s="64" t="s">
        <v>773</v>
      </c>
      <c r="I144" s="64" t="s">
        <v>999</v>
      </c>
      <c r="J144" s="64" t="s">
        <v>264</v>
      </c>
      <c r="K144" s="64" t="s">
        <v>1016</v>
      </c>
      <c r="L144" s="62">
        <v>6</v>
      </c>
      <c r="M144" s="63">
        <v>1</v>
      </c>
      <c r="N144" s="62">
        <v>5</v>
      </c>
    </row>
    <row r="145" spans="1:19" ht="45" hidden="1">
      <c r="A145" s="66" t="s">
        <v>141</v>
      </c>
      <c r="B145" s="64">
        <f t="shared" ref="B145:B176" si="13">SEARCH("_P",A145,1)</f>
        <v>5</v>
      </c>
      <c r="C145" s="64">
        <f t="shared" si="12"/>
        <v>9</v>
      </c>
      <c r="D145" s="66" t="str">
        <f t="shared" si="11"/>
        <v>Q20a_P3</v>
      </c>
      <c r="E145" s="66" t="s">
        <v>823</v>
      </c>
      <c r="F145" s="66" t="s">
        <v>1132</v>
      </c>
      <c r="G145" s="73" t="s">
        <v>1128</v>
      </c>
      <c r="H145" s="64" t="s">
        <v>773</v>
      </c>
      <c r="I145" s="64" t="s">
        <v>999</v>
      </c>
      <c r="J145" s="64" t="s">
        <v>267</v>
      </c>
      <c r="K145" s="64" t="s">
        <v>1059</v>
      </c>
      <c r="L145" s="62">
        <v>6</v>
      </c>
      <c r="M145" s="63">
        <v>1</v>
      </c>
      <c r="N145" s="62">
        <v>5</v>
      </c>
      <c r="O145" s="60"/>
      <c r="P145" s="60"/>
      <c r="Q145" s="60"/>
      <c r="R145" s="60"/>
      <c r="S145" s="60"/>
    </row>
    <row r="146" spans="1:19" ht="45" hidden="1">
      <c r="A146" s="74" t="s">
        <v>1097</v>
      </c>
      <c r="B146" s="72">
        <f t="shared" si="13"/>
        <v>5</v>
      </c>
      <c r="C146" s="72">
        <f t="shared" si="12"/>
        <v>9</v>
      </c>
      <c r="D146" s="74" t="str">
        <f t="shared" si="11"/>
        <v>Q20a_P3</v>
      </c>
      <c r="E146" s="74" t="s">
        <v>1143</v>
      </c>
      <c r="F146" s="74" t="s">
        <v>1098</v>
      </c>
      <c r="G146" s="73" t="s">
        <v>1099</v>
      </c>
      <c r="H146" s="72" t="s">
        <v>773</v>
      </c>
      <c r="I146" s="72" t="s">
        <v>999</v>
      </c>
      <c r="J146" s="72" t="s">
        <v>267</v>
      </c>
      <c r="K146" s="72" t="s">
        <v>1059</v>
      </c>
      <c r="L146" s="70">
        <v>6</v>
      </c>
      <c r="M146" s="71">
        <v>1</v>
      </c>
      <c r="N146" s="70">
        <v>5</v>
      </c>
      <c r="O146" s="60"/>
      <c r="P146" s="60"/>
      <c r="Q146" s="60"/>
      <c r="R146" s="60"/>
      <c r="S146" s="60"/>
    </row>
    <row r="147" spans="1:19" s="75" customFormat="1" ht="45" hidden="1">
      <c r="A147" s="80" t="s">
        <v>142</v>
      </c>
      <c r="B147" s="78">
        <f t="shared" si="13"/>
        <v>5</v>
      </c>
      <c r="C147" s="78">
        <f t="shared" si="12"/>
        <v>9</v>
      </c>
      <c r="D147" s="80" t="str">
        <f t="shared" si="11"/>
        <v>Q20a_P3</v>
      </c>
      <c r="E147" s="80" t="s">
        <v>824</v>
      </c>
      <c r="F147" s="80" t="s">
        <v>958</v>
      </c>
      <c r="G147" s="79" t="s">
        <v>335</v>
      </c>
      <c r="H147" s="78" t="s">
        <v>773</v>
      </c>
      <c r="I147" s="78" t="s">
        <v>999</v>
      </c>
      <c r="J147" s="78" t="s">
        <v>267</v>
      </c>
      <c r="K147" s="78" t="s">
        <v>1059</v>
      </c>
      <c r="L147" s="76">
        <v>6</v>
      </c>
      <c r="M147" s="77">
        <v>1</v>
      </c>
      <c r="N147" s="76">
        <v>5</v>
      </c>
    </row>
    <row r="148" spans="1:19" ht="30" hidden="1">
      <c r="A148" s="66" t="s">
        <v>143</v>
      </c>
      <c r="B148" s="64">
        <f t="shared" si="13"/>
        <v>5</v>
      </c>
      <c r="C148" s="64">
        <f t="shared" si="12"/>
        <v>9</v>
      </c>
      <c r="D148" s="66" t="str">
        <f t="shared" si="11"/>
        <v>Q20a_P3</v>
      </c>
      <c r="E148" s="66" t="s">
        <v>825</v>
      </c>
      <c r="F148" s="66" t="s">
        <v>959</v>
      </c>
      <c r="G148" s="65" t="s">
        <v>730</v>
      </c>
      <c r="H148" s="64" t="s">
        <v>773</v>
      </c>
      <c r="I148" s="64" t="s">
        <v>999</v>
      </c>
      <c r="J148" s="64" t="s">
        <v>760</v>
      </c>
      <c r="K148" s="64" t="s">
        <v>1019</v>
      </c>
      <c r="L148" s="62">
        <v>6</v>
      </c>
      <c r="M148" s="63">
        <v>1</v>
      </c>
      <c r="N148" s="62">
        <v>5</v>
      </c>
      <c r="O148" s="60"/>
      <c r="P148" s="60"/>
      <c r="Q148" s="60"/>
      <c r="R148" s="60"/>
      <c r="S148" s="60"/>
    </row>
    <row r="149" spans="1:19" s="75" customFormat="1" ht="30" hidden="1">
      <c r="A149" s="79" t="s">
        <v>144</v>
      </c>
      <c r="B149" s="78">
        <f t="shared" si="13"/>
        <v>5</v>
      </c>
      <c r="C149" s="78">
        <f t="shared" si="12"/>
        <v>9</v>
      </c>
      <c r="D149" s="79" t="str">
        <f t="shared" si="11"/>
        <v>Q20a_P3</v>
      </c>
      <c r="E149" s="79" t="s">
        <v>796</v>
      </c>
      <c r="F149" s="79" t="s">
        <v>1012</v>
      </c>
      <c r="G149" s="79" t="s">
        <v>729</v>
      </c>
      <c r="H149" s="78" t="s">
        <v>773</v>
      </c>
      <c r="I149" s="82" t="s">
        <v>999</v>
      </c>
      <c r="J149" s="78" t="s">
        <v>265</v>
      </c>
      <c r="K149" s="78" t="s">
        <v>1017</v>
      </c>
      <c r="L149" s="76">
        <v>6</v>
      </c>
      <c r="M149" s="77">
        <v>1</v>
      </c>
      <c r="N149" s="76">
        <v>5</v>
      </c>
    </row>
    <row r="150" spans="1:19" ht="90" hidden="1">
      <c r="A150" s="66" t="s">
        <v>145</v>
      </c>
      <c r="B150" s="64">
        <f t="shared" si="13"/>
        <v>5</v>
      </c>
      <c r="C150" s="64">
        <f t="shared" si="12"/>
        <v>9</v>
      </c>
      <c r="D150" s="66" t="str">
        <f t="shared" si="11"/>
        <v>Q20a_P3</v>
      </c>
      <c r="E150" s="66" t="s">
        <v>798</v>
      </c>
      <c r="F150" s="66" t="s">
        <v>1106</v>
      </c>
      <c r="G150" s="65" t="s">
        <v>321</v>
      </c>
      <c r="H150" s="64" t="s">
        <v>773</v>
      </c>
      <c r="I150" s="64" t="s">
        <v>999</v>
      </c>
      <c r="J150" s="64" t="s">
        <v>265</v>
      </c>
      <c r="K150" s="64" t="s">
        <v>1017</v>
      </c>
      <c r="L150" s="62">
        <v>6</v>
      </c>
      <c r="M150" s="63">
        <v>1</v>
      </c>
      <c r="N150" s="62">
        <v>5</v>
      </c>
      <c r="O150" s="60"/>
      <c r="P150" s="60"/>
      <c r="Q150" s="60"/>
      <c r="R150" s="60"/>
      <c r="S150" s="60"/>
    </row>
    <row r="151" spans="1:19" ht="30" hidden="1">
      <c r="A151" s="66" t="s">
        <v>146</v>
      </c>
      <c r="B151" s="64">
        <f t="shared" si="13"/>
        <v>5</v>
      </c>
      <c r="C151" s="64">
        <f t="shared" si="12"/>
        <v>9</v>
      </c>
      <c r="D151" s="66" t="str">
        <f t="shared" si="11"/>
        <v>Q20a_P3</v>
      </c>
      <c r="E151" s="66" t="s">
        <v>803</v>
      </c>
      <c r="F151" s="66" t="s">
        <v>1027</v>
      </c>
      <c r="G151" s="65" t="s">
        <v>758</v>
      </c>
      <c r="H151" s="64" t="s">
        <v>773</v>
      </c>
      <c r="I151" s="64" t="s">
        <v>999</v>
      </c>
      <c r="J151" s="64" t="s">
        <v>265</v>
      </c>
      <c r="K151" s="64" t="s">
        <v>1017</v>
      </c>
      <c r="L151" s="62">
        <v>6</v>
      </c>
      <c r="M151" s="63">
        <v>1</v>
      </c>
      <c r="N151" s="62">
        <v>5</v>
      </c>
      <c r="O151" s="60"/>
      <c r="P151" s="60"/>
      <c r="Q151" s="60"/>
      <c r="R151" s="60"/>
      <c r="S151" s="60"/>
    </row>
    <row r="152" spans="1:19" ht="30" hidden="1">
      <c r="A152" s="66" t="s">
        <v>147</v>
      </c>
      <c r="B152" s="64">
        <f t="shared" si="13"/>
        <v>5</v>
      </c>
      <c r="C152" s="64">
        <f t="shared" si="12"/>
        <v>9</v>
      </c>
      <c r="D152" s="66" t="str">
        <f t="shared" si="11"/>
        <v>Q20a_P3</v>
      </c>
      <c r="E152" s="66" t="s">
        <v>804</v>
      </c>
      <c r="F152" s="66" t="s">
        <v>1034</v>
      </c>
      <c r="G152" s="65" t="s">
        <v>324</v>
      </c>
      <c r="H152" s="64" t="s">
        <v>773</v>
      </c>
      <c r="I152" s="64" t="s">
        <v>999</v>
      </c>
      <c r="J152" s="64" t="s">
        <v>264</v>
      </c>
      <c r="K152" s="64" t="s">
        <v>1016</v>
      </c>
      <c r="L152" s="62">
        <v>6</v>
      </c>
      <c r="M152" s="63">
        <v>1</v>
      </c>
      <c r="N152" s="62">
        <v>5</v>
      </c>
      <c r="O152" s="60"/>
      <c r="P152" s="60"/>
      <c r="Q152" s="60"/>
      <c r="R152" s="60"/>
      <c r="S152" s="60"/>
    </row>
    <row r="153" spans="1:19" ht="30" hidden="1">
      <c r="A153" s="74" t="s">
        <v>1105</v>
      </c>
      <c r="B153" s="72">
        <f t="shared" si="13"/>
        <v>5</v>
      </c>
      <c r="C153" s="72">
        <f t="shared" si="12"/>
        <v>9</v>
      </c>
      <c r="D153" s="74" t="str">
        <f t="shared" si="11"/>
        <v>Q20a_P3</v>
      </c>
      <c r="E153" s="74" t="s">
        <v>1144</v>
      </c>
      <c r="F153" s="74" t="s">
        <v>916</v>
      </c>
      <c r="G153" s="73" t="s">
        <v>310</v>
      </c>
      <c r="H153" s="72" t="s">
        <v>773</v>
      </c>
      <c r="I153" s="72" t="s">
        <v>999</v>
      </c>
      <c r="J153" s="72" t="s">
        <v>264</v>
      </c>
      <c r="K153" s="72" t="s">
        <v>1016</v>
      </c>
      <c r="L153" s="70">
        <v>6</v>
      </c>
      <c r="M153" s="71">
        <v>1</v>
      </c>
      <c r="N153" s="70">
        <v>5</v>
      </c>
      <c r="O153" s="60"/>
      <c r="P153" s="60"/>
      <c r="Q153" s="60"/>
      <c r="R153" s="60"/>
      <c r="S153" s="60"/>
    </row>
    <row r="154" spans="1:19" ht="30" hidden="1">
      <c r="A154" s="66" t="s">
        <v>148</v>
      </c>
      <c r="B154" s="64">
        <f t="shared" si="13"/>
        <v>5</v>
      </c>
      <c r="C154" s="64">
        <f t="shared" si="12"/>
        <v>9</v>
      </c>
      <c r="D154" s="66" t="str">
        <f t="shared" si="11"/>
        <v>Q20a_P3</v>
      </c>
      <c r="E154" s="66" t="s">
        <v>816</v>
      </c>
      <c r="F154" s="66" t="s">
        <v>1112</v>
      </c>
      <c r="G154" s="65" t="s">
        <v>331</v>
      </c>
      <c r="H154" s="64" t="s">
        <v>773</v>
      </c>
      <c r="I154" s="64" t="s">
        <v>999</v>
      </c>
      <c r="J154" s="64" t="s">
        <v>266</v>
      </c>
      <c r="K154" s="64" t="s">
        <v>1060</v>
      </c>
      <c r="L154" s="62">
        <v>6</v>
      </c>
      <c r="M154" s="63">
        <v>1</v>
      </c>
      <c r="N154" s="62">
        <v>5</v>
      </c>
      <c r="O154" s="60"/>
      <c r="P154" s="60"/>
      <c r="Q154" s="60"/>
      <c r="R154" s="60"/>
      <c r="S154" s="60"/>
    </row>
    <row r="155" spans="1:19" ht="45" hidden="1">
      <c r="A155" s="66" t="s">
        <v>696</v>
      </c>
      <c r="B155" s="64">
        <f t="shared" si="13"/>
        <v>5</v>
      </c>
      <c r="C155" s="64">
        <f t="shared" si="12"/>
        <v>9</v>
      </c>
      <c r="D155" s="66" t="str">
        <f t="shared" si="11"/>
        <v>Q20a_P3</v>
      </c>
      <c r="E155" s="66" t="s">
        <v>805</v>
      </c>
      <c r="F155" s="66" t="s">
        <v>939</v>
      </c>
      <c r="G155" s="65" t="s">
        <v>688</v>
      </c>
      <c r="H155" s="64" t="s">
        <v>773</v>
      </c>
      <c r="I155" s="64" t="s">
        <v>999</v>
      </c>
      <c r="J155" s="64" t="s">
        <v>266</v>
      </c>
      <c r="K155" s="64" t="s">
        <v>1060</v>
      </c>
      <c r="L155" s="62">
        <v>6</v>
      </c>
      <c r="M155" s="63">
        <v>1</v>
      </c>
      <c r="N155" s="62">
        <v>5</v>
      </c>
      <c r="O155" s="60"/>
      <c r="P155" s="60"/>
      <c r="Q155" s="60"/>
      <c r="R155" s="60"/>
      <c r="S155" s="60"/>
    </row>
    <row r="156" spans="1:19" ht="45" hidden="1">
      <c r="A156" s="66" t="s">
        <v>697</v>
      </c>
      <c r="B156" s="64">
        <f t="shared" si="13"/>
        <v>5</v>
      </c>
      <c r="C156" s="64">
        <f t="shared" si="12"/>
        <v>9</v>
      </c>
      <c r="D156" s="66" t="str">
        <f t="shared" si="11"/>
        <v>Q20a_P3</v>
      </c>
      <c r="E156" s="66" t="s">
        <v>806</v>
      </c>
      <c r="F156" s="66" t="s">
        <v>940</v>
      </c>
      <c r="G156" s="65" t="s">
        <v>689</v>
      </c>
      <c r="H156" s="64" t="s">
        <v>773</v>
      </c>
      <c r="I156" s="64" t="s">
        <v>999</v>
      </c>
      <c r="J156" s="64" t="s">
        <v>266</v>
      </c>
      <c r="K156" s="64" t="s">
        <v>1060</v>
      </c>
      <c r="L156" s="62">
        <v>6</v>
      </c>
      <c r="M156" s="63">
        <v>1</v>
      </c>
      <c r="N156" s="62">
        <v>5</v>
      </c>
      <c r="O156" s="60"/>
      <c r="P156" s="60"/>
      <c r="Q156" s="60"/>
      <c r="R156" s="60"/>
      <c r="S156" s="60"/>
    </row>
    <row r="157" spans="1:19" ht="30" hidden="1">
      <c r="A157" s="66" t="s">
        <v>698</v>
      </c>
      <c r="B157" s="64">
        <f t="shared" si="13"/>
        <v>5</v>
      </c>
      <c r="C157" s="64">
        <f t="shared" si="12"/>
        <v>9</v>
      </c>
      <c r="D157" s="66" t="str">
        <f t="shared" si="11"/>
        <v>Q20a_P3</v>
      </c>
      <c r="E157" s="66" t="s">
        <v>807</v>
      </c>
      <c r="F157" s="66" t="s">
        <v>941</v>
      </c>
      <c r="G157" s="65" t="s">
        <v>691</v>
      </c>
      <c r="H157" s="64" t="s">
        <v>773</v>
      </c>
      <c r="I157" s="64" t="s">
        <v>999</v>
      </c>
      <c r="J157" s="64" t="s">
        <v>266</v>
      </c>
      <c r="K157" s="64" t="s">
        <v>1060</v>
      </c>
      <c r="L157" s="62">
        <v>6</v>
      </c>
      <c r="M157" s="63">
        <v>1</v>
      </c>
      <c r="N157" s="62">
        <v>5</v>
      </c>
      <c r="O157" s="60"/>
      <c r="P157" s="60"/>
      <c r="Q157" s="60"/>
      <c r="R157" s="60"/>
      <c r="S157" s="60"/>
    </row>
    <row r="158" spans="1:19" s="75" customFormat="1" ht="45" hidden="1">
      <c r="A158" s="80" t="s">
        <v>702</v>
      </c>
      <c r="B158" s="78">
        <f t="shared" si="13"/>
        <v>5</v>
      </c>
      <c r="C158" s="78">
        <f t="shared" si="12"/>
        <v>9</v>
      </c>
      <c r="D158" s="80" t="str">
        <f t="shared" si="11"/>
        <v>Q20a_P3</v>
      </c>
      <c r="E158" s="80" t="s">
        <v>826</v>
      </c>
      <c r="F158" s="80" t="s">
        <v>1039</v>
      </c>
      <c r="G158" s="79" t="s">
        <v>703</v>
      </c>
      <c r="H158" s="78" t="s">
        <v>773</v>
      </c>
      <c r="I158" s="78" t="s">
        <v>999</v>
      </c>
      <c r="J158" s="78" t="s">
        <v>267</v>
      </c>
      <c r="K158" s="78" t="s">
        <v>1059</v>
      </c>
      <c r="L158" s="76">
        <v>6</v>
      </c>
      <c r="M158" s="77">
        <v>1</v>
      </c>
      <c r="N158" s="76">
        <v>5</v>
      </c>
    </row>
    <row r="159" spans="1:19" s="75" customFormat="1" ht="60" hidden="1">
      <c r="A159" s="80" t="s">
        <v>705</v>
      </c>
      <c r="B159" s="78">
        <f t="shared" si="13"/>
        <v>5</v>
      </c>
      <c r="C159" s="78">
        <f t="shared" si="12"/>
        <v>9</v>
      </c>
      <c r="D159" s="80" t="str">
        <f t="shared" si="11"/>
        <v>Q20a_P3</v>
      </c>
      <c r="E159" s="80" t="s">
        <v>827</v>
      </c>
      <c r="F159" s="80" t="s">
        <v>1040</v>
      </c>
      <c r="G159" s="79" t="s">
        <v>704</v>
      </c>
      <c r="H159" s="78" t="s">
        <v>773</v>
      </c>
      <c r="I159" s="78" t="s">
        <v>999</v>
      </c>
      <c r="J159" s="78" t="s">
        <v>267</v>
      </c>
      <c r="K159" s="78" t="s">
        <v>1059</v>
      </c>
      <c r="L159" s="76">
        <v>6</v>
      </c>
      <c r="M159" s="77">
        <v>1</v>
      </c>
      <c r="N159" s="76">
        <v>5</v>
      </c>
    </row>
    <row r="160" spans="1:19" ht="45" hidden="1">
      <c r="A160" s="66" t="s">
        <v>707</v>
      </c>
      <c r="B160" s="64">
        <f t="shared" si="13"/>
        <v>5</v>
      </c>
      <c r="C160" s="64">
        <f t="shared" si="12"/>
        <v>9</v>
      </c>
      <c r="D160" s="66" t="str">
        <f t="shared" si="11"/>
        <v>Q20a_P3</v>
      </c>
      <c r="E160" s="66" t="s">
        <v>828</v>
      </c>
      <c r="F160" s="66" t="s">
        <v>1041</v>
      </c>
      <c r="G160" s="65" t="s">
        <v>706</v>
      </c>
      <c r="H160" s="64" t="s">
        <v>773</v>
      </c>
      <c r="I160" s="64" t="s">
        <v>999</v>
      </c>
      <c r="J160" s="64" t="s">
        <v>267</v>
      </c>
      <c r="K160" s="64" t="s">
        <v>1059</v>
      </c>
      <c r="L160" s="62">
        <v>6</v>
      </c>
      <c r="M160" s="63">
        <v>1</v>
      </c>
      <c r="N160" s="62">
        <v>5</v>
      </c>
      <c r="O160" s="60"/>
      <c r="P160" s="60"/>
      <c r="Q160" s="60"/>
      <c r="R160" s="60"/>
      <c r="S160" s="60"/>
    </row>
    <row r="161" spans="1:19" ht="45" hidden="1">
      <c r="A161" s="66" t="s">
        <v>709</v>
      </c>
      <c r="B161" s="64">
        <f t="shared" si="13"/>
        <v>5</v>
      </c>
      <c r="C161" s="64">
        <f t="shared" si="12"/>
        <v>9</v>
      </c>
      <c r="D161" s="66" t="str">
        <f t="shared" si="11"/>
        <v>Q20a_P3</v>
      </c>
      <c r="E161" s="66" t="s">
        <v>829</v>
      </c>
      <c r="F161" s="66" t="s">
        <v>1042</v>
      </c>
      <c r="G161" s="65" t="s">
        <v>708</v>
      </c>
      <c r="H161" s="64" t="s">
        <v>773</v>
      </c>
      <c r="I161" s="64" t="s">
        <v>999</v>
      </c>
      <c r="J161" s="64" t="s">
        <v>267</v>
      </c>
      <c r="K161" s="64" t="s">
        <v>1059</v>
      </c>
      <c r="L161" s="62">
        <v>6</v>
      </c>
      <c r="M161" s="63">
        <v>1</v>
      </c>
      <c r="N161" s="62">
        <v>5</v>
      </c>
      <c r="O161" s="60"/>
      <c r="P161" s="60"/>
      <c r="Q161" s="60"/>
      <c r="R161" s="60"/>
      <c r="S161" s="60"/>
    </row>
    <row r="162" spans="1:19" ht="45" hidden="1">
      <c r="A162" s="74" t="s">
        <v>1100</v>
      </c>
      <c r="B162" s="72">
        <f t="shared" si="13"/>
        <v>5</v>
      </c>
      <c r="C162" s="72">
        <f t="shared" si="12"/>
        <v>9</v>
      </c>
      <c r="D162" s="74" t="str">
        <f t="shared" si="11"/>
        <v>Q20a_P3</v>
      </c>
      <c r="E162" s="74" t="s">
        <v>1145</v>
      </c>
      <c r="F162" s="74" t="s">
        <v>1101</v>
      </c>
      <c r="G162" s="73" t="s">
        <v>1102</v>
      </c>
      <c r="H162" s="72" t="s">
        <v>773</v>
      </c>
      <c r="I162" s="72" t="s">
        <v>999</v>
      </c>
      <c r="J162" s="72" t="s">
        <v>267</v>
      </c>
      <c r="K162" s="72" t="s">
        <v>1059</v>
      </c>
      <c r="L162" s="70">
        <v>6</v>
      </c>
      <c r="M162" s="71">
        <v>1</v>
      </c>
      <c r="N162" s="70">
        <v>5</v>
      </c>
      <c r="O162" s="60"/>
      <c r="P162" s="60"/>
      <c r="Q162" s="60"/>
      <c r="R162" s="60"/>
      <c r="S162" s="60"/>
    </row>
    <row r="163" spans="1:19" s="75" customFormat="1" ht="30" hidden="1">
      <c r="A163" s="80" t="s">
        <v>710</v>
      </c>
      <c r="B163" s="78">
        <f t="shared" si="13"/>
        <v>5</v>
      </c>
      <c r="C163" s="78">
        <f t="shared" si="12"/>
        <v>9</v>
      </c>
      <c r="D163" s="80" t="str">
        <f t="shared" si="11"/>
        <v>Q20a_P3</v>
      </c>
      <c r="E163" s="80" t="s">
        <v>830</v>
      </c>
      <c r="F163" s="80" t="s">
        <v>964</v>
      </c>
      <c r="G163" s="79" t="s">
        <v>699</v>
      </c>
      <c r="H163" s="78" t="s">
        <v>773</v>
      </c>
      <c r="I163" s="78" t="s">
        <v>999</v>
      </c>
      <c r="J163" s="78" t="s">
        <v>265</v>
      </c>
      <c r="K163" s="78" t="s">
        <v>1017</v>
      </c>
      <c r="L163" s="76">
        <v>6</v>
      </c>
      <c r="M163" s="77">
        <v>1</v>
      </c>
      <c r="N163" s="76">
        <v>5</v>
      </c>
    </row>
    <row r="164" spans="1:19" ht="60" hidden="1">
      <c r="A164" s="66" t="s">
        <v>149</v>
      </c>
      <c r="B164" s="64">
        <f t="shared" si="13"/>
        <v>5</v>
      </c>
      <c r="C164" s="64">
        <f t="shared" si="12"/>
        <v>9</v>
      </c>
      <c r="D164" s="66" t="str">
        <f t="shared" si="11"/>
        <v>Q20a_P4</v>
      </c>
      <c r="E164" s="66" t="s">
        <v>787</v>
      </c>
      <c r="F164" s="66" t="s">
        <v>1043</v>
      </c>
      <c r="G164" s="65" t="s">
        <v>336</v>
      </c>
      <c r="H164" s="64" t="s">
        <v>774</v>
      </c>
      <c r="I164" s="64" t="s">
        <v>1000</v>
      </c>
      <c r="J164" s="64" t="e">
        <v>#N/A</v>
      </c>
      <c r="K164" s="64" t="e">
        <v>#N/A</v>
      </c>
      <c r="L164" s="63"/>
      <c r="M164" s="63">
        <v>1</v>
      </c>
      <c r="N164" s="62">
        <v>5</v>
      </c>
      <c r="O164" s="60"/>
      <c r="P164" s="60"/>
      <c r="Q164" s="60"/>
      <c r="R164" s="60"/>
      <c r="S164" s="60"/>
    </row>
    <row r="165" spans="1:19" ht="30" hidden="1">
      <c r="A165" s="66" t="s">
        <v>150</v>
      </c>
      <c r="B165" s="64">
        <f t="shared" si="13"/>
        <v>5</v>
      </c>
      <c r="C165" s="64">
        <f t="shared" si="12"/>
        <v>9</v>
      </c>
      <c r="D165" s="66" t="str">
        <f t="shared" si="11"/>
        <v>Q20a_P4</v>
      </c>
      <c r="E165" s="66" t="s">
        <v>788</v>
      </c>
      <c r="F165" s="66" t="s">
        <v>1021</v>
      </c>
      <c r="G165" s="65" t="s">
        <v>314</v>
      </c>
      <c r="H165" s="64" t="s">
        <v>774</v>
      </c>
      <c r="I165" s="64" t="s">
        <v>1000</v>
      </c>
      <c r="J165" s="64" t="s">
        <v>266</v>
      </c>
      <c r="K165" s="64" t="s">
        <v>1060</v>
      </c>
      <c r="L165" s="62">
        <v>6</v>
      </c>
      <c r="M165" s="63">
        <v>1</v>
      </c>
      <c r="N165" s="62">
        <v>5</v>
      </c>
      <c r="O165" s="60"/>
      <c r="P165" s="60"/>
      <c r="Q165" s="60"/>
      <c r="R165" s="60"/>
      <c r="S165" s="60"/>
    </row>
    <row r="166" spans="1:19" s="81" customFormat="1" ht="45" hidden="1">
      <c r="A166" s="80" t="s">
        <v>151</v>
      </c>
      <c r="B166" s="78">
        <f t="shared" si="13"/>
        <v>5</v>
      </c>
      <c r="C166" s="78">
        <f t="shared" si="12"/>
        <v>9</v>
      </c>
      <c r="D166" s="80" t="str">
        <f t="shared" si="11"/>
        <v>Q20a_P4</v>
      </c>
      <c r="E166" s="80" t="s">
        <v>817</v>
      </c>
      <c r="F166" s="80" t="s">
        <v>951</v>
      </c>
      <c r="G166" s="79" t="s">
        <v>759</v>
      </c>
      <c r="H166" s="78" t="s">
        <v>774</v>
      </c>
      <c r="I166" s="78" t="s">
        <v>1000</v>
      </c>
      <c r="J166" s="78" t="s">
        <v>264</v>
      </c>
      <c r="K166" s="78" t="s">
        <v>1016</v>
      </c>
      <c r="L166" s="76">
        <v>6</v>
      </c>
      <c r="M166" s="77">
        <v>1</v>
      </c>
      <c r="N166" s="76">
        <v>5</v>
      </c>
    </row>
    <row r="167" spans="1:19" s="75" customFormat="1" hidden="1">
      <c r="A167" s="80" t="s">
        <v>152</v>
      </c>
      <c r="B167" s="78">
        <f t="shared" si="13"/>
        <v>5</v>
      </c>
      <c r="C167" s="78">
        <f t="shared" si="12"/>
        <v>9</v>
      </c>
      <c r="D167" s="80" t="str">
        <f t="shared" si="11"/>
        <v>Q20a_P4</v>
      </c>
      <c r="E167" s="80" t="s">
        <v>789</v>
      </c>
      <c r="F167" s="80" t="s">
        <v>923</v>
      </c>
      <c r="G167" s="79" t="s">
        <v>315</v>
      </c>
      <c r="H167" s="78" t="s">
        <v>774</v>
      </c>
      <c r="I167" s="78" t="s">
        <v>1000</v>
      </c>
      <c r="J167" s="78" t="s">
        <v>266</v>
      </c>
      <c r="K167" s="78" t="s">
        <v>1060</v>
      </c>
      <c r="L167" s="76">
        <v>6</v>
      </c>
      <c r="M167" s="77">
        <v>1</v>
      </c>
      <c r="N167" s="76">
        <v>5</v>
      </c>
    </row>
    <row r="168" spans="1:19" s="75" customFormat="1" ht="30" hidden="1">
      <c r="A168" s="80" t="s">
        <v>153</v>
      </c>
      <c r="B168" s="78">
        <f t="shared" si="13"/>
        <v>5</v>
      </c>
      <c r="C168" s="78">
        <f t="shared" si="12"/>
        <v>9</v>
      </c>
      <c r="D168" s="80" t="str">
        <f t="shared" si="11"/>
        <v>Q20a_P4</v>
      </c>
      <c r="E168" s="80" t="s">
        <v>809</v>
      </c>
      <c r="F168" s="80" t="s">
        <v>943</v>
      </c>
      <c r="G168" s="79" t="s">
        <v>327</v>
      </c>
      <c r="H168" s="78" t="s">
        <v>774</v>
      </c>
      <c r="I168" s="78" t="s">
        <v>1000</v>
      </c>
      <c r="J168" s="78" t="s">
        <v>266</v>
      </c>
      <c r="K168" s="78" t="s">
        <v>1060</v>
      </c>
      <c r="L168" s="76">
        <v>6</v>
      </c>
      <c r="M168" s="77">
        <v>1</v>
      </c>
      <c r="N168" s="76">
        <v>5</v>
      </c>
    </row>
    <row r="169" spans="1:19" ht="45" hidden="1">
      <c r="A169" s="74" t="s">
        <v>1116</v>
      </c>
      <c r="B169" s="72">
        <f t="shared" si="13"/>
        <v>5</v>
      </c>
      <c r="C169" s="72">
        <f t="shared" si="12"/>
        <v>9</v>
      </c>
      <c r="D169" s="74" t="str">
        <f t="shared" si="11"/>
        <v>Q20a_P4</v>
      </c>
      <c r="E169" s="74" t="s">
        <v>1142</v>
      </c>
      <c r="F169" s="74" t="s">
        <v>1104</v>
      </c>
      <c r="G169" s="73" t="s">
        <v>316</v>
      </c>
      <c r="H169" s="72" t="s">
        <v>774</v>
      </c>
      <c r="I169" s="72" t="s">
        <v>1000</v>
      </c>
      <c r="J169" s="72" t="s">
        <v>760</v>
      </c>
      <c r="K169" s="72" t="s">
        <v>1019</v>
      </c>
      <c r="L169" s="70">
        <v>6</v>
      </c>
      <c r="M169" s="71">
        <v>1</v>
      </c>
      <c r="N169" s="70">
        <v>5</v>
      </c>
      <c r="O169" s="60"/>
      <c r="P169" s="60"/>
      <c r="Q169" s="60"/>
      <c r="R169" s="60"/>
      <c r="S169" s="60"/>
    </row>
    <row r="170" spans="1:19" s="67" customFormat="1" ht="30" hidden="1">
      <c r="A170" s="66" t="s">
        <v>155</v>
      </c>
      <c r="B170" s="64">
        <f t="shared" si="13"/>
        <v>5</v>
      </c>
      <c r="C170" s="64">
        <f t="shared" si="12"/>
        <v>9</v>
      </c>
      <c r="D170" s="66" t="str">
        <f t="shared" si="11"/>
        <v>Q20a_P4</v>
      </c>
      <c r="E170" s="66" t="s">
        <v>791</v>
      </c>
      <c r="F170" s="66" t="s">
        <v>1103</v>
      </c>
      <c r="G170" s="65" t="s">
        <v>686</v>
      </c>
      <c r="H170" s="64" t="s">
        <v>774</v>
      </c>
      <c r="I170" s="64" t="s">
        <v>1000</v>
      </c>
      <c r="J170" s="64" t="s">
        <v>760</v>
      </c>
      <c r="K170" s="64" t="s">
        <v>1019</v>
      </c>
      <c r="L170" s="62">
        <v>6</v>
      </c>
      <c r="M170" s="63">
        <v>1</v>
      </c>
      <c r="N170" s="62">
        <v>5</v>
      </c>
    </row>
    <row r="171" spans="1:19" ht="30" hidden="1">
      <c r="A171" s="66" t="s">
        <v>156</v>
      </c>
      <c r="B171" s="64">
        <f t="shared" si="13"/>
        <v>5</v>
      </c>
      <c r="C171" s="64">
        <f t="shared" si="12"/>
        <v>9</v>
      </c>
      <c r="D171" s="66" t="str">
        <f t="shared" si="11"/>
        <v>Q20a_P4</v>
      </c>
      <c r="E171" s="66" t="s">
        <v>818</v>
      </c>
      <c r="F171" s="66" t="s">
        <v>1036</v>
      </c>
      <c r="G171" s="65" t="s">
        <v>735</v>
      </c>
      <c r="H171" s="64" t="s">
        <v>774</v>
      </c>
      <c r="I171" s="64" t="s">
        <v>1000</v>
      </c>
      <c r="J171" s="64" t="s">
        <v>264</v>
      </c>
      <c r="K171" s="64" t="s">
        <v>1016</v>
      </c>
      <c r="L171" s="62">
        <v>6</v>
      </c>
      <c r="M171" s="63">
        <v>1</v>
      </c>
      <c r="N171" s="62">
        <v>5</v>
      </c>
      <c r="O171" s="60"/>
      <c r="P171" s="60"/>
      <c r="Q171" s="60"/>
      <c r="R171" s="60"/>
      <c r="S171" s="60"/>
    </row>
    <row r="172" spans="1:19" ht="30" hidden="1">
      <c r="A172" s="66" t="s">
        <v>157</v>
      </c>
      <c r="B172" s="64">
        <f t="shared" si="13"/>
        <v>5</v>
      </c>
      <c r="C172" s="64">
        <f t="shared" si="12"/>
        <v>9</v>
      </c>
      <c r="D172" s="66" t="str">
        <f t="shared" si="11"/>
        <v>Q20a_P4</v>
      </c>
      <c r="E172" s="66" t="s">
        <v>819</v>
      </c>
      <c r="F172" s="66" t="s">
        <v>1037</v>
      </c>
      <c r="G172" s="65" t="s">
        <v>739</v>
      </c>
      <c r="H172" s="64" t="s">
        <v>774</v>
      </c>
      <c r="I172" s="64" t="s">
        <v>1000</v>
      </c>
      <c r="J172" s="64" t="s">
        <v>264</v>
      </c>
      <c r="K172" s="64" t="s">
        <v>1016</v>
      </c>
      <c r="L172" s="62">
        <v>6</v>
      </c>
      <c r="M172" s="63">
        <v>1</v>
      </c>
      <c r="N172" s="62">
        <v>5</v>
      </c>
      <c r="O172" s="60"/>
      <c r="P172" s="60"/>
      <c r="Q172" s="60"/>
      <c r="R172" s="60"/>
      <c r="S172" s="60"/>
    </row>
    <row r="173" spans="1:19" ht="30" hidden="1">
      <c r="A173" s="80" t="s">
        <v>158</v>
      </c>
      <c r="B173" s="78">
        <f t="shared" si="13"/>
        <v>5</v>
      </c>
      <c r="C173" s="78">
        <f t="shared" si="12"/>
        <v>9</v>
      </c>
      <c r="D173" s="80" t="str">
        <f t="shared" si="11"/>
        <v>Q20a_P4</v>
      </c>
      <c r="E173" s="80" t="s">
        <v>820</v>
      </c>
      <c r="F173" s="80" t="s">
        <v>954</v>
      </c>
      <c r="G173" s="79" t="s">
        <v>333</v>
      </c>
      <c r="H173" s="78" t="s">
        <v>774</v>
      </c>
      <c r="I173" s="78" t="s">
        <v>1000</v>
      </c>
      <c r="J173" s="78" t="s">
        <v>266</v>
      </c>
      <c r="K173" s="78" t="s">
        <v>1060</v>
      </c>
      <c r="L173" s="76">
        <v>6</v>
      </c>
      <c r="M173" s="77">
        <v>1</v>
      </c>
      <c r="N173" s="76">
        <v>5</v>
      </c>
      <c r="O173" s="60"/>
      <c r="P173" s="60"/>
      <c r="Q173" s="60"/>
      <c r="R173" s="60"/>
      <c r="S173" s="60"/>
    </row>
    <row r="174" spans="1:19" ht="30" hidden="1">
      <c r="A174" s="66" t="s">
        <v>159</v>
      </c>
      <c r="B174" s="64">
        <f t="shared" si="13"/>
        <v>5</v>
      </c>
      <c r="C174" s="64">
        <f t="shared" si="12"/>
        <v>9</v>
      </c>
      <c r="D174" s="66" t="str">
        <f t="shared" si="11"/>
        <v>Q20a_P4</v>
      </c>
      <c r="E174" s="66" t="s">
        <v>794</v>
      </c>
      <c r="F174" s="66" t="s">
        <v>1023</v>
      </c>
      <c r="G174" s="65" t="s">
        <v>319</v>
      </c>
      <c r="H174" s="64" t="s">
        <v>774</v>
      </c>
      <c r="I174" s="64" t="s">
        <v>1000</v>
      </c>
      <c r="J174" s="64" t="s">
        <v>264</v>
      </c>
      <c r="K174" s="64" t="s">
        <v>1016</v>
      </c>
      <c r="L174" s="62">
        <v>6</v>
      </c>
      <c r="M174" s="63">
        <v>1</v>
      </c>
      <c r="N174" s="62">
        <v>5</v>
      </c>
      <c r="O174" s="60"/>
      <c r="P174" s="60"/>
      <c r="Q174" s="60"/>
      <c r="R174" s="60"/>
      <c r="S174" s="60"/>
    </row>
    <row r="175" spans="1:19" s="81" customFormat="1" ht="30" hidden="1">
      <c r="A175" s="80" t="s">
        <v>160</v>
      </c>
      <c r="B175" s="78">
        <f t="shared" si="13"/>
        <v>5</v>
      </c>
      <c r="C175" s="78">
        <f t="shared" si="12"/>
        <v>9</v>
      </c>
      <c r="D175" s="80" t="str">
        <f t="shared" si="11"/>
        <v>Q20a_P4</v>
      </c>
      <c r="E175" s="80" t="s">
        <v>795</v>
      </c>
      <c r="F175" s="80" t="s">
        <v>929</v>
      </c>
      <c r="G175" s="79" t="s">
        <v>732</v>
      </c>
      <c r="H175" s="78" t="s">
        <v>774</v>
      </c>
      <c r="I175" s="78" t="s">
        <v>1000</v>
      </c>
      <c r="J175" s="78" t="s">
        <v>760</v>
      </c>
      <c r="K175" s="78" t="s">
        <v>1019</v>
      </c>
      <c r="L175" s="76">
        <v>6</v>
      </c>
      <c r="M175" s="77">
        <v>1</v>
      </c>
      <c r="N175" s="76">
        <v>5</v>
      </c>
    </row>
    <row r="176" spans="1:19" ht="30" hidden="1">
      <c r="A176" s="66" t="s">
        <v>161</v>
      </c>
      <c r="B176" s="64">
        <f t="shared" si="13"/>
        <v>5</v>
      </c>
      <c r="C176" s="64">
        <f t="shared" si="12"/>
        <v>9</v>
      </c>
      <c r="D176" s="66" t="str">
        <f t="shared" si="11"/>
        <v>Q20a_P4</v>
      </c>
      <c r="E176" s="66" t="s">
        <v>821</v>
      </c>
      <c r="F176" s="66" t="s">
        <v>955</v>
      </c>
      <c r="G176" s="65" t="s">
        <v>334</v>
      </c>
      <c r="H176" s="64" t="s">
        <v>774</v>
      </c>
      <c r="I176" s="64" t="s">
        <v>1000</v>
      </c>
      <c r="J176" s="64" t="s">
        <v>264</v>
      </c>
      <c r="K176" s="64" t="s">
        <v>1016</v>
      </c>
      <c r="L176" s="62">
        <v>6</v>
      </c>
      <c r="M176" s="63">
        <v>1</v>
      </c>
      <c r="N176" s="62">
        <v>5</v>
      </c>
      <c r="O176" s="60"/>
      <c r="P176" s="60"/>
      <c r="Q176" s="60"/>
      <c r="R176" s="60"/>
      <c r="S176" s="60"/>
    </row>
    <row r="177" spans="1:19" ht="30" hidden="1">
      <c r="A177" s="66" t="s">
        <v>162</v>
      </c>
      <c r="B177" s="64">
        <f t="shared" ref="B177:B208" si="14">SEARCH("_P",A177,1)</f>
        <v>5</v>
      </c>
      <c r="C177" s="64">
        <f t="shared" si="12"/>
        <v>9</v>
      </c>
      <c r="D177" s="66" t="str">
        <f t="shared" si="11"/>
        <v>Q20a_P4</v>
      </c>
      <c r="E177" s="66" t="s">
        <v>822</v>
      </c>
      <c r="F177" s="66" t="s">
        <v>1038</v>
      </c>
      <c r="G177" s="65" t="s">
        <v>711</v>
      </c>
      <c r="H177" s="64" t="s">
        <v>774</v>
      </c>
      <c r="I177" s="64" t="s">
        <v>1000</v>
      </c>
      <c r="J177" s="64" t="s">
        <v>264</v>
      </c>
      <c r="K177" s="64" t="s">
        <v>1016</v>
      </c>
      <c r="L177" s="62">
        <v>6</v>
      </c>
      <c r="M177" s="63">
        <v>1</v>
      </c>
      <c r="N177" s="62">
        <v>5</v>
      </c>
      <c r="O177" s="60"/>
      <c r="P177" s="60"/>
      <c r="Q177" s="60"/>
      <c r="R177" s="60"/>
      <c r="S177" s="60"/>
    </row>
    <row r="178" spans="1:19" ht="45" hidden="1">
      <c r="A178" s="74" t="s">
        <v>1107</v>
      </c>
      <c r="B178" s="72">
        <f t="shared" si="14"/>
        <v>5</v>
      </c>
      <c r="C178" s="72">
        <f t="shared" si="12"/>
        <v>9</v>
      </c>
      <c r="D178" s="74" t="str">
        <f t="shared" si="11"/>
        <v>Q20a_P4</v>
      </c>
      <c r="E178" s="74" t="s">
        <v>1143</v>
      </c>
      <c r="F178" s="74" t="s">
        <v>1098</v>
      </c>
      <c r="G178" s="73" t="s">
        <v>1099</v>
      </c>
      <c r="H178" s="72" t="s">
        <v>774</v>
      </c>
      <c r="I178" s="72" t="s">
        <v>1000</v>
      </c>
      <c r="J178" s="72" t="s">
        <v>267</v>
      </c>
      <c r="K178" s="72" t="s">
        <v>1059</v>
      </c>
      <c r="L178" s="70">
        <v>6</v>
      </c>
      <c r="M178" s="71">
        <v>1</v>
      </c>
      <c r="N178" s="70">
        <v>5</v>
      </c>
      <c r="O178" s="60"/>
      <c r="P178" s="60"/>
      <c r="Q178" s="60"/>
      <c r="R178" s="60"/>
      <c r="S178" s="60"/>
    </row>
    <row r="179" spans="1:19" ht="45" hidden="1">
      <c r="A179" s="66" t="s">
        <v>163</v>
      </c>
      <c r="B179" s="64">
        <f t="shared" si="14"/>
        <v>5</v>
      </c>
      <c r="C179" s="64">
        <f t="shared" si="12"/>
        <v>9</v>
      </c>
      <c r="D179" s="66" t="str">
        <f t="shared" si="11"/>
        <v>Q20a_P4</v>
      </c>
      <c r="E179" s="66" t="s">
        <v>823</v>
      </c>
      <c r="F179" s="66" t="s">
        <v>1132</v>
      </c>
      <c r="G179" s="73" t="s">
        <v>1131</v>
      </c>
      <c r="H179" s="64" t="s">
        <v>774</v>
      </c>
      <c r="I179" s="64" t="s">
        <v>1000</v>
      </c>
      <c r="J179" s="64" t="s">
        <v>267</v>
      </c>
      <c r="K179" s="64" t="s">
        <v>1059</v>
      </c>
      <c r="L179" s="62">
        <v>6</v>
      </c>
      <c r="M179" s="63">
        <v>1</v>
      </c>
      <c r="N179" s="62">
        <v>5</v>
      </c>
      <c r="O179" s="60"/>
      <c r="P179" s="60"/>
      <c r="Q179" s="60"/>
      <c r="R179" s="60"/>
      <c r="S179" s="60"/>
    </row>
    <row r="180" spans="1:19" s="75" customFormat="1" ht="45" hidden="1">
      <c r="A180" s="80" t="s">
        <v>164</v>
      </c>
      <c r="B180" s="78">
        <f t="shared" si="14"/>
        <v>5</v>
      </c>
      <c r="C180" s="78">
        <f t="shared" si="12"/>
        <v>9</v>
      </c>
      <c r="D180" s="80" t="str">
        <f t="shared" si="11"/>
        <v>Q20a_P4</v>
      </c>
      <c r="E180" s="80" t="s">
        <v>824</v>
      </c>
      <c r="F180" s="80" t="s">
        <v>958</v>
      </c>
      <c r="G180" s="79" t="s">
        <v>335</v>
      </c>
      <c r="H180" s="78" t="s">
        <v>774</v>
      </c>
      <c r="I180" s="78" t="s">
        <v>1000</v>
      </c>
      <c r="J180" s="78" t="s">
        <v>267</v>
      </c>
      <c r="K180" s="78" t="s">
        <v>1059</v>
      </c>
      <c r="L180" s="76">
        <v>6</v>
      </c>
      <c r="M180" s="77">
        <v>1</v>
      </c>
      <c r="N180" s="76">
        <v>5</v>
      </c>
    </row>
    <row r="181" spans="1:19" ht="30" hidden="1">
      <c r="A181" s="66" t="s">
        <v>165</v>
      </c>
      <c r="B181" s="64">
        <f t="shared" si="14"/>
        <v>5</v>
      </c>
      <c r="C181" s="64">
        <f t="shared" si="12"/>
        <v>9</v>
      </c>
      <c r="D181" s="66" t="str">
        <f t="shared" si="11"/>
        <v>Q20a_P4</v>
      </c>
      <c r="E181" s="66" t="s">
        <v>825</v>
      </c>
      <c r="F181" s="66" t="s">
        <v>959</v>
      </c>
      <c r="G181" s="65" t="s">
        <v>730</v>
      </c>
      <c r="H181" s="64" t="s">
        <v>774</v>
      </c>
      <c r="I181" s="64" t="s">
        <v>1000</v>
      </c>
      <c r="J181" s="64" t="s">
        <v>760</v>
      </c>
      <c r="K181" s="64" t="s">
        <v>1019</v>
      </c>
      <c r="L181" s="62">
        <v>6</v>
      </c>
      <c r="M181" s="63">
        <v>1</v>
      </c>
      <c r="N181" s="62">
        <v>5</v>
      </c>
      <c r="O181" s="60"/>
      <c r="P181" s="60"/>
      <c r="Q181" s="60"/>
      <c r="R181" s="60"/>
      <c r="S181" s="60"/>
    </row>
    <row r="182" spans="1:19" s="75" customFormat="1" ht="30" hidden="1">
      <c r="A182" s="80" t="s">
        <v>166</v>
      </c>
      <c r="B182" s="78">
        <f t="shared" si="14"/>
        <v>5</v>
      </c>
      <c r="C182" s="78">
        <f t="shared" si="12"/>
        <v>9</v>
      </c>
      <c r="D182" s="80" t="str">
        <f t="shared" si="11"/>
        <v>Q20a_P4</v>
      </c>
      <c r="E182" s="80" t="s">
        <v>796</v>
      </c>
      <c r="F182" s="80" t="s">
        <v>1012</v>
      </c>
      <c r="G182" s="79" t="s">
        <v>729</v>
      </c>
      <c r="H182" s="78" t="s">
        <v>774</v>
      </c>
      <c r="I182" s="78" t="s">
        <v>1000</v>
      </c>
      <c r="J182" s="78" t="s">
        <v>265</v>
      </c>
      <c r="K182" s="78" t="s">
        <v>1017</v>
      </c>
      <c r="L182" s="76">
        <v>6</v>
      </c>
      <c r="M182" s="77">
        <v>1</v>
      </c>
      <c r="N182" s="76">
        <v>5</v>
      </c>
    </row>
    <row r="183" spans="1:19" ht="90" hidden="1">
      <c r="A183" s="66" t="s">
        <v>167</v>
      </c>
      <c r="B183" s="64">
        <f t="shared" si="14"/>
        <v>5</v>
      </c>
      <c r="C183" s="64">
        <f t="shared" si="12"/>
        <v>9</v>
      </c>
      <c r="D183" s="66" t="str">
        <f t="shared" si="11"/>
        <v>Q20a_P4</v>
      </c>
      <c r="E183" s="66" t="s">
        <v>798</v>
      </c>
      <c r="F183" s="66" t="s">
        <v>1109</v>
      </c>
      <c r="G183" s="65" t="s">
        <v>321</v>
      </c>
      <c r="H183" s="64" t="s">
        <v>774</v>
      </c>
      <c r="I183" s="64" t="s">
        <v>1000</v>
      </c>
      <c r="J183" s="64" t="s">
        <v>265</v>
      </c>
      <c r="K183" s="64" t="s">
        <v>1017</v>
      </c>
      <c r="L183" s="62">
        <v>6</v>
      </c>
      <c r="M183" s="63">
        <v>1</v>
      </c>
      <c r="N183" s="62">
        <v>5</v>
      </c>
      <c r="O183" s="60"/>
      <c r="P183" s="60"/>
      <c r="Q183" s="60"/>
      <c r="R183" s="60"/>
      <c r="S183" s="60"/>
    </row>
    <row r="184" spans="1:19" ht="30" hidden="1">
      <c r="A184" s="66" t="s">
        <v>168</v>
      </c>
      <c r="B184" s="64">
        <f t="shared" si="14"/>
        <v>5</v>
      </c>
      <c r="C184" s="64">
        <f t="shared" si="12"/>
        <v>9</v>
      </c>
      <c r="D184" s="66" t="str">
        <f t="shared" si="11"/>
        <v>Q20a_P4</v>
      </c>
      <c r="E184" s="66" t="s">
        <v>803</v>
      </c>
      <c r="F184" s="66" t="s">
        <v>1027</v>
      </c>
      <c r="G184" s="65" t="s">
        <v>758</v>
      </c>
      <c r="H184" s="64" t="s">
        <v>774</v>
      </c>
      <c r="I184" s="64" t="s">
        <v>1000</v>
      </c>
      <c r="J184" s="64" t="s">
        <v>265</v>
      </c>
      <c r="K184" s="64" t="s">
        <v>1017</v>
      </c>
      <c r="L184" s="62">
        <v>6</v>
      </c>
      <c r="M184" s="63">
        <v>1</v>
      </c>
      <c r="N184" s="62">
        <v>5</v>
      </c>
      <c r="O184" s="60"/>
      <c r="P184" s="60"/>
      <c r="Q184" s="60"/>
      <c r="R184" s="60"/>
      <c r="S184" s="60"/>
    </row>
    <row r="185" spans="1:19" ht="30" hidden="1">
      <c r="A185" s="66" t="s">
        <v>169</v>
      </c>
      <c r="B185" s="64">
        <f t="shared" si="14"/>
        <v>5</v>
      </c>
      <c r="C185" s="64">
        <f t="shared" si="12"/>
        <v>9</v>
      </c>
      <c r="D185" s="66" t="str">
        <f t="shared" si="11"/>
        <v>Q20a_P4</v>
      </c>
      <c r="E185" s="66" t="s">
        <v>804</v>
      </c>
      <c r="F185" s="66" t="s">
        <v>1034</v>
      </c>
      <c r="G185" s="65" t="s">
        <v>324</v>
      </c>
      <c r="H185" s="64" t="s">
        <v>774</v>
      </c>
      <c r="I185" s="64" t="s">
        <v>1000</v>
      </c>
      <c r="J185" s="64" t="s">
        <v>264</v>
      </c>
      <c r="K185" s="64" t="s">
        <v>1016</v>
      </c>
      <c r="L185" s="62">
        <v>6</v>
      </c>
      <c r="M185" s="63">
        <v>1</v>
      </c>
      <c r="N185" s="62">
        <v>5</v>
      </c>
      <c r="O185" s="60"/>
      <c r="P185" s="60"/>
      <c r="Q185" s="60"/>
      <c r="R185" s="60"/>
      <c r="S185" s="60"/>
    </row>
    <row r="186" spans="1:19" ht="30" hidden="1">
      <c r="A186" s="74" t="s">
        <v>1110</v>
      </c>
      <c r="B186" s="72">
        <f t="shared" si="14"/>
        <v>5</v>
      </c>
      <c r="C186" s="72">
        <f t="shared" si="12"/>
        <v>9</v>
      </c>
      <c r="D186" s="74" t="str">
        <f t="shared" si="11"/>
        <v>Q20a_P4</v>
      </c>
      <c r="E186" s="74" t="s">
        <v>1144</v>
      </c>
      <c r="F186" s="74" t="s">
        <v>916</v>
      </c>
      <c r="G186" s="73" t="s">
        <v>310</v>
      </c>
      <c r="H186" s="72" t="s">
        <v>774</v>
      </c>
      <c r="I186" s="72" t="s">
        <v>1000</v>
      </c>
      <c r="J186" s="72" t="s">
        <v>264</v>
      </c>
      <c r="K186" s="72" t="s">
        <v>1016</v>
      </c>
      <c r="L186" s="70">
        <v>6</v>
      </c>
      <c r="M186" s="71">
        <v>1</v>
      </c>
      <c r="N186" s="70">
        <v>5</v>
      </c>
      <c r="O186" s="60"/>
      <c r="P186" s="60"/>
      <c r="Q186" s="60"/>
      <c r="R186" s="60"/>
      <c r="S186" s="60"/>
    </row>
    <row r="187" spans="1:19" ht="30" hidden="1">
      <c r="A187" s="66" t="s">
        <v>170</v>
      </c>
      <c r="B187" s="64">
        <f t="shared" si="14"/>
        <v>5</v>
      </c>
      <c r="C187" s="64">
        <f t="shared" si="12"/>
        <v>9</v>
      </c>
      <c r="D187" s="66" t="str">
        <f t="shared" si="11"/>
        <v>Q20a_P4</v>
      </c>
      <c r="E187" s="66" t="s">
        <v>816</v>
      </c>
      <c r="F187" s="66" t="s">
        <v>1112</v>
      </c>
      <c r="G187" s="65" t="s">
        <v>331</v>
      </c>
      <c r="H187" s="64" t="s">
        <v>774</v>
      </c>
      <c r="I187" s="64" t="s">
        <v>1000</v>
      </c>
      <c r="J187" s="64" t="s">
        <v>266</v>
      </c>
      <c r="K187" s="64" t="s">
        <v>1060</v>
      </c>
      <c r="L187" s="62">
        <v>6</v>
      </c>
      <c r="M187" s="63">
        <v>1</v>
      </c>
      <c r="N187" s="62">
        <v>5</v>
      </c>
      <c r="O187" s="60"/>
      <c r="P187" s="60"/>
      <c r="Q187" s="60"/>
      <c r="R187" s="60"/>
      <c r="S187" s="60"/>
    </row>
    <row r="188" spans="1:19" ht="30" hidden="1">
      <c r="A188" s="66" t="s">
        <v>712</v>
      </c>
      <c r="B188" s="64">
        <f t="shared" si="14"/>
        <v>5</v>
      </c>
      <c r="C188" s="64">
        <f t="shared" si="12"/>
        <v>9</v>
      </c>
      <c r="D188" s="66" t="str">
        <f t="shared" si="11"/>
        <v>Q20a_P4</v>
      </c>
      <c r="E188" s="66" t="s">
        <v>830</v>
      </c>
      <c r="F188" s="66" t="s">
        <v>964</v>
      </c>
      <c r="G188" s="65" t="s">
        <v>699</v>
      </c>
      <c r="H188" s="64" t="s">
        <v>774</v>
      </c>
      <c r="I188" s="64" t="s">
        <v>1000</v>
      </c>
      <c r="J188" s="64" t="s">
        <v>265</v>
      </c>
      <c r="K188" s="64" t="s">
        <v>1017</v>
      </c>
      <c r="L188" s="62">
        <v>6</v>
      </c>
      <c r="M188" s="63">
        <v>1</v>
      </c>
      <c r="N188" s="62">
        <v>5</v>
      </c>
      <c r="O188" s="60"/>
      <c r="P188" s="60"/>
      <c r="Q188" s="60"/>
      <c r="R188" s="60"/>
      <c r="S188" s="60"/>
    </row>
    <row r="189" spans="1:19" ht="45" hidden="1">
      <c r="A189" s="66" t="s">
        <v>713</v>
      </c>
      <c r="B189" s="64">
        <f t="shared" si="14"/>
        <v>5</v>
      </c>
      <c r="C189" s="64">
        <f t="shared" si="12"/>
        <v>9</v>
      </c>
      <c r="D189" s="66" t="str">
        <f t="shared" si="11"/>
        <v>Q20a_P4</v>
      </c>
      <c r="E189" s="66" t="s">
        <v>805</v>
      </c>
      <c r="F189" s="66" t="s">
        <v>939</v>
      </c>
      <c r="G189" s="65" t="s">
        <v>688</v>
      </c>
      <c r="H189" s="64" t="s">
        <v>774</v>
      </c>
      <c r="I189" s="64" t="s">
        <v>1000</v>
      </c>
      <c r="J189" s="64" t="s">
        <v>266</v>
      </c>
      <c r="K189" s="64" t="s">
        <v>1060</v>
      </c>
      <c r="L189" s="62">
        <v>6</v>
      </c>
      <c r="M189" s="63">
        <v>1</v>
      </c>
      <c r="N189" s="62">
        <v>5</v>
      </c>
      <c r="O189" s="60"/>
      <c r="P189" s="60"/>
      <c r="Q189" s="60"/>
      <c r="R189" s="60"/>
      <c r="S189" s="60"/>
    </row>
    <row r="190" spans="1:19" ht="45" hidden="1">
      <c r="A190" s="66" t="s">
        <v>714</v>
      </c>
      <c r="B190" s="64">
        <f t="shared" si="14"/>
        <v>5</v>
      </c>
      <c r="C190" s="64">
        <f t="shared" si="12"/>
        <v>9</v>
      </c>
      <c r="D190" s="66" t="str">
        <f t="shared" si="11"/>
        <v>Q20a_P4</v>
      </c>
      <c r="E190" s="66" t="s">
        <v>806</v>
      </c>
      <c r="F190" s="66" t="s">
        <v>940</v>
      </c>
      <c r="G190" s="65" t="s">
        <v>689</v>
      </c>
      <c r="H190" s="64" t="s">
        <v>774</v>
      </c>
      <c r="I190" s="64" t="s">
        <v>1000</v>
      </c>
      <c r="J190" s="64" t="s">
        <v>266</v>
      </c>
      <c r="K190" s="64" t="s">
        <v>1060</v>
      </c>
      <c r="L190" s="62">
        <v>6</v>
      </c>
      <c r="M190" s="63">
        <v>1</v>
      </c>
      <c r="N190" s="62">
        <v>5</v>
      </c>
      <c r="O190" s="60"/>
      <c r="P190" s="60"/>
      <c r="Q190" s="60"/>
      <c r="R190" s="60"/>
      <c r="S190" s="60"/>
    </row>
    <row r="191" spans="1:19" ht="30" hidden="1">
      <c r="A191" s="66" t="s">
        <v>715</v>
      </c>
      <c r="B191" s="64">
        <f t="shared" si="14"/>
        <v>5</v>
      </c>
      <c r="C191" s="64">
        <f t="shared" si="12"/>
        <v>9</v>
      </c>
      <c r="D191" s="66" t="str">
        <f t="shared" si="11"/>
        <v>Q20a_P4</v>
      </c>
      <c r="E191" s="66" t="s">
        <v>807</v>
      </c>
      <c r="F191" s="66" t="s">
        <v>941</v>
      </c>
      <c r="G191" s="65" t="s">
        <v>691</v>
      </c>
      <c r="H191" s="64" t="s">
        <v>774</v>
      </c>
      <c r="I191" s="64" t="s">
        <v>1000</v>
      </c>
      <c r="J191" s="64" t="s">
        <v>266</v>
      </c>
      <c r="K191" s="64" t="s">
        <v>1060</v>
      </c>
      <c r="L191" s="62">
        <v>6</v>
      </c>
      <c r="M191" s="63">
        <v>1</v>
      </c>
      <c r="N191" s="62">
        <v>5</v>
      </c>
      <c r="O191" s="60"/>
      <c r="P191" s="60"/>
      <c r="Q191" s="60"/>
      <c r="R191" s="60"/>
      <c r="S191" s="60"/>
    </row>
    <row r="192" spans="1:19" s="75" customFormat="1" ht="45" hidden="1">
      <c r="A192" s="80" t="s">
        <v>716</v>
      </c>
      <c r="B192" s="78">
        <f t="shared" si="14"/>
        <v>5</v>
      </c>
      <c r="C192" s="78">
        <f t="shared" si="12"/>
        <v>9</v>
      </c>
      <c r="D192" s="80" t="str">
        <f t="shared" si="11"/>
        <v>Q20a_P4</v>
      </c>
      <c r="E192" s="80" t="s">
        <v>826</v>
      </c>
      <c r="F192" s="80" t="s">
        <v>1039</v>
      </c>
      <c r="G192" s="79" t="s">
        <v>703</v>
      </c>
      <c r="H192" s="78" t="s">
        <v>774</v>
      </c>
      <c r="I192" s="78" t="s">
        <v>1000</v>
      </c>
      <c r="J192" s="78" t="s">
        <v>267</v>
      </c>
      <c r="K192" s="78" t="s">
        <v>1059</v>
      </c>
      <c r="L192" s="76">
        <v>6</v>
      </c>
      <c r="M192" s="77">
        <v>1</v>
      </c>
      <c r="N192" s="76">
        <v>5</v>
      </c>
    </row>
    <row r="193" spans="1:19" s="75" customFormat="1" ht="60" hidden="1">
      <c r="A193" s="80" t="s">
        <v>717</v>
      </c>
      <c r="B193" s="78">
        <f t="shared" si="14"/>
        <v>5</v>
      </c>
      <c r="C193" s="78">
        <f t="shared" si="12"/>
        <v>9</v>
      </c>
      <c r="D193" s="80" t="str">
        <f t="shared" si="11"/>
        <v>Q20a_P4</v>
      </c>
      <c r="E193" s="80" t="s">
        <v>827</v>
      </c>
      <c r="F193" s="80" t="s">
        <v>1040</v>
      </c>
      <c r="G193" s="79" t="s">
        <v>704</v>
      </c>
      <c r="H193" s="78" t="s">
        <v>774</v>
      </c>
      <c r="I193" s="78" t="s">
        <v>1000</v>
      </c>
      <c r="J193" s="78" t="s">
        <v>267</v>
      </c>
      <c r="K193" s="78" t="s">
        <v>1059</v>
      </c>
      <c r="L193" s="76">
        <v>6</v>
      </c>
      <c r="M193" s="77">
        <v>1</v>
      </c>
      <c r="N193" s="76">
        <v>5</v>
      </c>
    </row>
    <row r="194" spans="1:19" ht="45" hidden="1">
      <c r="A194" s="66" t="s">
        <v>718</v>
      </c>
      <c r="B194" s="64">
        <f t="shared" si="14"/>
        <v>5</v>
      </c>
      <c r="C194" s="64">
        <f t="shared" si="12"/>
        <v>9</v>
      </c>
      <c r="D194" s="66" t="str">
        <f t="shared" ref="D194:D257" si="15">IF(AND(B194=0,C194=0),A194,LEFT(A194,C194-2))</f>
        <v>Q20a_P4</v>
      </c>
      <c r="E194" s="66" t="s">
        <v>828</v>
      </c>
      <c r="F194" s="66" t="s">
        <v>1041</v>
      </c>
      <c r="G194" s="65" t="s">
        <v>706</v>
      </c>
      <c r="H194" s="64" t="s">
        <v>774</v>
      </c>
      <c r="I194" s="64" t="s">
        <v>1000</v>
      </c>
      <c r="J194" s="64" t="s">
        <v>267</v>
      </c>
      <c r="K194" s="64" t="s">
        <v>1059</v>
      </c>
      <c r="L194" s="62">
        <v>6</v>
      </c>
      <c r="M194" s="63">
        <v>1</v>
      </c>
      <c r="N194" s="62">
        <v>5</v>
      </c>
      <c r="O194" s="60"/>
      <c r="P194" s="60"/>
      <c r="Q194" s="60"/>
      <c r="R194" s="60"/>
      <c r="S194" s="60"/>
    </row>
    <row r="195" spans="1:19" ht="45" hidden="1">
      <c r="A195" s="66" t="s">
        <v>719</v>
      </c>
      <c r="B195" s="64">
        <f t="shared" si="14"/>
        <v>5</v>
      </c>
      <c r="C195" s="64">
        <f t="shared" si="12"/>
        <v>9</v>
      </c>
      <c r="D195" s="66" t="str">
        <f t="shared" si="15"/>
        <v>Q20a_P4</v>
      </c>
      <c r="E195" s="66" t="s">
        <v>829</v>
      </c>
      <c r="F195" s="66" t="s">
        <v>1042</v>
      </c>
      <c r="G195" s="65" t="s">
        <v>708</v>
      </c>
      <c r="H195" s="64" t="s">
        <v>774</v>
      </c>
      <c r="I195" s="64" t="s">
        <v>1000</v>
      </c>
      <c r="J195" s="64" t="s">
        <v>267</v>
      </c>
      <c r="K195" s="64" t="s">
        <v>1059</v>
      </c>
      <c r="L195" s="62">
        <v>6</v>
      </c>
      <c r="M195" s="63">
        <v>1</v>
      </c>
      <c r="N195" s="62">
        <v>5</v>
      </c>
      <c r="O195" s="60"/>
      <c r="P195" s="60"/>
      <c r="Q195" s="60"/>
      <c r="R195" s="60"/>
      <c r="S195" s="60"/>
    </row>
    <row r="196" spans="1:19" ht="45" hidden="1">
      <c r="A196" s="74" t="s">
        <v>1108</v>
      </c>
      <c r="B196" s="72">
        <f t="shared" si="14"/>
        <v>5</v>
      </c>
      <c r="C196" s="72">
        <f t="shared" si="12"/>
        <v>9</v>
      </c>
      <c r="D196" s="74" t="str">
        <f t="shared" si="15"/>
        <v>Q20a_P4</v>
      </c>
      <c r="E196" s="74" t="s">
        <v>1145</v>
      </c>
      <c r="F196" s="74" t="s">
        <v>1101</v>
      </c>
      <c r="G196" s="73" t="s">
        <v>1102</v>
      </c>
      <c r="H196" s="72" t="s">
        <v>774</v>
      </c>
      <c r="I196" s="72" t="s">
        <v>1000</v>
      </c>
      <c r="J196" s="72" t="s">
        <v>267</v>
      </c>
      <c r="K196" s="72" t="s">
        <v>1059</v>
      </c>
      <c r="L196" s="70">
        <v>6</v>
      </c>
      <c r="M196" s="71">
        <v>1</v>
      </c>
      <c r="N196" s="70">
        <v>5</v>
      </c>
      <c r="O196" s="60"/>
      <c r="P196" s="60"/>
      <c r="Q196" s="60"/>
      <c r="R196" s="60"/>
      <c r="S196" s="60"/>
    </row>
    <row r="197" spans="1:19" ht="30" hidden="1">
      <c r="A197" s="66" t="s">
        <v>171</v>
      </c>
      <c r="B197" s="64">
        <f t="shared" si="14"/>
        <v>5</v>
      </c>
      <c r="C197" s="64">
        <f t="shared" si="12"/>
        <v>9</v>
      </c>
      <c r="D197" s="66" t="str">
        <f t="shared" si="15"/>
        <v>Q20a_P5</v>
      </c>
      <c r="E197" s="66" t="s">
        <v>787</v>
      </c>
      <c r="F197" s="66" t="s">
        <v>1044</v>
      </c>
      <c r="G197" s="65" t="s">
        <v>337</v>
      </c>
      <c r="H197" s="64" t="s">
        <v>775</v>
      </c>
      <c r="I197" s="64" t="s">
        <v>1005</v>
      </c>
      <c r="J197" s="64" t="e">
        <v>#N/A</v>
      </c>
      <c r="K197" s="64" t="e">
        <v>#N/A</v>
      </c>
      <c r="L197" s="63"/>
      <c r="M197" s="63">
        <v>1</v>
      </c>
      <c r="N197" s="62">
        <v>5</v>
      </c>
      <c r="O197" s="60"/>
      <c r="P197" s="60"/>
      <c r="Q197" s="60"/>
      <c r="R197" s="60"/>
      <c r="S197" s="60"/>
    </row>
    <row r="198" spans="1:19" ht="30" hidden="1">
      <c r="A198" s="66" t="s">
        <v>172</v>
      </c>
      <c r="B198" s="64">
        <f t="shared" si="14"/>
        <v>5</v>
      </c>
      <c r="C198" s="64">
        <f t="shared" si="12"/>
        <v>9</v>
      </c>
      <c r="D198" s="66" t="str">
        <f t="shared" si="15"/>
        <v>Q20a_P5</v>
      </c>
      <c r="E198" s="66" t="s">
        <v>788</v>
      </c>
      <c r="F198" s="66" t="s">
        <v>1021</v>
      </c>
      <c r="G198" s="65" t="s">
        <v>314</v>
      </c>
      <c r="H198" s="64" t="s">
        <v>775</v>
      </c>
      <c r="I198" s="64" t="s">
        <v>1005</v>
      </c>
      <c r="J198" s="64" t="s">
        <v>266</v>
      </c>
      <c r="K198" s="64" t="s">
        <v>1060</v>
      </c>
      <c r="L198" s="62">
        <v>6</v>
      </c>
      <c r="M198" s="63">
        <v>1</v>
      </c>
      <c r="N198" s="62">
        <v>5</v>
      </c>
      <c r="O198" s="60"/>
      <c r="P198" s="60"/>
      <c r="Q198" s="60"/>
      <c r="R198" s="60"/>
      <c r="S198" s="60"/>
    </row>
    <row r="199" spans="1:19" s="81" customFormat="1" ht="45" hidden="1">
      <c r="A199" s="80" t="s">
        <v>173</v>
      </c>
      <c r="B199" s="78">
        <f t="shared" si="14"/>
        <v>5</v>
      </c>
      <c r="C199" s="78">
        <f t="shared" si="12"/>
        <v>9</v>
      </c>
      <c r="D199" s="80" t="str">
        <f t="shared" si="15"/>
        <v>Q20a_P5</v>
      </c>
      <c r="E199" s="80" t="s">
        <v>817</v>
      </c>
      <c r="F199" s="80" t="s">
        <v>951</v>
      </c>
      <c r="G199" s="79" t="s">
        <v>759</v>
      </c>
      <c r="H199" s="78" t="s">
        <v>775</v>
      </c>
      <c r="I199" s="78" t="s">
        <v>1005</v>
      </c>
      <c r="J199" s="78" t="s">
        <v>264</v>
      </c>
      <c r="K199" s="78" t="s">
        <v>1016</v>
      </c>
      <c r="L199" s="76">
        <v>6</v>
      </c>
      <c r="M199" s="77">
        <v>1</v>
      </c>
      <c r="N199" s="76">
        <v>5</v>
      </c>
    </row>
    <row r="200" spans="1:19" s="75" customFormat="1" hidden="1">
      <c r="A200" s="80" t="s">
        <v>174</v>
      </c>
      <c r="B200" s="78">
        <f t="shared" si="14"/>
        <v>5</v>
      </c>
      <c r="C200" s="78">
        <f t="shared" si="12"/>
        <v>9</v>
      </c>
      <c r="D200" s="80" t="str">
        <f t="shared" si="15"/>
        <v>Q20a_P5</v>
      </c>
      <c r="E200" s="80" t="s">
        <v>789</v>
      </c>
      <c r="F200" s="80" t="s">
        <v>923</v>
      </c>
      <c r="G200" s="79" t="s">
        <v>315</v>
      </c>
      <c r="H200" s="78" t="s">
        <v>775</v>
      </c>
      <c r="I200" s="78" t="s">
        <v>1005</v>
      </c>
      <c r="J200" s="78" t="s">
        <v>266</v>
      </c>
      <c r="K200" s="78" t="s">
        <v>1060</v>
      </c>
      <c r="L200" s="76">
        <v>6</v>
      </c>
      <c r="M200" s="77">
        <v>1</v>
      </c>
      <c r="N200" s="76">
        <v>5</v>
      </c>
    </row>
    <row r="201" spans="1:19" s="75" customFormat="1" ht="30" hidden="1">
      <c r="A201" s="80" t="s">
        <v>175</v>
      </c>
      <c r="B201" s="78">
        <f t="shared" si="14"/>
        <v>5</v>
      </c>
      <c r="C201" s="78">
        <f t="shared" si="12"/>
        <v>9</v>
      </c>
      <c r="D201" s="80" t="str">
        <f t="shared" si="15"/>
        <v>Q20a_P5</v>
      </c>
      <c r="E201" s="80" t="s">
        <v>809</v>
      </c>
      <c r="F201" s="80" t="s">
        <v>943</v>
      </c>
      <c r="G201" s="79" t="s">
        <v>327</v>
      </c>
      <c r="H201" s="78" t="s">
        <v>775</v>
      </c>
      <c r="I201" s="78" t="s">
        <v>1005</v>
      </c>
      <c r="J201" s="78" t="s">
        <v>266</v>
      </c>
      <c r="K201" s="78" t="s">
        <v>1060</v>
      </c>
      <c r="L201" s="76">
        <v>6</v>
      </c>
      <c r="M201" s="77">
        <v>1</v>
      </c>
      <c r="N201" s="76">
        <v>5</v>
      </c>
    </row>
    <row r="202" spans="1:19" ht="45" hidden="1">
      <c r="A202" s="74" t="s">
        <v>1118</v>
      </c>
      <c r="B202" s="72">
        <f t="shared" si="14"/>
        <v>5</v>
      </c>
      <c r="C202" s="72">
        <f t="shared" ref="C202:C265" si="16">SEARCH("R",A202,1)</f>
        <v>9</v>
      </c>
      <c r="D202" s="74" t="str">
        <f t="shared" si="15"/>
        <v>Q20a_P5</v>
      </c>
      <c r="E202" s="74" t="s">
        <v>1142</v>
      </c>
      <c r="F202" s="74" t="s">
        <v>1104</v>
      </c>
      <c r="G202" s="73" t="s">
        <v>316</v>
      </c>
      <c r="H202" s="72" t="s">
        <v>775</v>
      </c>
      <c r="I202" s="72" t="s">
        <v>1005</v>
      </c>
      <c r="J202" s="72" t="s">
        <v>760</v>
      </c>
      <c r="K202" s="72" t="s">
        <v>1019</v>
      </c>
      <c r="L202" s="70">
        <v>6</v>
      </c>
      <c r="M202" s="71">
        <v>1</v>
      </c>
      <c r="N202" s="70">
        <v>5</v>
      </c>
      <c r="O202" s="60"/>
      <c r="P202" s="60"/>
      <c r="Q202" s="60"/>
      <c r="R202" s="60"/>
      <c r="S202" s="60"/>
    </row>
    <row r="203" spans="1:19" s="75" customFormat="1" ht="30" hidden="1">
      <c r="A203" s="80" t="s">
        <v>177</v>
      </c>
      <c r="B203" s="78">
        <f t="shared" si="14"/>
        <v>5</v>
      </c>
      <c r="C203" s="78">
        <f t="shared" si="16"/>
        <v>9</v>
      </c>
      <c r="D203" s="80" t="str">
        <f t="shared" si="15"/>
        <v>Q20a_P5</v>
      </c>
      <c r="E203" s="80" t="s">
        <v>831</v>
      </c>
      <c r="F203" s="80" t="s">
        <v>965</v>
      </c>
      <c r="G203" s="79" t="s">
        <v>338</v>
      </c>
      <c r="H203" s="78" t="s">
        <v>775</v>
      </c>
      <c r="I203" s="78" t="s">
        <v>1005</v>
      </c>
      <c r="J203" s="78" t="s">
        <v>264</v>
      </c>
      <c r="K203" s="78" t="s">
        <v>1016</v>
      </c>
      <c r="L203" s="76">
        <v>6</v>
      </c>
      <c r="M203" s="77">
        <v>1</v>
      </c>
      <c r="N203" s="76">
        <v>5</v>
      </c>
    </row>
    <row r="204" spans="1:19" ht="30" hidden="1">
      <c r="A204" s="74" t="s">
        <v>1114</v>
      </c>
      <c r="B204" s="72">
        <f t="shared" si="14"/>
        <v>5</v>
      </c>
      <c r="C204" s="72">
        <f t="shared" si="16"/>
        <v>9</v>
      </c>
      <c r="D204" s="74" t="str">
        <f t="shared" si="15"/>
        <v>Q20a_P5</v>
      </c>
      <c r="E204" s="74" t="s">
        <v>1144</v>
      </c>
      <c r="F204" s="74" t="s">
        <v>916</v>
      </c>
      <c r="G204" s="73" t="s">
        <v>310</v>
      </c>
      <c r="H204" s="72" t="s">
        <v>775</v>
      </c>
      <c r="I204" s="72" t="s">
        <v>1005</v>
      </c>
      <c r="J204" s="72" t="s">
        <v>264</v>
      </c>
      <c r="K204" s="72" t="s">
        <v>1016</v>
      </c>
      <c r="L204" s="70">
        <v>6</v>
      </c>
      <c r="M204" s="71">
        <v>1</v>
      </c>
      <c r="N204" s="70">
        <v>5</v>
      </c>
      <c r="O204" s="60"/>
      <c r="P204" s="60"/>
      <c r="Q204" s="60"/>
      <c r="R204" s="60"/>
      <c r="S204" s="60"/>
    </row>
    <row r="205" spans="1:19" ht="30" hidden="1">
      <c r="A205" s="74" t="s">
        <v>1115</v>
      </c>
      <c r="B205" s="72">
        <f t="shared" si="14"/>
        <v>5</v>
      </c>
      <c r="C205" s="72">
        <f t="shared" si="16"/>
        <v>9</v>
      </c>
      <c r="D205" s="74" t="str">
        <f t="shared" si="15"/>
        <v>Q20a_P5</v>
      </c>
      <c r="E205" s="74" t="s">
        <v>819</v>
      </c>
      <c r="F205" s="74" t="s">
        <v>1037</v>
      </c>
      <c r="G205" s="73" t="s">
        <v>739</v>
      </c>
      <c r="H205" s="72" t="s">
        <v>775</v>
      </c>
      <c r="I205" s="72" t="s">
        <v>1005</v>
      </c>
      <c r="J205" s="72" t="s">
        <v>264</v>
      </c>
      <c r="K205" s="72" t="s">
        <v>1016</v>
      </c>
      <c r="L205" s="70">
        <v>6</v>
      </c>
      <c r="M205" s="71">
        <v>1</v>
      </c>
      <c r="N205" s="70">
        <v>5</v>
      </c>
      <c r="O205" s="60"/>
      <c r="P205" s="60"/>
      <c r="Q205" s="60"/>
      <c r="R205" s="60"/>
      <c r="S205" s="60"/>
    </row>
    <row r="206" spans="1:19" s="67" customFormat="1" ht="30" hidden="1">
      <c r="A206" s="66" t="s">
        <v>178</v>
      </c>
      <c r="B206" s="64">
        <f t="shared" si="14"/>
        <v>5</v>
      </c>
      <c r="C206" s="64">
        <f t="shared" si="16"/>
        <v>9</v>
      </c>
      <c r="D206" s="66" t="str">
        <f t="shared" si="15"/>
        <v>Q20a_P5</v>
      </c>
      <c r="E206" s="66" t="s">
        <v>791</v>
      </c>
      <c r="F206" s="66" t="s">
        <v>1103</v>
      </c>
      <c r="G206" s="65" t="s">
        <v>686</v>
      </c>
      <c r="H206" s="64" t="s">
        <v>775</v>
      </c>
      <c r="I206" s="64" t="s">
        <v>1005</v>
      </c>
      <c r="J206" s="64" t="s">
        <v>760</v>
      </c>
      <c r="K206" s="64" t="s">
        <v>1019</v>
      </c>
      <c r="L206" s="62">
        <v>6</v>
      </c>
      <c r="M206" s="63">
        <v>1</v>
      </c>
      <c r="N206" s="62">
        <v>5</v>
      </c>
    </row>
    <row r="207" spans="1:19" ht="30" hidden="1">
      <c r="A207" s="66" t="s">
        <v>179</v>
      </c>
      <c r="B207" s="64">
        <f t="shared" si="14"/>
        <v>5</v>
      </c>
      <c r="C207" s="64">
        <f t="shared" si="16"/>
        <v>9</v>
      </c>
      <c r="D207" s="66" t="str">
        <f t="shared" si="15"/>
        <v>Q20a_P5</v>
      </c>
      <c r="E207" s="66" t="s">
        <v>794</v>
      </c>
      <c r="F207" s="66" t="s">
        <v>1023</v>
      </c>
      <c r="G207" s="65" t="s">
        <v>319</v>
      </c>
      <c r="H207" s="64" t="s">
        <v>775</v>
      </c>
      <c r="I207" s="64" t="s">
        <v>1005</v>
      </c>
      <c r="J207" s="64" t="s">
        <v>264</v>
      </c>
      <c r="K207" s="64" t="s">
        <v>1016</v>
      </c>
      <c r="L207" s="62">
        <v>6</v>
      </c>
      <c r="M207" s="63">
        <v>1</v>
      </c>
      <c r="N207" s="62">
        <v>5</v>
      </c>
      <c r="O207" s="60"/>
      <c r="P207" s="60"/>
      <c r="Q207" s="60"/>
      <c r="R207" s="60"/>
      <c r="S207" s="60"/>
    </row>
    <row r="208" spans="1:19" s="81" customFormat="1" ht="30" hidden="1">
      <c r="A208" s="80" t="s">
        <v>180</v>
      </c>
      <c r="B208" s="72">
        <f t="shared" si="14"/>
        <v>5</v>
      </c>
      <c r="C208" s="72">
        <f t="shared" si="16"/>
        <v>9</v>
      </c>
      <c r="D208" s="80" t="str">
        <f t="shared" si="15"/>
        <v>Q20a_P5</v>
      </c>
      <c r="E208" s="80" t="s">
        <v>795</v>
      </c>
      <c r="F208" s="80" t="s">
        <v>929</v>
      </c>
      <c r="G208" s="79" t="s">
        <v>732</v>
      </c>
      <c r="H208" s="78" t="s">
        <v>775</v>
      </c>
      <c r="I208" s="78" t="s">
        <v>1005</v>
      </c>
      <c r="J208" s="78" t="s">
        <v>760</v>
      </c>
      <c r="K208" s="78" t="s">
        <v>1019</v>
      </c>
      <c r="L208" s="76">
        <v>6</v>
      </c>
      <c r="M208" s="77">
        <v>1</v>
      </c>
      <c r="N208" s="76">
        <v>5</v>
      </c>
    </row>
    <row r="209" spans="1:19" ht="30" hidden="1">
      <c r="A209" s="66" t="s">
        <v>181</v>
      </c>
      <c r="B209" s="64">
        <f t="shared" ref="B209:B240" si="17">SEARCH("_P",A209,1)</f>
        <v>5</v>
      </c>
      <c r="C209" s="64">
        <f t="shared" si="16"/>
        <v>9</v>
      </c>
      <c r="D209" s="66" t="str">
        <f t="shared" si="15"/>
        <v>Q20a_P5</v>
      </c>
      <c r="E209" s="66" t="s">
        <v>821</v>
      </c>
      <c r="F209" s="66" t="s">
        <v>955</v>
      </c>
      <c r="G209" s="65" t="s">
        <v>334</v>
      </c>
      <c r="H209" s="64" t="s">
        <v>775</v>
      </c>
      <c r="I209" s="64" t="s">
        <v>1005</v>
      </c>
      <c r="J209" s="64" t="s">
        <v>264</v>
      </c>
      <c r="K209" s="64" t="s">
        <v>1016</v>
      </c>
      <c r="L209" s="62">
        <v>6</v>
      </c>
      <c r="M209" s="63">
        <v>1</v>
      </c>
      <c r="N209" s="62">
        <v>5</v>
      </c>
      <c r="O209" s="60"/>
      <c r="P209" s="60"/>
      <c r="Q209" s="60"/>
      <c r="R209" s="60"/>
      <c r="S209" s="60"/>
    </row>
    <row r="210" spans="1:19" ht="45" hidden="1">
      <c r="A210" s="74" t="s">
        <v>1111</v>
      </c>
      <c r="B210" s="72">
        <f t="shared" si="17"/>
        <v>5</v>
      </c>
      <c r="C210" s="72">
        <f t="shared" si="16"/>
        <v>9</v>
      </c>
      <c r="D210" s="74" t="str">
        <f t="shared" si="15"/>
        <v>Q20a_P5</v>
      </c>
      <c r="E210" s="74" t="s">
        <v>1143</v>
      </c>
      <c r="F210" s="74" t="s">
        <v>1098</v>
      </c>
      <c r="G210" s="73" t="s">
        <v>1099</v>
      </c>
      <c r="H210" s="72" t="s">
        <v>775</v>
      </c>
      <c r="I210" s="72" t="s">
        <v>1005</v>
      </c>
      <c r="J210" s="72" t="s">
        <v>267</v>
      </c>
      <c r="K210" s="72" t="s">
        <v>1059</v>
      </c>
      <c r="L210" s="70">
        <v>6</v>
      </c>
      <c r="M210" s="71">
        <v>1</v>
      </c>
      <c r="N210" s="70">
        <v>5</v>
      </c>
      <c r="O210" s="60"/>
      <c r="P210" s="60"/>
      <c r="Q210" s="60"/>
      <c r="R210" s="60"/>
      <c r="S210" s="60"/>
    </row>
    <row r="211" spans="1:19" ht="45" hidden="1">
      <c r="A211" s="66" t="s">
        <v>182</v>
      </c>
      <c r="B211" s="64">
        <f t="shared" si="17"/>
        <v>5</v>
      </c>
      <c r="C211" s="64">
        <f t="shared" si="16"/>
        <v>9</v>
      </c>
      <c r="D211" s="66" t="str">
        <f t="shared" si="15"/>
        <v>Q20a_P5</v>
      </c>
      <c r="E211" s="66" t="s">
        <v>823</v>
      </c>
      <c r="F211" s="66" t="s">
        <v>1132</v>
      </c>
      <c r="G211" s="73" t="s">
        <v>1131</v>
      </c>
      <c r="H211" s="64" t="s">
        <v>775</v>
      </c>
      <c r="I211" s="64" t="s">
        <v>1005</v>
      </c>
      <c r="J211" s="64" t="s">
        <v>267</v>
      </c>
      <c r="K211" s="64" t="s">
        <v>1059</v>
      </c>
      <c r="L211" s="62">
        <v>6</v>
      </c>
      <c r="M211" s="63">
        <v>1</v>
      </c>
      <c r="N211" s="62">
        <v>5</v>
      </c>
      <c r="O211" s="60"/>
      <c r="P211" s="60"/>
      <c r="Q211" s="60"/>
      <c r="R211" s="60"/>
      <c r="S211" s="60"/>
    </row>
    <row r="212" spans="1:19" s="75" customFormat="1" ht="45" hidden="1">
      <c r="A212" s="80" t="s">
        <v>183</v>
      </c>
      <c r="B212" s="72">
        <f t="shared" si="17"/>
        <v>5</v>
      </c>
      <c r="C212" s="72">
        <f t="shared" si="16"/>
        <v>9</v>
      </c>
      <c r="D212" s="80" t="str">
        <f t="shared" si="15"/>
        <v>Q20a_P5</v>
      </c>
      <c r="E212" s="80" t="s">
        <v>824</v>
      </c>
      <c r="F212" s="80" t="s">
        <v>958</v>
      </c>
      <c r="G212" s="79" t="s">
        <v>335</v>
      </c>
      <c r="H212" s="78" t="s">
        <v>775</v>
      </c>
      <c r="I212" s="78" t="s">
        <v>1005</v>
      </c>
      <c r="J212" s="78" t="s">
        <v>267</v>
      </c>
      <c r="K212" s="78" t="s">
        <v>1059</v>
      </c>
      <c r="L212" s="76">
        <v>6</v>
      </c>
      <c r="M212" s="77">
        <v>1</v>
      </c>
      <c r="N212" s="76">
        <v>5</v>
      </c>
    </row>
    <row r="213" spans="1:19" ht="30" hidden="1">
      <c r="A213" s="66" t="s">
        <v>184</v>
      </c>
      <c r="B213" s="64">
        <f t="shared" si="17"/>
        <v>5</v>
      </c>
      <c r="C213" s="64">
        <f t="shared" si="16"/>
        <v>9</v>
      </c>
      <c r="D213" s="66" t="str">
        <f t="shared" si="15"/>
        <v>Q20a_P5</v>
      </c>
      <c r="E213" s="66" t="s">
        <v>825</v>
      </c>
      <c r="F213" s="66" t="s">
        <v>959</v>
      </c>
      <c r="G213" s="65" t="s">
        <v>730</v>
      </c>
      <c r="H213" s="64" t="s">
        <v>775</v>
      </c>
      <c r="I213" s="64" t="s">
        <v>1005</v>
      </c>
      <c r="J213" s="64" t="s">
        <v>760</v>
      </c>
      <c r="K213" s="64" t="s">
        <v>1019</v>
      </c>
      <c r="L213" s="62">
        <v>6</v>
      </c>
      <c r="M213" s="63">
        <v>1</v>
      </c>
      <c r="N213" s="62">
        <v>5</v>
      </c>
      <c r="O213" s="60"/>
      <c r="P213" s="60"/>
      <c r="Q213" s="60"/>
      <c r="R213" s="60"/>
      <c r="S213" s="60"/>
    </row>
    <row r="214" spans="1:19" s="81" customFormat="1" ht="30" hidden="1">
      <c r="A214" s="80" t="s">
        <v>185</v>
      </c>
      <c r="B214" s="72">
        <f t="shared" si="17"/>
        <v>5</v>
      </c>
      <c r="C214" s="72">
        <f t="shared" si="16"/>
        <v>9</v>
      </c>
      <c r="D214" s="80" t="str">
        <f t="shared" si="15"/>
        <v>Q20a_P5</v>
      </c>
      <c r="E214" s="80" t="s">
        <v>796</v>
      </c>
      <c r="F214" s="80" t="s">
        <v>1031</v>
      </c>
      <c r="G214" s="79" t="s">
        <v>729</v>
      </c>
      <c r="H214" s="78" t="s">
        <v>775</v>
      </c>
      <c r="I214" s="78" t="s">
        <v>1005</v>
      </c>
      <c r="J214" s="78" t="s">
        <v>265</v>
      </c>
      <c r="K214" s="78" t="s">
        <v>1017</v>
      </c>
      <c r="L214" s="76">
        <v>6</v>
      </c>
      <c r="M214" s="77">
        <v>1</v>
      </c>
      <c r="N214" s="76">
        <v>5</v>
      </c>
    </row>
    <row r="215" spans="1:19" ht="90" hidden="1">
      <c r="A215" s="66" t="s">
        <v>186</v>
      </c>
      <c r="B215" s="64">
        <f t="shared" si="17"/>
        <v>5</v>
      </c>
      <c r="C215" s="64">
        <f t="shared" si="16"/>
        <v>9</v>
      </c>
      <c r="D215" s="66" t="str">
        <f t="shared" si="15"/>
        <v>Q20a_P5</v>
      </c>
      <c r="E215" s="66" t="s">
        <v>798</v>
      </c>
      <c r="F215" s="66" t="s">
        <v>1109</v>
      </c>
      <c r="G215" s="65" t="s">
        <v>321</v>
      </c>
      <c r="H215" s="64" t="s">
        <v>775</v>
      </c>
      <c r="I215" s="64" t="s">
        <v>1005</v>
      </c>
      <c r="J215" s="64" t="s">
        <v>265</v>
      </c>
      <c r="K215" s="64" t="s">
        <v>1017</v>
      </c>
      <c r="L215" s="62">
        <v>6</v>
      </c>
      <c r="M215" s="63">
        <v>1</v>
      </c>
      <c r="N215" s="62">
        <v>5</v>
      </c>
      <c r="O215" s="60"/>
      <c r="P215" s="60"/>
      <c r="Q215" s="60"/>
      <c r="R215" s="60"/>
      <c r="S215" s="60"/>
    </row>
    <row r="216" spans="1:19" ht="30" hidden="1">
      <c r="A216" s="66" t="s">
        <v>187</v>
      </c>
      <c r="B216" s="64">
        <f t="shared" si="17"/>
        <v>5</v>
      </c>
      <c r="C216" s="64">
        <f t="shared" si="16"/>
        <v>9</v>
      </c>
      <c r="D216" s="66" t="str">
        <f t="shared" si="15"/>
        <v>Q20a_P5</v>
      </c>
      <c r="E216" s="66" t="s">
        <v>803</v>
      </c>
      <c r="F216" s="66" t="s">
        <v>1027</v>
      </c>
      <c r="G216" s="65" t="s">
        <v>758</v>
      </c>
      <c r="H216" s="64" t="s">
        <v>775</v>
      </c>
      <c r="I216" s="64" t="s">
        <v>1005</v>
      </c>
      <c r="J216" s="64" t="s">
        <v>265</v>
      </c>
      <c r="K216" s="64" t="s">
        <v>1017</v>
      </c>
      <c r="L216" s="62">
        <v>6</v>
      </c>
      <c r="M216" s="63">
        <v>1</v>
      </c>
      <c r="N216" s="62">
        <v>5</v>
      </c>
      <c r="O216" s="60"/>
      <c r="P216" s="60"/>
      <c r="Q216" s="60"/>
      <c r="R216" s="60"/>
      <c r="S216" s="60"/>
    </row>
    <row r="217" spans="1:19" ht="30" hidden="1">
      <c r="A217" s="66" t="s">
        <v>188</v>
      </c>
      <c r="B217" s="64">
        <f t="shared" si="17"/>
        <v>5</v>
      </c>
      <c r="C217" s="64">
        <f t="shared" si="16"/>
        <v>9</v>
      </c>
      <c r="D217" s="66" t="str">
        <f t="shared" si="15"/>
        <v>Q20a_P5</v>
      </c>
      <c r="E217" s="66" t="s">
        <v>804</v>
      </c>
      <c r="F217" s="66" t="s">
        <v>1034</v>
      </c>
      <c r="G217" s="65" t="s">
        <v>324</v>
      </c>
      <c r="H217" s="64" t="s">
        <v>775</v>
      </c>
      <c r="I217" s="64" t="s">
        <v>1005</v>
      </c>
      <c r="J217" s="64" t="s">
        <v>264</v>
      </c>
      <c r="K217" s="64" t="s">
        <v>1016</v>
      </c>
      <c r="L217" s="62">
        <v>6</v>
      </c>
      <c r="M217" s="63">
        <v>1</v>
      </c>
      <c r="N217" s="62">
        <v>5</v>
      </c>
      <c r="O217" s="60"/>
      <c r="P217" s="60"/>
      <c r="Q217" s="60"/>
      <c r="R217" s="60"/>
      <c r="S217" s="60"/>
    </row>
    <row r="218" spans="1:19" ht="30" hidden="1">
      <c r="A218" s="66" t="s">
        <v>189</v>
      </c>
      <c r="B218" s="64">
        <f t="shared" si="17"/>
        <v>5</v>
      </c>
      <c r="C218" s="64">
        <f t="shared" si="16"/>
        <v>9</v>
      </c>
      <c r="D218" s="66" t="str">
        <f t="shared" si="15"/>
        <v>Q20a_P5</v>
      </c>
      <c r="E218" s="66" t="s">
        <v>816</v>
      </c>
      <c r="F218" s="66" t="s">
        <v>1112</v>
      </c>
      <c r="G218" s="65" t="s">
        <v>331</v>
      </c>
      <c r="H218" s="64" t="s">
        <v>775</v>
      </c>
      <c r="I218" s="64" t="s">
        <v>1005</v>
      </c>
      <c r="J218" s="64" t="s">
        <v>266</v>
      </c>
      <c r="K218" s="64" t="s">
        <v>1060</v>
      </c>
      <c r="L218" s="62">
        <v>6</v>
      </c>
      <c r="M218" s="63">
        <v>1</v>
      </c>
      <c r="N218" s="62">
        <v>5</v>
      </c>
      <c r="O218" s="60"/>
      <c r="P218" s="60"/>
      <c r="Q218" s="60"/>
      <c r="R218" s="60"/>
      <c r="S218" s="60"/>
    </row>
    <row r="219" spans="1:19" ht="30" hidden="1">
      <c r="A219" s="80" t="s">
        <v>1113</v>
      </c>
      <c r="B219" s="72">
        <f t="shared" si="17"/>
        <v>5</v>
      </c>
      <c r="C219" s="72">
        <f t="shared" si="16"/>
        <v>9</v>
      </c>
      <c r="D219" s="80" t="str">
        <f t="shared" si="15"/>
        <v>Q20a_P5</v>
      </c>
      <c r="E219" s="80" t="s">
        <v>820</v>
      </c>
      <c r="F219" s="80" t="s">
        <v>954</v>
      </c>
      <c r="G219" s="79" t="s">
        <v>333</v>
      </c>
      <c r="H219" s="78" t="s">
        <v>775</v>
      </c>
      <c r="I219" s="78" t="s">
        <v>1005</v>
      </c>
      <c r="J219" s="78" t="s">
        <v>266</v>
      </c>
      <c r="K219" s="78" t="s">
        <v>1060</v>
      </c>
      <c r="L219" s="76">
        <v>6</v>
      </c>
      <c r="M219" s="77">
        <v>1</v>
      </c>
      <c r="N219" s="76">
        <v>5</v>
      </c>
      <c r="O219" s="60"/>
      <c r="P219" s="60"/>
      <c r="Q219" s="60"/>
      <c r="R219" s="60"/>
      <c r="S219" s="60"/>
    </row>
    <row r="220" spans="1:19" ht="45" hidden="1">
      <c r="A220" s="66" t="s">
        <v>720</v>
      </c>
      <c r="B220" s="64">
        <f t="shared" si="17"/>
        <v>5</v>
      </c>
      <c r="C220" s="64">
        <f t="shared" si="16"/>
        <v>9</v>
      </c>
      <c r="D220" s="66" t="str">
        <f t="shared" si="15"/>
        <v>Q20a_P5</v>
      </c>
      <c r="E220" s="66" t="s">
        <v>805</v>
      </c>
      <c r="F220" s="66" t="s">
        <v>939</v>
      </c>
      <c r="G220" s="65" t="s">
        <v>688</v>
      </c>
      <c r="H220" s="64" t="s">
        <v>775</v>
      </c>
      <c r="I220" s="64" t="s">
        <v>1005</v>
      </c>
      <c r="J220" s="64" t="s">
        <v>266</v>
      </c>
      <c r="K220" s="64" t="s">
        <v>1060</v>
      </c>
      <c r="L220" s="62">
        <v>6</v>
      </c>
      <c r="M220" s="63">
        <v>1</v>
      </c>
      <c r="N220" s="62">
        <v>5</v>
      </c>
      <c r="O220" s="60"/>
      <c r="P220" s="60"/>
      <c r="Q220" s="60"/>
      <c r="R220" s="60"/>
      <c r="S220" s="60"/>
    </row>
    <row r="221" spans="1:19" ht="45" hidden="1">
      <c r="A221" s="66" t="s">
        <v>721</v>
      </c>
      <c r="B221" s="64">
        <f t="shared" si="17"/>
        <v>5</v>
      </c>
      <c r="C221" s="64">
        <f t="shared" si="16"/>
        <v>9</v>
      </c>
      <c r="D221" s="66" t="str">
        <f t="shared" si="15"/>
        <v>Q20a_P5</v>
      </c>
      <c r="E221" s="66" t="s">
        <v>806</v>
      </c>
      <c r="F221" s="66" t="s">
        <v>940</v>
      </c>
      <c r="G221" s="65" t="s">
        <v>689</v>
      </c>
      <c r="H221" s="64" t="s">
        <v>775</v>
      </c>
      <c r="I221" s="64" t="s">
        <v>1005</v>
      </c>
      <c r="J221" s="64" t="s">
        <v>266</v>
      </c>
      <c r="K221" s="64" t="s">
        <v>1060</v>
      </c>
      <c r="L221" s="62">
        <v>6</v>
      </c>
      <c r="M221" s="63">
        <v>1</v>
      </c>
      <c r="N221" s="62">
        <v>5</v>
      </c>
      <c r="O221" s="60"/>
      <c r="P221" s="60"/>
      <c r="Q221" s="60"/>
      <c r="R221" s="60"/>
      <c r="S221" s="60"/>
    </row>
    <row r="222" spans="1:19" ht="30" hidden="1">
      <c r="A222" s="66" t="s">
        <v>722</v>
      </c>
      <c r="B222" s="64">
        <f t="shared" si="17"/>
        <v>5</v>
      </c>
      <c r="C222" s="64">
        <f t="shared" si="16"/>
        <v>9</v>
      </c>
      <c r="D222" s="66" t="str">
        <f t="shared" si="15"/>
        <v>Q20a_P5</v>
      </c>
      <c r="E222" s="66" t="s">
        <v>807</v>
      </c>
      <c r="F222" s="66" t="s">
        <v>941</v>
      </c>
      <c r="G222" s="65" t="s">
        <v>691</v>
      </c>
      <c r="H222" s="64" t="s">
        <v>775</v>
      </c>
      <c r="I222" s="64" t="s">
        <v>1005</v>
      </c>
      <c r="J222" s="64" t="s">
        <v>266</v>
      </c>
      <c r="K222" s="64" t="s">
        <v>1060</v>
      </c>
      <c r="L222" s="62">
        <v>6</v>
      </c>
      <c r="M222" s="63">
        <v>1</v>
      </c>
      <c r="N222" s="62">
        <v>5</v>
      </c>
      <c r="O222" s="60"/>
      <c r="P222" s="60"/>
      <c r="Q222" s="60"/>
      <c r="R222" s="60"/>
      <c r="S222" s="60"/>
    </row>
    <row r="223" spans="1:19" ht="30" hidden="1">
      <c r="A223" s="66" t="s">
        <v>190</v>
      </c>
      <c r="B223" s="64">
        <f t="shared" si="17"/>
        <v>5</v>
      </c>
      <c r="C223" s="64">
        <f t="shared" si="16"/>
        <v>9</v>
      </c>
      <c r="D223" s="66" t="str">
        <f t="shared" si="15"/>
        <v>Q20a_P6</v>
      </c>
      <c r="E223" s="66" t="s">
        <v>787</v>
      </c>
      <c r="F223" s="66" t="s">
        <v>1045</v>
      </c>
      <c r="G223" s="65" t="s">
        <v>339</v>
      </c>
      <c r="H223" s="64" t="s">
        <v>776</v>
      </c>
      <c r="I223" s="64" t="s">
        <v>1004</v>
      </c>
      <c r="J223" s="64" t="e">
        <v>#N/A</v>
      </c>
      <c r="K223" s="64" t="e">
        <v>#N/A</v>
      </c>
      <c r="L223" s="63"/>
      <c r="M223" s="63">
        <v>1</v>
      </c>
      <c r="N223" s="62">
        <v>5</v>
      </c>
      <c r="O223" s="60"/>
      <c r="P223" s="60"/>
      <c r="Q223" s="60"/>
      <c r="R223" s="60"/>
      <c r="S223" s="60"/>
    </row>
    <row r="224" spans="1:19" ht="30" hidden="1">
      <c r="A224" s="66" t="s">
        <v>191</v>
      </c>
      <c r="B224" s="64">
        <f t="shared" si="17"/>
        <v>5</v>
      </c>
      <c r="C224" s="64">
        <f t="shared" si="16"/>
        <v>9</v>
      </c>
      <c r="D224" s="66" t="str">
        <f t="shared" si="15"/>
        <v>Q20a_P6</v>
      </c>
      <c r="E224" s="66" t="s">
        <v>809</v>
      </c>
      <c r="F224" s="66" t="s">
        <v>943</v>
      </c>
      <c r="G224" s="65" t="s">
        <v>327</v>
      </c>
      <c r="H224" s="64" t="s">
        <v>776</v>
      </c>
      <c r="I224" s="64" t="s">
        <v>1004</v>
      </c>
      <c r="J224" s="64" t="s">
        <v>266</v>
      </c>
      <c r="K224" s="64" t="s">
        <v>1060</v>
      </c>
      <c r="L224" s="62">
        <v>6</v>
      </c>
      <c r="M224" s="63">
        <v>1</v>
      </c>
      <c r="N224" s="62">
        <v>5</v>
      </c>
      <c r="O224" s="60"/>
      <c r="P224" s="60"/>
      <c r="Q224" s="60"/>
      <c r="R224" s="60"/>
      <c r="S224" s="60"/>
    </row>
    <row r="225" spans="1:19" ht="30" hidden="1">
      <c r="A225" s="74" t="s">
        <v>1119</v>
      </c>
      <c r="B225" s="72">
        <f t="shared" si="17"/>
        <v>5</v>
      </c>
      <c r="C225" s="72">
        <f t="shared" si="16"/>
        <v>9</v>
      </c>
      <c r="D225" s="74" t="str">
        <f t="shared" si="15"/>
        <v>Q20a_P6</v>
      </c>
      <c r="E225" s="74" t="s">
        <v>1142</v>
      </c>
      <c r="F225" s="74" t="s">
        <v>924</v>
      </c>
      <c r="G225" s="73" t="s">
        <v>316</v>
      </c>
      <c r="H225" s="72" t="s">
        <v>776</v>
      </c>
      <c r="I225" s="72" t="s">
        <v>1004</v>
      </c>
      <c r="J225" s="72" t="s">
        <v>760</v>
      </c>
      <c r="K225" s="72" t="s">
        <v>1019</v>
      </c>
      <c r="L225" s="70">
        <v>6</v>
      </c>
      <c r="M225" s="71">
        <v>1</v>
      </c>
      <c r="N225" s="70">
        <v>5</v>
      </c>
      <c r="O225" s="60"/>
      <c r="P225" s="60"/>
      <c r="Q225" s="60"/>
      <c r="R225" s="60"/>
      <c r="S225" s="60"/>
    </row>
    <row r="226" spans="1:19" ht="30" hidden="1">
      <c r="A226" s="66" t="s">
        <v>193</v>
      </c>
      <c r="B226" s="64">
        <f t="shared" si="17"/>
        <v>5</v>
      </c>
      <c r="C226" s="64">
        <f t="shared" si="16"/>
        <v>9</v>
      </c>
      <c r="D226" s="66" t="str">
        <f t="shared" si="15"/>
        <v>Q20a_P6</v>
      </c>
      <c r="E226" s="66" t="s">
        <v>791</v>
      </c>
      <c r="F226" s="66" t="s">
        <v>1103</v>
      </c>
      <c r="G226" s="65" t="s">
        <v>686</v>
      </c>
      <c r="H226" s="64" t="s">
        <v>776</v>
      </c>
      <c r="I226" s="64" t="s">
        <v>1004</v>
      </c>
      <c r="J226" s="64" t="s">
        <v>760</v>
      </c>
      <c r="K226" s="64" t="s">
        <v>1019</v>
      </c>
      <c r="L226" s="62">
        <v>6</v>
      </c>
      <c r="M226" s="63">
        <v>1</v>
      </c>
      <c r="N226" s="62">
        <v>5</v>
      </c>
      <c r="O226" s="60"/>
      <c r="P226" s="60"/>
      <c r="Q226" s="60"/>
      <c r="R226" s="60"/>
      <c r="S226" s="60"/>
    </row>
    <row r="227" spans="1:19" ht="30" hidden="1">
      <c r="A227" s="66" t="s">
        <v>194</v>
      </c>
      <c r="B227" s="64">
        <f t="shared" si="17"/>
        <v>5</v>
      </c>
      <c r="C227" s="64">
        <f t="shared" si="16"/>
        <v>9</v>
      </c>
      <c r="D227" s="66" t="str">
        <f t="shared" si="15"/>
        <v>Q20a_P6</v>
      </c>
      <c r="E227" s="66" t="s">
        <v>832</v>
      </c>
      <c r="F227" s="66" t="s">
        <v>1013</v>
      </c>
      <c r="G227" s="65" t="s">
        <v>340</v>
      </c>
      <c r="H227" s="64" t="s">
        <v>776</v>
      </c>
      <c r="I227" s="64" t="s">
        <v>1004</v>
      </c>
      <c r="J227" s="64" t="s">
        <v>760</v>
      </c>
      <c r="K227" s="64" t="s">
        <v>1019</v>
      </c>
      <c r="L227" s="62">
        <v>6</v>
      </c>
      <c r="M227" s="63">
        <v>1</v>
      </c>
      <c r="N227" s="62">
        <v>5</v>
      </c>
      <c r="O227" s="60"/>
      <c r="P227" s="60"/>
      <c r="Q227" s="60"/>
      <c r="R227" s="60"/>
      <c r="S227" s="60"/>
    </row>
    <row r="228" spans="1:19" ht="30" hidden="1">
      <c r="A228" s="66" t="s">
        <v>195</v>
      </c>
      <c r="B228" s="64">
        <f t="shared" si="17"/>
        <v>5</v>
      </c>
      <c r="C228" s="64">
        <f t="shared" si="16"/>
        <v>9</v>
      </c>
      <c r="D228" s="66" t="str">
        <f t="shared" si="15"/>
        <v>Q20a_P6</v>
      </c>
      <c r="E228" s="66" t="s">
        <v>833</v>
      </c>
      <c r="F228" s="66" t="s">
        <v>967</v>
      </c>
      <c r="G228" s="65" t="s">
        <v>341</v>
      </c>
      <c r="H228" s="64" t="s">
        <v>776</v>
      </c>
      <c r="I228" s="64" t="s">
        <v>1004</v>
      </c>
      <c r="J228" s="64" t="s">
        <v>267</v>
      </c>
      <c r="K228" s="64" t="s">
        <v>1059</v>
      </c>
      <c r="L228" s="62">
        <v>6</v>
      </c>
      <c r="M228" s="63">
        <v>1</v>
      </c>
      <c r="N228" s="62">
        <v>5</v>
      </c>
      <c r="O228" s="60"/>
      <c r="P228" s="60"/>
      <c r="Q228" s="60"/>
      <c r="R228" s="60"/>
      <c r="S228" s="60"/>
    </row>
    <row r="229" spans="1:19" ht="30" hidden="1">
      <c r="A229" s="66" t="s">
        <v>196</v>
      </c>
      <c r="B229" s="64">
        <f t="shared" si="17"/>
        <v>5</v>
      </c>
      <c r="C229" s="64">
        <f t="shared" si="16"/>
        <v>9</v>
      </c>
      <c r="D229" s="66" t="str">
        <f t="shared" si="15"/>
        <v>Q20a_P6</v>
      </c>
      <c r="E229" s="66" t="s">
        <v>834</v>
      </c>
      <c r="F229" s="66" t="s">
        <v>968</v>
      </c>
      <c r="G229" s="65" t="s">
        <v>342</v>
      </c>
      <c r="H229" s="64" t="s">
        <v>776</v>
      </c>
      <c r="I229" s="64" t="s">
        <v>1004</v>
      </c>
      <c r="J229" s="64" t="s">
        <v>266</v>
      </c>
      <c r="K229" s="64" t="s">
        <v>1060</v>
      </c>
      <c r="L229" s="62">
        <v>6</v>
      </c>
      <c r="M229" s="63">
        <v>1</v>
      </c>
      <c r="N229" s="62">
        <v>5</v>
      </c>
      <c r="O229" s="60"/>
      <c r="P229" s="60"/>
      <c r="Q229" s="60"/>
      <c r="R229" s="60"/>
      <c r="S229" s="60"/>
    </row>
    <row r="230" spans="1:19" ht="30" hidden="1">
      <c r="A230" s="66" t="s">
        <v>197</v>
      </c>
      <c r="B230" s="64">
        <f t="shared" si="17"/>
        <v>5</v>
      </c>
      <c r="C230" s="64">
        <f t="shared" si="16"/>
        <v>9</v>
      </c>
      <c r="D230" s="66" t="str">
        <f t="shared" si="15"/>
        <v>Q20a_P6</v>
      </c>
      <c r="E230" s="66" t="s">
        <v>794</v>
      </c>
      <c r="F230" s="66" t="s">
        <v>1023</v>
      </c>
      <c r="G230" s="65" t="s">
        <v>319</v>
      </c>
      <c r="H230" s="64" t="s">
        <v>776</v>
      </c>
      <c r="I230" s="64" t="s">
        <v>1004</v>
      </c>
      <c r="J230" s="64" t="s">
        <v>264</v>
      </c>
      <c r="K230" s="64" t="s">
        <v>1016</v>
      </c>
      <c r="L230" s="62">
        <v>6</v>
      </c>
      <c r="M230" s="63">
        <v>1</v>
      </c>
      <c r="N230" s="62">
        <v>5</v>
      </c>
      <c r="O230" s="60"/>
      <c r="P230" s="60"/>
      <c r="Q230" s="60"/>
      <c r="R230" s="60"/>
      <c r="S230" s="60"/>
    </row>
    <row r="231" spans="1:19" ht="30" hidden="1">
      <c r="A231" s="66" t="s">
        <v>198</v>
      </c>
      <c r="B231" s="64">
        <f t="shared" si="17"/>
        <v>5</v>
      </c>
      <c r="C231" s="64">
        <f t="shared" si="16"/>
        <v>9</v>
      </c>
      <c r="D231" s="66" t="str">
        <f t="shared" si="15"/>
        <v>Q20a_P6</v>
      </c>
      <c r="E231" s="66" t="s">
        <v>795</v>
      </c>
      <c r="F231" s="66" t="s">
        <v>929</v>
      </c>
      <c r="G231" s="65" t="s">
        <v>732</v>
      </c>
      <c r="H231" s="64" t="s">
        <v>776</v>
      </c>
      <c r="I231" s="64" t="s">
        <v>1004</v>
      </c>
      <c r="J231" s="64" t="s">
        <v>760</v>
      </c>
      <c r="K231" s="64" t="s">
        <v>1019</v>
      </c>
      <c r="L231" s="62">
        <v>6</v>
      </c>
      <c r="M231" s="63">
        <v>1</v>
      </c>
      <c r="N231" s="62">
        <v>5</v>
      </c>
      <c r="O231" s="60"/>
      <c r="P231" s="60"/>
      <c r="Q231" s="60"/>
      <c r="R231" s="60"/>
      <c r="S231" s="60"/>
    </row>
    <row r="232" spans="1:19" ht="30" hidden="1">
      <c r="A232" s="66" t="s">
        <v>199</v>
      </c>
      <c r="B232" s="64">
        <f t="shared" si="17"/>
        <v>5</v>
      </c>
      <c r="C232" s="64">
        <f t="shared" si="16"/>
        <v>9</v>
      </c>
      <c r="D232" s="66" t="str">
        <f t="shared" si="15"/>
        <v>Q20a_P6</v>
      </c>
      <c r="E232" s="66" t="s">
        <v>821</v>
      </c>
      <c r="F232" s="66" t="s">
        <v>955</v>
      </c>
      <c r="G232" s="65" t="s">
        <v>334</v>
      </c>
      <c r="H232" s="64" t="s">
        <v>776</v>
      </c>
      <c r="I232" s="64" t="s">
        <v>1004</v>
      </c>
      <c r="J232" s="64" t="s">
        <v>264</v>
      </c>
      <c r="K232" s="64" t="s">
        <v>1016</v>
      </c>
      <c r="L232" s="62">
        <v>6</v>
      </c>
      <c r="M232" s="63">
        <v>1</v>
      </c>
      <c r="N232" s="62">
        <v>5</v>
      </c>
      <c r="O232" s="60"/>
      <c r="P232" s="60"/>
      <c r="Q232" s="60"/>
      <c r="R232" s="60"/>
      <c r="S232" s="60"/>
    </row>
    <row r="233" spans="1:19" ht="45" hidden="1">
      <c r="A233" s="66" t="s">
        <v>200</v>
      </c>
      <c r="B233" s="64">
        <f t="shared" si="17"/>
        <v>5</v>
      </c>
      <c r="C233" s="64">
        <f t="shared" si="16"/>
        <v>9</v>
      </c>
      <c r="D233" s="66" t="str">
        <f t="shared" si="15"/>
        <v>Q20a_P6</v>
      </c>
      <c r="E233" s="66" t="s">
        <v>835</v>
      </c>
      <c r="F233" s="66" t="s">
        <v>969</v>
      </c>
      <c r="G233" s="65" t="s">
        <v>730</v>
      </c>
      <c r="H233" s="64" t="s">
        <v>776</v>
      </c>
      <c r="I233" s="64" t="s">
        <v>1004</v>
      </c>
      <c r="J233" s="64" t="s">
        <v>760</v>
      </c>
      <c r="K233" s="64" t="s">
        <v>1019</v>
      </c>
      <c r="L233" s="62">
        <v>6</v>
      </c>
      <c r="M233" s="63">
        <v>1</v>
      </c>
      <c r="N233" s="62">
        <v>5</v>
      </c>
      <c r="O233" s="60"/>
      <c r="P233" s="60"/>
      <c r="Q233" s="60"/>
      <c r="R233" s="60"/>
      <c r="S233" s="60"/>
    </row>
    <row r="234" spans="1:19" ht="60" hidden="1">
      <c r="A234" s="66" t="s">
        <v>201</v>
      </c>
      <c r="B234" s="64">
        <f t="shared" si="17"/>
        <v>5</v>
      </c>
      <c r="C234" s="64">
        <f t="shared" si="16"/>
        <v>9</v>
      </c>
      <c r="D234" s="66" t="str">
        <f t="shared" si="15"/>
        <v>Q20a_P6</v>
      </c>
      <c r="E234" s="66" t="s">
        <v>836</v>
      </c>
      <c r="F234" s="66" t="s">
        <v>970</v>
      </c>
      <c r="G234" s="65" t="s">
        <v>731</v>
      </c>
      <c r="H234" s="64" t="s">
        <v>776</v>
      </c>
      <c r="I234" s="64" t="s">
        <v>1004</v>
      </c>
      <c r="J234" s="64" t="s">
        <v>760</v>
      </c>
      <c r="K234" s="64" t="s">
        <v>1019</v>
      </c>
      <c r="L234" s="62">
        <v>6</v>
      </c>
      <c r="M234" s="63">
        <v>1</v>
      </c>
      <c r="N234" s="62">
        <v>5</v>
      </c>
      <c r="O234" s="60"/>
      <c r="P234" s="60"/>
      <c r="Q234" s="60"/>
      <c r="R234" s="60"/>
      <c r="S234" s="60"/>
    </row>
    <row r="235" spans="1:19" s="75" customFormat="1" ht="30" hidden="1">
      <c r="A235" s="80" t="s">
        <v>202</v>
      </c>
      <c r="B235" s="72">
        <f t="shared" si="17"/>
        <v>5</v>
      </c>
      <c r="C235" s="72">
        <f t="shared" si="16"/>
        <v>9</v>
      </c>
      <c r="D235" s="80" t="str">
        <f t="shared" si="15"/>
        <v>Q20a_P6</v>
      </c>
      <c r="E235" s="80" t="s">
        <v>796</v>
      </c>
      <c r="F235" s="80" t="s">
        <v>1012</v>
      </c>
      <c r="G235" s="79" t="s">
        <v>729</v>
      </c>
      <c r="H235" s="78" t="s">
        <v>776</v>
      </c>
      <c r="I235" s="78" t="s">
        <v>1004</v>
      </c>
      <c r="J235" s="78" t="s">
        <v>265</v>
      </c>
      <c r="K235" s="78" t="s">
        <v>1017</v>
      </c>
      <c r="L235" s="76">
        <v>6</v>
      </c>
      <c r="M235" s="77">
        <v>1</v>
      </c>
      <c r="N235" s="76">
        <v>5</v>
      </c>
    </row>
    <row r="236" spans="1:19" ht="30" hidden="1">
      <c r="A236" s="66" t="s">
        <v>203</v>
      </c>
      <c r="B236" s="64">
        <f t="shared" si="17"/>
        <v>5</v>
      </c>
      <c r="C236" s="64">
        <f t="shared" si="16"/>
        <v>9</v>
      </c>
      <c r="D236" s="66" t="str">
        <f t="shared" si="15"/>
        <v>Q20a_P6</v>
      </c>
      <c r="E236" s="66" t="s">
        <v>798</v>
      </c>
      <c r="F236" s="66" t="s">
        <v>932</v>
      </c>
      <c r="G236" s="65" t="s">
        <v>321</v>
      </c>
      <c r="H236" s="64" t="s">
        <v>776</v>
      </c>
      <c r="I236" s="64" t="s">
        <v>1004</v>
      </c>
      <c r="J236" s="64" t="s">
        <v>265</v>
      </c>
      <c r="K236" s="64" t="s">
        <v>1017</v>
      </c>
      <c r="L236" s="62">
        <v>6</v>
      </c>
      <c r="M236" s="63">
        <v>1</v>
      </c>
      <c r="N236" s="62">
        <v>5</v>
      </c>
      <c r="O236" s="60"/>
      <c r="P236" s="60"/>
      <c r="Q236" s="60"/>
      <c r="R236" s="60"/>
      <c r="S236" s="60"/>
    </row>
    <row r="237" spans="1:19" s="75" customFormat="1" ht="45" hidden="1">
      <c r="A237" s="80" t="s">
        <v>204</v>
      </c>
      <c r="B237" s="72">
        <f t="shared" si="17"/>
        <v>5</v>
      </c>
      <c r="C237" s="72">
        <f t="shared" si="16"/>
        <v>9</v>
      </c>
      <c r="D237" s="80" t="str">
        <f t="shared" si="15"/>
        <v>Q20a_P6</v>
      </c>
      <c r="E237" s="80" t="s">
        <v>803</v>
      </c>
      <c r="F237" s="80" t="s">
        <v>1046</v>
      </c>
      <c r="G237" s="79" t="s">
        <v>758</v>
      </c>
      <c r="H237" s="78" t="s">
        <v>776</v>
      </c>
      <c r="I237" s="78" t="s">
        <v>1004</v>
      </c>
      <c r="J237" s="78" t="s">
        <v>265</v>
      </c>
      <c r="K237" s="78" t="s">
        <v>1017</v>
      </c>
      <c r="L237" s="76">
        <v>6</v>
      </c>
      <c r="M237" s="77">
        <v>1</v>
      </c>
      <c r="N237" s="76">
        <v>5</v>
      </c>
    </row>
    <row r="238" spans="1:19" s="75" customFormat="1" ht="30" hidden="1">
      <c r="A238" s="80" t="s">
        <v>205</v>
      </c>
      <c r="B238" s="72">
        <f t="shared" si="17"/>
        <v>5</v>
      </c>
      <c r="C238" s="72">
        <f t="shared" si="16"/>
        <v>9</v>
      </c>
      <c r="D238" s="80" t="str">
        <f t="shared" si="15"/>
        <v>Q20a_P6</v>
      </c>
      <c r="E238" s="80" t="s">
        <v>837</v>
      </c>
      <c r="F238" s="80" t="s">
        <v>971</v>
      </c>
      <c r="G238" s="79" t="s">
        <v>343</v>
      </c>
      <c r="H238" s="78" t="s">
        <v>776</v>
      </c>
      <c r="I238" s="78" t="s">
        <v>1004</v>
      </c>
      <c r="J238" s="78" t="s">
        <v>265</v>
      </c>
      <c r="K238" s="78" t="s">
        <v>1017</v>
      </c>
      <c r="L238" s="76">
        <v>6</v>
      </c>
      <c r="M238" s="77">
        <v>1</v>
      </c>
      <c r="N238" s="76">
        <v>5</v>
      </c>
    </row>
    <row r="239" spans="1:19" ht="30" hidden="1">
      <c r="A239" s="66" t="s">
        <v>206</v>
      </c>
      <c r="B239" s="64">
        <f t="shared" si="17"/>
        <v>5</v>
      </c>
      <c r="C239" s="64">
        <f t="shared" si="16"/>
        <v>9</v>
      </c>
      <c r="D239" s="66" t="str">
        <f t="shared" si="15"/>
        <v>Q20a_P6</v>
      </c>
      <c r="E239" s="66" t="s">
        <v>838</v>
      </c>
      <c r="F239" s="66" t="s">
        <v>972</v>
      </c>
      <c r="G239" s="65" t="s">
        <v>344</v>
      </c>
      <c r="H239" s="64" t="s">
        <v>776</v>
      </c>
      <c r="I239" s="64" t="s">
        <v>1004</v>
      </c>
      <c r="J239" s="64" t="s">
        <v>264</v>
      </c>
      <c r="K239" s="64" t="s">
        <v>1016</v>
      </c>
      <c r="L239" s="62">
        <v>6</v>
      </c>
      <c r="M239" s="63">
        <v>1</v>
      </c>
      <c r="N239" s="62">
        <v>5</v>
      </c>
      <c r="O239" s="60"/>
      <c r="P239" s="60"/>
      <c r="Q239" s="60"/>
      <c r="R239" s="60"/>
      <c r="S239" s="60"/>
    </row>
    <row r="240" spans="1:19" ht="60" hidden="1">
      <c r="A240" s="66" t="s">
        <v>207</v>
      </c>
      <c r="B240" s="64">
        <f t="shared" si="17"/>
        <v>5</v>
      </c>
      <c r="C240" s="64">
        <f t="shared" si="16"/>
        <v>9</v>
      </c>
      <c r="D240" s="66" t="str">
        <f t="shared" si="15"/>
        <v>Q20a_P6</v>
      </c>
      <c r="E240" s="66" t="s">
        <v>804</v>
      </c>
      <c r="F240" s="66" t="s">
        <v>1047</v>
      </c>
      <c r="G240" s="65" t="s">
        <v>324</v>
      </c>
      <c r="H240" s="64" t="s">
        <v>776</v>
      </c>
      <c r="I240" s="64" t="s">
        <v>1004</v>
      </c>
      <c r="J240" s="64" t="s">
        <v>264</v>
      </c>
      <c r="K240" s="64" t="s">
        <v>1016</v>
      </c>
      <c r="L240" s="62">
        <v>6</v>
      </c>
      <c r="M240" s="63">
        <v>1</v>
      </c>
      <c r="N240" s="62">
        <v>5</v>
      </c>
      <c r="O240" s="60"/>
      <c r="P240" s="60"/>
      <c r="Q240" s="60"/>
      <c r="R240" s="60"/>
      <c r="S240" s="60"/>
    </row>
    <row r="241" spans="1:19" ht="30" hidden="1">
      <c r="A241" s="66" t="s">
        <v>208</v>
      </c>
      <c r="B241" s="64">
        <f t="shared" ref="B241:B272" si="18">SEARCH("_P",A241,1)</f>
        <v>5</v>
      </c>
      <c r="C241" s="64">
        <f t="shared" si="16"/>
        <v>9</v>
      </c>
      <c r="D241" s="66" t="str">
        <f t="shared" si="15"/>
        <v>Q20a_P6</v>
      </c>
      <c r="E241" s="66" t="s">
        <v>816</v>
      </c>
      <c r="F241" s="66" t="s">
        <v>950</v>
      </c>
      <c r="G241" s="65" t="s">
        <v>331</v>
      </c>
      <c r="H241" s="64" t="s">
        <v>776</v>
      </c>
      <c r="I241" s="64" t="s">
        <v>1004</v>
      </c>
      <c r="J241" s="64" t="s">
        <v>266</v>
      </c>
      <c r="K241" s="64" t="s">
        <v>1060</v>
      </c>
      <c r="L241" s="62">
        <v>6</v>
      </c>
      <c r="M241" s="63">
        <v>1</v>
      </c>
      <c r="N241" s="62">
        <v>5</v>
      </c>
      <c r="O241" s="60"/>
      <c r="P241" s="60"/>
      <c r="Q241" s="60"/>
      <c r="R241" s="60"/>
      <c r="S241" s="60"/>
    </row>
    <row r="242" spans="1:19" ht="30" hidden="1">
      <c r="A242" s="66" t="s">
        <v>209</v>
      </c>
      <c r="B242" s="64">
        <f t="shared" si="18"/>
        <v>5</v>
      </c>
      <c r="C242" s="64">
        <f t="shared" si="16"/>
        <v>9</v>
      </c>
      <c r="D242" s="66" t="str">
        <f t="shared" si="15"/>
        <v>Q20a_P7</v>
      </c>
      <c r="E242" s="66" t="s">
        <v>787</v>
      </c>
      <c r="F242" s="66" t="s">
        <v>1048</v>
      </c>
      <c r="G242" s="65" t="s">
        <v>345</v>
      </c>
      <c r="H242" s="64" t="s">
        <v>777</v>
      </c>
      <c r="I242" s="64" t="s">
        <v>1003</v>
      </c>
      <c r="J242" s="64" t="e">
        <v>#N/A</v>
      </c>
      <c r="K242" s="64" t="e">
        <v>#N/A</v>
      </c>
      <c r="L242" s="63"/>
      <c r="M242" s="63">
        <v>1</v>
      </c>
      <c r="N242" s="62">
        <v>5</v>
      </c>
      <c r="O242" s="60"/>
      <c r="P242" s="60"/>
      <c r="Q242" s="60"/>
      <c r="R242" s="60"/>
      <c r="S242" s="60"/>
    </row>
    <row r="243" spans="1:19" ht="30" hidden="1">
      <c r="A243" s="66" t="s">
        <v>210</v>
      </c>
      <c r="B243" s="64">
        <f t="shared" si="18"/>
        <v>5</v>
      </c>
      <c r="C243" s="64">
        <f t="shared" si="16"/>
        <v>9</v>
      </c>
      <c r="D243" s="66" t="str">
        <f t="shared" si="15"/>
        <v>Q20a_P7</v>
      </c>
      <c r="E243" s="66" t="s">
        <v>788</v>
      </c>
      <c r="F243" s="66" t="s">
        <v>1137</v>
      </c>
      <c r="G243" s="65" t="s">
        <v>314</v>
      </c>
      <c r="H243" s="64" t="s">
        <v>777</v>
      </c>
      <c r="I243" s="64" t="s">
        <v>1003</v>
      </c>
      <c r="J243" s="64" t="s">
        <v>266</v>
      </c>
      <c r="K243" s="64" t="s">
        <v>1060</v>
      </c>
      <c r="L243" s="62">
        <v>6</v>
      </c>
      <c r="M243" s="63">
        <v>1</v>
      </c>
      <c r="N243" s="62">
        <v>5</v>
      </c>
      <c r="O243" s="60"/>
      <c r="P243" s="60"/>
      <c r="Q243" s="60"/>
      <c r="R243" s="60"/>
      <c r="S243" s="60"/>
    </row>
    <row r="244" spans="1:19" hidden="1">
      <c r="A244" s="66" t="s">
        <v>211</v>
      </c>
      <c r="B244" s="64">
        <f t="shared" si="18"/>
        <v>5</v>
      </c>
      <c r="C244" s="64">
        <f t="shared" si="16"/>
        <v>9</v>
      </c>
      <c r="D244" s="66" t="str">
        <f t="shared" si="15"/>
        <v>Q20a_P7</v>
      </c>
      <c r="E244" s="66" t="s">
        <v>789</v>
      </c>
      <c r="F244" s="66" t="s">
        <v>923</v>
      </c>
      <c r="G244" s="65" t="s">
        <v>315</v>
      </c>
      <c r="H244" s="64" t="s">
        <v>777</v>
      </c>
      <c r="I244" s="64" t="s">
        <v>1003</v>
      </c>
      <c r="J244" s="64" t="s">
        <v>266</v>
      </c>
      <c r="K244" s="64" t="s">
        <v>1060</v>
      </c>
      <c r="L244" s="62">
        <v>6</v>
      </c>
      <c r="M244" s="63">
        <v>1</v>
      </c>
      <c r="N244" s="62">
        <v>5</v>
      </c>
      <c r="O244" s="60"/>
      <c r="P244" s="60"/>
      <c r="Q244" s="60"/>
      <c r="R244" s="60"/>
      <c r="S244" s="60"/>
    </row>
    <row r="245" spans="1:19" ht="30" hidden="1">
      <c r="A245" s="66" t="s">
        <v>212</v>
      </c>
      <c r="B245" s="64">
        <f t="shared" si="18"/>
        <v>5</v>
      </c>
      <c r="C245" s="64">
        <f t="shared" si="16"/>
        <v>9</v>
      </c>
      <c r="D245" s="66" t="str">
        <f t="shared" si="15"/>
        <v>Q20a_P7</v>
      </c>
      <c r="E245" s="66" t="s">
        <v>809</v>
      </c>
      <c r="F245" s="66" t="s">
        <v>943</v>
      </c>
      <c r="G245" s="65" t="s">
        <v>327</v>
      </c>
      <c r="H245" s="64" t="s">
        <v>777</v>
      </c>
      <c r="I245" s="64" t="s">
        <v>1003</v>
      </c>
      <c r="J245" s="64" t="s">
        <v>266</v>
      </c>
      <c r="K245" s="64" t="s">
        <v>1060</v>
      </c>
      <c r="L245" s="62">
        <v>6</v>
      </c>
      <c r="M245" s="63">
        <v>1</v>
      </c>
      <c r="N245" s="62">
        <v>5</v>
      </c>
      <c r="O245" s="60"/>
      <c r="P245" s="60"/>
      <c r="Q245" s="60"/>
      <c r="R245" s="60"/>
      <c r="S245" s="60"/>
    </row>
    <row r="246" spans="1:19" ht="30" hidden="1">
      <c r="A246" s="74" t="s">
        <v>1120</v>
      </c>
      <c r="B246" s="72">
        <f t="shared" si="18"/>
        <v>5</v>
      </c>
      <c r="C246" s="72">
        <f t="shared" si="16"/>
        <v>9</v>
      </c>
      <c r="D246" s="74" t="str">
        <f t="shared" si="15"/>
        <v>Q20a_P7</v>
      </c>
      <c r="E246" s="74" t="s">
        <v>1142</v>
      </c>
      <c r="F246" s="74" t="s">
        <v>924</v>
      </c>
      <c r="G246" s="73" t="s">
        <v>316</v>
      </c>
      <c r="H246" s="72" t="s">
        <v>777</v>
      </c>
      <c r="I246" s="72" t="s">
        <v>1003</v>
      </c>
      <c r="J246" s="72" t="s">
        <v>760</v>
      </c>
      <c r="K246" s="72" t="s">
        <v>1019</v>
      </c>
      <c r="L246" s="70">
        <v>6</v>
      </c>
      <c r="M246" s="71">
        <v>1</v>
      </c>
      <c r="N246" s="70">
        <v>5</v>
      </c>
      <c r="O246" s="60"/>
      <c r="P246" s="60"/>
      <c r="Q246" s="60"/>
      <c r="R246" s="60"/>
      <c r="S246" s="60"/>
    </row>
    <row r="247" spans="1:19" s="67" customFormat="1" ht="30" hidden="1">
      <c r="A247" s="66" t="s">
        <v>214</v>
      </c>
      <c r="B247" s="64">
        <f t="shared" si="18"/>
        <v>5</v>
      </c>
      <c r="C247" s="64">
        <f t="shared" si="16"/>
        <v>9</v>
      </c>
      <c r="D247" s="66" t="str">
        <f t="shared" si="15"/>
        <v>Q20a_P7</v>
      </c>
      <c r="E247" s="66" t="s">
        <v>791</v>
      </c>
      <c r="F247" s="66" t="s">
        <v>1061</v>
      </c>
      <c r="G247" s="65" t="s">
        <v>686</v>
      </c>
      <c r="H247" s="64" t="s">
        <v>777</v>
      </c>
      <c r="I247" s="64" t="s">
        <v>1003</v>
      </c>
      <c r="J247" s="64" t="s">
        <v>760</v>
      </c>
      <c r="K247" s="64" t="s">
        <v>1019</v>
      </c>
      <c r="L247" s="62">
        <v>6</v>
      </c>
      <c r="M247" s="63">
        <v>1</v>
      </c>
      <c r="N247" s="62">
        <v>5</v>
      </c>
    </row>
    <row r="248" spans="1:19" ht="30" hidden="1">
      <c r="A248" s="66" t="s">
        <v>215</v>
      </c>
      <c r="B248" s="64">
        <f t="shared" si="18"/>
        <v>5</v>
      </c>
      <c r="C248" s="64">
        <f t="shared" si="16"/>
        <v>9</v>
      </c>
      <c r="D248" s="66" t="str">
        <f t="shared" si="15"/>
        <v>Q20a_P7</v>
      </c>
      <c r="E248" s="66" t="s">
        <v>792</v>
      </c>
      <c r="F248" s="66" t="s">
        <v>1022</v>
      </c>
      <c r="G248" s="65" t="s">
        <v>1133</v>
      </c>
      <c r="H248" s="64" t="s">
        <v>777</v>
      </c>
      <c r="I248" s="64" t="s">
        <v>1003</v>
      </c>
      <c r="J248" s="64" t="s">
        <v>267</v>
      </c>
      <c r="K248" s="64" t="s">
        <v>1059</v>
      </c>
      <c r="L248" s="62">
        <v>6</v>
      </c>
      <c r="M248" s="63">
        <v>1</v>
      </c>
      <c r="N248" s="62">
        <v>5</v>
      </c>
      <c r="O248" s="60"/>
      <c r="P248" s="60"/>
      <c r="Q248" s="60"/>
      <c r="R248" s="60"/>
      <c r="S248" s="60"/>
    </row>
    <row r="249" spans="1:19" ht="60" hidden="1">
      <c r="A249" s="66" t="s">
        <v>216</v>
      </c>
      <c r="B249" s="64">
        <f t="shared" si="18"/>
        <v>5</v>
      </c>
      <c r="C249" s="64">
        <f t="shared" si="16"/>
        <v>9</v>
      </c>
      <c r="D249" s="66" t="str">
        <f t="shared" si="15"/>
        <v>Q20a_P7</v>
      </c>
      <c r="E249" s="66" t="s">
        <v>794</v>
      </c>
      <c r="F249" s="66" t="s">
        <v>1049</v>
      </c>
      <c r="G249" s="65" t="s">
        <v>319</v>
      </c>
      <c r="H249" s="64" t="s">
        <v>777</v>
      </c>
      <c r="I249" s="64" t="s">
        <v>1003</v>
      </c>
      <c r="J249" s="64" t="s">
        <v>264</v>
      </c>
      <c r="K249" s="64" t="s">
        <v>1016</v>
      </c>
      <c r="L249" s="62">
        <v>6</v>
      </c>
      <c r="M249" s="63">
        <v>1</v>
      </c>
      <c r="N249" s="62">
        <v>5</v>
      </c>
      <c r="O249" s="60"/>
      <c r="P249" s="60"/>
      <c r="Q249" s="60"/>
      <c r="R249" s="60"/>
      <c r="S249" s="60"/>
    </row>
    <row r="250" spans="1:19" s="67" customFormat="1" ht="30" hidden="1">
      <c r="A250" s="66" t="s">
        <v>217</v>
      </c>
      <c r="B250" s="64">
        <f t="shared" si="18"/>
        <v>5</v>
      </c>
      <c r="C250" s="64">
        <f t="shared" si="16"/>
        <v>9</v>
      </c>
      <c r="D250" s="66" t="str">
        <f t="shared" si="15"/>
        <v>Q20a_P7</v>
      </c>
      <c r="E250" s="66" t="s">
        <v>795</v>
      </c>
      <c r="F250" s="66" t="s">
        <v>929</v>
      </c>
      <c r="G250" s="65" t="s">
        <v>732</v>
      </c>
      <c r="H250" s="64" t="s">
        <v>777</v>
      </c>
      <c r="I250" s="64" t="s">
        <v>1003</v>
      </c>
      <c r="J250" s="64" t="s">
        <v>760</v>
      </c>
      <c r="K250" s="64" t="s">
        <v>1019</v>
      </c>
      <c r="L250" s="62">
        <v>6</v>
      </c>
      <c r="M250" s="63">
        <v>1</v>
      </c>
      <c r="N250" s="62">
        <v>5</v>
      </c>
    </row>
    <row r="251" spans="1:19" ht="30" hidden="1">
      <c r="A251" s="66" t="s">
        <v>218</v>
      </c>
      <c r="B251" s="64">
        <f t="shared" si="18"/>
        <v>5</v>
      </c>
      <c r="C251" s="64">
        <f t="shared" si="16"/>
        <v>9</v>
      </c>
      <c r="D251" s="66" t="str">
        <f t="shared" si="15"/>
        <v>Q20a_P7</v>
      </c>
      <c r="E251" s="66" t="s">
        <v>839</v>
      </c>
      <c r="F251" s="66" t="s">
        <v>973</v>
      </c>
      <c r="G251" s="65" t="s">
        <v>347</v>
      </c>
      <c r="H251" s="64" t="s">
        <v>777</v>
      </c>
      <c r="I251" s="64" t="s">
        <v>1003</v>
      </c>
      <c r="J251" s="64" t="s">
        <v>264</v>
      </c>
      <c r="K251" s="64" t="s">
        <v>1016</v>
      </c>
      <c r="L251" s="62">
        <v>6</v>
      </c>
      <c r="M251" s="63">
        <v>1</v>
      </c>
      <c r="N251" s="62">
        <v>5</v>
      </c>
      <c r="O251" s="60"/>
      <c r="P251" s="60"/>
      <c r="Q251" s="60"/>
      <c r="R251" s="60"/>
      <c r="S251" s="60"/>
    </row>
    <row r="252" spans="1:19" ht="30" hidden="1">
      <c r="A252" s="66" t="s">
        <v>219</v>
      </c>
      <c r="B252" s="64">
        <f t="shared" si="18"/>
        <v>5</v>
      </c>
      <c r="C252" s="64">
        <f t="shared" si="16"/>
        <v>9</v>
      </c>
      <c r="D252" s="66" t="str">
        <f t="shared" si="15"/>
        <v>Q20a_P7</v>
      </c>
      <c r="E252" s="66" t="s">
        <v>796</v>
      </c>
      <c r="F252" s="66" t="s">
        <v>1050</v>
      </c>
      <c r="G252" s="65" t="s">
        <v>729</v>
      </c>
      <c r="H252" s="64" t="s">
        <v>777</v>
      </c>
      <c r="I252" s="64" t="s">
        <v>1003</v>
      </c>
      <c r="J252" s="64" t="s">
        <v>265</v>
      </c>
      <c r="K252" s="64" t="s">
        <v>1017</v>
      </c>
      <c r="L252" s="62">
        <v>6</v>
      </c>
      <c r="M252" s="63">
        <v>1</v>
      </c>
      <c r="N252" s="62">
        <v>5</v>
      </c>
      <c r="O252" s="60"/>
      <c r="P252" s="60"/>
      <c r="Q252" s="60"/>
      <c r="R252" s="60"/>
      <c r="S252" s="60"/>
    </row>
    <row r="253" spans="1:19" ht="30" hidden="1">
      <c r="A253" s="66" t="s">
        <v>220</v>
      </c>
      <c r="B253" s="64">
        <f t="shared" si="18"/>
        <v>5</v>
      </c>
      <c r="C253" s="64">
        <f t="shared" si="16"/>
        <v>9</v>
      </c>
      <c r="D253" s="66" t="str">
        <f t="shared" si="15"/>
        <v>Q20a_P7</v>
      </c>
      <c r="E253" s="66" t="s">
        <v>840</v>
      </c>
      <c r="F253" s="66" t="s">
        <v>974</v>
      </c>
      <c r="G253" s="65" t="s">
        <v>734</v>
      </c>
      <c r="H253" s="64" t="s">
        <v>777</v>
      </c>
      <c r="I253" s="64" t="s">
        <v>1003</v>
      </c>
      <c r="J253" s="64" t="s">
        <v>264</v>
      </c>
      <c r="K253" s="64" t="s">
        <v>1016</v>
      </c>
      <c r="L253" s="62">
        <v>6</v>
      </c>
      <c r="M253" s="63">
        <v>1</v>
      </c>
      <c r="N253" s="62">
        <v>5</v>
      </c>
      <c r="O253" s="60"/>
      <c r="P253" s="60"/>
      <c r="Q253" s="60"/>
      <c r="R253" s="60"/>
      <c r="S253" s="60"/>
    </row>
    <row r="254" spans="1:19" s="69" customFormat="1" ht="30" hidden="1">
      <c r="A254" s="66" t="s">
        <v>221</v>
      </c>
      <c r="B254" s="64">
        <f t="shared" si="18"/>
        <v>5</v>
      </c>
      <c r="C254" s="64">
        <f t="shared" si="16"/>
        <v>9</v>
      </c>
      <c r="D254" s="66" t="str">
        <f t="shared" si="15"/>
        <v>Q20a_P7</v>
      </c>
      <c r="E254" s="66" t="s">
        <v>841</v>
      </c>
      <c r="F254" s="66" t="s">
        <v>1051</v>
      </c>
      <c r="G254" s="65" t="s">
        <v>738</v>
      </c>
      <c r="H254" s="64" t="s">
        <v>777</v>
      </c>
      <c r="I254" s="64" t="s">
        <v>1003</v>
      </c>
      <c r="J254" s="64" t="s">
        <v>264</v>
      </c>
      <c r="K254" s="64" t="s">
        <v>1016</v>
      </c>
      <c r="L254" s="62">
        <v>6</v>
      </c>
      <c r="M254" s="64">
        <v>1</v>
      </c>
      <c r="N254" s="62">
        <v>5</v>
      </c>
    </row>
    <row r="255" spans="1:19" s="67" customFormat="1" ht="30" hidden="1">
      <c r="A255" s="66" t="s">
        <v>222</v>
      </c>
      <c r="B255" s="64">
        <f t="shared" si="18"/>
        <v>5</v>
      </c>
      <c r="C255" s="64">
        <f t="shared" si="16"/>
        <v>9</v>
      </c>
      <c r="D255" s="66" t="str">
        <f t="shared" si="15"/>
        <v>Q20a_P7</v>
      </c>
      <c r="E255" s="66" t="s">
        <v>842</v>
      </c>
      <c r="F255" s="66" t="s">
        <v>1052</v>
      </c>
      <c r="G255" s="65" t="s">
        <v>737</v>
      </c>
      <c r="H255" s="64" t="s">
        <v>777</v>
      </c>
      <c r="I255" s="64" t="s">
        <v>1003</v>
      </c>
      <c r="J255" s="64" t="s">
        <v>264</v>
      </c>
      <c r="K255" s="64" t="s">
        <v>1016</v>
      </c>
      <c r="L255" s="62">
        <v>6</v>
      </c>
      <c r="M255" s="63">
        <v>1</v>
      </c>
      <c r="N255" s="62">
        <v>5</v>
      </c>
    </row>
    <row r="256" spans="1:19" ht="30" hidden="1">
      <c r="A256" s="66" t="s">
        <v>223</v>
      </c>
      <c r="B256" s="64">
        <f t="shared" si="18"/>
        <v>5</v>
      </c>
      <c r="C256" s="64">
        <f t="shared" si="16"/>
        <v>9</v>
      </c>
      <c r="D256" s="66" t="str">
        <f t="shared" si="15"/>
        <v>Q20a_P7</v>
      </c>
      <c r="E256" s="66" t="s">
        <v>843</v>
      </c>
      <c r="F256" s="66" t="s">
        <v>977</v>
      </c>
      <c r="G256" s="65" t="s">
        <v>348</v>
      </c>
      <c r="H256" s="64" t="s">
        <v>777</v>
      </c>
      <c r="I256" s="64" t="s">
        <v>1003</v>
      </c>
      <c r="J256" s="64" t="s">
        <v>264</v>
      </c>
      <c r="K256" s="64" t="s">
        <v>1016</v>
      </c>
      <c r="L256" s="62">
        <v>6</v>
      </c>
      <c r="M256" s="63">
        <v>1</v>
      </c>
      <c r="N256" s="62">
        <v>5</v>
      </c>
      <c r="O256" s="60"/>
      <c r="P256" s="60"/>
      <c r="Q256" s="60"/>
      <c r="R256" s="60"/>
      <c r="S256" s="60"/>
    </row>
    <row r="257" spans="1:19" ht="30" hidden="1">
      <c r="A257" s="66" t="s">
        <v>224</v>
      </c>
      <c r="B257" s="64">
        <f t="shared" si="18"/>
        <v>5</v>
      </c>
      <c r="C257" s="64">
        <f t="shared" si="16"/>
        <v>9</v>
      </c>
      <c r="D257" s="66" t="str">
        <f t="shared" si="15"/>
        <v>Q20a_P7</v>
      </c>
      <c r="E257" s="66" t="s">
        <v>844</v>
      </c>
      <c r="F257" s="66" t="s">
        <v>1053</v>
      </c>
      <c r="G257" s="65" t="s">
        <v>736</v>
      </c>
      <c r="H257" s="64" t="s">
        <v>777</v>
      </c>
      <c r="I257" s="64" t="s">
        <v>1003</v>
      </c>
      <c r="J257" s="64" t="s">
        <v>264</v>
      </c>
      <c r="K257" s="64" t="s">
        <v>1016</v>
      </c>
      <c r="L257" s="62">
        <v>6</v>
      </c>
      <c r="M257" s="63">
        <v>1</v>
      </c>
      <c r="N257" s="62">
        <v>5</v>
      </c>
      <c r="O257" s="60"/>
      <c r="P257" s="60"/>
      <c r="Q257" s="60"/>
      <c r="R257" s="60"/>
      <c r="S257" s="60"/>
    </row>
    <row r="258" spans="1:19" ht="45" hidden="1">
      <c r="A258" s="66" t="s">
        <v>225</v>
      </c>
      <c r="B258" s="64">
        <f t="shared" si="18"/>
        <v>5</v>
      </c>
      <c r="C258" s="64">
        <f t="shared" si="16"/>
        <v>9</v>
      </c>
      <c r="D258" s="66" t="str">
        <f t="shared" ref="D258:D293" si="19">IF(AND(B258=0,C258=0),A258,LEFT(A258,C258-2))</f>
        <v>Q20a_P7</v>
      </c>
      <c r="E258" s="66" t="s">
        <v>804</v>
      </c>
      <c r="F258" s="66" t="s">
        <v>1054</v>
      </c>
      <c r="G258" s="65" t="s">
        <v>324</v>
      </c>
      <c r="H258" s="64" t="s">
        <v>777</v>
      </c>
      <c r="I258" s="64" t="s">
        <v>1003</v>
      </c>
      <c r="J258" s="64" t="s">
        <v>264</v>
      </c>
      <c r="K258" s="64" t="s">
        <v>1016</v>
      </c>
      <c r="L258" s="62">
        <v>6</v>
      </c>
      <c r="M258" s="63">
        <v>1</v>
      </c>
      <c r="N258" s="62">
        <v>5</v>
      </c>
      <c r="O258" s="60"/>
      <c r="P258" s="60"/>
      <c r="Q258" s="60"/>
      <c r="R258" s="60"/>
      <c r="S258" s="60"/>
    </row>
    <row r="259" spans="1:19" ht="45" hidden="1">
      <c r="A259" s="66" t="s">
        <v>723</v>
      </c>
      <c r="B259" s="64">
        <f t="shared" si="18"/>
        <v>5</v>
      </c>
      <c r="C259" s="64">
        <f t="shared" si="16"/>
        <v>9</v>
      </c>
      <c r="D259" s="66" t="str">
        <f t="shared" si="19"/>
        <v>Q20a_P7</v>
      </c>
      <c r="E259" s="66" t="s">
        <v>805</v>
      </c>
      <c r="F259" s="66" t="s">
        <v>939</v>
      </c>
      <c r="G259" s="65" t="s">
        <v>688</v>
      </c>
      <c r="H259" s="64" t="s">
        <v>777</v>
      </c>
      <c r="I259" s="64" t="s">
        <v>1003</v>
      </c>
      <c r="J259" s="64" t="s">
        <v>266</v>
      </c>
      <c r="K259" s="64" t="s">
        <v>1060</v>
      </c>
      <c r="L259" s="62">
        <v>6</v>
      </c>
      <c r="M259" s="63">
        <v>1</v>
      </c>
      <c r="N259" s="62">
        <v>5</v>
      </c>
      <c r="O259" s="60"/>
      <c r="P259" s="60"/>
      <c r="Q259" s="60"/>
      <c r="R259" s="60"/>
      <c r="S259" s="60"/>
    </row>
    <row r="260" spans="1:19" ht="45" hidden="1">
      <c r="A260" s="66" t="s">
        <v>724</v>
      </c>
      <c r="B260" s="64">
        <f t="shared" si="18"/>
        <v>5</v>
      </c>
      <c r="C260" s="64">
        <f t="shared" si="16"/>
        <v>9</v>
      </c>
      <c r="D260" s="66" t="str">
        <f t="shared" si="19"/>
        <v>Q20a_P7</v>
      </c>
      <c r="E260" s="66" t="s">
        <v>806</v>
      </c>
      <c r="F260" s="66" t="s">
        <v>940</v>
      </c>
      <c r="G260" s="65" t="s">
        <v>689</v>
      </c>
      <c r="H260" s="64" t="s">
        <v>777</v>
      </c>
      <c r="I260" s="64" t="s">
        <v>1003</v>
      </c>
      <c r="J260" s="64" t="s">
        <v>266</v>
      </c>
      <c r="K260" s="64" t="s">
        <v>1060</v>
      </c>
      <c r="L260" s="62">
        <v>6</v>
      </c>
      <c r="M260" s="63">
        <v>1</v>
      </c>
      <c r="N260" s="62">
        <v>5</v>
      </c>
      <c r="O260" s="60"/>
      <c r="P260" s="60"/>
      <c r="Q260" s="60"/>
      <c r="R260" s="60"/>
      <c r="S260" s="60"/>
    </row>
    <row r="261" spans="1:19" ht="30" hidden="1">
      <c r="A261" s="66" t="s">
        <v>725</v>
      </c>
      <c r="B261" s="64">
        <f t="shared" si="18"/>
        <v>5</v>
      </c>
      <c r="C261" s="64">
        <f t="shared" si="16"/>
        <v>9</v>
      </c>
      <c r="D261" s="66" t="str">
        <f t="shared" si="19"/>
        <v>Q20a_P7</v>
      </c>
      <c r="E261" s="66" t="s">
        <v>807</v>
      </c>
      <c r="F261" s="66" t="s">
        <v>941</v>
      </c>
      <c r="G261" s="65" t="s">
        <v>691</v>
      </c>
      <c r="H261" s="64" t="s">
        <v>777</v>
      </c>
      <c r="I261" s="64" t="s">
        <v>1003</v>
      </c>
      <c r="J261" s="64" t="s">
        <v>266</v>
      </c>
      <c r="K261" s="64" t="s">
        <v>1060</v>
      </c>
      <c r="L261" s="62">
        <v>6</v>
      </c>
      <c r="M261" s="63">
        <v>1</v>
      </c>
      <c r="N261" s="62">
        <v>5</v>
      </c>
      <c r="O261" s="60"/>
      <c r="P261" s="60"/>
      <c r="Q261" s="60"/>
      <c r="R261" s="60"/>
      <c r="S261" s="60"/>
    </row>
    <row r="262" spans="1:19" ht="45" hidden="1">
      <c r="A262" s="66" t="s">
        <v>226</v>
      </c>
      <c r="B262" s="64">
        <f t="shared" si="18"/>
        <v>5</v>
      </c>
      <c r="C262" s="64">
        <f t="shared" si="16"/>
        <v>9</v>
      </c>
      <c r="D262" s="66" t="str">
        <f t="shared" si="19"/>
        <v>Q20a_P8</v>
      </c>
      <c r="E262" s="66" t="s">
        <v>787</v>
      </c>
      <c r="F262" s="66" t="s">
        <v>1055</v>
      </c>
      <c r="G262" s="65" t="s">
        <v>349</v>
      </c>
      <c r="H262" s="64" t="s">
        <v>778</v>
      </c>
      <c r="I262" s="64" t="s">
        <v>778</v>
      </c>
      <c r="J262" s="64" t="e">
        <v>#N/A</v>
      </c>
      <c r="K262" s="64" t="e">
        <v>#N/A</v>
      </c>
      <c r="L262" s="63"/>
      <c r="M262" s="63">
        <v>1</v>
      </c>
      <c r="N262" s="62">
        <v>5</v>
      </c>
      <c r="O262" s="60"/>
      <c r="P262" s="60"/>
      <c r="Q262" s="60"/>
      <c r="R262" s="60"/>
      <c r="S262" s="60"/>
    </row>
    <row r="263" spans="1:19" ht="30" hidden="1">
      <c r="A263" s="66" t="s">
        <v>227</v>
      </c>
      <c r="B263" s="64">
        <f t="shared" si="18"/>
        <v>5</v>
      </c>
      <c r="C263" s="64">
        <f t="shared" si="16"/>
        <v>9</v>
      </c>
      <c r="D263" s="66" t="str">
        <f t="shared" si="19"/>
        <v>Q20a_P8</v>
      </c>
      <c r="E263" s="66" t="s">
        <v>808</v>
      </c>
      <c r="F263" s="66" t="s">
        <v>942</v>
      </c>
      <c r="G263" s="65" t="s">
        <v>326</v>
      </c>
      <c r="H263" s="64" t="s">
        <v>778</v>
      </c>
      <c r="I263" s="64" t="s">
        <v>778</v>
      </c>
      <c r="J263" s="64" t="s">
        <v>266</v>
      </c>
      <c r="K263" s="64" t="s">
        <v>1060</v>
      </c>
      <c r="L263" s="62">
        <v>6</v>
      </c>
      <c r="M263" s="63">
        <v>1</v>
      </c>
      <c r="N263" s="62">
        <v>5</v>
      </c>
      <c r="O263" s="60"/>
      <c r="P263" s="60"/>
      <c r="Q263" s="60"/>
      <c r="R263" s="60"/>
      <c r="S263" s="60"/>
    </row>
    <row r="264" spans="1:19" hidden="1">
      <c r="A264" s="66" t="s">
        <v>228</v>
      </c>
      <c r="B264" s="64">
        <f t="shared" si="18"/>
        <v>5</v>
      </c>
      <c r="C264" s="64">
        <f t="shared" si="16"/>
        <v>9</v>
      </c>
      <c r="D264" s="66" t="str">
        <f t="shared" si="19"/>
        <v>Q20a_P8</v>
      </c>
      <c r="E264" s="66" t="s">
        <v>789</v>
      </c>
      <c r="F264" s="66" t="s">
        <v>923</v>
      </c>
      <c r="G264" s="65" t="s">
        <v>315</v>
      </c>
      <c r="H264" s="64" t="s">
        <v>778</v>
      </c>
      <c r="I264" s="64" t="s">
        <v>778</v>
      </c>
      <c r="J264" s="64" t="s">
        <v>266</v>
      </c>
      <c r="K264" s="64" t="s">
        <v>1060</v>
      </c>
      <c r="L264" s="62">
        <v>6</v>
      </c>
      <c r="M264" s="63">
        <v>1</v>
      </c>
      <c r="N264" s="62">
        <v>5</v>
      </c>
      <c r="O264" s="60"/>
      <c r="P264" s="60"/>
      <c r="Q264" s="60"/>
      <c r="R264" s="60"/>
      <c r="S264" s="60"/>
    </row>
    <row r="265" spans="1:19" ht="30" hidden="1">
      <c r="A265" s="66" t="s">
        <v>229</v>
      </c>
      <c r="B265" s="64">
        <f t="shared" si="18"/>
        <v>5</v>
      </c>
      <c r="C265" s="64">
        <f t="shared" si="16"/>
        <v>9</v>
      </c>
      <c r="D265" s="66" t="str">
        <f t="shared" si="19"/>
        <v>Q20a_P8</v>
      </c>
      <c r="E265" s="66" t="s">
        <v>809</v>
      </c>
      <c r="F265" s="66" t="s">
        <v>943</v>
      </c>
      <c r="G265" s="65" t="s">
        <v>327</v>
      </c>
      <c r="H265" s="64" t="s">
        <v>778</v>
      </c>
      <c r="I265" s="64" t="s">
        <v>778</v>
      </c>
      <c r="J265" s="64" t="s">
        <v>266</v>
      </c>
      <c r="K265" s="64" t="s">
        <v>1060</v>
      </c>
      <c r="L265" s="62">
        <v>6</v>
      </c>
      <c r="M265" s="63">
        <v>1</v>
      </c>
      <c r="N265" s="62">
        <v>5</v>
      </c>
      <c r="O265" s="60"/>
      <c r="P265" s="60"/>
      <c r="Q265" s="60"/>
      <c r="R265" s="60"/>
      <c r="S265" s="60"/>
    </row>
    <row r="266" spans="1:19" s="67" customFormat="1" ht="30" hidden="1">
      <c r="A266" s="66" t="s">
        <v>230</v>
      </c>
      <c r="B266" s="64">
        <f t="shared" si="18"/>
        <v>5</v>
      </c>
      <c r="C266" s="64">
        <f t="shared" ref="C266:C293" si="20">SEARCH("R",A266,1)</f>
        <v>9</v>
      </c>
      <c r="D266" s="66" t="str">
        <f t="shared" si="19"/>
        <v>Q20a_P8</v>
      </c>
      <c r="E266" s="66" t="s">
        <v>791</v>
      </c>
      <c r="F266" s="66" t="s">
        <v>1061</v>
      </c>
      <c r="G266" s="65" t="s">
        <v>686</v>
      </c>
      <c r="H266" s="64" t="s">
        <v>778</v>
      </c>
      <c r="I266" s="64" t="s">
        <v>778</v>
      </c>
      <c r="J266" s="64" t="s">
        <v>760</v>
      </c>
      <c r="K266" s="64" t="s">
        <v>1019</v>
      </c>
      <c r="L266" s="62">
        <v>6</v>
      </c>
      <c r="M266" s="63">
        <v>1</v>
      </c>
      <c r="N266" s="62">
        <v>5</v>
      </c>
    </row>
    <row r="267" spans="1:19" ht="30" hidden="1">
      <c r="A267" s="66" t="s">
        <v>231</v>
      </c>
      <c r="B267" s="64">
        <f t="shared" si="18"/>
        <v>5</v>
      </c>
      <c r="C267" s="64">
        <f t="shared" si="20"/>
        <v>9</v>
      </c>
      <c r="D267" s="66" t="str">
        <f t="shared" si="19"/>
        <v>Q20a_P8</v>
      </c>
      <c r="E267" s="66" t="s">
        <v>794</v>
      </c>
      <c r="F267" s="66" t="s">
        <v>1023</v>
      </c>
      <c r="G267" s="65" t="s">
        <v>319</v>
      </c>
      <c r="H267" s="64" t="s">
        <v>778</v>
      </c>
      <c r="I267" s="64" t="s">
        <v>778</v>
      </c>
      <c r="J267" s="64" t="s">
        <v>264</v>
      </c>
      <c r="K267" s="64" t="s">
        <v>1016</v>
      </c>
      <c r="L267" s="62">
        <v>6</v>
      </c>
      <c r="M267" s="63">
        <v>1</v>
      </c>
      <c r="N267" s="62">
        <v>5</v>
      </c>
      <c r="O267" s="60"/>
      <c r="P267" s="60"/>
      <c r="Q267" s="60"/>
      <c r="R267" s="60"/>
      <c r="S267" s="60"/>
    </row>
    <row r="268" spans="1:19" s="67" customFormat="1" ht="30" hidden="1">
      <c r="A268" s="66" t="s">
        <v>232</v>
      </c>
      <c r="B268" s="64">
        <f t="shared" si="18"/>
        <v>5</v>
      </c>
      <c r="C268" s="64">
        <f t="shared" si="20"/>
        <v>9</v>
      </c>
      <c r="D268" s="66" t="str">
        <f t="shared" si="19"/>
        <v>Q20a_P8</v>
      </c>
      <c r="E268" s="66" t="s">
        <v>795</v>
      </c>
      <c r="F268" s="66" t="s">
        <v>929</v>
      </c>
      <c r="G268" s="65" t="s">
        <v>732</v>
      </c>
      <c r="H268" s="64" t="s">
        <v>778</v>
      </c>
      <c r="I268" s="64" t="s">
        <v>778</v>
      </c>
      <c r="J268" s="64" t="s">
        <v>760</v>
      </c>
      <c r="K268" s="64" t="s">
        <v>1019</v>
      </c>
      <c r="L268" s="62">
        <v>6</v>
      </c>
      <c r="M268" s="63">
        <v>1</v>
      </c>
      <c r="N268" s="62">
        <v>5</v>
      </c>
    </row>
    <row r="269" spans="1:19" ht="30" hidden="1">
      <c r="A269" s="66" t="s">
        <v>233</v>
      </c>
      <c r="B269" s="64">
        <f t="shared" si="18"/>
        <v>5</v>
      </c>
      <c r="C269" s="64">
        <f t="shared" si="20"/>
        <v>9</v>
      </c>
      <c r="D269" s="66" t="str">
        <f t="shared" si="19"/>
        <v>Q20a_P8</v>
      </c>
      <c r="E269" s="66" t="s">
        <v>811</v>
      </c>
      <c r="F269" s="66" t="s">
        <v>945</v>
      </c>
      <c r="G269" s="65" t="s">
        <v>329</v>
      </c>
      <c r="H269" s="64" t="s">
        <v>778</v>
      </c>
      <c r="I269" s="64" t="s">
        <v>778</v>
      </c>
      <c r="J269" s="64" t="s">
        <v>264</v>
      </c>
      <c r="K269" s="64" t="s">
        <v>1016</v>
      </c>
      <c r="L269" s="62">
        <v>6</v>
      </c>
      <c r="M269" s="63">
        <v>1</v>
      </c>
      <c r="N269" s="62">
        <v>5</v>
      </c>
      <c r="O269" s="60"/>
      <c r="P269" s="60"/>
      <c r="Q269" s="60"/>
      <c r="R269" s="60"/>
      <c r="S269" s="60"/>
    </row>
    <row r="270" spans="1:19" ht="45" hidden="1">
      <c r="A270" s="66" t="s">
        <v>234</v>
      </c>
      <c r="B270" s="64">
        <f t="shared" si="18"/>
        <v>5</v>
      </c>
      <c r="C270" s="64">
        <f t="shared" si="20"/>
        <v>9</v>
      </c>
      <c r="D270" s="66" t="str">
        <f t="shared" si="19"/>
        <v>Q20a_P8</v>
      </c>
      <c r="E270" s="66" t="s">
        <v>812</v>
      </c>
      <c r="F270" s="66" t="s">
        <v>946</v>
      </c>
      <c r="G270" s="65" t="s">
        <v>330</v>
      </c>
      <c r="H270" s="64" t="s">
        <v>778</v>
      </c>
      <c r="I270" s="64" t="s">
        <v>778</v>
      </c>
      <c r="J270" s="64" t="s">
        <v>760</v>
      </c>
      <c r="K270" s="64" t="s">
        <v>1019</v>
      </c>
      <c r="L270" s="62">
        <v>6</v>
      </c>
      <c r="M270" s="63">
        <v>1</v>
      </c>
      <c r="N270" s="62">
        <v>5</v>
      </c>
      <c r="O270" s="60"/>
      <c r="P270" s="60"/>
      <c r="Q270" s="60"/>
      <c r="R270" s="60"/>
      <c r="S270" s="60"/>
    </row>
    <row r="271" spans="1:19" s="67" customFormat="1" ht="30" hidden="1">
      <c r="A271" s="66" t="s">
        <v>235</v>
      </c>
      <c r="B271" s="64">
        <f t="shared" si="18"/>
        <v>5</v>
      </c>
      <c r="C271" s="64">
        <f t="shared" si="20"/>
        <v>9</v>
      </c>
      <c r="D271" s="66" t="str">
        <f t="shared" si="19"/>
        <v>Q20a_P8</v>
      </c>
      <c r="E271" s="66" t="s">
        <v>813</v>
      </c>
      <c r="F271" s="66" t="s">
        <v>1030</v>
      </c>
      <c r="G271" s="65" t="s">
        <v>742</v>
      </c>
      <c r="H271" s="64" t="s">
        <v>778</v>
      </c>
      <c r="I271" s="64" t="s">
        <v>778</v>
      </c>
      <c r="J271" s="64" t="s">
        <v>265</v>
      </c>
      <c r="K271" s="64" t="s">
        <v>1017</v>
      </c>
      <c r="L271" s="62">
        <v>6</v>
      </c>
      <c r="M271" s="63">
        <v>1</v>
      </c>
      <c r="N271" s="62">
        <v>5</v>
      </c>
    </row>
    <row r="272" spans="1:19" s="67" customFormat="1" ht="30" hidden="1">
      <c r="A272" s="66" t="s">
        <v>236</v>
      </c>
      <c r="B272" s="64">
        <f t="shared" si="18"/>
        <v>5</v>
      </c>
      <c r="C272" s="64">
        <f t="shared" si="20"/>
        <v>9</v>
      </c>
      <c r="D272" s="66" t="str">
        <f t="shared" si="19"/>
        <v>Q20a_P8</v>
      </c>
      <c r="E272" s="66" t="s">
        <v>814</v>
      </c>
      <c r="F272" s="66" t="s">
        <v>1032</v>
      </c>
      <c r="G272" s="65" t="s">
        <v>741</v>
      </c>
      <c r="H272" s="64" t="s">
        <v>778</v>
      </c>
      <c r="I272" s="64" t="s">
        <v>778</v>
      </c>
      <c r="J272" s="64" t="s">
        <v>265</v>
      </c>
      <c r="K272" s="64" t="s">
        <v>1017</v>
      </c>
      <c r="L272" s="62">
        <v>6</v>
      </c>
      <c r="M272" s="63">
        <v>1</v>
      </c>
      <c r="N272" s="62">
        <v>5</v>
      </c>
    </row>
    <row r="273" spans="1:19" ht="30" hidden="1">
      <c r="A273" s="66" t="s">
        <v>237</v>
      </c>
      <c r="B273" s="64">
        <f t="shared" ref="B273:B278" si="21">SEARCH("_P",A273,1)</f>
        <v>5</v>
      </c>
      <c r="C273" s="64">
        <f t="shared" si="20"/>
        <v>9</v>
      </c>
      <c r="D273" s="66" t="str">
        <f t="shared" si="19"/>
        <v>Q20a_P8</v>
      </c>
      <c r="E273" s="66" t="s">
        <v>815</v>
      </c>
      <c r="F273" s="66" t="s">
        <v>1033</v>
      </c>
      <c r="G273" s="65" t="s">
        <v>740</v>
      </c>
      <c r="H273" s="64" t="s">
        <v>778</v>
      </c>
      <c r="I273" s="64" t="s">
        <v>778</v>
      </c>
      <c r="J273" s="64" t="s">
        <v>265</v>
      </c>
      <c r="K273" s="64" t="s">
        <v>1017</v>
      </c>
      <c r="L273" s="62">
        <v>6</v>
      </c>
      <c r="M273" s="63">
        <v>1</v>
      </c>
      <c r="N273" s="62">
        <v>5</v>
      </c>
      <c r="O273" s="60"/>
      <c r="P273" s="60"/>
      <c r="Q273" s="60"/>
      <c r="R273" s="60"/>
      <c r="S273" s="60"/>
    </row>
    <row r="274" spans="1:19" ht="30" hidden="1">
      <c r="A274" s="66" t="s">
        <v>238</v>
      </c>
      <c r="B274" s="64">
        <f t="shared" si="21"/>
        <v>5</v>
      </c>
      <c r="C274" s="64">
        <f t="shared" si="20"/>
        <v>9</v>
      </c>
      <c r="D274" s="66" t="str">
        <f t="shared" si="19"/>
        <v>Q20a_P8</v>
      </c>
      <c r="E274" s="66" t="s">
        <v>804</v>
      </c>
      <c r="F274" s="66" t="s">
        <v>1034</v>
      </c>
      <c r="G274" s="65" t="s">
        <v>324</v>
      </c>
      <c r="H274" s="64" t="s">
        <v>778</v>
      </c>
      <c r="I274" s="64" t="s">
        <v>778</v>
      </c>
      <c r="J274" s="64" t="s">
        <v>264</v>
      </c>
      <c r="K274" s="64" t="s">
        <v>1016</v>
      </c>
      <c r="L274" s="62">
        <v>6</v>
      </c>
      <c r="M274" s="63">
        <v>1</v>
      </c>
      <c r="N274" s="62">
        <v>5</v>
      </c>
      <c r="O274" s="60"/>
      <c r="P274" s="60"/>
      <c r="Q274" s="60"/>
      <c r="R274" s="60"/>
      <c r="S274" s="60"/>
    </row>
    <row r="275" spans="1:19" ht="30" hidden="1">
      <c r="A275" s="66" t="s">
        <v>239</v>
      </c>
      <c r="B275" s="64">
        <f t="shared" si="21"/>
        <v>5</v>
      </c>
      <c r="C275" s="64">
        <f t="shared" si="20"/>
        <v>9</v>
      </c>
      <c r="D275" s="66" t="str">
        <f t="shared" si="19"/>
        <v>Q20a_P8</v>
      </c>
      <c r="E275" s="66" t="s">
        <v>816</v>
      </c>
      <c r="F275" s="66" t="s">
        <v>950</v>
      </c>
      <c r="G275" s="65" t="s">
        <v>331</v>
      </c>
      <c r="H275" s="64" t="s">
        <v>778</v>
      </c>
      <c r="I275" s="64" t="s">
        <v>778</v>
      </c>
      <c r="J275" s="64" t="s">
        <v>266</v>
      </c>
      <c r="K275" s="64" t="s">
        <v>1060</v>
      </c>
      <c r="L275" s="62">
        <v>6</v>
      </c>
      <c r="M275" s="63">
        <v>1</v>
      </c>
      <c r="N275" s="62">
        <v>5</v>
      </c>
      <c r="O275" s="60"/>
      <c r="P275" s="60"/>
      <c r="Q275" s="60"/>
      <c r="R275" s="60"/>
      <c r="S275" s="60"/>
    </row>
    <row r="276" spans="1:19" ht="45" hidden="1">
      <c r="A276" s="66" t="s">
        <v>726</v>
      </c>
      <c r="B276" s="64">
        <f t="shared" si="21"/>
        <v>5</v>
      </c>
      <c r="C276" s="64">
        <f t="shared" si="20"/>
        <v>9</v>
      </c>
      <c r="D276" s="66" t="str">
        <f t="shared" si="19"/>
        <v>Q20a_P8</v>
      </c>
      <c r="E276" s="66" t="s">
        <v>805</v>
      </c>
      <c r="F276" s="66" t="s">
        <v>939</v>
      </c>
      <c r="G276" s="65" t="s">
        <v>688</v>
      </c>
      <c r="H276" s="64" t="s">
        <v>778</v>
      </c>
      <c r="I276" s="64" t="s">
        <v>778</v>
      </c>
      <c r="J276" s="64" t="s">
        <v>266</v>
      </c>
      <c r="K276" s="64" t="s">
        <v>1060</v>
      </c>
      <c r="L276" s="62">
        <v>6</v>
      </c>
      <c r="M276" s="63">
        <v>1</v>
      </c>
      <c r="N276" s="62">
        <v>5</v>
      </c>
      <c r="O276" s="60"/>
      <c r="P276" s="60"/>
      <c r="Q276" s="60"/>
      <c r="R276" s="60"/>
      <c r="S276" s="60"/>
    </row>
    <row r="277" spans="1:19" ht="45" hidden="1">
      <c r="A277" s="66" t="s">
        <v>727</v>
      </c>
      <c r="B277" s="64">
        <f t="shared" si="21"/>
        <v>5</v>
      </c>
      <c r="C277" s="64">
        <f t="shared" si="20"/>
        <v>9</v>
      </c>
      <c r="D277" s="66" t="str">
        <f t="shared" si="19"/>
        <v>Q20a_P8</v>
      </c>
      <c r="E277" s="66" t="s">
        <v>806</v>
      </c>
      <c r="F277" s="66" t="s">
        <v>940</v>
      </c>
      <c r="G277" s="65" t="s">
        <v>689</v>
      </c>
      <c r="H277" s="64" t="s">
        <v>778</v>
      </c>
      <c r="I277" s="64" t="s">
        <v>778</v>
      </c>
      <c r="J277" s="64" t="s">
        <v>266</v>
      </c>
      <c r="K277" s="64" t="s">
        <v>1060</v>
      </c>
      <c r="L277" s="62">
        <v>6</v>
      </c>
      <c r="M277" s="63">
        <v>1</v>
      </c>
      <c r="N277" s="62">
        <v>5</v>
      </c>
      <c r="O277" s="60"/>
      <c r="P277" s="60"/>
      <c r="Q277" s="60"/>
      <c r="R277" s="60"/>
      <c r="S277" s="60"/>
    </row>
    <row r="278" spans="1:19" ht="30" hidden="1">
      <c r="A278" s="66" t="s">
        <v>728</v>
      </c>
      <c r="B278" s="64">
        <f t="shared" si="21"/>
        <v>5</v>
      </c>
      <c r="C278" s="64">
        <f t="shared" si="20"/>
        <v>9</v>
      </c>
      <c r="D278" s="66" t="str">
        <f t="shared" si="19"/>
        <v>Q20a_P8</v>
      </c>
      <c r="E278" s="66" t="s">
        <v>807</v>
      </c>
      <c r="F278" s="66" t="s">
        <v>941</v>
      </c>
      <c r="G278" s="65" t="s">
        <v>691</v>
      </c>
      <c r="H278" s="64" t="s">
        <v>778</v>
      </c>
      <c r="I278" s="64" t="s">
        <v>778</v>
      </c>
      <c r="J278" s="64" t="s">
        <v>266</v>
      </c>
      <c r="K278" s="64" t="s">
        <v>1060</v>
      </c>
      <c r="L278" s="62">
        <v>6</v>
      </c>
      <c r="M278" s="63">
        <v>1</v>
      </c>
      <c r="N278" s="62">
        <v>5</v>
      </c>
      <c r="O278" s="60"/>
      <c r="P278" s="60"/>
      <c r="Q278" s="60"/>
      <c r="R278" s="60"/>
      <c r="S278" s="60"/>
    </row>
    <row r="279" spans="1:19" ht="30" hidden="1">
      <c r="A279" s="66" t="s">
        <v>240</v>
      </c>
      <c r="B279" s="64">
        <v>0</v>
      </c>
      <c r="C279" s="64">
        <f t="shared" si="20"/>
        <v>6</v>
      </c>
      <c r="D279" s="66" t="str">
        <f t="shared" si="19"/>
        <v>Q20b</v>
      </c>
      <c r="E279" s="66" t="s">
        <v>240</v>
      </c>
      <c r="F279" s="66" t="s">
        <v>979</v>
      </c>
      <c r="G279" s="65" t="s">
        <v>350</v>
      </c>
      <c r="H279" s="64" t="s">
        <v>779</v>
      </c>
      <c r="I279" s="64" t="s">
        <v>997</v>
      </c>
      <c r="J279" s="64" t="e">
        <v>#N/A</v>
      </c>
      <c r="K279" s="64" t="e">
        <v>#N/A</v>
      </c>
      <c r="L279" s="68"/>
      <c r="M279" s="63">
        <v>1</v>
      </c>
      <c r="N279" s="62">
        <v>5</v>
      </c>
      <c r="O279" s="60"/>
      <c r="P279" s="60"/>
      <c r="Q279" s="60"/>
      <c r="R279" s="60"/>
      <c r="S279" s="60"/>
    </row>
    <row r="280" spans="1:19" ht="30" hidden="1">
      <c r="A280" s="66" t="s">
        <v>241</v>
      </c>
      <c r="B280" s="64">
        <v>0</v>
      </c>
      <c r="C280" s="64">
        <f t="shared" si="20"/>
        <v>6</v>
      </c>
      <c r="D280" s="66" t="str">
        <f t="shared" si="19"/>
        <v>Q20b</v>
      </c>
      <c r="E280" s="66" t="s">
        <v>241</v>
      </c>
      <c r="F280" s="66" t="s">
        <v>980</v>
      </c>
      <c r="G280" s="65" t="s">
        <v>747</v>
      </c>
      <c r="H280" s="64" t="s">
        <v>779</v>
      </c>
      <c r="I280" s="64" t="s">
        <v>997</v>
      </c>
      <c r="J280" s="64" t="s">
        <v>760</v>
      </c>
      <c r="K280" s="64" t="s">
        <v>1019</v>
      </c>
      <c r="L280" s="62">
        <v>6</v>
      </c>
      <c r="M280" s="63">
        <v>1</v>
      </c>
      <c r="N280" s="62">
        <v>5</v>
      </c>
      <c r="O280" s="60"/>
      <c r="P280" s="60"/>
      <c r="Q280" s="60"/>
      <c r="R280" s="60"/>
      <c r="S280" s="60"/>
    </row>
    <row r="281" spans="1:19" ht="30" hidden="1">
      <c r="A281" s="66" t="s">
        <v>242</v>
      </c>
      <c r="B281" s="64">
        <v>0</v>
      </c>
      <c r="C281" s="64">
        <f t="shared" si="20"/>
        <v>6</v>
      </c>
      <c r="D281" s="66" t="str">
        <f t="shared" si="19"/>
        <v>Q20b</v>
      </c>
      <c r="E281" s="66" t="s">
        <v>242</v>
      </c>
      <c r="F281" s="66" t="s">
        <v>981</v>
      </c>
      <c r="G281" s="65" t="s">
        <v>351</v>
      </c>
      <c r="H281" s="64" t="s">
        <v>779</v>
      </c>
      <c r="I281" s="64" t="s">
        <v>997</v>
      </c>
      <c r="J281" s="64" t="s">
        <v>760</v>
      </c>
      <c r="K281" s="64" t="s">
        <v>1019</v>
      </c>
      <c r="L281" s="62">
        <v>6</v>
      </c>
      <c r="M281" s="63">
        <v>1</v>
      </c>
      <c r="N281" s="62">
        <v>5</v>
      </c>
      <c r="O281" s="60"/>
      <c r="P281" s="60"/>
      <c r="Q281" s="60"/>
      <c r="R281" s="60"/>
      <c r="S281" s="60"/>
    </row>
    <row r="282" spans="1:19" ht="30" hidden="1">
      <c r="A282" s="66" t="s">
        <v>243</v>
      </c>
      <c r="B282" s="64">
        <v>0</v>
      </c>
      <c r="C282" s="64">
        <f t="shared" si="20"/>
        <v>6</v>
      </c>
      <c r="D282" s="66" t="str">
        <f t="shared" si="19"/>
        <v>Q20b</v>
      </c>
      <c r="E282" s="66" t="s">
        <v>243</v>
      </c>
      <c r="F282" s="66" t="s">
        <v>1088</v>
      </c>
      <c r="G282" s="65" t="s">
        <v>352</v>
      </c>
      <c r="H282" s="64" t="s">
        <v>779</v>
      </c>
      <c r="I282" s="64" t="s">
        <v>997</v>
      </c>
      <c r="J282" s="64" t="s">
        <v>760</v>
      </c>
      <c r="K282" s="64" t="s">
        <v>1019</v>
      </c>
      <c r="L282" s="62">
        <v>6</v>
      </c>
      <c r="M282" s="63">
        <v>1</v>
      </c>
      <c r="N282" s="62">
        <v>5</v>
      </c>
      <c r="O282" s="60"/>
      <c r="P282" s="60"/>
      <c r="Q282" s="60"/>
      <c r="R282" s="60"/>
      <c r="S282" s="60"/>
    </row>
    <row r="283" spans="1:19" ht="30" hidden="1">
      <c r="A283" s="66" t="s">
        <v>244</v>
      </c>
      <c r="B283" s="64">
        <v>0</v>
      </c>
      <c r="C283" s="64">
        <f t="shared" si="20"/>
        <v>6</v>
      </c>
      <c r="D283" s="66" t="str">
        <f t="shared" si="19"/>
        <v>Q20b</v>
      </c>
      <c r="E283" s="66" t="s">
        <v>244</v>
      </c>
      <c r="F283" s="66" t="s">
        <v>983</v>
      </c>
      <c r="G283" s="65" t="s">
        <v>748</v>
      </c>
      <c r="H283" s="64" t="s">
        <v>779</v>
      </c>
      <c r="I283" s="64" t="s">
        <v>997</v>
      </c>
      <c r="J283" s="64" t="s">
        <v>760</v>
      </c>
      <c r="K283" s="64" t="s">
        <v>1019</v>
      </c>
      <c r="L283" s="62">
        <v>6</v>
      </c>
      <c r="M283" s="63">
        <v>1</v>
      </c>
      <c r="N283" s="62">
        <v>5</v>
      </c>
      <c r="O283" s="60"/>
      <c r="P283" s="60"/>
      <c r="Q283" s="60"/>
      <c r="R283" s="60"/>
      <c r="S283" s="60"/>
    </row>
    <row r="284" spans="1:19" ht="30" hidden="1">
      <c r="A284" s="66" t="s">
        <v>245</v>
      </c>
      <c r="B284" s="64">
        <v>0</v>
      </c>
      <c r="C284" s="64">
        <f t="shared" si="20"/>
        <v>6</v>
      </c>
      <c r="D284" s="66" t="str">
        <f t="shared" si="19"/>
        <v>Q20b</v>
      </c>
      <c r="E284" s="66" t="s">
        <v>245</v>
      </c>
      <c r="F284" s="66" t="s">
        <v>984</v>
      </c>
      <c r="G284" s="65" t="s">
        <v>749</v>
      </c>
      <c r="H284" s="64" t="s">
        <v>779</v>
      </c>
      <c r="I284" s="64" t="s">
        <v>997</v>
      </c>
      <c r="J284" s="64" t="s">
        <v>760</v>
      </c>
      <c r="K284" s="64" t="s">
        <v>1019</v>
      </c>
      <c r="L284" s="62">
        <v>6</v>
      </c>
      <c r="M284" s="63">
        <v>1</v>
      </c>
      <c r="N284" s="62">
        <v>5</v>
      </c>
      <c r="O284" s="60"/>
      <c r="P284" s="60"/>
      <c r="Q284" s="60"/>
      <c r="R284" s="60"/>
      <c r="S284" s="60"/>
    </row>
    <row r="285" spans="1:19" ht="45" hidden="1">
      <c r="A285" s="66" t="s">
        <v>246</v>
      </c>
      <c r="B285" s="64">
        <v>0</v>
      </c>
      <c r="C285" s="64">
        <f t="shared" si="20"/>
        <v>6</v>
      </c>
      <c r="D285" s="66" t="str">
        <f t="shared" si="19"/>
        <v>Q20b</v>
      </c>
      <c r="E285" s="66" t="s">
        <v>246</v>
      </c>
      <c r="F285" s="66" t="s">
        <v>985</v>
      </c>
      <c r="G285" s="65" t="s">
        <v>750</v>
      </c>
      <c r="H285" s="64" t="s">
        <v>779</v>
      </c>
      <c r="I285" s="64" t="s">
        <v>997</v>
      </c>
      <c r="J285" s="64" t="s">
        <v>760</v>
      </c>
      <c r="K285" s="64" t="s">
        <v>1019</v>
      </c>
      <c r="L285" s="62">
        <v>6</v>
      </c>
      <c r="M285" s="63">
        <v>1</v>
      </c>
      <c r="N285" s="62">
        <v>5</v>
      </c>
      <c r="O285" s="60"/>
      <c r="P285" s="60"/>
      <c r="Q285" s="60"/>
      <c r="R285" s="60"/>
      <c r="S285" s="60"/>
    </row>
    <row r="286" spans="1:19" ht="30" hidden="1">
      <c r="A286" s="65" t="s">
        <v>247</v>
      </c>
      <c r="B286" s="64">
        <v>0</v>
      </c>
      <c r="C286" s="64">
        <f t="shared" si="20"/>
        <v>6</v>
      </c>
      <c r="D286" s="65" t="str">
        <f t="shared" si="19"/>
        <v>Q20b</v>
      </c>
      <c r="E286" s="65" t="s">
        <v>247</v>
      </c>
      <c r="F286" s="65" t="s">
        <v>1056</v>
      </c>
      <c r="G286" s="65" t="s">
        <v>743</v>
      </c>
      <c r="H286" s="64" t="s">
        <v>779</v>
      </c>
      <c r="I286" s="64" t="s">
        <v>997</v>
      </c>
      <c r="J286" s="64" t="s">
        <v>266</v>
      </c>
      <c r="K286" s="64" t="s">
        <v>1060</v>
      </c>
      <c r="L286" s="62">
        <v>6</v>
      </c>
      <c r="M286" s="63">
        <v>1</v>
      </c>
      <c r="N286" s="62">
        <v>5</v>
      </c>
      <c r="O286" s="60"/>
      <c r="P286" s="60"/>
      <c r="Q286" s="60"/>
      <c r="R286" s="60"/>
      <c r="S286" s="60"/>
    </row>
    <row r="287" spans="1:19" ht="30" hidden="1">
      <c r="A287" s="66" t="s">
        <v>248</v>
      </c>
      <c r="B287" s="64">
        <v>0</v>
      </c>
      <c r="C287" s="64">
        <f t="shared" si="20"/>
        <v>6</v>
      </c>
      <c r="D287" s="66" t="str">
        <f t="shared" si="19"/>
        <v>Q20b</v>
      </c>
      <c r="E287" s="66" t="s">
        <v>248</v>
      </c>
      <c r="F287" s="66" t="s">
        <v>987</v>
      </c>
      <c r="G287" s="65" t="s">
        <v>353</v>
      </c>
      <c r="H287" s="64" t="s">
        <v>779</v>
      </c>
      <c r="I287" s="64" t="s">
        <v>997</v>
      </c>
      <c r="J287" s="64" t="s">
        <v>266</v>
      </c>
      <c r="K287" s="64" t="s">
        <v>1060</v>
      </c>
      <c r="L287" s="62">
        <v>6</v>
      </c>
      <c r="M287" s="63">
        <v>1</v>
      </c>
      <c r="N287" s="62">
        <v>5</v>
      </c>
      <c r="O287" s="60"/>
      <c r="P287" s="60"/>
      <c r="Q287" s="60"/>
      <c r="R287" s="60"/>
      <c r="S287" s="60"/>
    </row>
    <row r="288" spans="1:19" s="67" customFormat="1" ht="30" hidden="1">
      <c r="A288" s="66" t="s">
        <v>249</v>
      </c>
      <c r="B288" s="64">
        <v>0</v>
      </c>
      <c r="C288" s="64">
        <f t="shared" si="20"/>
        <v>6</v>
      </c>
      <c r="D288" s="66" t="str">
        <f t="shared" si="19"/>
        <v>Q20b</v>
      </c>
      <c r="E288" s="66" t="s">
        <v>249</v>
      </c>
      <c r="F288" s="66" t="s">
        <v>988</v>
      </c>
      <c r="G288" s="65" t="s">
        <v>744</v>
      </c>
      <c r="H288" s="64" t="s">
        <v>779</v>
      </c>
      <c r="I288" s="64" t="s">
        <v>997</v>
      </c>
      <c r="J288" s="64" t="s">
        <v>266</v>
      </c>
      <c r="K288" s="64" t="s">
        <v>1060</v>
      </c>
      <c r="L288" s="62">
        <v>6</v>
      </c>
      <c r="M288" s="63">
        <v>1</v>
      </c>
      <c r="N288" s="62">
        <v>5</v>
      </c>
    </row>
    <row r="289" spans="1:19" s="67" customFormat="1" ht="45" hidden="1">
      <c r="A289" s="66" t="s">
        <v>250</v>
      </c>
      <c r="B289" s="64">
        <v>0</v>
      </c>
      <c r="C289" s="64">
        <f t="shared" si="20"/>
        <v>6</v>
      </c>
      <c r="D289" s="66" t="str">
        <f t="shared" si="19"/>
        <v>Q20b</v>
      </c>
      <c r="E289" s="66" t="s">
        <v>250</v>
      </c>
      <c r="F289" s="66" t="s">
        <v>989</v>
      </c>
      <c r="G289" s="65" t="s">
        <v>745</v>
      </c>
      <c r="H289" s="64" t="s">
        <v>779</v>
      </c>
      <c r="I289" s="64" t="s">
        <v>997</v>
      </c>
      <c r="J289" s="64" t="s">
        <v>266</v>
      </c>
      <c r="K289" s="64" t="s">
        <v>1060</v>
      </c>
      <c r="L289" s="62">
        <v>6</v>
      </c>
      <c r="M289" s="63">
        <v>1</v>
      </c>
      <c r="N289" s="62">
        <v>5</v>
      </c>
    </row>
    <row r="290" spans="1:19" ht="30" hidden="1">
      <c r="A290" s="66" t="s">
        <v>251</v>
      </c>
      <c r="B290" s="64">
        <v>0</v>
      </c>
      <c r="C290" s="64">
        <f t="shared" si="20"/>
        <v>6</v>
      </c>
      <c r="D290" s="66" t="str">
        <f t="shared" si="19"/>
        <v>Q20b</v>
      </c>
      <c r="E290" s="66" t="s">
        <v>251</v>
      </c>
      <c r="F290" s="66" t="s">
        <v>1138</v>
      </c>
      <c r="G290" s="65" t="s">
        <v>746</v>
      </c>
      <c r="H290" s="64" t="s">
        <v>779</v>
      </c>
      <c r="I290" s="64" t="s">
        <v>997</v>
      </c>
      <c r="J290" s="64" t="s">
        <v>266</v>
      </c>
      <c r="K290" s="64" t="s">
        <v>1060</v>
      </c>
      <c r="L290" s="62">
        <v>6</v>
      </c>
      <c r="M290" s="63">
        <v>1</v>
      </c>
      <c r="N290" s="62">
        <v>5</v>
      </c>
      <c r="O290" s="60"/>
      <c r="P290" s="60"/>
      <c r="Q290" s="60"/>
      <c r="R290" s="60"/>
      <c r="S290" s="60"/>
    </row>
    <row r="291" spans="1:19" hidden="1">
      <c r="A291" s="66" t="s">
        <v>252</v>
      </c>
      <c r="B291" s="64">
        <v>0</v>
      </c>
      <c r="C291" s="64">
        <f t="shared" si="20"/>
        <v>5</v>
      </c>
      <c r="D291" s="66" t="str">
        <f t="shared" si="19"/>
        <v>Q21</v>
      </c>
      <c r="E291" s="66" t="s">
        <v>252</v>
      </c>
      <c r="F291" s="66" t="s">
        <v>991</v>
      </c>
      <c r="G291" s="65" t="s">
        <v>354</v>
      </c>
      <c r="H291" s="64" t="s">
        <v>780</v>
      </c>
      <c r="I291" s="64" t="s">
        <v>998</v>
      </c>
      <c r="J291" s="64" t="s">
        <v>780</v>
      </c>
      <c r="K291" s="64" t="s">
        <v>998</v>
      </c>
      <c r="L291" s="63"/>
      <c r="M291" s="63">
        <v>1</v>
      </c>
      <c r="N291" s="62">
        <v>5</v>
      </c>
      <c r="O291" s="60"/>
      <c r="P291" s="60"/>
      <c r="Q291" s="60"/>
      <c r="R291" s="60"/>
      <c r="S291" s="60"/>
    </row>
    <row r="292" spans="1:19" ht="30" hidden="1">
      <c r="A292" s="66" t="s">
        <v>253</v>
      </c>
      <c r="B292" s="64">
        <v>0</v>
      </c>
      <c r="C292" s="64">
        <f t="shared" si="20"/>
        <v>5</v>
      </c>
      <c r="D292" s="66" t="str">
        <f t="shared" si="19"/>
        <v>Q21</v>
      </c>
      <c r="E292" s="66" t="s">
        <v>253</v>
      </c>
      <c r="F292" s="66" t="s">
        <v>1057</v>
      </c>
      <c r="G292" s="65" t="s">
        <v>355</v>
      </c>
      <c r="H292" s="64" t="s">
        <v>780</v>
      </c>
      <c r="I292" s="64" t="s">
        <v>998</v>
      </c>
      <c r="J292" s="64" t="s">
        <v>780</v>
      </c>
      <c r="K292" s="64" t="s">
        <v>998</v>
      </c>
      <c r="L292" s="63"/>
      <c r="M292" s="63">
        <v>1</v>
      </c>
      <c r="N292" s="62">
        <v>5</v>
      </c>
      <c r="O292" s="60"/>
      <c r="P292" s="60"/>
      <c r="Q292" s="60"/>
      <c r="R292" s="60"/>
      <c r="S292" s="60"/>
    </row>
    <row r="293" spans="1:19" ht="30" hidden="1">
      <c r="A293" s="66" t="s">
        <v>254</v>
      </c>
      <c r="B293" s="64">
        <v>0</v>
      </c>
      <c r="C293" s="64">
        <f t="shared" si="20"/>
        <v>5</v>
      </c>
      <c r="D293" s="66" t="str">
        <f t="shared" si="19"/>
        <v>Q21</v>
      </c>
      <c r="E293" s="66" t="s">
        <v>254</v>
      </c>
      <c r="F293" s="66" t="s">
        <v>993</v>
      </c>
      <c r="G293" s="65" t="s">
        <v>356</v>
      </c>
      <c r="H293" s="64" t="s">
        <v>780</v>
      </c>
      <c r="I293" s="64" t="s">
        <v>998</v>
      </c>
      <c r="J293" s="64" t="s">
        <v>780</v>
      </c>
      <c r="K293" s="64" t="s">
        <v>998</v>
      </c>
      <c r="L293" s="63"/>
      <c r="M293" s="63">
        <v>1</v>
      </c>
      <c r="N293" s="62">
        <v>5</v>
      </c>
      <c r="O293" s="60"/>
      <c r="P293" s="60"/>
      <c r="Q293" s="60"/>
      <c r="R293" s="60"/>
      <c r="S293" s="60"/>
    </row>
  </sheetData>
  <autoFilter ref="A1:N293" xr:uid="{B802734C-A2C7-4DF4-A4A3-08624F5951F7}">
    <filterColumn colId="7">
      <filters>
        <filter val="ATM"/>
        <filter val="Branch"/>
        <filter val="Call center"/>
        <filter val="Fanpage"/>
        <filter val="Hub mortgage"/>
        <filter val="Internet banking"/>
        <filter val="Mobile banking"/>
        <filter val="Telesales"/>
        <filter val="Website"/>
      </filters>
    </filterColumn>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G286"/>
  <sheetViews>
    <sheetView topLeftCell="A237" workbookViewId="0">
      <selection activeCell="D81" sqref="D81:D293"/>
    </sheetView>
  </sheetViews>
  <sheetFormatPr defaultRowHeight="15"/>
  <cols>
    <col min="1" max="1" width="14" customWidth="1"/>
    <col min="2" max="2" width="14" hidden="1" customWidth="1"/>
    <col min="3" max="3" width="46.42578125" style="39" customWidth="1"/>
    <col min="4" max="4" width="49" style="39" customWidth="1"/>
    <col min="5" max="5" width="18.5703125" bestFit="1" customWidth="1"/>
    <col min="6" max="6" width="20.7109375" customWidth="1"/>
    <col min="7" max="7" width="25.5703125" customWidth="1"/>
  </cols>
  <sheetData>
    <row r="1" spans="1:7">
      <c r="A1" s="46" t="s">
        <v>259</v>
      </c>
      <c r="B1" s="46"/>
      <c r="C1" s="46" t="s">
        <v>786</v>
      </c>
      <c r="D1" s="46" t="s">
        <v>785</v>
      </c>
      <c r="E1" s="47" t="s">
        <v>781</v>
      </c>
      <c r="F1" s="47" t="s">
        <v>782</v>
      </c>
      <c r="G1" s="48" t="s">
        <v>845</v>
      </c>
    </row>
    <row r="2" spans="1:7">
      <c r="A2" s="40" t="s">
        <v>4</v>
      </c>
      <c r="B2" s="40" t="s">
        <v>4</v>
      </c>
      <c r="C2" s="40" t="s">
        <v>263</v>
      </c>
      <c r="D2" s="40"/>
      <c r="E2" s="41"/>
      <c r="F2" s="41"/>
      <c r="G2" s="42"/>
    </row>
    <row r="3" spans="1:7">
      <c r="A3" s="40" t="s">
        <v>5</v>
      </c>
      <c r="B3" s="40" t="s">
        <v>5</v>
      </c>
      <c r="C3" s="43" t="s">
        <v>264</v>
      </c>
      <c r="D3" s="43"/>
      <c r="E3" s="44"/>
      <c r="F3" s="41" t="s">
        <v>264</v>
      </c>
      <c r="G3" s="42"/>
    </row>
    <row r="4" spans="1:7">
      <c r="A4" s="40" t="s">
        <v>6</v>
      </c>
      <c r="B4" s="40" t="s">
        <v>6</v>
      </c>
      <c r="C4" s="43" t="s">
        <v>265</v>
      </c>
      <c r="D4" s="43"/>
      <c r="E4" s="44"/>
      <c r="F4" s="41" t="s">
        <v>265</v>
      </c>
      <c r="G4" s="42"/>
    </row>
    <row r="5" spans="1:7">
      <c r="A5" s="40" t="s">
        <v>7</v>
      </c>
      <c r="B5" s="40" t="s">
        <v>7</v>
      </c>
      <c r="C5" s="43" t="s">
        <v>266</v>
      </c>
      <c r="D5" s="43"/>
      <c r="E5" s="44"/>
      <c r="F5" s="41" t="s">
        <v>266</v>
      </c>
      <c r="G5" s="42"/>
    </row>
    <row r="6" spans="1:7">
      <c r="A6" s="40" t="s">
        <v>8</v>
      </c>
      <c r="B6" s="40" t="s">
        <v>8</v>
      </c>
      <c r="C6" s="43" t="s">
        <v>267</v>
      </c>
      <c r="D6" s="43"/>
      <c r="E6" s="44"/>
      <c r="F6" s="41" t="s">
        <v>267</v>
      </c>
      <c r="G6" s="42"/>
    </row>
    <row r="7" spans="1:7">
      <c r="A7" s="40" t="s">
        <v>9</v>
      </c>
      <c r="B7" s="40" t="s">
        <v>9</v>
      </c>
      <c r="C7" s="43" t="s">
        <v>760</v>
      </c>
      <c r="D7" s="43"/>
      <c r="E7" s="44"/>
      <c r="F7" s="41" t="s">
        <v>760</v>
      </c>
      <c r="G7" s="42"/>
    </row>
    <row r="8" spans="1:7">
      <c r="A8" s="40" t="s">
        <v>10</v>
      </c>
      <c r="B8" s="40" t="s">
        <v>10</v>
      </c>
      <c r="C8" s="43" t="s">
        <v>268</v>
      </c>
      <c r="D8" s="43"/>
      <c r="E8" s="44"/>
      <c r="F8" s="41" t="s">
        <v>780</v>
      </c>
      <c r="G8" s="42"/>
    </row>
    <row r="9" spans="1:7" ht="30">
      <c r="A9" s="40" t="s">
        <v>11</v>
      </c>
      <c r="B9" s="40" t="s">
        <v>11</v>
      </c>
      <c r="C9" s="40" t="s">
        <v>269</v>
      </c>
      <c r="D9" s="40" t="s">
        <v>846</v>
      </c>
      <c r="E9" s="41" t="s">
        <v>761</v>
      </c>
      <c r="F9" s="41" t="e">
        <v>#N/A</v>
      </c>
      <c r="G9" s="42"/>
    </row>
    <row r="10" spans="1:7">
      <c r="A10" s="40" t="s">
        <v>12</v>
      </c>
      <c r="B10" s="40" t="s">
        <v>12</v>
      </c>
      <c r="C10" s="40" t="s">
        <v>270</v>
      </c>
      <c r="D10" s="40" t="s">
        <v>847</v>
      </c>
      <c r="E10" s="41" t="s">
        <v>761</v>
      </c>
      <c r="F10" s="41" t="s">
        <v>265</v>
      </c>
      <c r="G10" s="42"/>
    </row>
    <row r="11" spans="1:7">
      <c r="A11" s="40" t="s">
        <v>13</v>
      </c>
      <c r="B11" s="40" t="s">
        <v>13</v>
      </c>
      <c r="C11" s="40" t="s">
        <v>271</v>
      </c>
      <c r="D11" s="40" t="s">
        <v>848</v>
      </c>
      <c r="E11" s="41" t="s">
        <v>761</v>
      </c>
      <c r="F11" s="41" t="s">
        <v>265</v>
      </c>
      <c r="G11" s="42"/>
    </row>
    <row r="12" spans="1:7" ht="30">
      <c r="A12" s="40" t="s">
        <v>14</v>
      </c>
      <c r="B12" s="40" t="s">
        <v>14</v>
      </c>
      <c r="C12" s="43" t="s">
        <v>272</v>
      </c>
      <c r="D12" s="43" t="s">
        <v>849</v>
      </c>
      <c r="E12" s="44" t="s">
        <v>762</v>
      </c>
      <c r="F12" s="41" t="e">
        <v>#N/A</v>
      </c>
      <c r="G12" s="42"/>
    </row>
    <row r="13" spans="1:7">
      <c r="A13" s="40" t="s">
        <v>15</v>
      </c>
      <c r="B13" s="40" t="s">
        <v>15</v>
      </c>
      <c r="C13" s="43" t="s">
        <v>273</v>
      </c>
      <c r="D13" s="43" t="s">
        <v>850</v>
      </c>
      <c r="E13" s="44" t="s">
        <v>762</v>
      </c>
      <c r="F13" s="41" t="s">
        <v>267</v>
      </c>
      <c r="G13" s="42"/>
    </row>
    <row r="14" spans="1:7" ht="30">
      <c r="A14" s="40" t="s">
        <v>16</v>
      </c>
      <c r="B14" s="40" t="s">
        <v>16</v>
      </c>
      <c r="C14" s="43" t="s">
        <v>274</v>
      </c>
      <c r="D14" s="43" t="s">
        <v>851</v>
      </c>
      <c r="E14" s="44" t="s">
        <v>762</v>
      </c>
      <c r="F14" s="41" t="s">
        <v>760</v>
      </c>
      <c r="G14" s="42"/>
    </row>
    <row r="15" spans="1:7" ht="30">
      <c r="A15" s="40" t="s">
        <v>17</v>
      </c>
      <c r="B15" s="40" t="s">
        <v>17</v>
      </c>
      <c r="C15" s="43" t="s">
        <v>783</v>
      </c>
      <c r="D15" s="43" t="s">
        <v>852</v>
      </c>
      <c r="E15" s="44" t="s">
        <v>762</v>
      </c>
      <c r="F15" s="41" t="s">
        <v>760</v>
      </c>
      <c r="G15" s="42"/>
    </row>
    <row r="16" spans="1:7">
      <c r="A16" s="40" t="s">
        <v>18</v>
      </c>
      <c r="B16" s="40" t="s">
        <v>18</v>
      </c>
      <c r="C16" s="43" t="s">
        <v>275</v>
      </c>
      <c r="D16" s="43" t="s">
        <v>853</v>
      </c>
      <c r="E16" s="44" t="s">
        <v>762</v>
      </c>
      <c r="F16" s="41" t="s">
        <v>780</v>
      </c>
      <c r="G16" s="42"/>
    </row>
    <row r="17" spans="1:7" ht="30">
      <c r="A17" s="40" t="s">
        <v>19</v>
      </c>
      <c r="B17" s="40" t="s">
        <v>19</v>
      </c>
      <c r="C17" s="43" t="s">
        <v>276</v>
      </c>
      <c r="D17" s="43" t="s">
        <v>854</v>
      </c>
      <c r="E17" s="44" t="s">
        <v>762</v>
      </c>
      <c r="F17" s="41" t="s">
        <v>267</v>
      </c>
      <c r="G17" s="42"/>
    </row>
    <row r="18" spans="1:7">
      <c r="A18" s="40" t="s">
        <v>20</v>
      </c>
      <c r="B18" s="40" t="s">
        <v>20</v>
      </c>
      <c r="C18" s="43" t="s">
        <v>277</v>
      </c>
      <c r="D18" s="43" t="s">
        <v>855</v>
      </c>
      <c r="E18" s="44" t="s">
        <v>762</v>
      </c>
      <c r="F18" s="41" t="s">
        <v>265</v>
      </c>
      <c r="G18" s="42"/>
    </row>
    <row r="19" spans="1:7">
      <c r="A19" s="40" t="s">
        <v>21</v>
      </c>
      <c r="B19" s="40" t="s">
        <v>21</v>
      </c>
      <c r="C19" s="43" t="s">
        <v>278</v>
      </c>
      <c r="D19" s="43" t="s">
        <v>856</v>
      </c>
      <c r="E19" s="44" t="s">
        <v>762</v>
      </c>
      <c r="F19" s="41" t="s">
        <v>265</v>
      </c>
      <c r="G19" s="42"/>
    </row>
    <row r="20" spans="1:7">
      <c r="A20" s="40" t="s">
        <v>672</v>
      </c>
      <c r="B20" s="40" t="s">
        <v>672</v>
      </c>
      <c r="C20" s="43" t="s">
        <v>671</v>
      </c>
      <c r="D20" s="43" t="s">
        <v>857</v>
      </c>
      <c r="E20" s="44" t="s">
        <v>762</v>
      </c>
      <c r="F20" s="41" t="s">
        <v>265</v>
      </c>
      <c r="G20" s="42"/>
    </row>
    <row r="21" spans="1:7">
      <c r="A21" s="40" t="s">
        <v>22</v>
      </c>
      <c r="B21" s="40" t="s">
        <v>22</v>
      </c>
      <c r="C21" s="43" t="s">
        <v>279</v>
      </c>
      <c r="D21" s="43" t="s">
        <v>858</v>
      </c>
      <c r="E21" s="44" t="s">
        <v>762</v>
      </c>
      <c r="F21" s="41" t="s">
        <v>760</v>
      </c>
      <c r="G21" s="42"/>
    </row>
    <row r="22" spans="1:7">
      <c r="A22" s="40" t="s">
        <v>23</v>
      </c>
      <c r="B22" s="40" t="s">
        <v>23</v>
      </c>
      <c r="C22" s="43" t="s">
        <v>280</v>
      </c>
      <c r="D22" s="43" t="s">
        <v>859</v>
      </c>
      <c r="E22" s="44" t="s">
        <v>762</v>
      </c>
      <c r="F22" s="41" t="s">
        <v>760</v>
      </c>
      <c r="G22" s="42"/>
    </row>
    <row r="23" spans="1:7" ht="30">
      <c r="A23" s="40" t="s">
        <v>24</v>
      </c>
      <c r="B23" s="40" t="s">
        <v>24</v>
      </c>
      <c r="C23" s="43" t="s">
        <v>669</v>
      </c>
      <c r="D23" s="43" t="s">
        <v>860</v>
      </c>
      <c r="E23" s="44" t="s">
        <v>762</v>
      </c>
      <c r="F23" s="41" t="s">
        <v>265</v>
      </c>
      <c r="G23" s="42"/>
    </row>
    <row r="24" spans="1:7">
      <c r="A24" s="40" t="s">
        <v>25</v>
      </c>
      <c r="B24" s="40" t="s">
        <v>25</v>
      </c>
      <c r="C24" s="43" t="s">
        <v>670</v>
      </c>
      <c r="D24" s="43" t="s">
        <v>861</v>
      </c>
      <c r="E24" s="44" t="s">
        <v>762</v>
      </c>
      <c r="F24" s="41" t="s">
        <v>265</v>
      </c>
      <c r="G24" s="42"/>
    </row>
    <row r="25" spans="1:7">
      <c r="A25" s="40" t="s">
        <v>26</v>
      </c>
      <c r="B25" s="40" t="s">
        <v>26</v>
      </c>
      <c r="C25" s="43" t="s">
        <v>281</v>
      </c>
      <c r="D25" s="43" t="s">
        <v>862</v>
      </c>
      <c r="E25" s="44" t="s">
        <v>762</v>
      </c>
      <c r="F25" s="41" t="s">
        <v>265</v>
      </c>
      <c r="G25" s="42"/>
    </row>
    <row r="26" spans="1:7" ht="45">
      <c r="A26" s="40" t="s">
        <v>27</v>
      </c>
      <c r="B26" s="40" t="s">
        <v>27</v>
      </c>
      <c r="C26" s="43" t="s">
        <v>282</v>
      </c>
      <c r="D26" s="43" t="s">
        <v>863</v>
      </c>
      <c r="E26" s="44" t="s">
        <v>762</v>
      </c>
      <c r="F26" s="41" t="s">
        <v>760</v>
      </c>
      <c r="G26" s="42"/>
    </row>
    <row r="27" spans="1:7" ht="75">
      <c r="A27" s="40" t="s">
        <v>667</v>
      </c>
      <c r="B27" s="40" t="s">
        <v>667</v>
      </c>
      <c r="C27" s="43" t="s">
        <v>668</v>
      </c>
      <c r="D27" s="43" t="s">
        <v>864</v>
      </c>
      <c r="E27" s="44" t="s">
        <v>762</v>
      </c>
      <c r="F27" s="41" t="s">
        <v>265</v>
      </c>
      <c r="G27" s="42"/>
    </row>
    <row r="28" spans="1:7" ht="45">
      <c r="A28" s="40" t="s">
        <v>28</v>
      </c>
      <c r="B28" s="40" t="s">
        <v>28</v>
      </c>
      <c r="C28" s="40" t="s">
        <v>283</v>
      </c>
      <c r="D28" s="40" t="s">
        <v>865</v>
      </c>
      <c r="E28" s="41" t="s">
        <v>763</v>
      </c>
      <c r="F28" s="41" t="e">
        <v>#N/A</v>
      </c>
      <c r="G28" s="42"/>
    </row>
    <row r="29" spans="1:7">
      <c r="A29" s="40" t="s">
        <v>29</v>
      </c>
      <c r="B29" s="40" t="s">
        <v>29</v>
      </c>
      <c r="C29" s="40" t="s">
        <v>284</v>
      </c>
      <c r="D29" s="40" t="s">
        <v>866</v>
      </c>
      <c r="E29" s="41" t="s">
        <v>763</v>
      </c>
      <c r="F29" s="41" t="s">
        <v>267</v>
      </c>
      <c r="G29" s="42"/>
    </row>
    <row r="30" spans="1:7">
      <c r="A30" s="40" t="s">
        <v>30</v>
      </c>
      <c r="B30" s="40" t="s">
        <v>30</v>
      </c>
      <c r="C30" s="40" t="s">
        <v>751</v>
      </c>
      <c r="D30" s="40" t="s">
        <v>856</v>
      </c>
      <c r="E30" s="41" t="s">
        <v>763</v>
      </c>
      <c r="F30" s="41" t="s">
        <v>267</v>
      </c>
      <c r="G30" s="42"/>
    </row>
    <row r="31" spans="1:7">
      <c r="A31" s="40" t="s">
        <v>31</v>
      </c>
      <c r="B31" s="40" t="s">
        <v>31</v>
      </c>
      <c r="C31" s="40" t="s">
        <v>287</v>
      </c>
      <c r="D31" s="40" t="s">
        <v>867</v>
      </c>
      <c r="E31" s="41" t="s">
        <v>763</v>
      </c>
      <c r="F31" s="41" t="s">
        <v>267</v>
      </c>
      <c r="G31" s="42"/>
    </row>
    <row r="32" spans="1:7">
      <c r="A32" s="40" t="s">
        <v>32</v>
      </c>
      <c r="B32" s="40" t="s">
        <v>32</v>
      </c>
      <c r="C32" s="40" t="s">
        <v>288</v>
      </c>
      <c r="D32" s="40" t="s">
        <v>868</v>
      </c>
      <c r="E32" s="41" t="s">
        <v>763</v>
      </c>
      <c r="F32" s="41" t="s">
        <v>267</v>
      </c>
      <c r="G32" s="42"/>
    </row>
    <row r="33" spans="1:7">
      <c r="A33" s="40" t="s">
        <v>33</v>
      </c>
      <c r="B33" s="40" t="s">
        <v>33</v>
      </c>
      <c r="C33" s="40" t="s">
        <v>752</v>
      </c>
      <c r="D33" s="40" t="s">
        <v>869</v>
      </c>
      <c r="E33" s="41" t="s">
        <v>763</v>
      </c>
      <c r="F33" s="41" t="s">
        <v>264</v>
      </c>
      <c r="G33" s="42"/>
    </row>
    <row r="34" spans="1:7" ht="45">
      <c r="A34" s="40" t="s">
        <v>34</v>
      </c>
      <c r="B34" s="40" t="s">
        <v>34</v>
      </c>
      <c r="C34" s="40" t="s">
        <v>753</v>
      </c>
      <c r="D34" s="40" t="s">
        <v>870</v>
      </c>
      <c r="E34" s="41" t="s">
        <v>763</v>
      </c>
      <c r="F34" s="41" t="s">
        <v>264</v>
      </c>
      <c r="G34" s="42"/>
    </row>
    <row r="35" spans="1:7" ht="60">
      <c r="A35" s="40" t="s">
        <v>35</v>
      </c>
      <c r="B35" s="40" t="s">
        <v>35</v>
      </c>
      <c r="C35" s="40" t="s">
        <v>754</v>
      </c>
      <c r="D35" s="40" t="s">
        <v>871</v>
      </c>
      <c r="E35" s="41" t="s">
        <v>763</v>
      </c>
      <c r="F35" s="41" t="s">
        <v>267</v>
      </c>
      <c r="G35" s="42"/>
    </row>
    <row r="36" spans="1:7">
      <c r="A36" s="40" t="s">
        <v>36</v>
      </c>
      <c r="B36" s="40" t="s">
        <v>36</v>
      </c>
      <c r="C36" s="40" t="s">
        <v>755</v>
      </c>
      <c r="D36" s="40" t="s">
        <v>872</v>
      </c>
      <c r="E36" s="41" t="s">
        <v>763</v>
      </c>
      <c r="F36" s="41" t="s">
        <v>267</v>
      </c>
      <c r="G36" s="42"/>
    </row>
    <row r="37" spans="1:7">
      <c r="A37" s="40" t="s">
        <v>37</v>
      </c>
      <c r="B37" s="40" t="s">
        <v>37</v>
      </c>
      <c r="C37" s="40" t="s">
        <v>756</v>
      </c>
      <c r="D37" s="40" t="s">
        <v>873</v>
      </c>
      <c r="E37" s="41" t="s">
        <v>763</v>
      </c>
      <c r="F37" s="41" t="s">
        <v>760</v>
      </c>
      <c r="G37" s="42"/>
    </row>
    <row r="38" spans="1:7">
      <c r="A38" s="40" t="s">
        <v>38</v>
      </c>
      <c r="B38" s="40" t="s">
        <v>38</v>
      </c>
      <c r="C38" s="40" t="s">
        <v>757</v>
      </c>
      <c r="D38" s="40" t="s">
        <v>874</v>
      </c>
      <c r="E38" s="41" t="s">
        <v>763</v>
      </c>
      <c r="F38" s="41" t="s">
        <v>264</v>
      </c>
      <c r="G38" s="42"/>
    </row>
    <row r="39" spans="1:7" ht="45">
      <c r="A39" s="40" t="s">
        <v>39</v>
      </c>
      <c r="B39" s="40" t="s">
        <v>39</v>
      </c>
      <c r="C39" s="43" t="s">
        <v>285</v>
      </c>
      <c r="D39" s="43" t="s">
        <v>875</v>
      </c>
      <c r="E39" s="44" t="s">
        <v>764</v>
      </c>
      <c r="F39" s="41" t="e">
        <v>#N/A</v>
      </c>
      <c r="G39" s="42"/>
    </row>
    <row r="40" spans="1:7">
      <c r="A40" s="40" t="s">
        <v>40</v>
      </c>
      <c r="B40" s="40" t="s">
        <v>40</v>
      </c>
      <c r="C40" s="43" t="s">
        <v>284</v>
      </c>
      <c r="D40" s="43" t="s">
        <v>876</v>
      </c>
      <c r="E40" s="44" t="s">
        <v>764</v>
      </c>
      <c r="F40" s="41" t="s">
        <v>267</v>
      </c>
      <c r="G40" s="42"/>
    </row>
    <row r="41" spans="1:7">
      <c r="A41" s="40" t="s">
        <v>41</v>
      </c>
      <c r="B41" s="40" t="s">
        <v>41</v>
      </c>
      <c r="C41" s="43" t="s">
        <v>751</v>
      </c>
      <c r="D41" s="43" t="s">
        <v>856</v>
      </c>
      <c r="E41" s="44" t="s">
        <v>764</v>
      </c>
      <c r="F41" s="41" t="s">
        <v>267</v>
      </c>
      <c r="G41" s="42"/>
    </row>
    <row r="42" spans="1:7">
      <c r="A42" s="40" t="s">
        <v>42</v>
      </c>
      <c r="B42" s="40" t="s">
        <v>42</v>
      </c>
      <c r="C42" s="43" t="s">
        <v>287</v>
      </c>
      <c r="D42" s="43" t="s">
        <v>867</v>
      </c>
      <c r="E42" s="44" t="s">
        <v>764</v>
      </c>
      <c r="F42" s="41" t="s">
        <v>267</v>
      </c>
      <c r="G42" s="42"/>
    </row>
    <row r="43" spans="1:7">
      <c r="A43" s="40" t="s">
        <v>43</v>
      </c>
      <c r="B43" s="40" t="s">
        <v>43</v>
      </c>
      <c r="C43" s="43" t="s">
        <v>288</v>
      </c>
      <c r="D43" s="43" t="s">
        <v>868</v>
      </c>
      <c r="E43" s="44" t="s">
        <v>764</v>
      </c>
      <c r="F43" s="41" t="s">
        <v>267</v>
      </c>
      <c r="G43" s="42"/>
    </row>
    <row r="44" spans="1:7" ht="30">
      <c r="A44" s="40" t="s">
        <v>44</v>
      </c>
      <c r="B44" s="40" t="s">
        <v>44</v>
      </c>
      <c r="C44" s="43" t="s">
        <v>752</v>
      </c>
      <c r="D44" s="43" t="s">
        <v>877</v>
      </c>
      <c r="E44" s="44" t="s">
        <v>764</v>
      </c>
      <c r="F44" s="41" t="s">
        <v>264</v>
      </c>
      <c r="G44" s="42"/>
    </row>
    <row r="45" spans="1:7" ht="45">
      <c r="A45" s="40" t="s">
        <v>45</v>
      </c>
      <c r="B45" s="40" t="s">
        <v>45</v>
      </c>
      <c r="C45" s="43" t="s">
        <v>753</v>
      </c>
      <c r="D45" s="43" t="s">
        <v>878</v>
      </c>
      <c r="E45" s="44" t="s">
        <v>764</v>
      </c>
      <c r="F45" s="41" t="s">
        <v>264</v>
      </c>
      <c r="G45" s="42"/>
    </row>
    <row r="46" spans="1:7" ht="60">
      <c r="A46" s="40" t="s">
        <v>46</v>
      </c>
      <c r="B46" s="40" t="s">
        <v>46</v>
      </c>
      <c r="C46" s="43" t="s">
        <v>754</v>
      </c>
      <c r="D46" s="43" t="s">
        <v>879</v>
      </c>
      <c r="E46" s="44" t="s">
        <v>764</v>
      </c>
      <c r="F46" s="41" t="s">
        <v>264</v>
      </c>
      <c r="G46" s="42"/>
    </row>
    <row r="47" spans="1:7">
      <c r="A47" s="40" t="s">
        <v>47</v>
      </c>
      <c r="B47" s="40" t="s">
        <v>47</v>
      </c>
      <c r="C47" s="43" t="s">
        <v>755</v>
      </c>
      <c r="D47" s="43" t="s">
        <v>872</v>
      </c>
      <c r="E47" s="44" t="s">
        <v>764</v>
      </c>
      <c r="F47" s="41" t="s">
        <v>267</v>
      </c>
      <c r="G47" s="42"/>
    </row>
    <row r="48" spans="1:7">
      <c r="A48" s="40" t="s">
        <v>48</v>
      </c>
      <c r="B48" s="40" t="s">
        <v>48</v>
      </c>
      <c r="C48" s="43" t="s">
        <v>756</v>
      </c>
      <c r="D48" s="43" t="s">
        <v>873</v>
      </c>
      <c r="E48" s="44" t="s">
        <v>764</v>
      </c>
      <c r="F48" s="41" t="s">
        <v>760</v>
      </c>
      <c r="G48" s="42"/>
    </row>
    <row r="49" spans="1:7" ht="30">
      <c r="A49" s="40" t="s">
        <v>49</v>
      </c>
      <c r="B49" s="40" t="s">
        <v>49</v>
      </c>
      <c r="C49" s="40" t="s">
        <v>286</v>
      </c>
      <c r="D49" s="40" t="s">
        <v>880</v>
      </c>
      <c r="E49" s="41" t="s">
        <v>765</v>
      </c>
      <c r="F49" s="41" t="e">
        <v>#N/A</v>
      </c>
      <c r="G49" s="42"/>
    </row>
    <row r="50" spans="1:7">
      <c r="A50" s="40" t="s">
        <v>50</v>
      </c>
      <c r="B50" s="40" t="s">
        <v>50</v>
      </c>
      <c r="C50" s="40" t="s">
        <v>673</v>
      </c>
      <c r="D50" s="40" t="s">
        <v>881</v>
      </c>
      <c r="E50" s="41" t="s">
        <v>765</v>
      </c>
      <c r="F50" s="41" t="s">
        <v>267</v>
      </c>
      <c r="G50" s="42"/>
    </row>
    <row r="51" spans="1:7">
      <c r="A51" s="40" t="s">
        <v>51</v>
      </c>
      <c r="B51" s="40" t="s">
        <v>51</v>
      </c>
      <c r="C51" s="40" t="s">
        <v>677</v>
      </c>
      <c r="D51" s="40" t="s">
        <v>882</v>
      </c>
      <c r="E51" s="41" t="s">
        <v>765</v>
      </c>
      <c r="F51" s="41" t="s">
        <v>265</v>
      </c>
      <c r="G51" s="42"/>
    </row>
    <row r="52" spans="1:7">
      <c r="A52" s="40" t="s">
        <v>52</v>
      </c>
      <c r="B52" s="40" t="s">
        <v>52</v>
      </c>
      <c r="C52" s="40" t="s">
        <v>678</v>
      </c>
      <c r="D52" s="40" t="s">
        <v>883</v>
      </c>
      <c r="E52" s="41" t="s">
        <v>765</v>
      </c>
      <c r="F52" s="41" t="s">
        <v>265</v>
      </c>
      <c r="G52" s="42"/>
    </row>
    <row r="53" spans="1:7">
      <c r="A53" s="40" t="s">
        <v>53</v>
      </c>
      <c r="B53" s="40" t="s">
        <v>53</v>
      </c>
      <c r="C53" s="40" t="s">
        <v>679</v>
      </c>
      <c r="D53" s="40" t="s">
        <v>884</v>
      </c>
      <c r="E53" s="41" t="s">
        <v>765</v>
      </c>
      <c r="F53" s="41" t="s">
        <v>265</v>
      </c>
      <c r="G53" s="42"/>
    </row>
    <row r="54" spans="1:7">
      <c r="A54" s="40" t="s">
        <v>54</v>
      </c>
      <c r="B54" s="40" t="s">
        <v>54</v>
      </c>
      <c r="C54" s="40" t="s">
        <v>674</v>
      </c>
      <c r="D54" s="40" t="s">
        <v>885</v>
      </c>
      <c r="E54" s="41" t="s">
        <v>765</v>
      </c>
      <c r="F54" s="41" t="s">
        <v>267</v>
      </c>
      <c r="G54" s="42"/>
    </row>
    <row r="55" spans="1:7">
      <c r="A55" s="40" t="s">
        <v>55</v>
      </c>
      <c r="B55" s="40" t="s">
        <v>55</v>
      </c>
      <c r="C55" s="40" t="s">
        <v>675</v>
      </c>
      <c r="D55" s="40" t="s">
        <v>886</v>
      </c>
      <c r="E55" s="41" t="s">
        <v>765</v>
      </c>
      <c r="F55" s="41" t="s">
        <v>265</v>
      </c>
      <c r="G55" s="42"/>
    </row>
    <row r="56" spans="1:7" ht="30">
      <c r="A56" s="40" t="s">
        <v>56</v>
      </c>
      <c r="B56" s="40" t="s">
        <v>56</v>
      </c>
      <c r="C56" s="40" t="s">
        <v>287</v>
      </c>
      <c r="D56" s="40" t="s">
        <v>887</v>
      </c>
      <c r="E56" s="41" t="s">
        <v>765</v>
      </c>
      <c r="F56" s="41" t="s">
        <v>265</v>
      </c>
      <c r="G56" s="42"/>
    </row>
    <row r="57" spans="1:7">
      <c r="A57" s="40" t="s">
        <v>57</v>
      </c>
      <c r="B57" s="40" t="s">
        <v>57</v>
      </c>
      <c r="C57" s="40" t="s">
        <v>288</v>
      </c>
      <c r="D57" s="40" t="s">
        <v>888</v>
      </c>
      <c r="E57" s="41" t="s">
        <v>765</v>
      </c>
      <c r="F57" s="41" t="s">
        <v>265</v>
      </c>
      <c r="G57" s="42"/>
    </row>
    <row r="58" spans="1:7">
      <c r="A58" s="40" t="s">
        <v>58</v>
      </c>
      <c r="B58" s="40" t="s">
        <v>58</v>
      </c>
      <c r="C58" s="40" t="s">
        <v>676</v>
      </c>
      <c r="D58" s="40" t="s">
        <v>889</v>
      </c>
      <c r="E58" s="41" t="s">
        <v>765</v>
      </c>
      <c r="F58" s="41" t="s">
        <v>265</v>
      </c>
      <c r="G58" s="42"/>
    </row>
    <row r="59" spans="1:7">
      <c r="A59" s="40" t="s">
        <v>59</v>
      </c>
      <c r="B59" s="40" t="s">
        <v>59</v>
      </c>
      <c r="C59" s="40" t="s">
        <v>289</v>
      </c>
      <c r="D59" s="40" t="s">
        <v>890</v>
      </c>
      <c r="E59" s="41" t="s">
        <v>765</v>
      </c>
      <c r="F59" s="41" t="s">
        <v>265</v>
      </c>
      <c r="G59" s="42"/>
    </row>
    <row r="60" spans="1:7">
      <c r="A60" s="40" t="s">
        <v>60</v>
      </c>
      <c r="B60" s="40" t="s">
        <v>60</v>
      </c>
      <c r="C60" s="40" t="s">
        <v>290</v>
      </c>
      <c r="D60" s="40" t="s">
        <v>891</v>
      </c>
      <c r="E60" s="41" t="s">
        <v>765</v>
      </c>
      <c r="F60" s="41" t="s">
        <v>265</v>
      </c>
      <c r="G60" s="42"/>
    </row>
    <row r="61" spans="1:7" ht="30">
      <c r="A61" s="40" t="s">
        <v>61</v>
      </c>
      <c r="B61" s="40" t="s">
        <v>61</v>
      </c>
      <c r="C61" s="43" t="s">
        <v>291</v>
      </c>
      <c r="D61" s="43" t="s">
        <v>892</v>
      </c>
      <c r="E61" s="44" t="s">
        <v>766</v>
      </c>
      <c r="F61" s="41" t="e">
        <v>#N/A</v>
      </c>
      <c r="G61" s="42"/>
    </row>
    <row r="62" spans="1:7">
      <c r="A62" s="40" t="s">
        <v>62</v>
      </c>
      <c r="B62" s="40" t="s">
        <v>62</v>
      </c>
      <c r="C62" s="43" t="s">
        <v>292</v>
      </c>
      <c r="D62" s="43" t="s">
        <v>893</v>
      </c>
      <c r="E62" s="44" t="s">
        <v>766</v>
      </c>
      <c r="F62" s="41" t="s">
        <v>760</v>
      </c>
      <c r="G62" s="42"/>
    </row>
    <row r="63" spans="1:7">
      <c r="A63" s="40" t="s">
        <v>63</v>
      </c>
      <c r="B63" s="40" t="s">
        <v>63</v>
      </c>
      <c r="C63" s="43" t="s">
        <v>293</v>
      </c>
      <c r="D63" s="43" t="s">
        <v>894</v>
      </c>
      <c r="E63" s="44" t="s">
        <v>766</v>
      </c>
      <c r="F63" s="41" t="s">
        <v>760</v>
      </c>
      <c r="G63" s="42"/>
    </row>
    <row r="64" spans="1:7">
      <c r="A64" s="40" t="s">
        <v>64</v>
      </c>
      <c r="B64" s="40" t="s">
        <v>64</v>
      </c>
      <c r="C64" s="43" t="s">
        <v>294</v>
      </c>
      <c r="D64" s="43" t="s">
        <v>895</v>
      </c>
      <c r="E64" s="44" t="s">
        <v>766</v>
      </c>
      <c r="F64" s="41" t="s">
        <v>760</v>
      </c>
      <c r="G64" s="42"/>
    </row>
    <row r="65" spans="1:7">
      <c r="A65" s="40" t="s">
        <v>65</v>
      </c>
      <c r="B65" s="40" t="s">
        <v>65</v>
      </c>
      <c r="C65" s="43" t="s">
        <v>295</v>
      </c>
      <c r="D65" s="43" t="s">
        <v>896</v>
      </c>
      <c r="E65" s="44" t="s">
        <v>766</v>
      </c>
      <c r="F65" s="41" t="s">
        <v>265</v>
      </c>
      <c r="G65" s="42"/>
    </row>
    <row r="66" spans="1:7" ht="30">
      <c r="A66" s="40" t="s">
        <v>681</v>
      </c>
      <c r="B66" s="40" t="s">
        <v>681</v>
      </c>
      <c r="C66" s="43" t="s">
        <v>680</v>
      </c>
      <c r="D66" s="43" t="s">
        <v>897</v>
      </c>
      <c r="E66" s="44" t="s">
        <v>766</v>
      </c>
      <c r="F66" s="41" t="s">
        <v>265</v>
      </c>
      <c r="G66" s="42"/>
    </row>
    <row r="67" spans="1:7" ht="30">
      <c r="A67" s="40" t="s">
        <v>66</v>
      </c>
      <c r="B67" s="40" t="s">
        <v>66</v>
      </c>
      <c r="C67" s="40" t="s">
        <v>296</v>
      </c>
      <c r="D67" s="40" t="s">
        <v>898</v>
      </c>
      <c r="E67" s="41" t="s">
        <v>767</v>
      </c>
      <c r="F67" s="41" t="e">
        <v>#N/A</v>
      </c>
      <c r="G67" s="42"/>
    </row>
    <row r="68" spans="1:7">
      <c r="A68" s="40" t="s">
        <v>67</v>
      </c>
      <c r="B68" s="40" t="s">
        <v>67</v>
      </c>
      <c r="C68" s="40" t="s">
        <v>297</v>
      </c>
      <c r="D68" s="40" t="s">
        <v>899</v>
      </c>
      <c r="E68" s="41" t="s">
        <v>767</v>
      </c>
      <c r="F68" s="41" t="s">
        <v>267</v>
      </c>
      <c r="G68" s="42"/>
    </row>
    <row r="69" spans="1:7">
      <c r="A69" s="40" t="s">
        <v>68</v>
      </c>
      <c r="B69" s="40" t="s">
        <v>68</v>
      </c>
      <c r="C69" s="40" t="s">
        <v>298</v>
      </c>
      <c r="D69" s="40" t="s">
        <v>900</v>
      </c>
      <c r="E69" s="41" t="s">
        <v>767</v>
      </c>
      <c r="F69" s="41" t="s">
        <v>267</v>
      </c>
      <c r="G69" s="42"/>
    </row>
    <row r="70" spans="1:7">
      <c r="A70" s="40" t="s">
        <v>69</v>
      </c>
      <c r="B70" s="40" t="s">
        <v>69</v>
      </c>
      <c r="C70" s="40" t="s">
        <v>288</v>
      </c>
      <c r="D70" s="40" t="s">
        <v>901</v>
      </c>
      <c r="E70" s="41" t="s">
        <v>767</v>
      </c>
      <c r="F70" s="41" t="s">
        <v>760</v>
      </c>
      <c r="G70" s="42"/>
    </row>
    <row r="71" spans="1:7">
      <c r="A71" s="40" t="s">
        <v>70</v>
      </c>
      <c r="B71" s="40" t="s">
        <v>70</v>
      </c>
      <c r="C71" s="40" t="s">
        <v>299</v>
      </c>
      <c r="D71" s="40" t="s">
        <v>902</v>
      </c>
      <c r="E71" s="41" t="s">
        <v>767</v>
      </c>
      <c r="F71" s="41" t="s">
        <v>267</v>
      </c>
      <c r="G71" s="42"/>
    </row>
    <row r="72" spans="1:7">
      <c r="A72" s="40" t="s">
        <v>71</v>
      </c>
      <c r="B72" s="40" t="s">
        <v>71</v>
      </c>
      <c r="C72" s="40" t="s">
        <v>300</v>
      </c>
      <c r="D72" s="40" t="s">
        <v>903</v>
      </c>
      <c r="E72" s="41" t="s">
        <v>767</v>
      </c>
      <c r="F72" s="41" t="s">
        <v>267</v>
      </c>
      <c r="G72" s="42"/>
    </row>
    <row r="73" spans="1:7">
      <c r="A73" s="40" t="s">
        <v>72</v>
      </c>
      <c r="B73" s="40" t="s">
        <v>72</v>
      </c>
      <c r="C73" s="40" t="s">
        <v>301</v>
      </c>
      <c r="D73" s="40" t="s">
        <v>904</v>
      </c>
      <c r="E73" s="41" t="s">
        <v>767</v>
      </c>
      <c r="F73" s="41" t="s">
        <v>267</v>
      </c>
      <c r="G73" s="42"/>
    </row>
    <row r="74" spans="1:7">
      <c r="A74" s="40" t="s">
        <v>73</v>
      </c>
      <c r="B74" s="40" t="s">
        <v>73</v>
      </c>
      <c r="C74" s="40" t="s">
        <v>682</v>
      </c>
      <c r="D74" s="40" t="s">
        <v>905</v>
      </c>
      <c r="E74" s="41" t="s">
        <v>767</v>
      </c>
      <c r="F74" s="41" t="s">
        <v>267</v>
      </c>
      <c r="G74" s="42"/>
    </row>
    <row r="75" spans="1:7" ht="30">
      <c r="A75" s="40" t="s">
        <v>74</v>
      </c>
      <c r="B75" s="40" t="s">
        <v>74</v>
      </c>
      <c r="C75" s="43" t="s">
        <v>302</v>
      </c>
      <c r="D75" s="43" t="s">
        <v>906</v>
      </c>
      <c r="E75" s="44" t="s">
        <v>768</v>
      </c>
      <c r="F75" s="41" t="e">
        <v>#N/A</v>
      </c>
      <c r="G75" s="42"/>
    </row>
    <row r="76" spans="1:7">
      <c r="A76" s="40" t="s">
        <v>75</v>
      </c>
      <c r="B76" s="40" t="s">
        <v>75</v>
      </c>
      <c r="C76" s="43" t="s">
        <v>303</v>
      </c>
      <c r="D76" s="43" t="s">
        <v>907</v>
      </c>
      <c r="E76" s="44" t="s">
        <v>768</v>
      </c>
      <c r="F76" s="41" t="s">
        <v>267</v>
      </c>
      <c r="G76" s="42"/>
    </row>
    <row r="77" spans="1:7">
      <c r="A77" s="40" t="s">
        <v>76</v>
      </c>
      <c r="B77" s="40" t="s">
        <v>76</v>
      </c>
      <c r="C77" s="43" t="s">
        <v>304</v>
      </c>
      <c r="D77" s="43" t="s">
        <v>908</v>
      </c>
      <c r="E77" s="44" t="s">
        <v>768</v>
      </c>
      <c r="F77" s="41" t="s">
        <v>760</v>
      </c>
      <c r="G77" s="42"/>
    </row>
    <row r="78" spans="1:7">
      <c r="A78" s="40" t="s">
        <v>77</v>
      </c>
      <c r="B78" s="40" t="s">
        <v>77</v>
      </c>
      <c r="C78" s="43" t="s">
        <v>305</v>
      </c>
      <c r="D78" s="43" t="s">
        <v>909</v>
      </c>
      <c r="E78" s="44" t="s">
        <v>768</v>
      </c>
      <c r="F78" s="41" t="s">
        <v>760</v>
      </c>
      <c r="G78" s="42"/>
    </row>
    <row r="79" spans="1:7">
      <c r="A79" s="40" t="s">
        <v>78</v>
      </c>
      <c r="B79" s="40" t="s">
        <v>78</v>
      </c>
      <c r="C79" s="43" t="s">
        <v>683</v>
      </c>
      <c r="D79" s="43" t="s">
        <v>910</v>
      </c>
      <c r="E79" s="44" t="s">
        <v>768</v>
      </c>
      <c r="F79" s="41" t="s">
        <v>760</v>
      </c>
      <c r="G79" s="42"/>
    </row>
    <row r="80" spans="1:7" ht="30">
      <c r="A80" s="40" t="s">
        <v>79</v>
      </c>
      <c r="B80" s="40" t="s">
        <v>79</v>
      </c>
      <c r="C80" s="43" t="s">
        <v>684</v>
      </c>
      <c r="D80" s="43" t="s">
        <v>911</v>
      </c>
      <c r="E80" s="44" t="s">
        <v>768</v>
      </c>
      <c r="F80" s="41" t="s">
        <v>760</v>
      </c>
      <c r="G80" s="42"/>
    </row>
    <row r="81" spans="1:7">
      <c r="A81" s="40" t="s">
        <v>80</v>
      </c>
      <c r="B81" s="40" t="s">
        <v>80</v>
      </c>
      <c r="C81" s="43" t="s">
        <v>306</v>
      </c>
      <c r="D81" s="43" t="s">
        <v>912</v>
      </c>
      <c r="E81" s="44" t="s">
        <v>768</v>
      </c>
      <c r="F81" s="41" t="s">
        <v>267</v>
      </c>
      <c r="G81" s="42"/>
    </row>
    <row r="82" spans="1:7">
      <c r="A82" s="40" t="s">
        <v>81</v>
      </c>
      <c r="B82" s="40" t="s">
        <v>81</v>
      </c>
      <c r="C82" s="43" t="s">
        <v>307</v>
      </c>
      <c r="D82" s="43" t="s">
        <v>913</v>
      </c>
      <c r="E82" s="44" t="s">
        <v>768</v>
      </c>
      <c r="F82" s="41" t="s">
        <v>760</v>
      </c>
      <c r="G82" s="42"/>
    </row>
    <row r="83" spans="1:7">
      <c r="A83" s="40" t="s">
        <v>82</v>
      </c>
      <c r="B83" s="40" t="s">
        <v>82</v>
      </c>
      <c r="C83" s="43" t="s">
        <v>308</v>
      </c>
      <c r="D83" s="43" t="s">
        <v>914</v>
      </c>
      <c r="E83" s="44" t="s">
        <v>768</v>
      </c>
      <c r="F83" s="41" t="s">
        <v>760</v>
      </c>
      <c r="G83" s="42"/>
    </row>
    <row r="84" spans="1:7" ht="60">
      <c r="A84" s="40" t="s">
        <v>83</v>
      </c>
      <c r="B84" s="40" t="s">
        <v>83</v>
      </c>
      <c r="C84" s="40" t="s">
        <v>309</v>
      </c>
      <c r="D84" s="40" t="s">
        <v>915</v>
      </c>
      <c r="E84" s="41" t="s">
        <v>769</v>
      </c>
      <c r="F84" s="41" t="e">
        <v>#N/A</v>
      </c>
      <c r="G84" s="42"/>
    </row>
    <row r="85" spans="1:7" ht="30">
      <c r="A85" s="40" t="s">
        <v>84</v>
      </c>
      <c r="B85" s="40" t="s">
        <v>84</v>
      </c>
      <c r="C85" s="40" t="s">
        <v>310</v>
      </c>
      <c r="D85" s="40" t="s">
        <v>916</v>
      </c>
      <c r="E85" s="41" t="s">
        <v>769</v>
      </c>
      <c r="F85" s="41" t="s">
        <v>265</v>
      </c>
      <c r="G85" s="42"/>
    </row>
    <row r="86" spans="1:7" ht="30">
      <c r="A86" s="40" t="s">
        <v>85</v>
      </c>
      <c r="B86" s="40" t="s">
        <v>85</v>
      </c>
      <c r="C86" s="40" t="s">
        <v>685</v>
      </c>
      <c r="D86" s="40" t="s">
        <v>917</v>
      </c>
      <c r="E86" s="41" t="s">
        <v>769</v>
      </c>
      <c r="F86" s="41" t="s">
        <v>265</v>
      </c>
      <c r="G86" s="42"/>
    </row>
    <row r="87" spans="1:7">
      <c r="A87" s="40" t="s">
        <v>86</v>
      </c>
      <c r="B87" s="40" t="s">
        <v>86</v>
      </c>
      <c r="C87" s="40" t="s">
        <v>311</v>
      </c>
      <c r="D87" s="40" t="s">
        <v>918</v>
      </c>
      <c r="E87" s="41" t="s">
        <v>769</v>
      </c>
      <c r="F87" s="41" t="s">
        <v>760</v>
      </c>
      <c r="G87" s="42"/>
    </row>
    <row r="88" spans="1:7">
      <c r="A88" s="40" t="s">
        <v>87</v>
      </c>
      <c r="B88" s="40" t="s">
        <v>87</v>
      </c>
      <c r="C88" s="40" t="s">
        <v>271</v>
      </c>
      <c r="D88" s="40" t="s">
        <v>848</v>
      </c>
      <c r="E88" s="41" t="s">
        <v>769</v>
      </c>
      <c r="F88" s="41" t="s">
        <v>760</v>
      </c>
      <c r="G88" s="42"/>
    </row>
    <row r="89" spans="1:7" ht="30">
      <c r="A89" s="40" t="s">
        <v>88</v>
      </c>
      <c r="B89" s="40" t="s">
        <v>88</v>
      </c>
      <c r="C89" s="40" t="s">
        <v>274</v>
      </c>
      <c r="D89" s="40" t="s">
        <v>919</v>
      </c>
      <c r="E89" s="41" t="s">
        <v>769</v>
      </c>
      <c r="F89" s="41" t="s">
        <v>760</v>
      </c>
      <c r="G89" s="42"/>
    </row>
    <row r="90" spans="1:7">
      <c r="A90" s="40" t="s">
        <v>89</v>
      </c>
      <c r="B90" s="40" t="s">
        <v>89</v>
      </c>
      <c r="C90" s="40" t="s">
        <v>312</v>
      </c>
      <c r="D90" s="40" t="s">
        <v>920</v>
      </c>
      <c r="E90" s="41" t="s">
        <v>769</v>
      </c>
      <c r="F90" s="41" t="s">
        <v>265</v>
      </c>
      <c r="G90" s="42"/>
    </row>
    <row r="91" spans="1:7">
      <c r="A91" s="40" t="s">
        <v>90</v>
      </c>
      <c r="B91" s="40" t="s">
        <v>787</v>
      </c>
      <c r="C91" s="43" t="s">
        <v>313</v>
      </c>
      <c r="D91" s="43" t="s">
        <v>921</v>
      </c>
      <c r="E91" s="44" t="s">
        <v>770</v>
      </c>
      <c r="F91" s="41" t="e">
        <v>#N/A</v>
      </c>
      <c r="G91" s="42"/>
    </row>
    <row r="92" spans="1:7" ht="30">
      <c r="A92" s="40" t="s">
        <v>91</v>
      </c>
      <c r="B92" s="40" t="s">
        <v>788</v>
      </c>
      <c r="C92" s="43" t="s">
        <v>314</v>
      </c>
      <c r="D92" s="43" t="s">
        <v>922</v>
      </c>
      <c r="E92" s="44" t="s">
        <v>770</v>
      </c>
      <c r="F92" s="41" t="s">
        <v>266</v>
      </c>
      <c r="G92" s="42"/>
    </row>
    <row r="93" spans="1:7">
      <c r="A93" s="40" t="s">
        <v>92</v>
      </c>
      <c r="B93" s="40" t="s">
        <v>789</v>
      </c>
      <c r="C93" s="43" t="s">
        <v>315</v>
      </c>
      <c r="D93" s="43" t="s">
        <v>923</v>
      </c>
      <c r="E93" s="44" t="s">
        <v>770</v>
      </c>
      <c r="F93" s="41" t="s">
        <v>266</v>
      </c>
      <c r="G93" s="42"/>
    </row>
    <row r="94" spans="1:7">
      <c r="A94" s="40" t="s">
        <v>93</v>
      </c>
      <c r="B94" s="40" t="s">
        <v>790</v>
      </c>
      <c r="C94" s="43" t="s">
        <v>316</v>
      </c>
      <c r="D94" s="43" t="s">
        <v>924</v>
      </c>
      <c r="E94" s="44" t="s">
        <v>770</v>
      </c>
      <c r="F94" s="41" t="s">
        <v>265</v>
      </c>
      <c r="G94" s="42"/>
    </row>
    <row r="95" spans="1:7" ht="30">
      <c r="A95" s="40" t="s">
        <v>94</v>
      </c>
      <c r="B95" s="40" t="s">
        <v>791</v>
      </c>
      <c r="C95" s="43" t="s">
        <v>686</v>
      </c>
      <c r="D95" s="43" t="s">
        <v>925</v>
      </c>
      <c r="E95" s="44" t="s">
        <v>770</v>
      </c>
      <c r="F95" s="41" t="s">
        <v>760</v>
      </c>
      <c r="G95" s="42"/>
    </row>
    <row r="96" spans="1:7" ht="30">
      <c r="A96" s="40" t="s">
        <v>95</v>
      </c>
      <c r="B96" s="40" t="s">
        <v>792</v>
      </c>
      <c r="C96" s="43" t="s">
        <v>317</v>
      </c>
      <c r="D96" s="43" t="s">
        <v>926</v>
      </c>
      <c r="E96" s="44" t="s">
        <v>770</v>
      </c>
      <c r="F96" s="41" t="s">
        <v>267</v>
      </c>
      <c r="G96" s="42"/>
    </row>
    <row r="97" spans="1:7">
      <c r="A97" s="40" t="s">
        <v>96</v>
      </c>
      <c r="B97" s="40" t="s">
        <v>793</v>
      </c>
      <c r="C97" s="43" t="s">
        <v>318</v>
      </c>
      <c r="D97" s="43" t="s">
        <v>927</v>
      </c>
      <c r="E97" s="44" t="s">
        <v>770</v>
      </c>
      <c r="F97" s="41" t="s">
        <v>264</v>
      </c>
      <c r="G97" s="42"/>
    </row>
    <row r="98" spans="1:7" ht="60">
      <c r="A98" s="40" t="s">
        <v>97</v>
      </c>
      <c r="B98" s="40" t="s">
        <v>794</v>
      </c>
      <c r="C98" s="43" t="s">
        <v>319</v>
      </c>
      <c r="D98" s="43" t="s">
        <v>928</v>
      </c>
      <c r="E98" s="44" t="s">
        <v>770</v>
      </c>
      <c r="F98" s="41" t="s">
        <v>264</v>
      </c>
      <c r="G98" s="42"/>
    </row>
    <row r="99" spans="1:7">
      <c r="A99" s="40" t="s">
        <v>98</v>
      </c>
      <c r="B99" s="40" t="s">
        <v>795</v>
      </c>
      <c r="C99" s="43" t="s">
        <v>784</v>
      </c>
      <c r="D99" s="43" t="s">
        <v>929</v>
      </c>
      <c r="E99" s="44" t="s">
        <v>770</v>
      </c>
      <c r="F99" s="41" t="s">
        <v>760</v>
      </c>
      <c r="G99" s="42"/>
    </row>
    <row r="100" spans="1:7" ht="120">
      <c r="A100" s="40" t="s">
        <v>99</v>
      </c>
      <c r="B100" s="40" t="s">
        <v>796</v>
      </c>
      <c r="C100" s="43" t="s">
        <v>729</v>
      </c>
      <c r="D100" s="43" t="s">
        <v>930</v>
      </c>
      <c r="E100" s="44" t="s">
        <v>770</v>
      </c>
      <c r="F100" s="41" t="s">
        <v>265</v>
      </c>
      <c r="G100" s="42"/>
    </row>
    <row r="101" spans="1:7">
      <c r="A101" s="40" t="s">
        <v>100</v>
      </c>
      <c r="B101" s="40" t="s">
        <v>797</v>
      </c>
      <c r="C101" s="43" t="s">
        <v>320</v>
      </c>
      <c r="D101" s="43" t="s">
        <v>931</v>
      </c>
      <c r="E101" s="44" t="s">
        <v>770</v>
      </c>
      <c r="F101" s="41" t="s">
        <v>264</v>
      </c>
      <c r="G101" s="42"/>
    </row>
    <row r="102" spans="1:7" ht="30">
      <c r="A102" s="40" t="s">
        <v>101</v>
      </c>
      <c r="B102" s="40" t="s">
        <v>798</v>
      </c>
      <c r="C102" s="43" t="s">
        <v>321</v>
      </c>
      <c r="D102" s="43" t="s">
        <v>932</v>
      </c>
      <c r="E102" s="44" t="s">
        <v>770</v>
      </c>
      <c r="F102" s="41" t="s">
        <v>265</v>
      </c>
      <c r="G102" s="42"/>
    </row>
    <row r="103" spans="1:7" ht="30">
      <c r="A103" s="40" t="s">
        <v>102</v>
      </c>
      <c r="B103" s="40" t="s">
        <v>799</v>
      </c>
      <c r="C103" s="43" t="s">
        <v>733</v>
      </c>
      <c r="D103" s="43" t="s">
        <v>933</v>
      </c>
      <c r="E103" s="44" t="s">
        <v>770</v>
      </c>
      <c r="F103" s="41" t="s">
        <v>266</v>
      </c>
      <c r="G103" s="42"/>
    </row>
    <row r="104" spans="1:7" ht="30">
      <c r="A104" s="40" t="s">
        <v>103</v>
      </c>
      <c r="B104" s="40" t="s">
        <v>800</v>
      </c>
      <c r="C104" s="43" t="s">
        <v>322</v>
      </c>
      <c r="D104" s="43" t="s">
        <v>934</v>
      </c>
      <c r="E104" s="44" t="s">
        <v>770</v>
      </c>
      <c r="F104" s="41" t="s">
        <v>265</v>
      </c>
      <c r="G104" s="42"/>
    </row>
    <row r="105" spans="1:7">
      <c r="A105" s="40" t="s">
        <v>104</v>
      </c>
      <c r="B105" s="40" t="s">
        <v>801</v>
      </c>
      <c r="C105" s="43" t="s">
        <v>323</v>
      </c>
      <c r="D105" s="43" t="s">
        <v>935</v>
      </c>
      <c r="E105" s="44" t="s">
        <v>770</v>
      </c>
      <c r="F105" s="41" t="s">
        <v>760</v>
      </c>
      <c r="G105" s="42"/>
    </row>
    <row r="106" spans="1:7" ht="30">
      <c r="A106" s="40" t="s">
        <v>105</v>
      </c>
      <c r="B106" s="40" t="s">
        <v>802</v>
      </c>
      <c r="C106" s="43" t="s">
        <v>700</v>
      </c>
      <c r="D106" s="43" t="s">
        <v>936</v>
      </c>
      <c r="E106" s="44" t="s">
        <v>770</v>
      </c>
      <c r="F106" s="41" t="s">
        <v>267</v>
      </c>
      <c r="G106" s="42"/>
    </row>
    <row r="107" spans="1:7" ht="60">
      <c r="A107" s="40" t="s">
        <v>106</v>
      </c>
      <c r="B107" s="40" t="s">
        <v>803</v>
      </c>
      <c r="C107" s="43" t="s">
        <v>771</v>
      </c>
      <c r="D107" s="43" t="s">
        <v>937</v>
      </c>
      <c r="E107" s="44" t="s">
        <v>770</v>
      </c>
      <c r="F107" s="41" t="s">
        <v>265</v>
      </c>
      <c r="G107" s="42"/>
    </row>
    <row r="108" spans="1:7" ht="165">
      <c r="A108" s="40" t="s">
        <v>107</v>
      </c>
      <c r="B108" s="40" t="s">
        <v>804</v>
      </c>
      <c r="C108" s="43" t="s">
        <v>324</v>
      </c>
      <c r="D108" s="43" t="s">
        <v>938</v>
      </c>
      <c r="E108" s="44" t="s">
        <v>770</v>
      </c>
      <c r="F108" s="41" t="s">
        <v>264</v>
      </c>
      <c r="G108" s="42"/>
    </row>
    <row r="109" spans="1:7" ht="30">
      <c r="A109" s="40" t="s">
        <v>687</v>
      </c>
      <c r="B109" s="40" t="s">
        <v>805</v>
      </c>
      <c r="C109" s="43" t="s">
        <v>688</v>
      </c>
      <c r="D109" s="43" t="s">
        <v>939</v>
      </c>
      <c r="E109" s="44" t="s">
        <v>770</v>
      </c>
      <c r="F109" s="41" t="s">
        <v>266</v>
      </c>
      <c r="G109" s="42"/>
    </row>
    <row r="110" spans="1:7" ht="30">
      <c r="A110" s="40" t="s">
        <v>690</v>
      </c>
      <c r="B110" s="40" t="s">
        <v>806</v>
      </c>
      <c r="C110" s="43" t="s">
        <v>689</v>
      </c>
      <c r="D110" s="43" t="s">
        <v>940</v>
      </c>
      <c r="E110" s="44" t="s">
        <v>770</v>
      </c>
      <c r="F110" s="41" t="s">
        <v>266</v>
      </c>
      <c r="G110" s="42"/>
    </row>
    <row r="111" spans="1:7" ht="30">
      <c r="A111" s="40" t="s">
        <v>692</v>
      </c>
      <c r="B111" s="40" t="s">
        <v>807</v>
      </c>
      <c r="C111" s="43" t="s">
        <v>691</v>
      </c>
      <c r="D111" s="43" t="s">
        <v>941</v>
      </c>
      <c r="E111" s="44" t="s">
        <v>770</v>
      </c>
      <c r="F111" s="41" t="s">
        <v>266</v>
      </c>
      <c r="G111" s="42"/>
    </row>
    <row r="112" spans="1:7">
      <c r="A112" s="40" t="s">
        <v>108</v>
      </c>
      <c r="B112" s="40" t="s">
        <v>787</v>
      </c>
      <c r="C112" s="40" t="s">
        <v>325</v>
      </c>
      <c r="D112" s="40" t="s">
        <v>921</v>
      </c>
      <c r="E112" s="41" t="s">
        <v>772</v>
      </c>
      <c r="F112" s="41" t="e">
        <v>#N/A</v>
      </c>
      <c r="G112" s="42"/>
    </row>
    <row r="113" spans="1:7" ht="30">
      <c r="A113" s="40" t="s">
        <v>109</v>
      </c>
      <c r="B113" s="40" t="s">
        <v>788</v>
      </c>
      <c r="C113" s="40" t="s">
        <v>314</v>
      </c>
      <c r="D113" s="40" t="s">
        <v>922</v>
      </c>
      <c r="E113" s="41" t="s">
        <v>772</v>
      </c>
      <c r="F113" s="41" t="s">
        <v>266</v>
      </c>
      <c r="G113" s="42"/>
    </row>
    <row r="114" spans="1:7">
      <c r="A114" s="40" t="s">
        <v>110</v>
      </c>
      <c r="B114" s="40" t="s">
        <v>808</v>
      </c>
      <c r="C114" s="40" t="s">
        <v>326</v>
      </c>
      <c r="D114" s="40" t="s">
        <v>942</v>
      </c>
      <c r="E114" s="41" t="s">
        <v>772</v>
      </c>
      <c r="F114" s="41" t="s">
        <v>266</v>
      </c>
      <c r="G114" s="42"/>
    </row>
    <row r="115" spans="1:7">
      <c r="A115" s="40" t="s">
        <v>111</v>
      </c>
      <c r="B115" s="40" t="s">
        <v>789</v>
      </c>
      <c r="C115" s="40" t="s">
        <v>315</v>
      </c>
      <c r="D115" s="40" t="s">
        <v>923</v>
      </c>
      <c r="E115" s="41" t="s">
        <v>772</v>
      </c>
      <c r="F115" s="41" t="s">
        <v>266</v>
      </c>
      <c r="G115" s="42"/>
    </row>
    <row r="116" spans="1:7">
      <c r="A116" s="40" t="s">
        <v>112</v>
      </c>
      <c r="B116" s="40" t="s">
        <v>809</v>
      </c>
      <c r="C116" s="40" t="s">
        <v>327</v>
      </c>
      <c r="D116" s="40" t="s">
        <v>943</v>
      </c>
      <c r="E116" s="41" t="s">
        <v>772</v>
      </c>
      <c r="F116" s="41" t="s">
        <v>266</v>
      </c>
      <c r="G116" s="42"/>
    </row>
    <row r="117" spans="1:7">
      <c r="A117" s="40" t="s">
        <v>113</v>
      </c>
      <c r="B117" s="40" t="s">
        <v>810</v>
      </c>
      <c r="C117" s="40" t="s">
        <v>328</v>
      </c>
      <c r="D117" s="40" t="s">
        <v>944</v>
      </c>
      <c r="E117" s="41" t="s">
        <v>772</v>
      </c>
      <c r="F117" s="41" t="s">
        <v>264</v>
      </c>
      <c r="G117" s="42"/>
    </row>
    <row r="118" spans="1:7" ht="30">
      <c r="A118" s="40" t="s">
        <v>114</v>
      </c>
      <c r="B118" s="40" t="s">
        <v>791</v>
      </c>
      <c r="C118" s="40" t="s">
        <v>686</v>
      </c>
      <c r="D118" s="40" t="s">
        <v>925</v>
      </c>
      <c r="E118" s="41" t="s">
        <v>772</v>
      </c>
      <c r="F118" s="41" t="s">
        <v>760</v>
      </c>
      <c r="G118" s="42"/>
    </row>
    <row r="119" spans="1:7" ht="60">
      <c r="A119" s="40" t="s">
        <v>115</v>
      </c>
      <c r="B119" s="40" t="s">
        <v>794</v>
      </c>
      <c r="C119" s="40" t="s">
        <v>319</v>
      </c>
      <c r="D119" s="40" t="s">
        <v>928</v>
      </c>
      <c r="E119" s="41" t="s">
        <v>772</v>
      </c>
      <c r="F119" s="41" t="s">
        <v>264</v>
      </c>
      <c r="G119" s="42"/>
    </row>
    <row r="120" spans="1:7">
      <c r="A120" s="40" t="s">
        <v>116</v>
      </c>
      <c r="B120" s="40" t="s">
        <v>795</v>
      </c>
      <c r="C120" s="40" t="s">
        <v>732</v>
      </c>
      <c r="D120" s="40" t="s">
        <v>929</v>
      </c>
      <c r="E120" s="41" t="s">
        <v>772</v>
      </c>
      <c r="F120" s="41" t="s">
        <v>760</v>
      </c>
      <c r="G120" s="42"/>
    </row>
    <row r="121" spans="1:7">
      <c r="A121" s="40" t="s">
        <v>117</v>
      </c>
      <c r="B121" s="40" t="s">
        <v>811</v>
      </c>
      <c r="C121" s="40" t="s">
        <v>329</v>
      </c>
      <c r="D121" s="40" t="s">
        <v>945</v>
      </c>
      <c r="E121" s="41" t="s">
        <v>772</v>
      </c>
      <c r="F121" s="41" t="s">
        <v>264</v>
      </c>
      <c r="G121" s="42"/>
    </row>
    <row r="122" spans="1:7" ht="30">
      <c r="A122" s="40" t="s">
        <v>118</v>
      </c>
      <c r="B122" s="40" t="s">
        <v>812</v>
      </c>
      <c r="C122" s="40" t="s">
        <v>330</v>
      </c>
      <c r="D122" s="40" t="s">
        <v>946</v>
      </c>
      <c r="E122" s="41" t="s">
        <v>772</v>
      </c>
      <c r="F122" s="41" t="s">
        <v>760</v>
      </c>
      <c r="G122" s="42"/>
    </row>
    <row r="123" spans="1:7" ht="30">
      <c r="A123" s="40" t="s">
        <v>119</v>
      </c>
      <c r="B123" s="40" t="s">
        <v>813</v>
      </c>
      <c r="C123" s="40" t="s">
        <v>742</v>
      </c>
      <c r="D123" s="40" t="s">
        <v>947</v>
      </c>
      <c r="E123" s="41" t="s">
        <v>772</v>
      </c>
      <c r="F123" s="41" t="s">
        <v>265</v>
      </c>
      <c r="G123" s="42"/>
    </row>
    <row r="124" spans="1:7" ht="120">
      <c r="A124" s="40" t="s">
        <v>120</v>
      </c>
      <c r="B124" s="40" t="s">
        <v>796</v>
      </c>
      <c r="C124" s="40" t="s">
        <v>729</v>
      </c>
      <c r="D124" s="40" t="s">
        <v>930</v>
      </c>
      <c r="E124" s="41" t="s">
        <v>772</v>
      </c>
      <c r="F124" s="41" t="s">
        <v>265</v>
      </c>
      <c r="G124" s="42"/>
    </row>
    <row r="125" spans="1:7" ht="30">
      <c r="A125" s="40" t="s">
        <v>121</v>
      </c>
      <c r="B125" s="40" t="s">
        <v>814</v>
      </c>
      <c r="C125" s="40" t="s">
        <v>741</v>
      </c>
      <c r="D125" s="40" t="s">
        <v>948</v>
      </c>
      <c r="E125" s="41" t="s">
        <v>772</v>
      </c>
      <c r="F125" s="41" t="s">
        <v>265</v>
      </c>
      <c r="G125" s="42"/>
    </row>
    <row r="126" spans="1:7" ht="30">
      <c r="A126" s="40" t="s">
        <v>122</v>
      </c>
      <c r="B126" s="40" t="s">
        <v>815</v>
      </c>
      <c r="C126" s="40" t="s">
        <v>740</v>
      </c>
      <c r="D126" s="40" t="s">
        <v>949</v>
      </c>
      <c r="E126" s="41" t="s">
        <v>772</v>
      </c>
      <c r="F126" s="41" t="s">
        <v>265</v>
      </c>
      <c r="G126" s="42"/>
    </row>
    <row r="127" spans="1:7" ht="30">
      <c r="A127" s="40" t="s">
        <v>123</v>
      </c>
      <c r="B127" s="40" t="s">
        <v>798</v>
      </c>
      <c r="C127" s="40" t="s">
        <v>321</v>
      </c>
      <c r="D127" s="40" t="s">
        <v>932</v>
      </c>
      <c r="E127" s="41" t="s">
        <v>772</v>
      </c>
      <c r="F127" s="41" t="s">
        <v>265</v>
      </c>
      <c r="G127" s="42"/>
    </row>
    <row r="128" spans="1:7" ht="60">
      <c r="A128" s="40" t="s">
        <v>124</v>
      </c>
      <c r="B128" s="40" t="s">
        <v>803</v>
      </c>
      <c r="C128" s="40" t="s">
        <v>771</v>
      </c>
      <c r="D128" s="40" t="s">
        <v>937</v>
      </c>
      <c r="E128" s="41" t="s">
        <v>772</v>
      </c>
      <c r="F128" s="41" t="s">
        <v>265</v>
      </c>
      <c r="G128" s="42"/>
    </row>
    <row r="129" spans="1:7" ht="165">
      <c r="A129" s="40" t="s">
        <v>125</v>
      </c>
      <c r="B129" s="40" t="s">
        <v>804</v>
      </c>
      <c r="C129" s="40" t="s">
        <v>324</v>
      </c>
      <c r="D129" s="40" t="s">
        <v>938</v>
      </c>
      <c r="E129" s="41" t="s">
        <v>772</v>
      </c>
      <c r="F129" s="41" t="s">
        <v>264</v>
      </c>
      <c r="G129" s="42"/>
    </row>
    <row r="130" spans="1:7">
      <c r="A130" s="40" t="s">
        <v>126</v>
      </c>
      <c r="B130" s="40" t="s">
        <v>816</v>
      </c>
      <c r="C130" s="40" t="s">
        <v>331</v>
      </c>
      <c r="D130" s="40" t="s">
        <v>950</v>
      </c>
      <c r="E130" s="41" t="s">
        <v>772</v>
      </c>
      <c r="F130" s="41" t="s">
        <v>266</v>
      </c>
      <c r="G130" s="42"/>
    </row>
    <row r="131" spans="1:7" ht="30">
      <c r="A131" s="40" t="s">
        <v>693</v>
      </c>
      <c r="B131" s="40" t="s">
        <v>805</v>
      </c>
      <c r="C131" s="40" t="s">
        <v>688</v>
      </c>
      <c r="D131" s="40" t="s">
        <v>939</v>
      </c>
      <c r="E131" s="41" t="s">
        <v>772</v>
      </c>
      <c r="F131" s="41" t="s">
        <v>266</v>
      </c>
      <c r="G131" s="42"/>
    </row>
    <row r="132" spans="1:7" ht="30">
      <c r="A132" s="40" t="s">
        <v>694</v>
      </c>
      <c r="B132" s="40" t="s">
        <v>806</v>
      </c>
      <c r="C132" s="40" t="s">
        <v>689</v>
      </c>
      <c r="D132" s="40" t="s">
        <v>940</v>
      </c>
      <c r="E132" s="41" t="s">
        <v>772</v>
      </c>
      <c r="F132" s="41" t="s">
        <v>266</v>
      </c>
      <c r="G132" s="42"/>
    </row>
    <row r="133" spans="1:7" ht="30">
      <c r="A133" s="40" t="s">
        <v>695</v>
      </c>
      <c r="B133" s="40" t="s">
        <v>807</v>
      </c>
      <c r="C133" s="40" t="s">
        <v>691</v>
      </c>
      <c r="D133" s="40" t="s">
        <v>941</v>
      </c>
      <c r="E133" s="41" t="s">
        <v>772</v>
      </c>
      <c r="F133" s="41" t="s">
        <v>266</v>
      </c>
      <c r="G133" s="42"/>
    </row>
    <row r="134" spans="1:7">
      <c r="A134" s="40" t="s">
        <v>127</v>
      </c>
      <c r="B134" s="40" t="s">
        <v>787</v>
      </c>
      <c r="C134" s="43" t="s">
        <v>332</v>
      </c>
      <c r="D134" s="43" t="s">
        <v>921</v>
      </c>
      <c r="E134" s="44" t="s">
        <v>773</v>
      </c>
      <c r="F134" s="41" t="e">
        <v>#N/A</v>
      </c>
      <c r="G134" s="42"/>
    </row>
    <row r="135" spans="1:7" ht="30">
      <c r="A135" s="40" t="s">
        <v>128</v>
      </c>
      <c r="B135" s="40" t="s">
        <v>788</v>
      </c>
      <c r="C135" s="43" t="s">
        <v>314</v>
      </c>
      <c r="D135" s="43" t="s">
        <v>922</v>
      </c>
      <c r="E135" s="44" t="s">
        <v>773</v>
      </c>
      <c r="F135" s="41" t="s">
        <v>266</v>
      </c>
      <c r="G135" s="42"/>
    </row>
    <row r="136" spans="1:7" ht="30">
      <c r="A136" s="40" t="s">
        <v>129</v>
      </c>
      <c r="B136" s="40" t="s">
        <v>817</v>
      </c>
      <c r="C136" s="43" t="s">
        <v>759</v>
      </c>
      <c r="D136" s="43" t="s">
        <v>951</v>
      </c>
      <c r="E136" s="44" t="s">
        <v>773</v>
      </c>
      <c r="F136" s="41" t="s">
        <v>264</v>
      </c>
      <c r="G136" s="42"/>
    </row>
    <row r="137" spans="1:7">
      <c r="A137" s="40" t="s">
        <v>130</v>
      </c>
      <c r="B137" s="40" t="s">
        <v>789</v>
      </c>
      <c r="C137" s="43" t="s">
        <v>315</v>
      </c>
      <c r="D137" s="43" t="s">
        <v>923</v>
      </c>
      <c r="E137" s="44" t="s">
        <v>773</v>
      </c>
      <c r="F137" s="41" t="s">
        <v>266</v>
      </c>
      <c r="G137" s="42"/>
    </row>
    <row r="138" spans="1:7">
      <c r="A138" s="40" t="s">
        <v>131</v>
      </c>
      <c r="B138" s="40" t="s">
        <v>809</v>
      </c>
      <c r="C138" s="43" t="s">
        <v>327</v>
      </c>
      <c r="D138" s="43" t="s">
        <v>943</v>
      </c>
      <c r="E138" s="44" t="s">
        <v>773</v>
      </c>
      <c r="F138" s="41" t="s">
        <v>266</v>
      </c>
      <c r="G138" s="42"/>
    </row>
    <row r="139" spans="1:7">
      <c r="A139" s="40" t="s">
        <v>132</v>
      </c>
      <c r="B139" s="40" t="s">
        <v>790</v>
      </c>
      <c r="C139" s="43" t="s">
        <v>316</v>
      </c>
      <c r="D139" s="43" t="s">
        <v>924</v>
      </c>
      <c r="E139" s="44" t="s">
        <v>773</v>
      </c>
      <c r="F139" s="41" t="s">
        <v>265</v>
      </c>
      <c r="G139" s="42"/>
    </row>
    <row r="140" spans="1:7" ht="30">
      <c r="A140" s="40" t="s">
        <v>133</v>
      </c>
      <c r="B140" s="40" t="s">
        <v>791</v>
      </c>
      <c r="C140" s="43" t="s">
        <v>686</v>
      </c>
      <c r="D140" s="43" t="s">
        <v>925</v>
      </c>
      <c r="E140" s="44" t="s">
        <v>773</v>
      </c>
      <c r="F140" s="41" t="s">
        <v>760</v>
      </c>
      <c r="G140" s="42"/>
    </row>
    <row r="141" spans="1:7" ht="30">
      <c r="A141" s="40" t="s">
        <v>134</v>
      </c>
      <c r="B141" s="40" t="s">
        <v>818</v>
      </c>
      <c r="C141" s="43" t="s">
        <v>735</v>
      </c>
      <c r="D141" s="43" t="s">
        <v>952</v>
      </c>
      <c r="E141" s="44" t="s">
        <v>773</v>
      </c>
      <c r="F141" s="41" t="s">
        <v>264</v>
      </c>
      <c r="G141" s="42"/>
    </row>
    <row r="142" spans="1:7" ht="30">
      <c r="A142" s="40" t="s">
        <v>135</v>
      </c>
      <c r="B142" s="40" t="s">
        <v>819</v>
      </c>
      <c r="C142" s="43" t="s">
        <v>739</v>
      </c>
      <c r="D142" s="43" t="s">
        <v>953</v>
      </c>
      <c r="E142" s="44" t="s">
        <v>773</v>
      </c>
      <c r="F142" s="41" t="s">
        <v>264</v>
      </c>
      <c r="G142" s="42"/>
    </row>
    <row r="143" spans="1:7">
      <c r="A143" s="40" t="s">
        <v>136</v>
      </c>
      <c r="B143" s="40" t="s">
        <v>820</v>
      </c>
      <c r="C143" s="43" t="s">
        <v>333</v>
      </c>
      <c r="D143" s="43" t="s">
        <v>954</v>
      </c>
      <c r="E143" s="44" t="s">
        <v>773</v>
      </c>
      <c r="F143" s="41" t="s">
        <v>266</v>
      </c>
      <c r="G143" s="42"/>
    </row>
    <row r="144" spans="1:7" ht="60">
      <c r="A144" s="40" t="s">
        <v>137</v>
      </c>
      <c r="B144" s="40" t="s">
        <v>794</v>
      </c>
      <c r="C144" s="43" t="s">
        <v>319</v>
      </c>
      <c r="D144" s="43" t="s">
        <v>928</v>
      </c>
      <c r="E144" s="44" t="s">
        <v>773</v>
      </c>
      <c r="F144" s="41" t="s">
        <v>264</v>
      </c>
      <c r="G144" s="42"/>
    </row>
    <row r="145" spans="1:7">
      <c r="A145" s="40" t="s">
        <v>138</v>
      </c>
      <c r="B145" s="40" t="s">
        <v>795</v>
      </c>
      <c r="C145" s="43" t="s">
        <v>732</v>
      </c>
      <c r="D145" s="43" t="s">
        <v>929</v>
      </c>
      <c r="E145" s="44" t="s">
        <v>773</v>
      </c>
      <c r="F145" s="41" t="s">
        <v>760</v>
      </c>
      <c r="G145" s="42"/>
    </row>
    <row r="146" spans="1:7">
      <c r="A146" s="40" t="s">
        <v>139</v>
      </c>
      <c r="B146" s="40" t="s">
        <v>821</v>
      </c>
      <c r="C146" s="43" t="s">
        <v>334</v>
      </c>
      <c r="D146" s="43" t="s">
        <v>955</v>
      </c>
      <c r="E146" s="44" t="s">
        <v>773</v>
      </c>
      <c r="F146" s="41" t="s">
        <v>264</v>
      </c>
      <c r="G146" s="42"/>
    </row>
    <row r="147" spans="1:7" ht="30">
      <c r="A147" s="40" t="s">
        <v>140</v>
      </c>
      <c r="B147" s="40" t="s">
        <v>822</v>
      </c>
      <c r="C147" s="43" t="s">
        <v>711</v>
      </c>
      <c r="D147" s="43" t="s">
        <v>956</v>
      </c>
      <c r="E147" s="44" t="s">
        <v>773</v>
      </c>
      <c r="F147" s="41" t="s">
        <v>264</v>
      </c>
      <c r="G147" s="42"/>
    </row>
    <row r="148" spans="1:7" ht="30">
      <c r="A148" s="40" t="s">
        <v>141</v>
      </c>
      <c r="B148" s="40" t="s">
        <v>823</v>
      </c>
      <c r="C148" s="43" t="s">
        <v>701</v>
      </c>
      <c r="D148" s="43" t="s">
        <v>957</v>
      </c>
      <c r="E148" s="44" t="s">
        <v>773</v>
      </c>
      <c r="F148" s="41" t="s">
        <v>267</v>
      </c>
      <c r="G148" s="42"/>
    </row>
    <row r="149" spans="1:7" ht="30">
      <c r="A149" s="40" t="s">
        <v>142</v>
      </c>
      <c r="B149" s="40" t="s">
        <v>824</v>
      </c>
      <c r="C149" s="43" t="s">
        <v>335</v>
      </c>
      <c r="D149" s="43" t="s">
        <v>958</v>
      </c>
      <c r="E149" s="44" t="s">
        <v>773</v>
      </c>
      <c r="F149" s="41" t="s">
        <v>267</v>
      </c>
      <c r="G149" s="42"/>
    </row>
    <row r="150" spans="1:7" ht="30">
      <c r="A150" s="40" t="s">
        <v>143</v>
      </c>
      <c r="B150" s="40" t="s">
        <v>825</v>
      </c>
      <c r="C150" s="43" t="s">
        <v>730</v>
      </c>
      <c r="D150" s="43" t="s">
        <v>959</v>
      </c>
      <c r="E150" s="44" t="s">
        <v>773</v>
      </c>
      <c r="F150" s="41" t="s">
        <v>760</v>
      </c>
      <c r="G150" s="42"/>
    </row>
    <row r="151" spans="1:7" ht="120">
      <c r="A151" s="40" t="s">
        <v>144</v>
      </c>
      <c r="B151" s="40" t="s">
        <v>796</v>
      </c>
      <c r="C151" s="43" t="s">
        <v>729</v>
      </c>
      <c r="D151" s="43" t="s">
        <v>930</v>
      </c>
      <c r="E151" s="44" t="s">
        <v>773</v>
      </c>
      <c r="F151" s="41" t="s">
        <v>265</v>
      </c>
      <c r="G151" s="42"/>
    </row>
    <row r="152" spans="1:7" ht="30">
      <c r="A152" s="40" t="s">
        <v>145</v>
      </c>
      <c r="B152" s="40" t="s">
        <v>798</v>
      </c>
      <c r="C152" s="43" t="s">
        <v>321</v>
      </c>
      <c r="D152" s="43" t="s">
        <v>932</v>
      </c>
      <c r="E152" s="44" t="s">
        <v>773</v>
      </c>
      <c r="F152" s="41" t="s">
        <v>265</v>
      </c>
      <c r="G152" s="42"/>
    </row>
    <row r="153" spans="1:7" ht="60">
      <c r="A153" s="40" t="s">
        <v>146</v>
      </c>
      <c r="B153" s="40" t="s">
        <v>803</v>
      </c>
      <c r="C153" s="43" t="s">
        <v>771</v>
      </c>
      <c r="D153" s="43" t="s">
        <v>937</v>
      </c>
      <c r="E153" s="44" t="s">
        <v>773</v>
      </c>
      <c r="F153" s="41" t="s">
        <v>265</v>
      </c>
      <c r="G153" s="42"/>
    </row>
    <row r="154" spans="1:7" ht="165">
      <c r="A154" s="40" t="s">
        <v>147</v>
      </c>
      <c r="B154" s="40" t="s">
        <v>804</v>
      </c>
      <c r="C154" s="43" t="s">
        <v>324</v>
      </c>
      <c r="D154" s="43" t="s">
        <v>938</v>
      </c>
      <c r="E154" s="44" t="s">
        <v>773</v>
      </c>
      <c r="F154" s="41" t="s">
        <v>264</v>
      </c>
      <c r="G154" s="42"/>
    </row>
    <row r="155" spans="1:7">
      <c r="A155" s="40" t="s">
        <v>148</v>
      </c>
      <c r="B155" s="40" t="s">
        <v>816</v>
      </c>
      <c r="C155" s="43" t="s">
        <v>331</v>
      </c>
      <c r="D155" s="43" t="s">
        <v>950</v>
      </c>
      <c r="E155" s="44" t="s">
        <v>773</v>
      </c>
      <c r="F155" s="41" t="s">
        <v>266</v>
      </c>
      <c r="G155" s="42"/>
    </row>
    <row r="156" spans="1:7" ht="30">
      <c r="A156" s="40" t="s">
        <v>696</v>
      </c>
      <c r="B156" s="40" t="s">
        <v>805</v>
      </c>
      <c r="C156" s="43" t="s">
        <v>688</v>
      </c>
      <c r="D156" s="43" t="s">
        <v>939</v>
      </c>
      <c r="E156" s="44" t="s">
        <v>773</v>
      </c>
      <c r="F156" s="41" t="s">
        <v>266</v>
      </c>
      <c r="G156" s="42"/>
    </row>
    <row r="157" spans="1:7" ht="30">
      <c r="A157" s="40" t="s">
        <v>697</v>
      </c>
      <c r="B157" s="40" t="s">
        <v>806</v>
      </c>
      <c r="C157" s="43" t="s">
        <v>689</v>
      </c>
      <c r="D157" s="43" t="s">
        <v>940</v>
      </c>
      <c r="E157" s="44" t="s">
        <v>773</v>
      </c>
      <c r="F157" s="41" t="s">
        <v>266</v>
      </c>
      <c r="G157" s="42"/>
    </row>
    <row r="158" spans="1:7" ht="30">
      <c r="A158" s="40" t="s">
        <v>698</v>
      </c>
      <c r="B158" s="40" t="s">
        <v>807</v>
      </c>
      <c r="C158" s="43" t="s">
        <v>691</v>
      </c>
      <c r="D158" s="43" t="s">
        <v>941</v>
      </c>
      <c r="E158" s="44" t="s">
        <v>773</v>
      </c>
      <c r="F158" s="41" t="s">
        <v>266</v>
      </c>
      <c r="G158" s="42"/>
    </row>
    <row r="159" spans="1:7" ht="30">
      <c r="A159" s="40" t="s">
        <v>702</v>
      </c>
      <c r="B159" s="40" t="s">
        <v>826</v>
      </c>
      <c r="C159" s="43" t="s">
        <v>703</v>
      </c>
      <c r="D159" s="43" t="s">
        <v>960</v>
      </c>
      <c r="E159" s="44" t="s">
        <v>773</v>
      </c>
      <c r="F159" s="41" t="s">
        <v>267</v>
      </c>
      <c r="G159" s="42"/>
    </row>
    <row r="160" spans="1:7" ht="45">
      <c r="A160" s="40" t="s">
        <v>705</v>
      </c>
      <c r="B160" s="40" t="s">
        <v>827</v>
      </c>
      <c r="C160" s="43" t="s">
        <v>704</v>
      </c>
      <c r="D160" s="43" t="s">
        <v>961</v>
      </c>
      <c r="E160" s="44" t="s">
        <v>773</v>
      </c>
      <c r="F160" s="41" t="s">
        <v>267</v>
      </c>
      <c r="G160" s="42"/>
    </row>
    <row r="161" spans="1:7" ht="45">
      <c r="A161" s="40" t="s">
        <v>707</v>
      </c>
      <c r="B161" s="40" t="s">
        <v>828</v>
      </c>
      <c r="C161" s="43" t="s">
        <v>706</v>
      </c>
      <c r="D161" s="43" t="s">
        <v>962</v>
      </c>
      <c r="E161" s="44" t="s">
        <v>773</v>
      </c>
      <c r="F161" s="41" t="s">
        <v>267</v>
      </c>
      <c r="G161" s="42"/>
    </row>
    <row r="162" spans="1:7" ht="45">
      <c r="A162" s="40" t="s">
        <v>709</v>
      </c>
      <c r="B162" s="40" t="s">
        <v>829</v>
      </c>
      <c r="C162" s="43" t="s">
        <v>708</v>
      </c>
      <c r="D162" s="43" t="s">
        <v>963</v>
      </c>
      <c r="E162" s="44" t="s">
        <v>773</v>
      </c>
      <c r="F162" s="41" t="s">
        <v>267</v>
      </c>
      <c r="G162" s="42"/>
    </row>
    <row r="163" spans="1:7">
      <c r="A163" s="45" t="s">
        <v>710</v>
      </c>
      <c r="B163" s="40" t="s">
        <v>830</v>
      </c>
      <c r="C163" s="43" t="s">
        <v>699</v>
      </c>
      <c r="D163" s="43" t="s">
        <v>964</v>
      </c>
      <c r="E163" s="44" t="s">
        <v>773</v>
      </c>
      <c r="F163" s="41" t="s">
        <v>265</v>
      </c>
      <c r="G163" s="42"/>
    </row>
    <row r="164" spans="1:7">
      <c r="A164" s="40" t="s">
        <v>149</v>
      </c>
      <c r="B164" s="40" t="s">
        <v>787</v>
      </c>
      <c r="C164" s="40" t="s">
        <v>336</v>
      </c>
      <c r="D164" s="40" t="s">
        <v>921</v>
      </c>
      <c r="E164" s="41" t="s">
        <v>774</v>
      </c>
      <c r="F164" s="41" t="e">
        <v>#N/A</v>
      </c>
      <c r="G164" s="42"/>
    </row>
    <row r="165" spans="1:7" ht="30">
      <c r="A165" s="40" t="s">
        <v>150</v>
      </c>
      <c r="B165" s="40" t="s">
        <v>788</v>
      </c>
      <c r="C165" s="40" t="s">
        <v>314</v>
      </c>
      <c r="D165" s="40" t="s">
        <v>922</v>
      </c>
      <c r="E165" s="41" t="s">
        <v>774</v>
      </c>
      <c r="F165" s="41" t="s">
        <v>266</v>
      </c>
      <c r="G165" s="42"/>
    </row>
    <row r="166" spans="1:7" ht="30">
      <c r="A166" s="40" t="s">
        <v>151</v>
      </c>
      <c r="B166" s="40" t="s">
        <v>817</v>
      </c>
      <c r="C166" s="40" t="s">
        <v>759</v>
      </c>
      <c r="D166" s="40" t="s">
        <v>951</v>
      </c>
      <c r="E166" s="41" t="s">
        <v>774</v>
      </c>
      <c r="F166" s="41" t="s">
        <v>264</v>
      </c>
      <c r="G166" s="42"/>
    </row>
    <row r="167" spans="1:7">
      <c r="A167" s="40" t="s">
        <v>152</v>
      </c>
      <c r="B167" s="40" t="s">
        <v>789</v>
      </c>
      <c r="C167" s="40" t="s">
        <v>315</v>
      </c>
      <c r="D167" s="40" t="s">
        <v>923</v>
      </c>
      <c r="E167" s="41" t="s">
        <v>774</v>
      </c>
      <c r="F167" s="41" t="s">
        <v>266</v>
      </c>
      <c r="G167" s="42"/>
    </row>
    <row r="168" spans="1:7">
      <c r="A168" s="40" t="s">
        <v>153</v>
      </c>
      <c r="B168" s="40" t="s">
        <v>809</v>
      </c>
      <c r="C168" s="40" t="s">
        <v>327</v>
      </c>
      <c r="D168" s="40" t="s">
        <v>943</v>
      </c>
      <c r="E168" s="41" t="s">
        <v>774</v>
      </c>
      <c r="F168" s="41" t="s">
        <v>266</v>
      </c>
      <c r="G168" s="42"/>
    </row>
    <row r="169" spans="1:7">
      <c r="A169" s="40" t="s">
        <v>154</v>
      </c>
      <c r="B169" s="40" t="s">
        <v>790</v>
      </c>
      <c r="C169" s="40" t="s">
        <v>316</v>
      </c>
      <c r="D169" s="40" t="s">
        <v>924</v>
      </c>
      <c r="E169" s="41" t="s">
        <v>774</v>
      </c>
      <c r="F169" s="41" t="s">
        <v>265</v>
      </c>
      <c r="G169" s="42"/>
    </row>
    <row r="170" spans="1:7" ht="30">
      <c r="A170" s="40" t="s">
        <v>155</v>
      </c>
      <c r="B170" s="40" t="s">
        <v>791</v>
      </c>
      <c r="C170" s="40" t="s">
        <v>686</v>
      </c>
      <c r="D170" s="40" t="s">
        <v>925</v>
      </c>
      <c r="E170" s="41" t="s">
        <v>774</v>
      </c>
      <c r="F170" s="41" t="s">
        <v>760</v>
      </c>
      <c r="G170" s="42"/>
    </row>
    <row r="171" spans="1:7" ht="30">
      <c r="A171" s="40" t="s">
        <v>156</v>
      </c>
      <c r="B171" s="40" t="s">
        <v>818</v>
      </c>
      <c r="C171" s="40" t="s">
        <v>735</v>
      </c>
      <c r="D171" s="40" t="s">
        <v>952</v>
      </c>
      <c r="E171" s="41" t="s">
        <v>774</v>
      </c>
      <c r="F171" s="41" t="s">
        <v>264</v>
      </c>
      <c r="G171" s="42"/>
    </row>
    <row r="172" spans="1:7" ht="30">
      <c r="A172" s="40" t="s">
        <v>157</v>
      </c>
      <c r="B172" s="40" t="s">
        <v>819</v>
      </c>
      <c r="C172" s="40" t="s">
        <v>739</v>
      </c>
      <c r="D172" s="40" t="s">
        <v>953</v>
      </c>
      <c r="E172" s="41" t="s">
        <v>774</v>
      </c>
      <c r="F172" s="41" t="s">
        <v>264</v>
      </c>
      <c r="G172" s="42"/>
    </row>
    <row r="173" spans="1:7">
      <c r="A173" s="40" t="s">
        <v>158</v>
      </c>
      <c r="B173" s="40" t="s">
        <v>820</v>
      </c>
      <c r="C173" s="40" t="s">
        <v>333</v>
      </c>
      <c r="D173" s="40" t="s">
        <v>954</v>
      </c>
      <c r="E173" s="41" t="s">
        <v>774</v>
      </c>
      <c r="F173" s="41" t="s">
        <v>266</v>
      </c>
      <c r="G173" s="42"/>
    </row>
    <row r="174" spans="1:7" ht="60">
      <c r="A174" s="40" t="s">
        <v>159</v>
      </c>
      <c r="B174" s="40" t="s">
        <v>794</v>
      </c>
      <c r="C174" s="40" t="s">
        <v>319</v>
      </c>
      <c r="D174" s="40" t="s">
        <v>928</v>
      </c>
      <c r="E174" s="41" t="s">
        <v>774</v>
      </c>
      <c r="F174" s="41" t="s">
        <v>264</v>
      </c>
      <c r="G174" s="42"/>
    </row>
    <row r="175" spans="1:7">
      <c r="A175" s="40" t="s">
        <v>160</v>
      </c>
      <c r="B175" s="40" t="s">
        <v>795</v>
      </c>
      <c r="C175" s="40" t="s">
        <v>732</v>
      </c>
      <c r="D175" s="40" t="s">
        <v>929</v>
      </c>
      <c r="E175" s="41" t="s">
        <v>774</v>
      </c>
      <c r="F175" s="41" t="s">
        <v>760</v>
      </c>
      <c r="G175" s="42"/>
    </row>
    <row r="176" spans="1:7">
      <c r="A176" s="40" t="s">
        <v>161</v>
      </c>
      <c r="B176" s="40" t="s">
        <v>821</v>
      </c>
      <c r="C176" s="40" t="s">
        <v>334</v>
      </c>
      <c r="D176" s="40" t="s">
        <v>955</v>
      </c>
      <c r="E176" s="41" t="s">
        <v>774</v>
      </c>
      <c r="F176" s="41" t="s">
        <v>264</v>
      </c>
      <c r="G176" s="42"/>
    </row>
    <row r="177" spans="1:7" ht="30">
      <c r="A177" s="40" t="s">
        <v>162</v>
      </c>
      <c r="B177" s="40" t="s">
        <v>822</v>
      </c>
      <c r="C177" s="40" t="s">
        <v>711</v>
      </c>
      <c r="D177" s="40" t="s">
        <v>956</v>
      </c>
      <c r="E177" s="41" t="s">
        <v>774</v>
      </c>
      <c r="F177" s="41" t="s">
        <v>264</v>
      </c>
      <c r="G177" s="42"/>
    </row>
    <row r="178" spans="1:7" ht="30">
      <c r="A178" s="40" t="s">
        <v>163</v>
      </c>
      <c r="B178" s="40" t="s">
        <v>823</v>
      </c>
      <c r="C178" s="40" t="s">
        <v>701</v>
      </c>
      <c r="D178" s="40" t="s">
        <v>957</v>
      </c>
      <c r="E178" s="41" t="s">
        <v>774</v>
      </c>
      <c r="F178" s="41" t="s">
        <v>267</v>
      </c>
      <c r="G178" s="42"/>
    </row>
    <row r="179" spans="1:7" ht="30">
      <c r="A179" s="40" t="s">
        <v>164</v>
      </c>
      <c r="B179" s="40" t="s">
        <v>824</v>
      </c>
      <c r="C179" s="40" t="s">
        <v>335</v>
      </c>
      <c r="D179" s="40" t="s">
        <v>958</v>
      </c>
      <c r="E179" s="41" t="s">
        <v>774</v>
      </c>
      <c r="F179" s="41" t="s">
        <v>267</v>
      </c>
      <c r="G179" s="42"/>
    </row>
    <row r="180" spans="1:7" ht="30">
      <c r="A180" s="40" t="s">
        <v>165</v>
      </c>
      <c r="B180" s="40" t="s">
        <v>825</v>
      </c>
      <c r="C180" s="40" t="s">
        <v>730</v>
      </c>
      <c r="D180" s="40" t="s">
        <v>959</v>
      </c>
      <c r="E180" s="41" t="s">
        <v>774</v>
      </c>
      <c r="F180" s="41" t="s">
        <v>760</v>
      </c>
      <c r="G180" s="42"/>
    </row>
    <row r="181" spans="1:7" ht="120">
      <c r="A181" s="40" t="s">
        <v>166</v>
      </c>
      <c r="B181" s="40" t="s">
        <v>796</v>
      </c>
      <c r="C181" s="40" t="s">
        <v>729</v>
      </c>
      <c r="D181" s="40" t="s">
        <v>930</v>
      </c>
      <c r="E181" s="41" t="s">
        <v>774</v>
      </c>
      <c r="F181" s="41" t="s">
        <v>265</v>
      </c>
      <c r="G181" s="42"/>
    </row>
    <row r="182" spans="1:7" ht="30">
      <c r="A182" s="40" t="s">
        <v>167</v>
      </c>
      <c r="B182" s="40" t="s">
        <v>798</v>
      </c>
      <c r="C182" s="40" t="s">
        <v>321</v>
      </c>
      <c r="D182" s="40" t="s">
        <v>932</v>
      </c>
      <c r="E182" s="41" t="s">
        <v>774</v>
      </c>
      <c r="F182" s="41" t="s">
        <v>265</v>
      </c>
      <c r="G182" s="42"/>
    </row>
    <row r="183" spans="1:7" ht="60">
      <c r="A183" s="40" t="s">
        <v>168</v>
      </c>
      <c r="B183" s="40" t="s">
        <v>803</v>
      </c>
      <c r="C183" s="40" t="s">
        <v>771</v>
      </c>
      <c r="D183" s="40" t="s">
        <v>937</v>
      </c>
      <c r="E183" s="41" t="s">
        <v>774</v>
      </c>
      <c r="F183" s="41" t="s">
        <v>265</v>
      </c>
      <c r="G183" s="42"/>
    </row>
    <row r="184" spans="1:7" ht="165">
      <c r="A184" s="40" t="s">
        <v>169</v>
      </c>
      <c r="B184" s="40" t="s">
        <v>804</v>
      </c>
      <c r="C184" s="40" t="s">
        <v>324</v>
      </c>
      <c r="D184" s="40" t="s">
        <v>938</v>
      </c>
      <c r="E184" s="41" t="s">
        <v>774</v>
      </c>
      <c r="F184" s="41" t="s">
        <v>264</v>
      </c>
      <c r="G184" s="42"/>
    </row>
    <row r="185" spans="1:7">
      <c r="A185" s="40" t="s">
        <v>170</v>
      </c>
      <c r="B185" s="40" t="s">
        <v>816</v>
      </c>
      <c r="C185" s="40" t="s">
        <v>331</v>
      </c>
      <c r="D185" s="40" t="s">
        <v>950</v>
      </c>
      <c r="E185" s="41" t="s">
        <v>774</v>
      </c>
      <c r="F185" s="41" t="s">
        <v>266</v>
      </c>
      <c r="G185" s="42"/>
    </row>
    <row r="186" spans="1:7">
      <c r="A186" s="45" t="s">
        <v>712</v>
      </c>
      <c r="B186" s="40" t="s">
        <v>830</v>
      </c>
      <c r="C186" s="40" t="s">
        <v>699</v>
      </c>
      <c r="D186" s="40" t="s">
        <v>964</v>
      </c>
      <c r="E186" s="41" t="s">
        <v>774</v>
      </c>
      <c r="F186" s="41" t="s">
        <v>265</v>
      </c>
      <c r="G186" s="42"/>
    </row>
    <row r="187" spans="1:7" ht="30">
      <c r="A187" s="40" t="s">
        <v>713</v>
      </c>
      <c r="B187" s="40" t="s">
        <v>805</v>
      </c>
      <c r="C187" s="40" t="s">
        <v>688</v>
      </c>
      <c r="D187" s="40" t="s">
        <v>939</v>
      </c>
      <c r="E187" s="41" t="s">
        <v>774</v>
      </c>
      <c r="F187" s="41" t="s">
        <v>266</v>
      </c>
      <c r="G187" s="42"/>
    </row>
    <row r="188" spans="1:7" ht="30">
      <c r="A188" s="40" t="s">
        <v>714</v>
      </c>
      <c r="B188" s="40" t="s">
        <v>806</v>
      </c>
      <c r="C188" s="40" t="s">
        <v>689</v>
      </c>
      <c r="D188" s="40" t="s">
        <v>940</v>
      </c>
      <c r="E188" s="41" t="s">
        <v>774</v>
      </c>
      <c r="F188" s="41" t="s">
        <v>266</v>
      </c>
      <c r="G188" s="42"/>
    </row>
    <row r="189" spans="1:7" ht="30">
      <c r="A189" s="40" t="s">
        <v>715</v>
      </c>
      <c r="B189" s="40" t="s">
        <v>807</v>
      </c>
      <c r="C189" s="40" t="s">
        <v>691</v>
      </c>
      <c r="D189" s="40" t="s">
        <v>941</v>
      </c>
      <c r="E189" s="41" t="s">
        <v>774</v>
      </c>
      <c r="F189" s="41" t="s">
        <v>266</v>
      </c>
      <c r="G189" s="42"/>
    </row>
    <row r="190" spans="1:7" ht="30">
      <c r="A190" s="40" t="s">
        <v>716</v>
      </c>
      <c r="B190" s="40" t="s">
        <v>826</v>
      </c>
      <c r="C190" s="40" t="s">
        <v>703</v>
      </c>
      <c r="D190" s="40" t="s">
        <v>960</v>
      </c>
      <c r="E190" s="41" t="s">
        <v>774</v>
      </c>
      <c r="F190" s="41" t="s">
        <v>267</v>
      </c>
      <c r="G190" s="42"/>
    </row>
    <row r="191" spans="1:7" ht="45">
      <c r="A191" s="40" t="s">
        <v>717</v>
      </c>
      <c r="B191" s="40" t="s">
        <v>827</v>
      </c>
      <c r="C191" s="40" t="s">
        <v>704</v>
      </c>
      <c r="D191" s="40" t="s">
        <v>961</v>
      </c>
      <c r="E191" s="41" t="s">
        <v>774</v>
      </c>
      <c r="F191" s="41" t="s">
        <v>267</v>
      </c>
      <c r="G191" s="42"/>
    </row>
    <row r="192" spans="1:7" ht="45">
      <c r="A192" s="40" t="s">
        <v>718</v>
      </c>
      <c r="B192" s="40" t="s">
        <v>828</v>
      </c>
      <c r="C192" s="40" t="s">
        <v>706</v>
      </c>
      <c r="D192" s="40" t="s">
        <v>962</v>
      </c>
      <c r="E192" s="41" t="s">
        <v>774</v>
      </c>
      <c r="F192" s="41" t="s">
        <v>267</v>
      </c>
      <c r="G192" s="42"/>
    </row>
    <row r="193" spans="1:7" ht="45">
      <c r="A193" s="40" t="s">
        <v>719</v>
      </c>
      <c r="B193" s="40" t="s">
        <v>829</v>
      </c>
      <c r="C193" s="40" t="s">
        <v>708</v>
      </c>
      <c r="D193" s="40" t="s">
        <v>963</v>
      </c>
      <c r="E193" s="41" t="s">
        <v>774</v>
      </c>
      <c r="F193" s="41" t="s">
        <v>267</v>
      </c>
      <c r="G193" s="42"/>
    </row>
    <row r="194" spans="1:7">
      <c r="A194" s="40" t="s">
        <v>171</v>
      </c>
      <c r="B194" s="40" t="s">
        <v>787</v>
      </c>
      <c r="C194" s="43" t="s">
        <v>337</v>
      </c>
      <c r="D194" s="43" t="s">
        <v>921</v>
      </c>
      <c r="E194" s="44" t="s">
        <v>775</v>
      </c>
      <c r="F194" s="41" t="e">
        <v>#N/A</v>
      </c>
      <c r="G194" s="42"/>
    </row>
    <row r="195" spans="1:7" ht="30">
      <c r="A195" s="40" t="s">
        <v>172</v>
      </c>
      <c r="B195" s="40" t="s">
        <v>788</v>
      </c>
      <c r="C195" s="43" t="s">
        <v>314</v>
      </c>
      <c r="D195" s="43" t="s">
        <v>922</v>
      </c>
      <c r="E195" s="44" t="s">
        <v>775</v>
      </c>
      <c r="F195" s="41" t="s">
        <v>266</v>
      </c>
      <c r="G195" s="42"/>
    </row>
    <row r="196" spans="1:7" ht="30">
      <c r="A196" s="40" t="s">
        <v>173</v>
      </c>
      <c r="B196" s="40" t="s">
        <v>817</v>
      </c>
      <c r="C196" s="43" t="s">
        <v>759</v>
      </c>
      <c r="D196" s="43" t="s">
        <v>951</v>
      </c>
      <c r="E196" s="44" t="s">
        <v>775</v>
      </c>
      <c r="F196" s="41" t="s">
        <v>264</v>
      </c>
      <c r="G196" s="42"/>
    </row>
    <row r="197" spans="1:7">
      <c r="A197" s="40" t="s">
        <v>174</v>
      </c>
      <c r="B197" s="40" t="s">
        <v>789</v>
      </c>
      <c r="C197" s="43" t="s">
        <v>315</v>
      </c>
      <c r="D197" s="43" t="s">
        <v>923</v>
      </c>
      <c r="E197" s="44" t="s">
        <v>775</v>
      </c>
      <c r="F197" s="41" t="s">
        <v>266</v>
      </c>
      <c r="G197" s="42"/>
    </row>
    <row r="198" spans="1:7">
      <c r="A198" s="40" t="s">
        <v>175</v>
      </c>
      <c r="B198" s="40" t="s">
        <v>809</v>
      </c>
      <c r="C198" s="43" t="s">
        <v>327</v>
      </c>
      <c r="D198" s="43" t="s">
        <v>943</v>
      </c>
      <c r="E198" s="44" t="s">
        <v>775</v>
      </c>
      <c r="F198" s="41" t="s">
        <v>266</v>
      </c>
      <c r="G198" s="42"/>
    </row>
    <row r="199" spans="1:7">
      <c r="A199" s="40" t="s">
        <v>176</v>
      </c>
      <c r="B199" s="40" t="s">
        <v>790</v>
      </c>
      <c r="C199" s="43" t="s">
        <v>316</v>
      </c>
      <c r="D199" s="43" t="s">
        <v>924</v>
      </c>
      <c r="E199" s="44" t="s">
        <v>775</v>
      </c>
      <c r="F199" s="41" t="s">
        <v>265</v>
      </c>
      <c r="G199" s="42"/>
    </row>
    <row r="200" spans="1:7" ht="30">
      <c r="A200" s="40" t="s">
        <v>177</v>
      </c>
      <c r="B200" s="40" t="s">
        <v>831</v>
      </c>
      <c r="C200" s="43" t="s">
        <v>338</v>
      </c>
      <c r="D200" s="43" t="s">
        <v>965</v>
      </c>
      <c r="E200" s="44" t="s">
        <v>775</v>
      </c>
      <c r="F200" s="41" t="s">
        <v>264</v>
      </c>
      <c r="G200" s="42"/>
    </row>
    <row r="201" spans="1:7" ht="30">
      <c r="A201" s="40" t="s">
        <v>178</v>
      </c>
      <c r="B201" s="40" t="s">
        <v>791</v>
      </c>
      <c r="C201" s="43" t="s">
        <v>686</v>
      </c>
      <c r="D201" s="43" t="s">
        <v>925</v>
      </c>
      <c r="E201" s="44" t="s">
        <v>775</v>
      </c>
      <c r="F201" s="41" t="s">
        <v>760</v>
      </c>
      <c r="G201" s="42"/>
    </row>
    <row r="202" spans="1:7" ht="60">
      <c r="A202" s="40" t="s">
        <v>179</v>
      </c>
      <c r="B202" s="40" t="s">
        <v>794</v>
      </c>
      <c r="C202" s="43" t="s">
        <v>319</v>
      </c>
      <c r="D202" s="43" t="s">
        <v>928</v>
      </c>
      <c r="E202" s="44" t="s">
        <v>775</v>
      </c>
      <c r="F202" s="41" t="s">
        <v>264</v>
      </c>
      <c r="G202" s="42"/>
    </row>
    <row r="203" spans="1:7">
      <c r="A203" s="40" t="s">
        <v>180</v>
      </c>
      <c r="B203" s="40" t="s">
        <v>795</v>
      </c>
      <c r="C203" s="43" t="s">
        <v>732</v>
      </c>
      <c r="D203" s="43" t="s">
        <v>929</v>
      </c>
      <c r="E203" s="44" t="s">
        <v>775</v>
      </c>
      <c r="F203" s="41" t="s">
        <v>760</v>
      </c>
      <c r="G203" s="42"/>
    </row>
    <row r="204" spans="1:7">
      <c r="A204" s="40" t="s">
        <v>181</v>
      </c>
      <c r="B204" s="40" t="s">
        <v>821</v>
      </c>
      <c r="C204" s="43" t="s">
        <v>334</v>
      </c>
      <c r="D204" s="43" t="s">
        <v>955</v>
      </c>
      <c r="E204" s="44" t="s">
        <v>775</v>
      </c>
      <c r="F204" s="41" t="s">
        <v>264</v>
      </c>
      <c r="G204" s="42"/>
    </row>
    <row r="205" spans="1:7" ht="30">
      <c r="A205" s="40" t="s">
        <v>182</v>
      </c>
      <c r="B205" s="40" t="s">
        <v>823</v>
      </c>
      <c r="C205" s="43" t="s">
        <v>701</v>
      </c>
      <c r="D205" s="43" t="s">
        <v>957</v>
      </c>
      <c r="E205" s="44" t="s">
        <v>775</v>
      </c>
      <c r="F205" s="41" t="s">
        <v>267</v>
      </c>
      <c r="G205" s="42"/>
    </row>
    <row r="206" spans="1:7" ht="30">
      <c r="A206" s="40" t="s">
        <v>183</v>
      </c>
      <c r="B206" s="40" t="s">
        <v>824</v>
      </c>
      <c r="C206" s="43" t="s">
        <v>335</v>
      </c>
      <c r="D206" s="43" t="s">
        <v>958</v>
      </c>
      <c r="E206" s="44" t="s">
        <v>775</v>
      </c>
      <c r="F206" s="41" t="s">
        <v>267</v>
      </c>
      <c r="G206" s="42"/>
    </row>
    <row r="207" spans="1:7" ht="30">
      <c r="A207" s="40" t="s">
        <v>184</v>
      </c>
      <c r="B207" s="40" t="s">
        <v>825</v>
      </c>
      <c r="C207" s="43" t="s">
        <v>730</v>
      </c>
      <c r="D207" s="43" t="s">
        <v>959</v>
      </c>
      <c r="E207" s="44" t="s">
        <v>775</v>
      </c>
      <c r="F207" s="41" t="s">
        <v>760</v>
      </c>
      <c r="G207" s="42"/>
    </row>
    <row r="208" spans="1:7" ht="120">
      <c r="A208" s="40" t="s">
        <v>185</v>
      </c>
      <c r="B208" s="40" t="s">
        <v>796</v>
      </c>
      <c r="C208" s="43" t="s">
        <v>729</v>
      </c>
      <c r="D208" s="43" t="s">
        <v>930</v>
      </c>
      <c r="E208" s="44" t="s">
        <v>775</v>
      </c>
      <c r="F208" s="41" t="s">
        <v>265</v>
      </c>
      <c r="G208" s="42"/>
    </row>
    <row r="209" spans="1:7" ht="30">
      <c r="A209" s="40" t="s">
        <v>186</v>
      </c>
      <c r="B209" s="40" t="s">
        <v>798</v>
      </c>
      <c r="C209" s="43" t="s">
        <v>321</v>
      </c>
      <c r="D209" s="43" t="s">
        <v>932</v>
      </c>
      <c r="E209" s="44" t="s">
        <v>775</v>
      </c>
      <c r="F209" s="41" t="s">
        <v>265</v>
      </c>
      <c r="G209" s="42"/>
    </row>
    <row r="210" spans="1:7" ht="60">
      <c r="A210" s="40" t="s">
        <v>187</v>
      </c>
      <c r="B210" s="40" t="s">
        <v>803</v>
      </c>
      <c r="C210" s="43" t="s">
        <v>771</v>
      </c>
      <c r="D210" s="43" t="s">
        <v>937</v>
      </c>
      <c r="E210" s="44" t="s">
        <v>775</v>
      </c>
      <c r="F210" s="41" t="s">
        <v>265</v>
      </c>
      <c r="G210" s="42"/>
    </row>
    <row r="211" spans="1:7" ht="165">
      <c r="A211" s="40" t="s">
        <v>188</v>
      </c>
      <c r="B211" s="40" t="s">
        <v>804</v>
      </c>
      <c r="C211" s="43" t="s">
        <v>324</v>
      </c>
      <c r="D211" s="43" t="s">
        <v>938</v>
      </c>
      <c r="E211" s="44" t="s">
        <v>775</v>
      </c>
      <c r="F211" s="41" t="s">
        <v>264</v>
      </c>
      <c r="G211" s="42"/>
    </row>
    <row r="212" spans="1:7">
      <c r="A212" s="40" t="s">
        <v>189</v>
      </c>
      <c r="B212" s="40" t="s">
        <v>816</v>
      </c>
      <c r="C212" s="43" t="s">
        <v>331</v>
      </c>
      <c r="D212" s="43" t="s">
        <v>950</v>
      </c>
      <c r="E212" s="44" t="s">
        <v>775</v>
      </c>
      <c r="F212" s="41" t="s">
        <v>266</v>
      </c>
      <c r="G212" s="42"/>
    </row>
    <row r="213" spans="1:7" ht="30">
      <c r="A213" s="40" t="s">
        <v>720</v>
      </c>
      <c r="B213" s="40" t="s">
        <v>805</v>
      </c>
      <c r="C213" s="43" t="s">
        <v>688</v>
      </c>
      <c r="D213" s="43" t="s">
        <v>939</v>
      </c>
      <c r="E213" s="44" t="s">
        <v>775</v>
      </c>
      <c r="F213" s="41" t="s">
        <v>266</v>
      </c>
      <c r="G213" s="42"/>
    </row>
    <row r="214" spans="1:7" ht="30">
      <c r="A214" s="40" t="s">
        <v>721</v>
      </c>
      <c r="B214" s="40" t="s">
        <v>806</v>
      </c>
      <c r="C214" s="43" t="s">
        <v>689</v>
      </c>
      <c r="D214" s="43" t="s">
        <v>940</v>
      </c>
      <c r="E214" s="44" t="s">
        <v>775</v>
      </c>
      <c r="F214" s="41" t="s">
        <v>266</v>
      </c>
      <c r="G214" s="42"/>
    </row>
    <row r="215" spans="1:7" ht="30">
      <c r="A215" s="40" t="s">
        <v>722</v>
      </c>
      <c r="B215" s="40" t="s">
        <v>807</v>
      </c>
      <c r="C215" s="43" t="s">
        <v>691</v>
      </c>
      <c r="D215" s="43" t="s">
        <v>941</v>
      </c>
      <c r="E215" s="44" t="s">
        <v>775</v>
      </c>
      <c r="F215" s="41" t="s">
        <v>266</v>
      </c>
      <c r="G215" s="42"/>
    </row>
    <row r="216" spans="1:7">
      <c r="A216" s="40" t="s">
        <v>190</v>
      </c>
      <c r="B216" s="40" t="s">
        <v>787</v>
      </c>
      <c r="C216" s="40" t="s">
        <v>339</v>
      </c>
      <c r="D216" s="40" t="s">
        <v>921</v>
      </c>
      <c r="E216" s="41" t="s">
        <v>776</v>
      </c>
      <c r="F216" s="41" t="e">
        <v>#N/A</v>
      </c>
      <c r="G216" s="42"/>
    </row>
    <row r="217" spans="1:7">
      <c r="A217" s="40" t="s">
        <v>191</v>
      </c>
      <c r="B217" s="40" t="s">
        <v>809</v>
      </c>
      <c r="C217" s="40" t="s">
        <v>327</v>
      </c>
      <c r="D217" s="40" t="s">
        <v>943</v>
      </c>
      <c r="E217" s="41" t="s">
        <v>776</v>
      </c>
      <c r="F217" s="41" t="s">
        <v>266</v>
      </c>
      <c r="G217" s="42"/>
    </row>
    <row r="218" spans="1:7">
      <c r="A218" s="40" t="s">
        <v>192</v>
      </c>
      <c r="B218" s="40" t="s">
        <v>790</v>
      </c>
      <c r="C218" s="40" t="s">
        <v>316</v>
      </c>
      <c r="D218" s="40" t="s">
        <v>924</v>
      </c>
      <c r="E218" s="41" t="s">
        <v>776</v>
      </c>
      <c r="F218" s="41" t="s">
        <v>265</v>
      </c>
      <c r="G218" s="42"/>
    </row>
    <row r="219" spans="1:7" ht="30">
      <c r="A219" s="40" t="s">
        <v>193</v>
      </c>
      <c r="B219" s="40" t="s">
        <v>791</v>
      </c>
      <c r="C219" s="40" t="s">
        <v>686</v>
      </c>
      <c r="D219" s="40" t="s">
        <v>925</v>
      </c>
      <c r="E219" s="41" t="s">
        <v>776</v>
      </c>
      <c r="F219" s="41" t="s">
        <v>760</v>
      </c>
      <c r="G219" s="42"/>
    </row>
    <row r="220" spans="1:7" ht="30">
      <c r="A220" s="40" t="s">
        <v>194</v>
      </c>
      <c r="B220" s="40" t="s">
        <v>832</v>
      </c>
      <c r="C220" s="40" t="s">
        <v>340</v>
      </c>
      <c r="D220" s="40" t="s">
        <v>966</v>
      </c>
      <c r="E220" s="41" t="s">
        <v>776</v>
      </c>
      <c r="F220" s="41" t="s">
        <v>760</v>
      </c>
      <c r="G220" s="42"/>
    </row>
    <row r="221" spans="1:7">
      <c r="A221" s="40" t="s">
        <v>195</v>
      </c>
      <c r="B221" s="40" t="s">
        <v>833</v>
      </c>
      <c r="C221" s="40" t="s">
        <v>341</v>
      </c>
      <c r="D221" s="40" t="s">
        <v>967</v>
      </c>
      <c r="E221" s="41" t="s">
        <v>776</v>
      </c>
      <c r="F221" s="41" t="s">
        <v>267</v>
      </c>
      <c r="G221" s="42"/>
    </row>
    <row r="222" spans="1:7">
      <c r="A222" s="40" t="s">
        <v>196</v>
      </c>
      <c r="B222" s="40" t="s">
        <v>834</v>
      </c>
      <c r="C222" s="40" t="s">
        <v>342</v>
      </c>
      <c r="D222" s="40" t="s">
        <v>968</v>
      </c>
      <c r="E222" s="41" t="s">
        <v>776</v>
      </c>
      <c r="F222" s="41" t="s">
        <v>266</v>
      </c>
      <c r="G222" s="42"/>
    </row>
    <row r="223" spans="1:7" ht="60">
      <c r="A223" s="40" t="s">
        <v>197</v>
      </c>
      <c r="B223" s="40" t="s">
        <v>794</v>
      </c>
      <c r="C223" s="40" t="s">
        <v>319</v>
      </c>
      <c r="D223" s="40" t="s">
        <v>928</v>
      </c>
      <c r="E223" s="41" t="s">
        <v>776</v>
      </c>
      <c r="F223" s="41" t="s">
        <v>264</v>
      </c>
      <c r="G223" s="42"/>
    </row>
    <row r="224" spans="1:7">
      <c r="A224" s="40" t="s">
        <v>198</v>
      </c>
      <c r="B224" s="40" t="s">
        <v>795</v>
      </c>
      <c r="C224" s="40" t="s">
        <v>732</v>
      </c>
      <c r="D224" s="40" t="s">
        <v>929</v>
      </c>
      <c r="E224" s="41" t="s">
        <v>776</v>
      </c>
      <c r="F224" s="41" t="s">
        <v>760</v>
      </c>
      <c r="G224" s="42"/>
    </row>
    <row r="225" spans="1:7">
      <c r="A225" s="40" t="s">
        <v>199</v>
      </c>
      <c r="B225" s="40" t="s">
        <v>821</v>
      </c>
      <c r="C225" s="40" t="s">
        <v>334</v>
      </c>
      <c r="D225" s="40" t="s">
        <v>955</v>
      </c>
      <c r="E225" s="41" t="s">
        <v>776</v>
      </c>
      <c r="F225" s="41" t="s">
        <v>264</v>
      </c>
      <c r="G225" s="42"/>
    </row>
    <row r="226" spans="1:7" ht="30">
      <c r="A226" s="40" t="s">
        <v>200</v>
      </c>
      <c r="B226" s="40" t="s">
        <v>835</v>
      </c>
      <c r="C226" s="40" t="s">
        <v>730</v>
      </c>
      <c r="D226" s="40" t="s">
        <v>969</v>
      </c>
      <c r="E226" s="41" t="s">
        <v>776</v>
      </c>
      <c r="F226" s="41" t="s">
        <v>760</v>
      </c>
      <c r="G226" s="42"/>
    </row>
    <row r="227" spans="1:7" ht="30">
      <c r="A227" s="40" t="s">
        <v>201</v>
      </c>
      <c r="B227" s="40" t="s">
        <v>836</v>
      </c>
      <c r="C227" s="40" t="s">
        <v>731</v>
      </c>
      <c r="D227" s="40" t="s">
        <v>970</v>
      </c>
      <c r="E227" s="41" t="s">
        <v>776</v>
      </c>
      <c r="F227" s="41" t="s">
        <v>760</v>
      </c>
      <c r="G227" s="42"/>
    </row>
    <row r="228" spans="1:7" ht="120">
      <c r="A228" s="40" t="s">
        <v>202</v>
      </c>
      <c r="B228" s="40" t="s">
        <v>796</v>
      </c>
      <c r="C228" s="40" t="s">
        <v>729</v>
      </c>
      <c r="D228" s="40" t="s">
        <v>930</v>
      </c>
      <c r="E228" s="41" t="s">
        <v>776</v>
      </c>
      <c r="F228" s="41" t="s">
        <v>265</v>
      </c>
      <c r="G228" s="42"/>
    </row>
    <row r="229" spans="1:7" ht="30">
      <c r="A229" s="40" t="s">
        <v>203</v>
      </c>
      <c r="B229" s="40" t="s">
        <v>798</v>
      </c>
      <c r="C229" s="40" t="s">
        <v>321</v>
      </c>
      <c r="D229" s="40" t="s">
        <v>932</v>
      </c>
      <c r="E229" s="41" t="s">
        <v>776</v>
      </c>
      <c r="F229" s="41" t="s">
        <v>265</v>
      </c>
      <c r="G229" s="42"/>
    </row>
    <row r="230" spans="1:7" ht="60">
      <c r="A230" s="40" t="s">
        <v>204</v>
      </c>
      <c r="B230" s="40" t="s">
        <v>803</v>
      </c>
      <c r="C230" s="40" t="s">
        <v>771</v>
      </c>
      <c r="D230" s="40" t="s">
        <v>937</v>
      </c>
      <c r="E230" s="41" t="s">
        <v>776</v>
      </c>
      <c r="F230" s="41" t="s">
        <v>265</v>
      </c>
      <c r="G230" s="42"/>
    </row>
    <row r="231" spans="1:7" ht="30">
      <c r="A231" s="40" t="s">
        <v>205</v>
      </c>
      <c r="B231" s="40" t="s">
        <v>837</v>
      </c>
      <c r="C231" s="40" t="s">
        <v>343</v>
      </c>
      <c r="D231" s="40" t="s">
        <v>971</v>
      </c>
      <c r="E231" s="41" t="s">
        <v>776</v>
      </c>
      <c r="F231" s="41" t="s">
        <v>265</v>
      </c>
      <c r="G231" s="42"/>
    </row>
    <row r="232" spans="1:7">
      <c r="A232" s="40" t="s">
        <v>206</v>
      </c>
      <c r="B232" s="40" t="s">
        <v>838</v>
      </c>
      <c r="C232" s="40" t="s">
        <v>344</v>
      </c>
      <c r="D232" s="40" t="s">
        <v>972</v>
      </c>
      <c r="E232" s="41" t="s">
        <v>776</v>
      </c>
      <c r="F232" s="41" t="s">
        <v>264</v>
      </c>
      <c r="G232" s="42"/>
    </row>
    <row r="233" spans="1:7" ht="165">
      <c r="A233" s="40" t="s">
        <v>207</v>
      </c>
      <c r="B233" s="40" t="s">
        <v>804</v>
      </c>
      <c r="C233" s="40" t="s">
        <v>324</v>
      </c>
      <c r="D233" s="40" t="s">
        <v>938</v>
      </c>
      <c r="E233" s="41" t="s">
        <v>776</v>
      </c>
      <c r="F233" s="41" t="s">
        <v>264</v>
      </c>
      <c r="G233" s="42"/>
    </row>
    <row r="234" spans="1:7">
      <c r="A234" s="40" t="s">
        <v>208</v>
      </c>
      <c r="B234" s="40" t="s">
        <v>816</v>
      </c>
      <c r="C234" s="40" t="s">
        <v>331</v>
      </c>
      <c r="D234" s="40" t="s">
        <v>950</v>
      </c>
      <c r="E234" s="41" t="s">
        <v>776</v>
      </c>
      <c r="F234" s="41" t="s">
        <v>266</v>
      </c>
      <c r="G234" s="42"/>
    </row>
    <row r="235" spans="1:7">
      <c r="A235" s="40" t="s">
        <v>209</v>
      </c>
      <c r="B235" s="40" t="s">
        <v>787</v>
      </c>
      <c r="C235" s="43" t="s">
        <v>345</v>
      </c>
      <c r="D235" s="43" t="s">
        <v>921</v>
      </c>
      <c r="E235" s="44" t="s">
        <v>777</v>
      </c>
      <c r="F235" s="41" t="e">
        <v>#N/A</v>
      </c>
      <c r="G235" s="42"/>
    </row>
    <row r="236" spans="1:7" ht="30">
      <c r="A236" s="40" t="s">
        <v>210</v>
      </c>
      <c r="B236" s="40" t="s">
        <v>788</v>
      </c>
      <c r="C236" s="43" t="s">
        <v>314</v>
      </c>
      <c r="D236" s="43" t="s">
        <v>922</v>
      </c>
      <c r="E236" s="44" t="s">
        <v>777</v>
      </c>
      <c r="F236" s="41" t="s">
        <v>266</v>
      </c>
      <c r="G236" s="42"/>
    </row>
    <row r="237" spans="1:7">
      <c r="A237" s="40" t="s">
        <v>211</v>
      </c>
      <c r="B237" s="40" t="s">
        <v>789</v>
      </c>
      <c r="C237" s="43" t="s">
        <v>315</v>
      </c>
      <c r="D237" s="43" t="s">
        <v>923</v>
      </c>
      <c r="E237" s="44" t="s">
        <v>777</v>
      </c>
      <c r="F237" s="41" t="s">
        <v>266</v>
      </c>
      <c r="G237" s="42"/>
    </row>
    <row r="238" spans="1:7">
      <c r="A238" s="40" t="s">
        <v>212</v>
      </c>
      <c r="B238" s="40" t="s">
        <v>809</v>
      </c>
      <c r="C238" s="43" t="s">
        <v>327</v>
      </c>
      <c r="D238" s="43" t="s">
        <v>943</v>
      </c>
      <c r="E238" s="44" t="s">
        <v>777</v>
      </c>
      <c r="F238" s="41" t="s">
        <v>266</v>
      </c>
      <c r="G238" s="42"/>
    </row>
    <row r="239" spans="1:7">
      <c r="A239" s="40" t="s">
        <v>213</v>
      </c>
      <c r="B239" s="40" t="s">
        <v>790</v>
      </c>
      <c r="C239" s="43" t="s">
        <v>316</v>
      </c>
      <c r="D239" s="43" t="s">
        <v>924</v>
      </c>
      <c r="E239" s="44" t="s">
        <v>777</v>
      </c>
      <c r="F239" s="41" t="s">
        <v>265</v>
      </c>
      <c r="G239" s="42"/>
    </row>
    <row r="240" spans="1:7" ht="30">
      <c r="A240" s="40" t="s">
        <v>214</v>
      </c>
      <c r="B240" s="40" t="s">
        <v>791</v>
      </c>
      <c r="C240" s="43" t="s">
        <v>686</v>
      </c>
      <c r="D240" s="43" t="s">
        <v>925</v>
      </c>
      <c r="E240" s="44" t="s">
        <v>777</v>
      </c>
      <c r="F240" s="41" t="s">
        <v>760</v>
      </c>
      <c r="G240" s="42"/>
    </row>
    <row r="241" spans="1:7" ht="30">
      <c r="A241" s="40" t="s">
        <v>215</v>
      </c>
      <c r="B241" s="40" t="s">
        <v>792</v>
      </c>
      <c r="C241" s="43" t="s">
        <v>346</v>
      </c>
      <c r="D241" s="43" t="s">
        <v>926</v>
      </c>
      <c r="E241" s="44" t="s">
        <v>777</v>
      </c>
      <c r="F241" s="41" t="s">
        <v>267</v>
      </c>
      <c r="G241" s="42"/>
    </row>
    <row r="242" spans="1:7" ht="60">
      <c r="A242" s="40" t="s">
        <v>216</v>
      </c>
      <c r="B242" s="40" t="s">
        <v>794</v>
      </c>
      <c r="C242" s="43" t="s">
        <v>319</v>
      </c>
      <c r="D242" s="43" t="s">
        <v>928</v>
      </c>
      <c r="E242" s="44" t="s">
        <v>777</v>
      </c>
      <c r="F242" s="41" t="s">
        <v>264</v>
      </c>
      <c r="G242" s="42"/>
    </row>
    <row r="243" spans="1:7">
      <c r="A243" s="40" t="s">
        <v>217</v>
      </c>
      <c r="B243" s="40" t="s">
        <v>795</v>
      </c>
      <c r="C243" s="43" t="s">
        <v>732</v>
      </c>
      <c r="D243" s="43" t="s">
        <v>929</v>
      </c>
      <c r="E243" s="44" t="s">
        <v>777</v>
      </c>
      <c r="F243" s="41" t="s">
        <v>760</v>
      </c>
      <c r="G243" s="42"/>
    </row>
    <row r="244" spans="1:7">
      <c r="A244" s="40" t="s">
        <v>218</v>
      </c>
      <c r="B244" s="40" t="s">
        <v>839</v>
      </c>
      <c r="C244" s="43" t="s">
        <v>347</v>
      </c>
      <c r="D244" s="43" t="s">
        <v>973</v>
      </c>
      <c r="E244" s="44" t="s">
        <v>777</v>
      </c>
      <c r="F244" s="41" t="s">
        <v>264</v>
      </c>
      <c r="G244" s="42"/>
    </row>
    <row r="245" spans="1:7" ht="120">
      <c r="A245" s="40" t="s">
        <v>219</v>
      </c>
      <c r="B245" s="40" t="s">
        <v>796</v>
      </c>
      <c r="C245" s="43" t="s">
        <v>729</v>
      </c>
      <c r="D245" s="43" t="s">
        <v>930</v>
      </c>
      <c r="E245" s="44" t="s">
        <v>777</v>
      </c>
      <c r="F245" s="41" t="s">
        <v>265</v>
      </c>
      <c r="G245" s="42"/>
    </row>
    <row r="246" spans="1:7" ht="30">
      <c r="A246" s="40" t="s">
        <v>220</v>
      </c>
      <c r="B246" s="40" t="s">
        <v>840</v>
      </c>
      <c r="C246" s="43" t="s">
        <v>734</v>
      </c>
      <c r="D246" s="43" t="s">
        <v>974</v>
      </c>
      <c r="E246" s="44" t="s">
        <v>777</v>
      </c>
      <c r="F246" s="41" t="s">
        <v>264</v>
      </c>
      <c r="G246" s="42"/>
    </row>
    <row r="247" spans="1:7" ht="30">
      <c r="A247" s="40" t="s">
        <v>221</v>
      </c>
      <c r="B247" s="40" t="s">
        <v>841</v>
      </c>
      <c r="C247" s="43" t="s">
        <v>738</v>
      </c>
      <c r="D247" s="43" t="s">
        <v>975</v>
      </c>
      <c r="E247" s="44" t="s">
        <v>777</v>
      </c>
      <c r="F247" s="41" t="s">
        <v>264</v>
      </c>
      <c r="G247" s="42"/>
    </row>
    <row r="248" spans="1:7" ht="30">
      <c r="A248" s="40" t="s">
        <v>222</v>
      </c>
      <c r="B248" s="40" t="s">
        <v>842</v>
      </c>
      <c r="C248" s="43" t="s">
        <v>737</v>
      </c>
      <c r="D248" s="43" t="s">
        <v>976</v>
      </c>
      <c r="E248" s="44" t="s">
        <v>777</v>
      </c>
      <c r="F248" s="41" t="s">
        <v>264</v>
      </c>
      <c r="G248" s="42"/>
    </row>
    <row r="249" spans="1:7">
      <c r="A249" s="40" t="s">
        <v>223</v>
      </c>
      <c r="B249" s="40" t="s">
        <v>843</v>
      </c>
      <c r="C249" s="43" t="s">
        <v>348</v>
      </c>
      <c r="D249" s="43" t="s">
        <v>977</v>
      </c>
      <c r="E249" s="44" t="s">
        <v>777</v>
      </c>
      <c r="F249" s="41" t="s">
        <v>264</v>
      </c>
      <c r="G249" s="42"/>
    </row>
    <row r="250" spans="1:7" ht="30">
      <c r="A250" s="40" t="s">
        <v>224</v>
      </c>
      <c r="B250" s="40" t="s">
        <v>844</v>
      </c>
      <c r="C250" s="43" t="s">
        <v>736</v>
      </c>
      <c r="D250" s="43" t="s">
        <v>978</v>
      </c>
      <c r="E250" s="44" t="s">
        <v>777</v>
      </c>
      <c r="F250" s="41" t="s">
        <v>264</v>
      </c>
      <c r="G250" s="42"/>
    </row>
    <row r="251" spans="1:7" ht="165">
      <c r="A251" s="40" t="s">
        <v>225</v>
      </c>
      <c r="B251" s="40" t="s">
        <v>804</v>
      </c>
      <c r="C251" s="43" t="s">
        <v>324</v>
      </c>
      <c r="D251" s="43" t="s">
        <v>938</v>
      </c>
      <c r="E251" s="44" t="s">
        <v>777</v>
      </c>
      <c r="F251" s="41" t="s">
        <v>264</v>
      </c>
      <c r="G251" s="42"/>
    </row>
    <row r="252" spans="1:7" ht="30">
      <c r="A252" s="40" t="s">
        <v>723</v>
      </c>
      <c r="B252" s="40" t="s">
        <v>805</v>
      </c>
      <c r="C252" s="43" t="s">
        <v>688</v>
      </c>
      <c r="D252" s="43" t="s">
        <v>939</v>
      </c>
      <c r="E252" s="44" t="s">
        <v>777</v>
      </c>
      <c r="F252" s="41" t="s">
        <v>266</v>
      </c>
      <c r="G252" s="42"/>
    </row>
    <row r="253" spans="1:7" ht="30">
      <c r="A253" s="40" t="s">
        <v>724</v>
      </c>
      <c r="B253" s="40" t="s">
        <v>806</v>
      </c>
      <c r="C253" s="43" t="s">
        <v>689</v>
      </c>
      <c r="D253" s="43" t="s">
        <v>940</v>
      </c>
      <c r="E253" s="44" t="s">
        <v>777</v>
      </c>
      <c r="F253" s="41" t="s">
        <v>266</v>
      </c>
      <c r="G253" s="42"/>
    </row>
    <row r="254" spans="1:7" ht="30">
      <c r="A254" s="40" t="s">
        <v>725</v>
      </c>
      <c r="B254" s="40" t="s">
        <v>807</v>
      </c>
      <c r="C254" s="43" t="s">
        <v>691</v>
      </c>
      <c r="D254" s="43" t="s">
        <v>941</v>
      </c>
      <c r="E254" s="44" t="s">
        <v>777</v>
      </c>
      <c r="F254" s="41" t="s">
        <v>266</v>
      </c>
      <c r="G254" s="42"/>
    </row>
    <row r="255" spans="1:7">
      <c r="A255" s="40" t="s">
        <v>226</v>
      </c>
      <c r="B255" s="40" t="s">
        <v>787</v>
      </c>
      <c r="C255" s="40" t="s">
        <v>349</v>
      </c>
      <c r="D255" s="40" t="s">
        <v>921</v>
      </c>
      <c r="E255" s="41" t="s">
        <v>778</v>
      </c>
      <c r="F255" s="41" t="e">
        <v>#N/A</v>
      </c>
      <c r="G255" s="42"/>
    </row>
    <row r="256" spans="1:7">
      <c r="A256" s="40" t="s">
        <v>227</v>
      </c>
      <c r="B256" s="40" t="s">
        <v>808</v>
      </c>
      <c r="C256" s="40" t="s">
        <v>326</v>
      </c>
      <c r="D256" s="40" t="s">
        <v>942</v>
      </c>
      <c r="E256" s="41" t="s">
        <v>778</v>
      </c>
      <c r="F256" s="41" t="s">
        <v>266</v>
      </c>
      <c r="G256" s="42"/>
    </row>
    <row r="257" spans="1:7">
      <c r="A257" s="40" t="s">
        <v>228</v>
      </c>
      <c r="B257" s="40" t="s">
        <v>789</v>
      </c>
      <c r="C257" s="40" t="s">
        <v>315</v>
      </c>
      <c r="D257" s="40" t="s">
        <v>923</v>
      </c>
      <c r="E257" s="41" t="s">
        <v>778</v>
      </c>
      <c r="F257" s="41" t="s">
        <v>266</v>
      </c>
      <c r="G257" s="42"/>
    </row>
    <row r="258" spans="1:7">
      <c r="A258" s="40" t="s">
        <v>229</v>
      </c>
      <c r="B258" s="40" t="s">
        <v>809</v>
      </c>
      <c r="C258" s="40" t="s">
        <v>327</v>
      </c>
      <c r="D258" s="40" t="s">
        <v>943</v>
      </c>
      <c r="E258" s="41" t="s">
        <v>778</v>
      </c>
      <c r="F258" s="41" t="s">
        <v>266</v>
      </c>
      <c r="G258" s="42"/>
    </row>
    <row r="259" spans="1:7" ht="30">
      <c r="A259" s="40" t="s">
        <v>230</v>
      </c>
      <c r="B259" s="40" t="s">
        <v>791</v>
      </c>
      <c r="C259" s="40" t="s">
        <v>686</v>
      </c>
      <c r="D259" s="40" t="s">
        <v>925</v>
      </c>
      <c r="E259" s="41" t="s">
        <v>778</v>
      </c>
      <c r="F259" s="41" t="s">
        <v>760</v>
      </c>
      <c r="G259" s="42"/>
    </row>
    <row r="260" spans="1:7" ht="60">
      <c r="A260" s="40" t="s">
        <v>231</v>
      </c>
      <c r="B260" s="40" t="s">
        <v>794</v>
      </c>
      <c r="C260" s="40" t="s">
        <v>319</v>
      </c>
      <c r="D260" s="40" t="s">
        <v>928</v>
      </c>
      <c r="E260" s="41" t="s">
        <v>778</v>
      </c>
      <c r="F260" s="41" t="s">
        <v>264</v>
      </c>
      <c r="G260" s="42"/>
    </row>
    <row r="261" spans="1:7">
      <c r="A261" s="40" t="s">
        <v>232</v>
      </c>
      <c r="B261" s="40" t="s">
        <v>795</v>
      </c>
      <c r="C261" s="40" t="s">
        <v>732</v>
      </c>
      <c r="D261" s="40" t="s">
        <v>929</v>
      </c>
      <c r="E261" s="41" t="s">
        <v>778</v>
      </c>
      <c r="F261" s="41" t="s">
        <v>760</v>
      </c>
      <c r="G261" s="42"/>
    </row>
    <row r="262" spans="1:7">
      <c r="A262" s="40" t="s">
        <v>233</v>
      </c>
      <c r="B262" s="40" t="s">
        <v>811</v>
      </c>
      <c r="C262" s="40" t="s">
        <v>329</v>
      </c>
      <c r="D262" s="40" t="s">
        <v>945</v>
      </c>
      <c r="E262" s="41" t="s">
        <v>778</v>
      </c>
      <c r="F262" s="41" t="s">
        <v>264</v>
      </c>
      <c r="G262" s="42"/>
    </row>
    <row r="263" spans="1:7" ht="30">
      <c r="A263" s="40" t="s">
        <v>234</v>
      </c>
      <c r="B263" s="40" t="s">
        <v>812</v>
      </c>
      <c r="C263" s="40" t="s">
        <v>330</v>
      </c>
      <c r="D263" s="40" t="s">
        <v>946</v>
      </c>
      <c r="E263" s="41" t="s">
        <v>778</v>
      </c>
      <c r="F263" s="41" t="s">
        <v>760</v>
      </c>
      <c r="G263" s="42"/>
    </row>
    <row r="264" spans="1:7" ht="30">
      <c r="A264" s="40" t="s">
        <v>235</v>
      </c>
      <c r="B264" s="40" t="s">
        <v>813</v>
      </c>
      <c r="C264" s="40" t="s">
        <v>742</v>
      </c>
      <c r="D264" s="40" t="s">
        <v>947</v>
      </c>
      <c r="E264" s="41" t="s">
        <v>778</v>
      </c>
      <c r="F264" s="41" t="s">
        <v>265</v>
      </c>
      <c r="G264" s="42"/>
    </row>
    <row r="265" spans="1:7" ht="30">
      <c r="A265" s="40" t="s">
        <v>236</v>
      </c>
      <c r="B265" s="40" t="s">
        <v>814</v>
      </c>
      <c r="C265" s="40" t="s">
        <v>741</v>
      </c>
      <c r="D265" s="40" t="s">
        <v>948</v>
      </c>
      <c r="E265" s="41" t="s">
        <v>778</v>
      </c>
      <c r="F265" s="41" t="s">
        <v>265</v>
      </c>
      <c r="G265" s="42"/>
    </row>
    <row r="266" spans="1:7" ht="30">
      <c r="A266" s="40" t="s">
        <v>237</v>
      </c>
      <c r="B266" s="40" t="s">
        <v>815</v>
      </c>
      <c r="C266" s="40" t="s">
        <v>740</v>
      </c>
      <c r="D266" s="40" t="s">
        <v>949</v>
      </c>
      <c r="E266" s="41" t="s">
        <v>778</v>
      </c>
      <c r="F266" s="41" t="s">
        <v>265</v>
      </c>
      <c r="G266" s="42"/>
    </row>
    <row r="267" spans="1:7" ht="165">
      <c r="A267" s="40" t="s">
        <v>238</v>
      </c>
      <c r="B267" s="40" t="s">
        <v>804</v>
      </c>
      <c r="C267" s="40" t="s">
        <v>324</v>
      </c>
      <c r="D267" s="40" t="s">
        <v>938</v>
      </c>
      <c r="E267" s="41" t="s">
        <v>778</v>
      </c>
      <c r="F267" s="41" t="s">
        <v>264</v>
      </c>
      <c r="G267" s="42"/>
    </row>
    <row r="268" spans="1:7">
      <c r="A268" s="40" t="s">
        <v>239</v>
      </c>
      <c r="B268" s="40" t="s">
        <v>816</v>
      </c>
      <c r="C268" s="40" t="s">
        <v>331</v>
      </c>
      <c r="D268" s="40" t="s">
        <v>950</v>
      </c>
      <c r="E268" s="41" t="s">
        <v>778</v>
      </c>
      <c r="F268" s="41" t="s">
        <v>266</v>
      </c>
      <c r="G268" s="42"/>
    </row>
    <row r="269" spans="1:7" ht="30">
      <c r="A269" s="40" t="s">
        <v>726</v>
      </c>
      <c r="B269" s="40" t="s">
        <v>805</v>
      </c>
      <c r="C269" s="40" t="s">
        <v>688</v>
      </c>
      <c r="D269" s="40" t="s">
        <v>939</v>
      </c>
      <c r="E269" s="41" t="s">
        <v>778</v>
      </c>
      <c r="F269" s="41" t="s">
        <v>266</v>
      </c>
      <c r="G269" s="42"/>
    </row>
    <row r="270" spans="1:7" ht="30">
      <c r="A270" s="40" t="s">
        <v>727</v>
      </c>
      <c r="B270" s="40" t="s">
        <v>806</v>
      </c>
      <c r="C270" s="40" t="s">
        <v>689</v>
      </c>
      <c r="D270" s="40" t="s">
        <v>940</v>
      </c>
      <c r="E270" s="41" t="s">
        <v>778</v>
      </c>
      <c r="F270" s="41" t="s">
        <v>266</v>
      </c>
      <c r="G270" s="42"/>
    </row>
    <row r="271" spans="1:7" ht="30">
      <c r="A271" s="40" t="s">
        <v>728</v>
      </c>
      <c r="B271" s="40" t="s">
        <v>807</v>
      </c>
      <c r="C271" s="40" t="s">
        <v>691</v>
      </c>
      <c r="D271" s="40" t="s">
        <v>941</v>
      </c>
      <c r="E271" s="41" t="s">
        <v>778</v>
      </c>
      <c r="F271" s="41" t="s">
        <v>266</v>
      </c>
      <c r="G271" s="42"/>
    </row>
    <row r="272" spans="1:7">
      <c r="A272" s="40" t="s">
        <v>240</v>
      </c>
      <c r="B272" s="40" t="s">
        <v>240</v>
      </c>
      <c r="C272" s="43" t="s">
        <v>350</v>
      </c>
      <c r="D272" s="43" t="s">
        <v>979</v>
      </c>
      <c r="E272" s="44" t="s">
        <v>779</v>
      </c>
      <c r="F272" s="41" t="e">
        <v>#N/A</v>
      </c>
      <c r="G272" s="42"/>
    </row>
    <row r="273" spans="1:7">
      <c r="A273" s="40" t="s">
        <v>241</v>
      </c>
      <c r="B273" s="40" t="s">
        <v>241</v>
      </c>
      <c r="C273" s="43" t="s">
        <v>747</v>
      </c>
      <c r="D273" s="43" t="s">
        <v>980</v>
      </c>
      <c r="E273" s="44" t="s">
        <v>779</v>
      </c>
      <c r="F273" s="41" t="s">
        <v>760</v>
      </c>
      <c r="G273" s="42"/>
    </row>
    <row r="274" spans="1:7">
      <c r="A274" s="40" t="s">
        <v>242</v>
      </c>
      <c r="B274" s="40" t="s">
        <v>242</v>
      </c>
      <c r="C274" s="43" t="s">
        <v>351</v>
      </c>
      <c r="D274" s="43" t="s">
        <v>981</v>
      </c>
      <c r="E274" s="44" t="s">
        <v>779</v>
      </c>
      <c r="F274" s="41" t="s">
        <v>760</v>
      </c>
      <c r="G274" s="42"/>
    </row>
    <row r="275" spans="1:7">
      <c r="A275" s="40" t="s">
        <v>243</v>
      </c>
      <c r="B275" s="40" t="s">
        <v>243</v>
      </c>
      <c r="C275" s="43" t="s">
        <v>352</v>
      </c>
      <c r="D275" s="43" t="s">
        <v>982</v>
      </c>
      <c r="E275" s="44" t="s">
        <v>779</v>
      </c>
      <c r="F275" s="41" t="s">
        <v>760</v>
      </c>
      <c r="G275" s="42"/>
    </row>
    <row r="276" spans="1:7">
      <c r="A276" s="40" t="s">
        <v>244</v>
      </c>
      <c r="B276" s="40" t="s">
        <v>244</v>
      </c>
      <c r="C276" s="43" t="s">
        <v>748</v>
      </c>
      <c r="D276" s="43" t="s">
        <v>983</v>
      </c>
      <c r="E276" s="44" t="s">
        <v>779</v>
      </c>
      <c r="F276" s="41" t="s">
        <v>760</v>
      </c>
      <c r="G276" s="42"/>
    </row>
    <row r="277" spans="1:7">
      <c r="A277" s="40" t="s">
        <v>245</v>
      </c>
      <c r="B277" s="40" t="s">
        <v>245</v>
      </c>
      <c r="C277" s="43" t="s">
        <v>749</v>
      </c>
      <c r="D277" s="43" t="s">
        <v>984</v>
      </c>
      <c r="E277" s="44" t="s">
        <v>779</v>
      </c>
      <c r="F277" s="41" t="s">
        <v>760</v>
      </c>
      <c r="G277" s="42"/>
    </row>
    <row r="278" spans="1:7" ht="30">
      <c r="A278" s="40" t="s">
        <v>246</v>
      </c>
      <c r="B278" s="40" t="s">
        <v>246</v>
      </c>
      <c r="C278" s="43" t="s">
        <v>750</v>
      </c>
      <c r="D278" s="43" t="s">
        <v>985</v>
      </c>
      <c r="E278" s="44" t="s">
        <v>779</v>
      </c>
      <c r="F278" s="41" t="s">
        <v>760</v>
      </c>
      <c r="G278" s="42"/>
    </row>
    <row r="279" spans="1:7" ht="45">
      <c r="A279" s="40" t="s">
        <v>247</v>
      </c>
      <c r="B279" s="40" t="s">
        <v>247</v>
      </c>
      <c r="C279" s="43" t="s">
        <v>743</v>
      </c>
      <c r="D279" s="43" t="s">
        <v>986</v>
      </c>
      <c r="E279" s="44" t="s">
        <v>779</v>
      </c>
      <c r="F279" s="41" t="s">
        <v>266</v>
      </c>
      <c r="G279" s="42"/>
    </row>
    <row r="280" spans="1:7">
      <c r="A280" s="40" t="s">
        <v>248</v>
      </c>
      <c r="B280" s="40" t="s">
        <v>248</v>
      </c>
      <c r="C280" s="43" t="s">
        <v>353</v>
      </c>
      <c r="D280" s="43" t="s">
        <v>987</v>
      </c>
      <c r="E280" s="44" t="s">
        <v>779</v>
      </c>
      <c r="F280" s="41" t="s">
        <v>266</v>
      </c>
      <c r="G280" s="42"/>
    </row>
    <row r="281" spans="1:7" ht="30">
      <c r="A281" s="40" t="s">
        <v>249</v>
      </c>
      <c r="B281" s="40" t="s">
        <v>249</v>
      </c>
      <c r="C281" s="43" t="s">
        <v>744</v>
      </c>
      <c r="D281" s="43" t="s">
        <v>988</v>
      </c>
      <c r="E281" s="44" t="s">
        <v>779</v>
      </c>
      <c r="F281" s="41" t="s">
        <v>266</v>
      </c>
      <c r="G281" s="42"/>
    </row>
    <row r="282" spans="1:7" ht="30">
      <c r="A282" s="40" t="s">
        <v>250</v>
      </c>
      <c r="B282" s="40" t="s">
        <v>250</v>
      </c>
      <c r="C282" s="43" t="s">
        <v>745</v>
      </c>
      <c r="D282" s="43" t="s">
        <v>989</v>
      </c>
      <c r="E282" s="44" t="s">
        <v>779</v>
      </c>
      <c r="F282" s="41" t="s">
        <v>266</v>
      </c>
      <c r="G282" s="42"/>
    </row>
    <row r="283" spans="1:7" ht="30">
      <c r="A283" s="40" t="s">
        <v>251</v>
      </c>
      <c r="B283" s="40" t="s">
        <v>251</v>
      </c>
      <c r="C283" s="43" t="s">
        <v>746</v>
      </c>
      <c r="D283" s="43" t="s">
        <v>990</v>
      </c>
      <c r="E283" s="44" t="s">
        <v>779</v>
      </c>
      <c r="F283" s="41" t="s">
        <v>266</v>
      </c>
      <c r="G283" s="42"/>
    </row>
    <row r="284" spans="1:7">
      <c r="A284" s="40" t="s">
        <v>252</v>
      </c>
      <c r="B284" s="40" t="s">
        <v>252</v>
      </c>
      <c r="C284" s="40" t="s">
        <v>354</v>
      </c>
      <c r="D284" s="40" t="s">
        <v>991</v>
      </c>
      <c r="E284" s="41" t="s">
        <v>780</v>
      </c>
      <c r="F284" s="41" t="s">
        <v>780</v>
      </c>
      <c r="G284" s="42"/>
    </row>
    <row r="285" spans="1:7" ht="30">
      <c r="A285" s="40" t="s">
        <v>253</v>
      </c>
      <c r="B285" s="40" t="s">
        <v>253</v>
      </c>
      <c r="C285" s="40" t="s">
        <v>355</v>
      </c>
      <c r="D285" s="40" t="s">
        <v>992</v>
      </c>
      <c r="E285" s="41" t="s">
        <v>780</v>
      </c>
      <c r="F285" s="41" t="s">
        <v>780</v>
      </c>
      <c r="G285" s="42"/>
    </row>
    <row r="286" spans="1:7">
      <c r="A286" s="40" t="s">
        <v>254</v>
      </c>
      <c r="B286" s="40" t="s">
        <v>254</v>
      </c>
      <c r="C286" s="40" t="s">
        <v>356</v>
      </c>
      <c r="D286" s="40" t="s">
        <v>993</v>
      </c>
      <c r="E286" s="41" t="s">
        <v>780</v>
      </c>
      <c r="F286" s="41" t="s">
        <v>780</v>
      </c>
      <c r="G286" s="42"/>
    </row>
  </sheetData>
  <autoFilter ref="A1:F286" xr:uid="{00000000-0009-0000-0000-00000200000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F94"/>
  <sheetViews>
    <sheetView topLeftCell="A56" workbookViewId="0">
      <selection activeCell="D81" sqref="D81:D293"/>
    </sheetView>
  </sheetViews>
  <sheetFormatPr defaultRowHeight="15"/>
  <cols>
    <col min="2" max="3" width="50.7109375" customWidth="1"/>
    <col min="4" max="4" width="12.7109375" bestFit="1" customWidth="1"/>
  </cols>
  <sheetData>
    <row r="1" spans="1:6" ht="60" customHeight="1" thickBot="1">
      <c r="A1" s="16"/>
      <c r="B1" s="18"/>
      <c r="C1" s="29"/>
      <c r="D1" s="5" t="s">
        <v>357</v>
      </c>
      <c r="E1" s="19" t="s">
        <v>358</v>
      </c>
      <c r="F1" s="19" t="s">
        <v>359</v>
      </c>
    </row>
    <row r="2" spans="1:6" ht="30.75" thickBot="1">
      <c r="A2" s="6" t="s">
        <v>360</v>
      </c>
      <c r="B2" s="1" t="s">
        <v>361</v>
      </c>
      <c r="C2" s="1" t="s">
        <v>362</v>
      </c>
      <c r="D2" s="8">
        <v>1</v>
      </c>
      <c r="E2" s="20">
        <v>1</v>
      </c>
      <c r="F2" s="20">
        <v>1</v>
      </c>
    </row>
    <row r="3" spans="1:6" ht="30.75" thickBot="1">
      <c r="A3" s="6" t="s">
        <v>363</v>
      </c>
      <c r="B3" s="2" t="s">
        <v>364</v>
      </c>
      <c r="C3" s="2" t="s">
        <v>365</v>
      </c>
      <c r="D3" s="10">
        <v>101</v>
      </c>
      <c r="E3" s="21"/>
      <c r="F3" s="21"/>
    </row>
    <row r="4" spans="1:6" ht="15.75" thickBot="1">
      <c r="A4" s="6" t="s">
        <v>366</v>
      </c>
      <c r="B4" s="2" t="s">
        <v>367</v>
      </c>
      <c r="C4" s="1" t="s">
        <v>368</v>
      </c>
      <c r="D4" s="10">
        <v>102</v>
      </c>
      <c r="E4" s="21"/>
      <c r="F4" s="21"/>
    </row>
    <row r="5" spans="1:6" ht="15.75" thickBot="1">
      <c r="A5" s="6" t="s">
        <v>369</v>
      </c>
      <c r="B5" s="2" t="s">
        <v>370</v>
      </c>
      <c r="C5" s="1" t="s">
        <v>371</v>
      </c>
      <c r="D5" s="10">
        <v>103</v>
      </c>
      <c r="E5" s="21"/>
      <c r="F5" s="21"/>
    </row>
    <row r="6" spans="1:6" ht="30.75" thickBot="1">
      <c r="A6" s="6" t="s">
        <v>372</v>
      </c>
      <c r="B6" s="2" t="s">
        <v>373</v>
      </c>
      <c r="C6" s="1" t="s">
        <v>374</v>
      </c>
      <c r="D6" s="10">
        <v>104</v>
      </c>
      <c r="E6" s="21"/>
      <c r="F6" s="21"/>
    </row>
    <row r="7" spans="1:6" ht="30.75" thickBot="1">
      <c r="A7" s="6" t="s">
        <v>375</v>
      </c>
      <c r="B7" s="2" t="s">
        <v>376</v>
      </c>
      <c r="C7" s="1" t="s">
        <v>377</v>
      </c>
      <c r="D7" s="10">
        <v>105</v>
      </c>
      <c r="E7" s="21"/>
      <c r="F7" s="21"/>
    </row>
    <row r="8" spans="1:6" ht="15.75" thickBot="1">
      <c r="A8" s="6" t="s">
        <v>378</v>
      </c>
      <c r="B8" s="2" t="s">
        <v>379</v>
      </c>
      <c r="C8" s="1" t="s">
        <v>380</v>
      </c>
      <c r="D8" s="10">
        <v>106</v>
      </c>
      <c r="E8" s="21"/>
      <c r="F8" s="21"/>
    </row>
    <row r="9" spans="1:6" ht="15.75" thickBot="1">
      <c r="A9" s="6" t="s">
        <v>381</v>
      </c>
      <c r="B9" s="2" t="s">
        <v>382</v>
      </c>
      <c r="C9" s="1" t="s">
        <v>383</v>
      </c>
      <c r="D9" s="10">
        <v>107</v>
      </c>
      <c r="E9" s="21"/>
      <c r="F9" s="21"/>
    </row>
    <row r="10" spans="1:6" ht="15.75" thickBot="1">
      <c r="A10" s="6" t="s">
        <v>384</v>
      </c>
      <c r="B10" s="2" t="s">
        <v>385</v>
      </c>
      <c r="C10" s="1" t="s">
        <v>386</v>
      </c>
      <c r="D10" s="10">
        <v>108</v>
      </c>
      <c r="E10" s="21"/>
      <c r="F10" s="21"/>
    </row>
    <row r="11" spans="1:6" ht="30.75" thickBot="1">
      <c r="A11" s="6" t="s">
        <v>387</v>
      </c>
      <c r="B11" s="2" t="s">
        <v>388</v>
      </c>
      <c r="C11" s="1" t="s">
        <v>389</v>
      </c>
      <c r="D11" s="12"/>
      <c r="E11" s="22">
        <v>109</v>
      </c>
      <c r="F11" s="21"/>
    </row>
    <row r="12" spans="1:6" ht="30.75" thickBot="1">
      <c r="A12" s="6" t="s">
        <v>390</v>
      </c>
      <c r="B12" s="2" t="s">
        <v>391</v>
      </c>
      <c r="C12" s="1" t="s">
        <v>392</v>
      </c>
      <c r="D12" s="12"/>
      <c r="E12" s="21"/>
      <c r="F12" s="20">
        <v>113</v>
      </c>
    </row>
    <row r="13" spans="1:6" ht="30.75" thickBot="1">
      <c r="A13" s="6" t="s">
        <v>393</v>
      </c>
      <c r="B13" s="2" t="s">
        <v>394</v>
      </c>
      <c r="C13" s="1" t="s">
        <v>395</v>
      </c>
      <c r="D13" s="12"/>
      <c r="E13" s="21"/>
      <c r="F13" s="20">
        <v>114</v>
      </c>
    </row>
    <row r="14" spans="1:6" ht="30.75" thickBot="1">
      <c r="A14" s="6" t="s">
        <v>396</v>
      </c>
      <c r="B14" s="2" t="s">
        <v>397</v>
      </c>
      <c r="C14" s="1" t="s">
        <v>398</v>
      </c>
      <c r="D14" s="12"/>
      <c r="E14" s="21"/>
      <c r="F14" s="20">
        <v>115</v>
      </c>
    </row>
    <row r="15" spans="1:6" ht="15.75" thickBot="1">
      <c r="A15" s="6" t="s">
        <v>399</v>
      </c>
      <c r="B15" s="2" t="s">
        <v>400</v>
      </c>
      <c r="C15" s="1" t="s">
        <v>401</v>
      </c>
      <c r="D15" s="10">
        <v>116</v>
      </c>
      <c r="E15" s="21"/>
      <c r="F15" s="21"/>
    </row>
    <row r="16" spans="1:6" ht="30.75" thickBot="1">
      <c r="A16" s="6" t="s">
        <v>402</v>
      </c>
      <c r="B16" s="3" t="s">
        <v>403</v>
      </c>
      <c r="C16" s="1" t="s">
        <v>404</v>
      </c>
      <c r="D16" s="10">
        <v>118</v>
      </c>
      <c r="E16" s="20">
        <v>118</v>
      </c>
      <c r="F16" s="21"/>
    </row>
    <row r="17" spans="1:6" ht="15.75" thickBot="1">
      <c r="A17" s="6" t="s">
        <v>405</v>
      </c>
      <c r="B17" s="2" t="s">
        <v>406</v>
      </c>
      <c r="C17" s="1" t="s">
        <v>407</v>
      </c>
      <c r="D17" s="10">
        <v>119</v>
      </c>
      <c r="E17" s="20">
        <v>119</v>
      </c>
      <c r="F17" s="21"/>
    </row>
    <row r="18" spans="1:6" ht="15.75" thickBot="1">
      <c r="A18" s="6" t="s">
        <v>408</v>
      </c>
      <c r="B18" s="2" t="s">
        <v>409</v>
      </c>
      <c r="C18" s="1" t="s">
        <v>410</v>
      </c>
      <c r="D18" s="12"/>
      <c r="E18" s="20">
        <v>120</v>
      </c>
      <c r="F18" s="20">
        <v>120</v>
      </c>
    </row>
    <row r="19" spans="1:6" ht="15.75" thickBot="1">
      <c r="A19" s="6" t="s">
        <v>411</v>
      </c>
      <c r="B19" s="2" t="s">
        <v>412</v>
      </c>
      <c r="C19" s="1" t="s">
        <v>413</v>
      </c>
      <c r="D19" s="12"/>
      <c r="E19" s="20">
        <v>121</v>
      </c>
      <c r="F19" s="20">
        <v>121</v>
      </c>
    </row>
    <row r="20" spans="1:6" ht="15.75" thickBot="1">
      <c r="A20" s="6" t="s">
        <v>414</v>
      </c>
      <c r="B20" s="2" t="s">
        <v>415</v>
      </c>
      <c r="C20" s="1" t="s">
        <v>416</v>
      </c>
      <c r="D20" s="12"/>
      <c r="E20" s="20">
        <v>122</v>
      </c>
      <c r="F20" s="21"/>
    </row>
    <row r="21" spans="1:6" ht="15.75" thickBot="1">
      <c r="A21" s="6" t="s">
        <v>417</v>
      </c>
      <c r="B21" s="2" t="s">
        <v>418</v>
      </c>
      <c r="C21" s="1" t="s">
        <v>419</v>
      </c>
      <c r="D21" s="10">
        <v>123</v>
      </c>
      <c r="E21" s="20">
        <v>123</v>
      </c>
      <c r="F21" s="21"/>
    </row>
    <row r="22" spans="1:6" ht="30.75" thickBot="1">
      <c r="A22" s="6" t="s">
        <v>420</v>
      </c>
      <c r="B22" s="2" t="s">
        <v>421</v>
      </c>
      <c r="C22" s="1" t="s">
        <v>422</v>
      </c>
      <c r="D22" s="12"/>
      <c r="E22" s="21"/>
      <c r="F22" s="20">
        <v>128</v>
      </c>
    </row>
    <row r="23" spans="1:6" ht="30.75" thickBot="1">
      <c r="A23" s="6" t="s">
        <v>423</v>
      </c>
      <c r="B23" s="2" t="s">
        <v>424</v>
      </c>
      <c r="C23" s="1" t="s">
        <v>425</v>
      </c>
      <c r="D23" s="10">
        <v>129</v>
      </c>
      <c r="E23" s="21"/>
      <c r="F23" s="20">
        <v>129</v>
      </c>
    </row>
    <row r="24" spans="1:6" ht="30.75" thickBot="1">
      <c r="A24" s="6" t="s">
        <v>426</v>
      </c>
      <c r="B24" s="1" t="s">
        <v>427</v>
      </c>
      <c r="C24" s="1" t="s">
        <v>428</v>
      </c>
      <c r="D24" s="10">
        <v>130</v>
      </c>
      <c r="E24" s="23"/>
      <c r="F24" s="22">
        <v>130</v>
      </c>
    </row>
    <row r="25" spans="1:6" ht="30.75" thickBot="1">
      <c r="A25" s="6" t="s">
        <v>429</v>
      </c>
      <c r="B25" s="1" t="s">
        <v>430</v>
      </c>
      <c r="C25" s="1" t="s">
        <v>431</v>
      </c>
      <c r="D25" s="10">
        <v>131</v>
      </c>
      <c r="E25" s="22">
        <v>131</v>
      </c>
      <c r="F25" s="22">
        <v>131</v>
      </c>
    </row>
    <row r="26" spans="1:6" ht="30.75" thickBot="1">
      <c r="A26" s="6" t="s">
        <v>432</v>
      </c>
      <c r="B26" s="2" t="s">
        <v>433</v>
      </c>
      <c r="C26" s="1" t="s">
        <v>434</v>
      </c>
      <c r="D26" s="10">
        <v>133</v>
      </c>
      <c r="E26" s="22">
        <v>133</v>
      </c>
      <c r="F26" s="22">
        <v>133</v>
      </c>
    </row>
    <row r="27" spans="1:6" ht="30.75" thickBot="1">
      <c r="A27" s="6" t="s">
        <v>435</v>
      </c>
      <c r="B27" s="2" t="s">
        <v>436</v>
      </c>
      <c r="C27" s="1" t="s">
        <v>437</v>
      </c>
      <c r="D27" s="12"/>
      <c r="E27" s="20">
        <v>134</v>
      </c>
      <c r="F27" s="21"/>
    </row>
    <row r="28" spans="1:6" ht="15.75" thickBot="1">
      <c r="A28" s="6" t="s">
        <v>438</v>
      </c>
      <c r="B28" s="2" t="s">
        <v>439</v>
      </c>
      <c r="C28" s="1" t="s">
        <v>440</v>
      </c>
      <c r="D28" s="12"/>
      <c r="E28" s="20">
        <v>136</v>
      </c>
      <c r="F28" s="21"/>
    </row>
    <row r="29" spans="1:6" ht="15.75" thickBot="1">
      <c r="A29" s="6" t="s">
        <v>441</v>
      </c>
      <c r="B29" s="2" t="s">
        <v>442</v>
      </c>
      <c r="C29" s="1" t="s">
        <v>443</v>
      </c>
      <c r="D29" s="10">
        <v>138</v>
      </c>
      <c r="E29" s="21"/>
      <c r="F29" s="21"/>
    </row>
    <row r="30" spans="1:6" ht="15.75" thickBot="1">
      <c r="A30" s="6" t="s">
        <v>444</v>
      </c>
      <c r="B30" s="2" t="s">
        <v>445</v>
      </c>
      <c r="C30" s="1" t="s">
        <v>446</v>
      </c>
      <c r="D30" s="10">
        <v>140</v>
      </c>
      <c r="E30" s="21"/>
      <c r="F30" s="21"/>
    </row>
    <row r="31" spans="1:6" ht="30.75" thickBot="1">
      <c r="A31" s="6" t="s">
        <v>447</v>
      </c>
      <c r="B31" s="2" t="s">
        <v>448</v>
      </c>
      <c r="C31" s="1" t="s">
        <v>449</v>
      </c>
      <c r="D31" s="10">
        <v>142</v>
      </c>
      <c r="E31" s="21"/>
      <c r="F31" s="22">
        <v>142</v>
      </c>
    </row>
    <row r="32" spans="1:6" ht="45.75" thickBot="1">
      <c r="A32" s="6" t="s">
        <v>450</v>
      </c>
      <c r="B32" s="2" t="s">
        <v>451</v>
      </c>
      <c r="C32" s="1" t="s">
        <v>452</v>
      </c>
      <c r="D32" s="10">
        <v>143</v>
      </c>
      <c r="E32" s="21"/>
      <c r="F32" s="22">
        <v>143</v>
      </c>
    </row>
    <row r="33" spans="1:6" ht="30.75" thickBot="1">
      <c r="A33" s="6" t="s">
        <v>453</v>
      </c>
      <c r="B33" s="2" t="s">
        <v>454</v>
      </c>
      <c r="C33" s="1" t="s">
        <v>455</v>
      </c>
      <c r="D33" s="10">
        <v>147</v>
      </c>
      <c r="E33" s="21"/>
      <c r="F33" s="20">
        <v>147</v>
      </c>
    </row>
    <row r="34" spans="1:6" ht="30.75" thickBot="1">
      <c r="A34" s="14" t="s">
        <v>456</v>
      </c>
      <c r="B34" s="2" t="s">
        <v>457</v>
      </c>
      <c r="C34" s="1" t="s">
        <v>458</v>
      </c>
      <c r="D34" s="8">
        <v>151</v>
      </c>
      <c r="E34" s="21"/>
      <c r="F34" s="21"/>
    </row>
    <row r="35" spans="1:6" ht="15.75" thickBot="1">
      <c r="A35" s="14" t="s">
        <v>459</v>
      </c>
      <c r="B35" s="2" t="s">
        <v>460</v>
      </c>
      <c r="C35" s="1" t="s">
        <v>461</v>
      </c>
      <c r="D35" s="10">
        <v>152</v>
      </c>
      <c r="E35" s="23"/>
      <c r="F35" s="23"/>
    </row>
    <row r="36" spans="1:6" ht="30.75" thickBot="1">
      <c r="A36" s="14" t="s">
        <v>462</v>
      </c>
      <c r="B36" s="2" t="s">
        <v>463</v>
      </c>
      <c r="C36" s="1" t="s">
        <v>464</v>
      </c>
      <c r="D36" s="10">
        <v>153</v>
      </c>
      <c r="E36" s="23"/>
      <c r="F36" s="23"/>
    </row>
    <row r="37" spans="1:6" ht="15.75" thickBot="1">
      <c r="A37" s="14" t="s">
        <v>465</v>
      </c>
      <c r="B37" s="2" t="s">
        <v>466</v>
      </c>
      <c r="C37" s="1" t="s">
        <v>467</v>
      </c>
      <c r="D37" s="10">
        <v>154</v>
      </c>
      <c r="E37" s="23"/>
      <c r="F37" s="23"/>
    </row>
    <row r="38" spans="1:6" ht="15.75" thickBot="1">
      <c r="A38" s="14" t="s">
        <v>468</v>
      </c>
      <c r="B38" s="2" t="s">
        <v>469</v>
      </c>
      <c r="C38" s="1" t="s">
        <v>470</v>
      </c>
      <c r="D38" s="10">
        <v>155</v>
      </c>
      <c r="E38" s="23"/>
      <c r="F38" s="23"/>
    </row>
    <row r="39" spans="1:6" ht="60.75" thickBot="1">
      <c r="A39" s="14" t="s">
        <v>471</v>
      </c>
      <c r="B39" s="2" t="s">
        <v>472</v>
      </c>
      <c r="C39" s="1" t="s">
        <v>473</v>
      </c>
      <c r="D39" s="10">
        <v>156</v>
      </c>
      <c r="E39" s="23"/>
      <c r="F39" s="23"/>
    </row>
    <row r="40" spans="1:6" ht="15.75" thickBot="1">
      <c r="A40" s="14" t="s">
        <v>474</v>
      </c>
      <c r="B40" s="2" t="s">
        <v>475</v>
      </c>
      <c r="C40" s="1" t="s">
        <v>476</v>
      </c>
      <c r="D40" s="10">
        <v>158</v>
      </c>
      <c r="E40" s="21"/>
      <c r="F40" s="21"/>
    </row>
    <row r="41" spans="1:6" ht="15.75" thickBot="1">
      <c r="A41" s="14" t="s">
        <v>477</v>
      </c>
      <c r="B41" s="2" t="s">
        <v>478</v>
      </c>
      <c r="C41" s="1" t="s">
        <v>479</v>
      </c>
      <c r="D41" s="10">
        <v>159</v>
      </c>
      <c r="E41" s="23"/>
      <c r="F41" s="23"/>
    </row>
    <row r="42" spans="1:6" ht="15.75" thickBot="1">
      <c r="A42" s="14" t="s">
        <v>480</v>
      </c>
      <c r="B42" s="2" t="s">
        <v>481</v>
      </c>
      <c r="C42" s="1" t="s">
        <v>482</v>
      </c>
      <c r="D42" s="10">
        <v>160</v>
      </c>
      <c r="E42" s="23"/>
      <c r="F42" s="23"/>
    </row>
    <row r="43" spans="1:6" ht="15.75" thickBot="1">
      <c r="A43" s="14" t="s">
        <v>483</v>
      </c>
      <c r="B43" s="2" t="s">
        <v>484</v>
      </c>
      <c r="C43" s="1" t="s">
        <v>485</v>
      </c>
      <c r="D43" s="8">
        <v>161</v>
      </c>
      <c r="E43" s="23"/>
      <c r="F43" s="23"/>
    </row>
    <row r="44" spans="1:6" ht="30.75" thickBot="1">
      <c r="A44" s="14" t="s">
        <v>486</v>
      </c>
      <c r="B44" s="2" t="s">
        <v>487</v>
      </c>
      <c r="C44" s="1" t="s">
        <v>488</v>
      </c>
      <c r="D44" s="8">
        <v>163</v>
      </c>
      <c r="E44" s="23"/>
      <c r="F44" s="23"/>
    </row>
    <row r="45" spans="1:6" ht="30.75" thickBot="1">
      <c r="A45" s="14" t="s">
        <v>489</v>
      </c>
      <c r="B45" s="2" t="s">
        <v>490</v>
      </c>
      <c r="C45" s="1" t="s">
        <v>491</v>
      </c>
      <c r="D45" s="8">
        <v>164</v>
      </c>
      <c r="E45" s="23"/>
      <c r="F45" s="23"/>
    </row>
    <row r="46" spans="1:6" ht="15.75" thickBot="1">
      <c r="A46" s="14" t="s">
        <v>492</v>
      </c>
      <c r="B46" s="2" t="s">
        <v>493</v>
      </c>
      <c r="C46" s="1" t="s">
        <v>494</v>
      </c>
      <c r="D46" s="12"/>
      <c r="E46" s="20">
        <v>165</v>
      </c>
      <c r="F46" s="23"/>
    </row>
    <row r="47" spans="1:6" ht="30.75" thickBot="1">
      <c r="A47" s="14" t="s">
        <v>495</v>
      </c>
      <c r="B47" s="2" t="s">
        <v>496</v>
      </c>
      <c r="C47" s="1" t="s">
        <v>497</v>
      </c>
      <c r="D47" s="12"/>
      <c r="E47" s="20">
        <v>166</v>
      </c>
      <c r="F47" s="23"/>
    </row>
    <row r="48" spans="1:6" ht="30.75" thickBot="1">
      <c r="A48" s="14" t="s">
        <v>498</v>
      </c>
      <c r="B48" s="2" t="s">
        <v>499</v>
      </c>
      <c r="C48" s="1" t="s">
        <v>500</v>
      </c>
      <c r="D48" s="12"/>
      <c r="E48" s="20">
        <v>167</v>
      </c>
      <c r="F48" s="23"/>
    </row>
    <row r="49" spans="1:6" ht="30.75" thickBot="1">
      <c r="A49" s="14" t="s">
        <v>501</v>
      </c>
      <c r="B49" s="2" t="s">
        <v>502</v>
      </c>
      <c r="C49" s="1" t="s">
        <v>503</v>
      </c>
      <c r="D49" s="12"/>
      <c r="E49" s="23"/>
      <c r="F49" s="20">
        <v>168</v>
      </c>
    </row>
    <row r="50" spans="1:6" ht="30.75" thickBot="1">
      <c r="A50" s="14" t="s">
        <v>504</v>
      </c>
      <c r="B50" s="2" t="s">
        <v>505</v>
      </c>
      <c r="C50" s="1" t="s">
        <v>506</v>
      </c>
      <c r="D50" s="12"/>
      <c r="E50" s="23"/>
      <c r="F50" s="20">
        <v>169</v>
      </c>
    </row>
    <row r="51" spans="1:6" ht="15.75" thickBot="1">
      <c r="A51" s="14" t="s">
        <v>507</v>
      </c>
      <c r="B51" s="2" t="s">
        <v>508</v>
      </c>
      <c r="C51" s="1" t="s">
        <v>509</v>
      </c>
      <c r="D51" s="12"/>
      <c r="E51" s="23"/>
      <c r="F51" s="20">
        <v>171</v>
      </c>
    </row>
    <row r="52" spans="1:6" ht="30.75" thickBot="1">
      <c r="A52" s="6" t="s">
        <v>510</v>
      </c>
      <c r="B52" s="2" t="s">
        <v>511</v>
      </c>
      <c r="C52" s="1" t="s">
        <v>512</v>
      </c>
      <c r="D52" s="8">
        <v>172</v>
      </c>
      <c r="E52" s="23"/>
      <c r="F52" s="23"/>
    </row>
    <row r="53" spans="1:6" ht="30.75" thickBot="1">
      <c r="A53" s="6" t="s">
        <v>513</v>
      </c>
      <c r="B53" s="2" t="s">
        <v>514</v>
      </c>
      <c r="C53" s="1" t="s">
        <v>515</v>
      </c>
      <c r="D53" s="8">
        <v>173</v>
      </c>
      <c r="E53" s="21"/>
      <c r="F53" s="21"/>
    </row>
    <row r="54" spans="1:6" ht="30.75" thickBot="1">
      <c r="A54" s="6" t="s">
        <v>516</v>
      </c>
      <c r="B54" s="2" t="s">
        <v>517</v>
      </c>
      <c r="C54" s="1" t="s">
        <v>518</v>
      </c>
      <c r="D54" s="8">
        <v>174</v>
      </c>
      <c r="E54" s="21"/>
      <c r="F54" s="21"/>
    </row>
    <row r="55" spans="1:6" ht="30.75" thickBot="1">
      <c r="A55" s="6" t="s">
        <v>519</v>
      </c>
      <c r="B55" s="2" t="s">
        <v>520</v>
      </c>
      <c r="C55" s="1" t="s">
        <v>521</v>
      </c>
      <c r="D55" s="8">
        <v>175</v>
      </c>
      <c r="E55" s="21"/>
      <c r="F55" s="21"/>
    </row>
    <row r="56" spans="1:6" ht="15.75" thickBot="1">
      <c r="A56" s="6" t="s">
        <v>522</v>
      </c>
      <c r="B56" s="2" t="s">
        <v>523</v>
      </c>
      <c r="C56" s="1" t="s">
        <v>524</v>
      </c>
      <c r="D56" s="8">
        <v>176</v>
      </c>
      <c r="E56" s="21"/>
      <c r="F56" s="21"/>
    </row>
    <row r="57" spans="1:6" ht="45.75" thickBot="1">
      <c r="A57" s="6" t="s">
        <v>525</v>
      </c>
      <c r="B57" s="2" t="s">
        <v>526</v>
      </c>
      <c r="C57" s="1" t="s">
        <v>527</v>
      </c>
      <c r="D57" s="8">
        <v>177</v>
      </c>
      <c r="E57" s="21"/>
      <c r="F57" s="21"/>
    </row>
    <row r="58" spans="1:6" ht="45.75" thickBot="1">
      <c r="A58" s="6" t="s">
        <v>528</v>
      </c>
      <c r="B58" s="2" t="s">
        <v>529</v>
      </c>
      <c r="C58" s="1" t="s">
        <v>530</v>
      </c>
      <c r="D58" s="8">
        <v>178</v>
      </c>
      <c r="E58" s="21"/>
      <c r="F58" s="21"/>
    </row>
    <row r="59" spans="1:6" ht="30.75" thickBot="1">
      <c r="A59" s="6" t="s">
        <v>531</v>
      </c>
      <c r="B59" s="2" t="s">
        <v>532</v>
      </c>
      <c r="C59" s="1" t="s">
        <v>533</v>
      </c>
      <c r="D59" s="8">
        <v>180</v>
      </c>
      <c r="E59" s="21"/>
      <c r="F59" s="21"/>
    </row>
    <row r="60" spans="1:6" ht="15.75" thickBot="1">
      <c r="A60" s="6" t="s">
        <v>534</v>
      </c>
      <c r="B60" s="2" t="s">
        <v>535</v>
      </c>
      <c r="C60" s="1" t="s">
        <v>536</v>
      </c>
      <c r="D60" s="8">
        <v>185</v>
      </c>
      <c r="E60" s="21"/>
      <c r="F60" s="21"/>
    </row>
    <row r="61" spans="1:6" ht="60.75" thickBot="1">
      <c r="A61" s="6" t="s">
        <v>537</v>
      </c>
      <c r="B61" s="2" t="s">
        <v>538</v>
      </c>
      <c r="C61" s="1" t="s">
        <v>539</v>
      </c>
      <c r="D61" s="11"/>
      <c r="E61" s="20">
        <v>186</v>
      </c>
      <c r="F61" s="21"/>
    </row>
    <row r="62" spans="1:6" ht="15.75" thickBot="1">
      <c r="A62" s="6" t="s">
        <v>540</v>
      </c>
      <c r="B62" s="2" t="s">
        <v>541</v>
      </c>
      <c r="C62" s="1" t="s">
        <v>542</v>
      </c>
      <c r="D62" s="12"/>
      <c r="E62" s="20">
        <v>187</v>
      </c>
      <c r="F62" s="23"/>
    </row>
    <row r="63" spans="1:6" ht="15.75" thickBot="1">
      <c r="A63" s="6" t="s">
        <v>543</v>
      </c>
      <c r="B63" s="2" t="s">
        <v>544</v>
      </c>
      <c r="C63" s="1" t="s">
        <v>545</v>
      </c>
      <c r="D63" s="12"/>
      <c r="E63" s="20">
        <v>188</v>
      </c>
      <c r="F63" s="23"/>
    </row>
    <row r="64" spans="1:6" ht="45.75" thickBot="1">
      <c r="A64" s="6" t="s">
        <v>546</v>
      </c>
      <c r="B64" s="2" t="s">
        <v>547</v>
      </c>
      <c r="C64" s="1" t="s">
        <v>548</v>
      </c>
      <c r="D64" s="12"/>
      <c r="E64" s="20">
        <v>190</v>
      </c>
      <c r="F64" s="23"/>
    </row>
    <row r="65" spans="1:6" ht="30.75" thickBot="1">
      <c r="A65" s="6" t="s">
        <v>549</v>
      </c>
      <c r="B65" s="2" t="s">
        <v>550</v>
      </c>
      <c r="C65" s="1" t="s">
        <v>551</v>
      </c>
      <c r="D65" s="12"/>
      <c r="E65" s="20">
        <v>191</v>
      </c>
      <c r="F65" s="23"/>
    </row>
    <row r="66" spans="1:6" ht="30.75" thickBot="1">
      <c r="A66" s="6" t="s">
        <v>552</v>
      </c>
      <c r="B66" s="2" t="s">
        <v>553</v>
      </c>
      <c r="C66" s="1" t="s">
        <v>554</v>
      </c>
      <c r="D66" s="12"/>
      <c r="E66" s="20">
        <v>192</v>
      </c>
      <c r="F66" s="23"/>
    </row>
    <row r="67" spans="1:6" ht="30.75" thickBot="1">
      <c r="A67" s="6" t="s">
        <v>555</v>
      </c>
      <c r="B67" s="2" t="s">
        <v>556</v>
      </c>
      <c r="C67" s="1" t="s">
        <v>557</v>
      </c>
      <c r="D67" s="12"/>
      <c r="E67" s="20">
        <v>193</v>
      </c>
      <c r="F67" s="23"/>
    </row>
    <row r="68" spans="1:6" ht="30.75" thickBot="1">
      <c r="A68" s="6" t="s">
        <v>558</v>
      </c>
      <c r="B68" s="2" t="s">
        <v>559</v>
      </c>
      <c r="C68" s="1" t="s">
        <v>560</v>
      </c>
      <c r="D68" s="12"/>
      <c r="E68" s="20">
        <v>194</v>
      </c>
      <c r="F68" s="23"/>
    </row>
    <row r="69" spans="1:6" ht="30.75" thickBot="1">
      <c r="A69" s="6" t="s">
        <v>561</v>
      </c>
      <c r="B69" s="2" t="s">
        <v>562</v>
      </c>
      <c r="C69" s="1" t="s">
        <v>563</v>
      </c>
      <c r="D69" s="12"/>
      <c r="E69" s="20">
        <v>195</v>
      </c>
      <c r="F69" s="23"/>
    </row>
    <row r="70" spans="1:6" ht="30.75" thickBot="1">
      <c r="A70" s="6" t="s">
        <v>564</v>
      </c>
      <c r="B70" s="2" t="s">
        <v>565</v>
      </c>
      <c r="C70" s="1" t="s">
        <v>566</v>
      </c>
      <c r="D70" s="12"/>
      <c r="E70" s="20">
        <v>196</v>
      </c>
      <c r="F70" s="23"/>
    </row>
    <row r="71" spans="1:6" ht="30.75" thickBot="1">
      <c r="A71" s="6" t="s">
        <v>567</v>
      </c>
      <c r="B71" s="2" t="s">
        <v>568</v>
      </c>
      <c r="C71" s="1" t="s">
        <v>569</v>
      </c>
      <c r="D71" s="12"/>
      <c r="E71" s="20">
        <v>197</v>
      </c>
      <c r="F71" s="23"/>
    </row>
    <row r="72" spans="1:6" ht="15.75" thickBot="1">
      <c r="A72" s="6" t="s">
        <v>570</v>
      </c>
      <c r="B72" s="4" t="s">
        <v>571</v>
      </c>
      <c r="C72" s="1" t="s">
        <v>572</v>
      </c>
      <c r="D72" s="12"/>
      <c r="E72" s="23"/>
      <c r="F72" s="20">
        <v>198</v>
      </c>
    </row>
    <row r="73" spans="1:6" ht="30.75" thickBot="1">
      <c r="A73" s="6" t="s">
        <v>573</v>
      </c>
      <c r="B73" s="2" t="s">
        <v>574</v>
      </c>
      <c r="C73" s="1" t="s">
        <v>575</v>
      </c>
      <c r="D73" s="12"/>
      <c r="E73" s="23"/>
      <c r="F73" s="20">
        <v>199</v>
      </c>
    </row>
    <row r="74" spans="1:6" ht="15.75" thickBot="1">
      <c r="A74" s="6" t="s">
        <v>576</v>
      </c>
      <c r="B74" s="2" t="s">
        <v>577</v>
      </c>
      <c r="C74" s="1" t="s">
        <v>578</v>
      </c>
      <c r="D74" s="12"/>
      <c r="E74" s="23"/>
      <c r="F74" s="20">
        <v>201</v>
      </c>
    </row>
    <row r="75" spans="1:6" ht="30.75" thickBot="1">
      <c r="A75" s="6" t="s">
        <v>579</v>
      </c>
      <c r="B75" s="2" t="s">
        <v>580</v>
      </c>
      <c r="C75" s="1" t="s">
        <v>581</v>
      </c>
      <c r="D75" s="12"/>
      <c r="E75" s="23"/>
      <c r="F75" s="20">
        <v>202</v>
      </c>
    </row>
    <row r="76" spans="1:6" ht="15.75" thickBot="1">
      <c r="A76" s="6" t="s">
        <v>582</v>
      </c>
      <c r="B76" s="2" t="s">
        <v>583</v>
      </c>
      <c r="C76" s="1" t="s">
        <v>584</v>
      </c>
      <c r="D76" s="12"/>
      <c r="E76" s="23"/>
      <c r="F76" s="20">
        <v>203</v>
      </c>
    </row>
    <row r="77" spans="1:6" ht="15.75" thickBot="1">
      <c r="A77" s="6" t="s">
        <v>585</v>
      </c>
      <c r="B77" s="2" t="s">
        <v>586</v>
      </c>
      <c r="C77" s="1" t="s">
        <v>587</v>
      </c>
      <c r="D77" s="11"/>
      <c r="E77" s="21"/>
      <c r="F77" s="20">
        <v>205</v>
      </c>
    </row>
    <row r="78" spans="1:6" ht="15.75" thickBot="1">
      <c r="A78" s="6" t="s">
        <v>588</v>
      </c>
      <c r="B78" s="2" t="s">
        <v>589</v>
      </c>
      <c r="C78" s="1" t="s">
        <v>590</v>
      </c>
      <c r="D78" s="11"/>
      <c r="E78" s="21"/>
      <c r="F78" s="20">
        <v>206</v>
      </c>
    </row>
    <row r="79" spans="1:6" ht="30.75" thickBot="1">
      <c r="A79" s="14" t="s">
        <v>591</v>
      </c>
      <c r="B79" s="2" t="s">
        <v>592</v>
      </c>
      <c r="C79" s="1" t="s">
        <v>593</v>
      </c>
      <c r="D79" s="8">
        <v>207</v>
      </c>
      <c r="E79" s="21"/>
      <c r="F79" s="21"/>
    </row>
    <row r="80" spans="1:6" ht="30.75" thickBot="1">
      <c r="A80" s="14" t="s">
        <v>594</v>
      </c>
      <c r="B80" s="2" t="s">
        <v>595</v>
      </c>
      <c r="C80" s="1" t="s">
        <v>596</v>
      </c>
      <c r="D80" s="8">
        <v>210</v>
      </c>
      <c r="E80" s="23"/>
      <c r="F80" s="23"/>
    </row>
    <row r="81" spans="1:6" ht="15.75" thickBot="1">
      <c r="A81" s="14" t="s">
        <v>597</v>
      </c>
      <c r="B81" s="2" t="s">
        <v>598</v>
      </c>
      <c r="C81" s="1" t="s">
        <v>599</v>
      </c>
      <c r="D81" s="8">
        <v>211</v>
      </c>
      <c r="E81" s="23"/>
      <c r="F81" s="23"/>
    </row>
    <row r="82" spans="1:6" ht="15.75" thickBot="1">
      <c r="A82" s="14" t="s">
        <v>600</v>
      </c>
      <c r="B82" s="2" t="s">
        <v>601</v>
      </c>
      <c r="C82" s="1" t="s">
        <v>602</v>
      </c>
      <c r="D82" s="8">
        <v>212</v>
      </c>
      <c r="E82" s="23"/>
      <c r="F82" s="23"/>
    </row>
    <row r="83" spans="1:6" ht="30.75" thickBot="1">
      <c r="A83" s="14" t="s">
        <v>603</v>
      </c>
      <c r="B83" s="2" t="s">
        <v>532</v>
      </c>
      <c r="C83" s="1" t="s">
        <v>533</v>
      </c>
      <c r="D83" s="8">
        <v>214</v>
      </c>
      <c r="E83" s="23"/>
      <c r="F83" s="23"/>
    </row>
    <row r="84" spans="1:6" ht="15.75" thickBot="1">
      <c r="A84" s="14" t="s">
        <v>604</v>
      </c>
      <c r="B84" s="2" t="s">
        <v>605</v>
      </c>
      <c r="C84" s="1" t="s">
        <v>606</v>
      </c>
      <c r="D84" s="12"/>
      <c r="E84" s="22">
        <v>216</v>
      </c>
      <c r="F84" s="23"/>
    </row>
    <row r="85" spans="1:6" ht="30.75" thickBot="1">
      <c r="A85" s="14" t="s">
        <v>607</v>
      </c>
      <c r="B85" s="2" t="s">
        <v>608</v>
      </c>
      <c r="C85" s="1" t="s">
        <v>609</v>
      </c>
      <c r="D85" s="12"/>
      <c r="E85" s="22">
        <v>217</v>
      </c>
      <c r="F85" s="23"/>
    </row>
    <row r="86" spans="1:6" ht="30.75" thickBot="1">
      <c r="A86" s="14" t="s">
        <v>610</v>
      </c>
      <c r="B86" s="2" t="s">
        <v>611</v>
      </c>
      <c r="C86" s="1" t="s">
        <v>612</v>
      </c>
      <c r="D86" s="12"/>
      <c r="E86" s="23"/>
      <c r="F86" s="20">
        <v>220</v>
      </c>
    </row>
    <row r="87" spans="1:6" ht="30.75" thickBot="1">
      <c r="A87" s="14" t="s">
        <v>613</v>
      </c>
      <c r="B87" s="2" t="s">
        <v>614</v>
      </c>
      <c r="C87" s="1" t="s">
        <v>615</v>
      </c>
      <c r="D87" s="8">
        <v>222</v>
      </c>
      <c r="E87" s="23"/>
      <c r="F87" s="23"/>
    </row>
    <row r="88" spans="1:6" ht="30.75" thickBot="1">
      <c r="A88" s="14" t="s">
        <v>616</v>
      </c>
      <c r="B88" s="2" t="s">
        <v>617</v>
      </c>
      <c r="C88" s="1" t="s">
        <v>618</v>
      </c>
      <c r="D88" s="12"/>
      <c r="E88" s="20">
        <v>226</v>
      </c>
      <c r="F88" s="23"/>
    </row>
    <row r="89" spans="1:6" ht="30.75" thickBot="1">
      <c r="A89" s="14" t="s">
        <v>619</v>
      </c>
      <c r="B89" s="2" t="s">
        <v>620</v>
      </c>
      <c r="C89" s="1" t="s">
        <v>621</v>
      </c>
      <c r="D89" s="12"/>
      <c r="E89" s="20">
        <v>227</v>
      </c>
      <c r="F89" s="23"/>
    </row>
    <row r="90" spans="1:6" ht="15.75" thickBot="1">
      <c r="A90" s="14" t="s">
        <v>622</v>
      </c>
      <c r="B90" s="2" t="s">
        <v>623</v>
      </c>
      <c r="C90" s="1" t="s">
        <v>624</v>
      </c>
      <c r="D90" s="8">
        <v>228</v>
      </c>
      <c r="E90" s="20">
        <v>228</v>
      </c>
      <c r="F90" s="20">
        <v>228</v>
      </c>
    </row>
    <row r="91" spans="1:6" ht="30.75" thickBot="1">
      <c r="A91" s="14" t="s">
        <v>625</v>
      </c>
      <c r="B91" s="2" t="s">
        <v>626</v>
      </c>
      <c r="C91" s="1" t="s">
        <v>627</v>
      </c>
      <c r="D91" s="8">
        <v>232</v>
      </c>
      <c r="E91" s="23"/>
      <c r="F91" s="23"/>
    </row>
    <row r="92" spans="1:6" ht="15.75" thickBot="1">
      <c r="A92" s="14" t="s">
        <v>628</v>
      </c>
      <c r="B92" s="2" t="s">
        <v>629</v>
      </c>
      <c r="C92" s="1" t="s">
        <v>630</v>
      </c>
      <c r="D92" s="8">
        <v>233</v>
      </c>
      <c r="E92" s="23"/>
      <c r="F92" s="23"/>
    </row>
    <row r="93" spans="1:6" ht="30.75" thickBot="1">
      <c r="A93" s="14" t="s">
        <v>631</v>
      </c>
      <c r="B93" s="2" t="s">
        <v>632</v>
      </c>
      <c r="C93" s="1" t="s">
        <v>633</v>
      </c>
      <c r="D93" s="12"/>
      <c r="E93" s="23"/>
      <c r="F93" s="22">
        <v>234</v>
      </c>
    </row>
    <row r="94" spans="1:6" ht="30.75" thickBot="1">
      <c r="A94" s="14" t="s">
        <v>634</v>
      </c>
      <c r="B94" s="2" t="s">
        <v>635</v>
      </c>
      <c r="C94" s="1" t="s">
        <v>636</v>
      </c>
      <c r="D94" s="12"/>
      <c r="E94" s="22">
        <v>235</v>
      </c>
      <c r="F94" s="23"/>
    </row>
  </sheetData>
  <autoFilter ref="A1:F94" xr:uid="{00000000-0009-0000-0000-000003000000}"/>
  <hyperlinks>
    <hyperlink ref="B72" r:id="rId1" display="mailto:F@st%20EBank%20đa%20dạng%20tính%20năng" xr:uid="{00000000-0004-0000-0300-000000000000}"/>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E186"/>
  <sheetViews>
    <sheetView workbookViewId="0">
      <selection activeCell="D81" sqref="D81:D293"/>
    </sheetView>
  </sheetViews>
  <sheetFormatPr defaultRowHeight="15"/>
  <sheetData>
    <row r="1" spans="1:5" ht="15" customHeight="1" thickBot="1">
      <c r="A1" s="34"/>
      <c r="B1" s="17"/>
      <c r="C1" s="24" t="s">
        <v>637</v>
      </c>
      <c r="D1" s="35" t="s">
        <v>638</v>
      </c>
      <c r="E1" s="37" t="s">
        <v>639</v>
      </c>
    </row>
    <row r="2" spans="1:5" ht="15.75" thickBot="1">
      <c r="A2" s="32" t="s">
        <v>360</v>
      </c>
      <c r="B2" s="25" t="s">
        <v>362</v>
      </c>
      <c r="C2" s="28">
        <v>1</v>
      </c>
      <c r="D2" s="36">
        <v>1</v>
      </c>
      <c r="E2" s="36">
        <v>1</v>
      </c>
    </row>
    <row r="3" spans="1:5">
      <c r="A3" s="32" t="s">
        <v>363</v>
      </c>
      <c r="B3" s="26" t="s">
        <v>640</v>
      </c>
      <c r="C3" s="134">
        <v>101</v>
      </c>
      <c r="D3" s="136"/>
      <c r="E3" s="136"/>
    </row>
    <row r="4" spans="1:5" ht="15.75" thickBot="1">
      <c r="A4" s="33"/>
      <c r="B4" s="9" t="s">
        <v>364</v>
      </c>
      <c r="C4" s="135"/>
      <c r="D4" s="137"/>
      <c r="E4" s="137"/>
    </row>
    <row r="5" spans="1:5">
      <c r="A5" s="32" t="s">
        <v>366</v>
      </c>
      <c r="B5" s="26" t="s">
        <v>368</v>
      </c>
      <c r="C5" s="134">
        <v>102</v>
      </c>
      <c r="D5" s="136"/>
      <c r="E5" s="136"/>
    </row>
    <row r="6" spans="1:5" ht="15.75" thickBot="1">
      <c r="A6" s="33"/>
      <c r="B6" s="9" t="s">
        <v>367</v>
      </c>
      <c r="C6" s="135"/>
      <c r="D6" s="137"/>
      <c r="E6" s="137"/>
    </row>
    <row r="7" spans="1:5">
      <c r="A7" s="32" t="s">
        <v>369</v>
      </c>
      <c r="B7" s="26" t="s">
        <v>371</v>
      </c>
      <c r="C7" s="134">
        <v>103</v>
      </c>
      <c r="D7" s="136"/>
      <c r="E7" s="136"/>
    </row>
    <row r="8" spans="1:5" ht="15.75" thickBot="1">
      <c r="A8" s="33"/>
      <c r="B8" s="9" t="s">
        <v>370</v>
      </c>
      <c r="C8" s="135"/>
      <c r="D8" s="137"/>
      <c r="E8" s="137"/>
    </row>
    <row r="9" spans="1:5">
      <c r="A9" s="32" t="s">
        <v>372</v>
      </c>
      <c r="B9" s="26" t="s">
        <v>374</v>
      </c>
      <c r="C9" s="134">
        <v>104</v>
      </c>
      <c r="D9" s="136"/>
      <c r="E9" s="136"/>
    </row>
    <row r="10" spans="1:5" ht="15.75" thickBot="1">
      <c r="A10" s="33"/>
      <c r="B10" s="9" t="s">
        <v>373</v>
      </c>
      <c r="C10" s="135"/>
      <c r="D10" s="137"/>
      <c r="E10" s="137"/>
    </row>
    <row r="11" spans="1:5">
      <c r="A11" s="32" t="s">
        <v>375</v>
      </c>
      <c r="B11" s="26" t="s">
        <v>377</v>
      </c>
      <c r="C11" s="134">
        <v>105</v>
      </c>
      <c r="D11" s="136"/>
      <c r="E11" s="136"/>
    </row>
    <row r="12" spans="1:5" ht="15.75" thickBot="1">
      <c r="A12" s="33"/>
      <c r="B12" s="9" t="s">
        <v>376</v>
      </c>
      <c r="C12" s="135"/>
      <c r="D12" s="137"/>
      <c r="E12" s="137"/>
    </row>
    <row r="13" spans="1:5">
      <c r="A13" s="32" t="s">
        <v>378</v>
      </c>
      <c r="B13" s="26" t="s">
        <v>641</v>
      </c>
      <c r="C13" s="134">
        <v>106</v>
      </c>
      <c r="D13" s="136"/>
      <c r="E13" s="136"/>
    </row>
    <row r="14" spans="1:5" ht="15.75" thickBot="1">
      <c r="A14" s="33"/>
      <c r="B14" s="9" t="s">
        <v>642</v>
      </c>
      <c r="C14" s="135"/>
      <c r="D14" s="137"/>
      <c r="E14" s="137"/>
    </row>
    <row r="15" spans="1:5">
      <c r="A15" s="32" t="s">
        <v>381</v>
      </c>
      <c r="B15" s="26" t="s">
        <v>383</v>
      </c>
      <c r="C15" s="134">
        <v>107</v>
      </c>
      <c r="D15" s="136"/>
      <c r="E15" s="136"/>
    </row>
    <row r="16" spans="1:5" ht="15.75" thickBot="1">
      <c r="A16" s="33"/>
      <c r="B16" s="9" t="s">
        <v>382</v>
      </c>
      <c r="C16" s="135"/>
      <c r="D16" s="137"/>
      <c r="E16" s="137"/>
    </row>
    <row r="17" spans="1:5">
      <c r="A17" s="32" t="s">
        <v>384</v>
      </c>
      <c r="B17" s="26" t="s">
        <v>386</v>
      </c>
      <c r="C17" s="134">
        <v>108</v>
      </c>
      <c r="D17" s="136"/>
      <c r="E17" s="136"/>
    </row>
    <row r="18" spans="1:5" ht="15.75" thickBot="1">
      <c r="A18" s="33"/>
      <c r="B18" s="9" t="s">
        <v>385</v>
      </c>
      <c r="C18" s="135"/>
      <c r="D18" s="137"/>
      <c r="E18" s="137"/>
    </row>
    <row r="19" spans="1:5">
      <c r="A19" s="32" t="s">
        <v>387</v>
      </c>
      <c r="B19" s="26" t="s">
        <v>643</v>
      </c>
      <c r="C19" s="138"/>
      <c r="D19" s="142">
        <v>109</v>
      </c>
      <c r="E19" s="136"/>
    </row>
    <row r="20" spans="1:5" ht="15.75" thickBot="1">
      <c r="A20" s="33"/>
      <c r="B20" s="9" t="s">
        <v>644</v>
      </c>
      <c r="C20" s="139"/>
      <c r="D20" s="143"/>
      <c r="E20" s="137"/>
    </row>
    <row r="21" spans="1:5">
      <c r="A21" s="32" t="s">
        <v>390</v>
      </c>
      <c r="B21" s="26" t="s">
        <v>392</v>
      </c>
      <c r="C21" s="138"/>
      <c r="D21" s="136"/>
      <c r="E21" s="140">
        <v>113</v>
      </c>
    </row>
    <row r="22" spans="1:5">
      <c r="A22" s="33"/>
      <c r="B22" s="9" t="s">
        <v>645</v>
      </c>
      <c r="C22" s="139"/>
      <c r="D22" s="137"/>
      <c r="E22" s="141"/>
    </row>
    <row r="23" spans="1:5">
      <c r="A23" s="32" t="s">
        <v>393</v>
      </c>
      <c r="B23" s="26" t="s">
        <v>395</v>
      </c>
      <c r="C23" s="138"/>
      <c r="D23" s="136"/>
      <c r="E23" s="140">
        <v>114</v>
      </c>
    </row>
    <row r="24" spans="1:5" ht="15.75" thickBot="1">
      <c r="A24" s="33"/>
      <c r="B24" s="9" t="s">
        <v>394</v>
      </c>
      <c r="C24" s="139"/>
      <c r="D24" s="137"/>
      <c r="E24" s="141"/>
    </row>
    <row r="25" spans="1:5">
      <c r="A25" s="32" t="s">
        <v>396</v>
      </c>
      <c r="B25" s="26" t="s">
        <v>398</v>
      </c>
      <c r="C25" s="138"/>
      <c r="D25" s="136"/>
      <c r="E25" s="140">
        <v>115</v>
      </c>
    </row>
    <row r="26" spans="1:5" ht="15.75" thickBot="1">
      <c r="A26" s="33"/>
      <c r="B26" s="9" t="s">
        <v>397</v>
      </c>
      <c r="C26" s="139"/>
      <c r="D26" s="137"/>
      <c r="E26" s="141"/>
    </row>
    <row r="27" spans="1:5">
      <c r="A27" s="32" t="s">
        <v>399</v>
      </c>
      <c r="B27" s="26" t="s">
        <v>401</v>
      </c>
      <c r="C27" s="134">
        <v>116</v>
      </c>
      <c r="D27" s="136"/>
      <c r="E27" s="136"/>
    </row>
    <row r="28" spans="1:5" ht="15.75" thickBot="1">
      <c r="A28" s="33"/>
      <c r="B28" s="9" t="s">
        <v>400</v>
      </c>
      <c r="C28" s="135"/>
      <c r="D28" s="137"/>
      <c r="E28" s="137"/>
    </row>
    <row r="29" spans="1:5">
      <c r="A29" s="32" t="s">
        <v>402</v>
      </c>
      <c r="B29" s="26" t="s">
        <v>404</v>
      </c>
      <c r="C29" s="134">
        <v>118</v>
      </c>
      <c r="D29" s="140">
        <v>118</v>
      </c>
      <c r="E29" s="136"/>
    </row>
    <row r="30" spans="1:5" ht="15.75" thickBot="1">
      <c r="A30" s="33"/>
      <c r="B30" s="13" t="s">
        <v>646</v>
      </c>
      <c r="C30" s="135"/>
      <c r="D30" s="141"/>
      <c r="E30" s="137"/>
    </row>
    <row r="31" spans="1:5">
      <c r="A31" s="32" t="s">
        <v>405</v>
      </c>
      <c r="B31" s="26" t="s">
        <v>407</v>
      </c>
      <c r="C31" s="134">
        <v>119</v>
      </c>
      <c r="D31" s="140">
        <v>119</v>
      </c>
      <c r="E31" s="136"/>
    </row>
    <row r="32" spans="1:5" ht="15.75" thickBot="1">
      <c r="A32" s="33"/>
      <c r="B32" s="9" t="s">
        <v>406</v>
      </c>
      <c r="C32" s="135"/>
      <c r="D32" s="141"/>
      <c r="E32" s="137"/>
    </row>
    <row r="33" spans="1:5">
      <c r="A33" s="32" t="s">
        <v>408</v>
      </c>
      <c r="B33" s="26" t="s">
        <v>410</v>
      </c>
      <c r="C33" s="138"/>
      <c r="D33" s="140">
        <v>120</v>
      </c>
      <c r="E33" s="140">
        <v>120</v>
      </c>
    </row>
    <row r="34" spans="1:5" ht="15.75" thickBot="1">
      <c r="A34" s="33"/>
      <c r="B34" s="9" t="s">
        <v>409</v>
      </c>
      <c r="C34" s="139"/>
      <c r="D34" s="141"/>
      <c r="E34" s="141"/>
    </row>
    <row r="35" spans="1:5">
      <c r="A35" s="32" t="s">
        <v>411</v>
      </c>
      <c r="B35" s="26" t="s">
        <v>413</v>
      </c>
      <c r="C35" s="138"/>
      <c r="D35" s="140">
        <v>121</v>
      </c>
      <c r="E35" s="140">
        <v>121</v>
      </c>
    </row>
    <row r="36" spans="1:5" ht="15.75" thickBot="1">
      <c r="A36" s="33"/>
      <c r="B36" s="9" t="s">
        <v>647</v>
      </c>
      <c r="C36" s="139"/>
      <c r="D36" s="141"/>
      <c r="E36" s="141"/>
    </row>
    <row r="37" spans="1:5">
      <c r="A37" s="32" t="s">
        <v>414</v>
      </c>
      <c r="B37" s="26" t="s">
        <v>416</v>
      </c>
      <c r="C37" s="138"/>
      <c r="D37" s="140">
        <v>122</v>
      </c>
      <c r="E37" s="136"/>
    </row>
    <row r="38" spans="1:5" ht="15.75" thickBot="1">
      <c r="A38" s="33"/>
      <c r="B38" s="9" t="s">
        <v>415</v>
      </c>
      <c r="C38" s="139"/>
      <c r="D38" s="141"/>
      <c r="E38" s="137"/>
    </row>
    <row r="39" spans="1:5">
      <c r="A39" s="32" t="s">
        <v>417</v>
      </c>
      <c r="B39" s="26" t="s">
        <v>419</v>
      </c>
      <c r="C39" s="134">
        <v>123</v>
      </c>
      <c r="D39" s="140">
        <v>123</v>
      </c>
      <c r="E39" s="136"/>
    </row>
    <row r="40" spans="1:5" ht="15.75" thickBot="1">
      <c r="A40" s="33"/>
      <c r="B40" s="9" t="s">
        <v>418</v>
      </c>
      <c r="C40" s="135"/>
      <c r="D40" s="141"/>
      <c r="E40" s="137"/>
    </row>
    <row r="41" spans="1:5">
      <c r="A41" s="32" t="s">
        <v>420</v>
      </c>
      <c r="B41" s="26" t="s">
        <v>422</v>
      </c>
      <c r="C41" s="138"/>
      <c r="D41" s="136"/>
      <c r="E41" s="140">
        <v>128</v>
      </c>
    </row>
    <row r="42" spans="1:5" ht="15.75" thickBot="1">
      <c r="A42" s="33"/>
      <c r="B42" s="9" t="s">
        <v>421</v>
      </c>
      <c r="C42" s="139"/>
      <c r="D42" s="137"/>
      <c r="E42" s="141"/>
    </row>
    <row r="43" spans="1:5">
      <c r="A43" s="32" t="s">
        <v>423</v>
      </c>
      <c r="B43" s="26" t="s">
        <v>425</v>
      </c>
      <c r="C43" s="134">
        <v>129</v>
      </c>
      <c r="D43" s="136"/>
      <c r="E43" s="140">
        <v>129</v>
      </c>
    </row>
    <row r="44" spans="1:5" ht="15.75" thickBot="1">
      <c r="A44" s="33"/>
      <c r="B44" s="9" t="s">
        <v>648</v>
      </c>
      <c r="C44" s="135"/>
      <c r="D44" s="137"/>
      <c r="E44" s="141"/>
    </row>
    <row r="45" spans="1:5">
      <c r="A45" s="32" t="s">
        <v>426</v>
      </c>
      <c r="B45" s="25" t="s">
        <v>428</v>
      </c>
      <c r="C45" s="134">
        <v>130</v>
      </c>
      <c r="D45" s="144"/>
      <c r="E45" s="142">
        <v>130</v>
      </c>
    </row>
    <row r="46" spans="1:5" ht="15.75" thickBot="1">
      <c r="A46" s="33"/>
      <c r="B46" s="7" t="s">
        <v>649</v>
      </c>
      <c r="C46" s="135"/>
      <c r="D46" s="145"/>
      <c r="E46" s="143"/>
    </row>
    <row r="47" spans="1:5">
      <c r="A47" s="32" t="s">
        <v>429</v>
      </c>
      <c r="B47" s="25" t="s">
        <v>431</v>
      </c>
      <c r="C47" s="134">
        <v>131</v>
      </c>
      <c r="D47" s="142">
        <v>131</v>
      </c>
      <c r="E47" s="142">
        <v>131</v>
      </c>
    </row>
    <row r="48" spans="1:5" ht="15.75" thickBot="1">
      <c r="A48" s="33"/>
      <c r="B48" s="7" t="s">
        <v>430</v>
      </c>
      <c r="C48" s="135"/>
      <c r="D48" s="143"/>
      <c r="E48" s="143"/>
    </row>
    <row r="49" spans="1:5">
      <c r="A49" s="32" t="s">
        <v>432</v>
      </c>
      <c r="B49" s="26" t="s">
        <v>434</v>
      </c>
      <c r="C49" s="134">
        <v>133</v>
      </c>
      <c r="D49" s="142">
        <v>133</v>
      </c>
      <c r="E49" s="142">
        <v>133</v>
      </c>
    </row>
    <row r="50" spans="1:5" ht="15.75" thickBot="1">
      <c r="A50" s="33"/>
      <c r="B50" s="9" t="s">
        <v>433</v>
      </c>
      <c r="C50" s="135"/>
      <c r="D50" s="143"/>
      <c r="E50" s="143"/>
    </row>
    <row r="51" spans="1:5">
      <c r="A51" s="32" t="s">
        <v>435</v>
      </c>
      <c r="B51" s="26" t="s">
        <v>437</v>
      </c>
      <c r="C51" s="138"/>
      <c r="D51" s="140">
        <v>134</v>
      </c>
      <c r="E51" s="136"/>
    </row>
    <row r="52" spans="1:5" ht="15.75" thickBot="1">
      <c r="A52" s="33"/>
      <c r="B52" s="9" t="s">
        <v>436</v>
      </c>
      <c r="C52" s="139"/>
      <c r="D52" s="141"/>
      <c r="E52" s="137"/>
    </row>
    <row r="53" spans="1:5">
      <c r="A53" s="32" t="s">
        <v>438</v>
      </c>
      <c r="B53" s="26" t="s">
        <v>440</v>
      </c>
      <c r="C53" s="138"/>
      <c r="D53" s="140">
        <v>136</v>
      </c>
      <c r="E53" s="136"/>
    </row>
    <row r="54" spans="1:5" ht="15.75" thickBot="1">
      <c r="A54" s="33"/>
      <c r="B54" s="9" t="s">
        <v>650</v>
      </c>
      <c r="C54" s="139"/>
      <c r="D54" s="141"/>
      <c r="E54" s="137"/>
    </row>
    <row r="55" spans="1:5">
      <c r="A55" s="32" t="s">
        <v>441</v>
      </c>
      <c r="B55" s="26" t="s">
        <v>443</v>
      </c>
      <c r="C55" s="134">
        <v>138</v>
      </c>
      <c r="D55" s="136"/>
      <c r="E55" s="136"/>
    </row>
    <row r="56" spans="1:5" ht="15.75" thickBot="1">
      <c r="A56" s="33"/>
      <c r="B56" s="9" t="s">
        <v>442</v>
      </c>
      <c r="C56" s="135"/>
      <c r="D56" s="137"/>
      <c r="E56" s="137"/>
    </row>
    <row r="57" spans="1:5">
      <c r="A57" s="32" t="s">
        <v>444</v>
      </c>
      <c r="B57" s="26" t="s">
        <v>446</v>
      </c>
      <c r="C57" s="134">
        <v>140</v>
      </c>
      <c r="D57" s="136"/>
      <c r="E57" s="146">
        <v>140</v>
      </c>
    </row>
    <row r="58" spans="1:5">
      <c r="A58" s="33"/>
      <c r="B58" s="9" t="s">
        <v>651</v>
      </c>
      <c r="C58" s="135"/>
      <c r="D58" s="137"/>
      <c r="E58" s="147"/>
    </row>
    <row r="59" spans="1:5">
      <c r="A59" s="32" t="s">
        <v>447</v>
      </c>
      <c r="B59" s="26" t="s">
        <v>449</v>
      </c>
      <c r="C59" s="134">
        <v>142</v>
      </c>
      <c r="D59" s="136"/>
      <c r="E59" s="142">
        <v>142</v>
      </c>
    </row>
    <row r="60" spans="1:5" ht="15.75" thickBot="1">
      <c r="A60" s="33"/>
      <c r="B60" s="9" t="s">
        <v>448</v>
      </c>
      <c r="C60" s="135"/>
      <c r="D60" s="137"/>
      <c r="E60" s="143"/>
    </row>
    <row r="61" spans="1:5">
      <c r="A61" s="32" t="s">
        <v>450</v>
      </c>
      <c r="B61" s="26" t="s">
        <v>452</v>
      </c>
      <c r="C61" s="134">
        <v>143</v>
      </c>
      <c r="D61" s="136"/>
      <c r="E61" s="142">
        <v>143</v>
      </c>
    </row>
    <row r="62" spans="1:5" ht="15.75" thickBot="1">
      <c r="A62" s="33"/>
      <c r="B62" s="9" t="s">
        <v>652</v>
      </c>
      <c r="C62" s="135"/>
      <c r="D62" s="137"/>
      <c r="E62" s="143"/>
    </row>
    <row r="63" spans="1:5">
      <c r="A63" s="32" t="s">
        <v>453</v>
      </c>
      <c r="B63" s="26" t="s">
        <v>455</v>
      </c>
      <c r="C63" s="134">
        <v>147</v>
      </c>
      <c r="D63" s="136"/>
      <c r="E63" s="140">
        <v>147</v>
      </c>
    </row>
    <row r="64" spans="1:5" ht="15.75" thickBot="1">
      <c r="A64" s="33"/>
      <c r="B64" s="9" t="s">
        <v>653</v>
      </c>
      <c r="C64" s="135"/>
      <c r="D64" s="137"/>
      <c r="E64" s="141"/>
    </row>
    <row r="65" spans="1:5">
      <c r="A65" s="30" t="s">
        <v>456</v>
      </c>
      <c r="B65" s="26" t="s">
        <v>458</v>
      </c>
      <c r="C65" s="148">
        <v>151</v>
      </c>
      <c r="D65" s="136"/>
      <c r="E65" s="136"/>
    </row>
    <row r="66" spans="1:5" ht="15.75" thickBot="1">
      <c r="A66" s="31"/>
      <c r="B66" s="9" t="s">
        <v>457</v>
      </c>
      <c r="C66" s="149"/>
      <c r="D66" s="137"/>
      <c r="E66" s="137"/>
    </row>
    <row r="67" spans="1:5">
      <c r="A67" s="30" t="s">
        <v>459</v>
      </c>
      <c r="B67" s="26" t="s">
        <v>461</v>
      </c>
      <c r="C67" s="134">
        <v>152</v>
      </c>
      <c r="D67" s="144"/>
      <c r="E67" s="144"/>
    </row>
    <row r="68" spans="1:5" ht="15.75" thickBot="1">
      <c r="A68" s="31"/>
      <c r="B68" s="9" t="s">
        <v>460</v>
      </c>
      <c r="C68" s="135"/>
      <c r="D68" s="145"/>
      <c r="E68" s="145"/>
    </row>
    <row r="69" spans="1:5">
      <c r="A69" s="30" t="s">
        <v>462</v>
      </c>
      <c r="B69" s="26" t="s">
        <v>464</v>
      </c>
      <c r="C69" s="134">
        <v>153</v>
      </c>
      <c r="D69" s="144"/>
      <c r="E69" s="144"/>
    </row>
    <row r="70" spans="1:5" ht="15.75" thickBot="1">
      <c r="A70" s="31"/>
      <c r="B70" s="9" t="s">
        <v>463</v>
      </c>
      <c r="C70" s="135"/>
      <c r="D70" s="145"/>
      <c r="E70" s="145"/>
    </row>
    <row r="71" spans="1:5">
      <c r="A71" s="30" t="s">
        <v>465</v>
      </c>
      <c r="B71" s="26" t="s">
        <v>467</v>
      </c>
      <c r="C71" s="134">
        <v>154</v>
      </c>
      <c r="D71" s="144"/>
      <c r="E71" s="144"/>
    </row>
    <row r="72" spans="1:5" ht="15.75" thickBot="1">
      <c r="A72" s="31"/>
      <c r="B72" s="9" t="s">
        <v>466</v>
      </c>
      <c r="C72" s="135"/>
      <c r="D72" s="145"/>
      <c r="E72" s="145"/>
    </row>
    <row r="73" spans="1:5">
      <c r="A73" s="30" t="s">
        <v>468</v>
      </c>
      <c r="B73" s="26" t="s">
        <v>470</v>
      </c>
      <c r="C73" s="134">
        <v>155</v>
      </c>
      <c r="D73" s="144"/>
      <c r="E73" s="144"/>
    </row>
    <row r="74" spans="1:5" ht="15.75" thickBot="1">
      <c r="A74" s="31"/>
      <c r="B74" s="9" t="s">
        <v>469</v>
      </c>
      <c r="C74" s="135"/>
      <c r="D74" s="145"/>
      <c r="E74" s="145"/>
    </row>
    <row r="75" spans="1:5">
      <c r="A75" s="30" t="s">
        <v>471</v>
      </c>
      <c r="B75" s="26" t="s">
        <v>654</v>
      </c>
      <c r="C75" s="134">
        <v>156</v>
      </c>
      <c r="D75" s="144"/>
      <c r="E75" s="144"/>
    </row>
    <row r="76" spans="1:5">
      <c r="A76" s="31"/>
      <c r="B76" s="9" t="s">
        <v>472</v>
      </c>
      <c r="C76" s="135"/>
      <c r="D76" s="145"/>
      <c r="E76" s="145"/>
    </row>
    <row r="77" spans="1:5">
      <c r="A77" s="30" t="s">
        <v>474</v>
      </c>
      <c r="B77" s="26" t="s">
        <v>476</v>
      </c>
      <c r="C77" s="134">
        <v>158</v>
      </c>
      <c r="D77" s="136"/>
      <c r="E77" s="136"/>
    </row>
    <row r="78" spans="1:5" ht="15.75" thickBot="1">
      <c r="A78" s="31"/>
      <c r="B78" s="9" t="s">
        <v>475</v>
      </c>
      <c r="C78" s="135"/>
      <c r="D78" s="137"/>
      <c r="E78" s="137"/>
    </row>
    <row r="79" spans="1:5">
      <c r="A79" s="30" t="s">
        <v>477</v>
      </c>
      <c r="B79" s="26" t="s">
        <v>479</v>
      </c>
      <c r="C79" s="134">
        <v>159</v>
      </c>
      <c r="D79" s="144"/>
      <c r="E79" s="144"/>
    </row>
    <row r="80" spans="1:5" ht="15.75" thickBot="1">
      <c r="A80" s="31"/>
      <c r="B80" s="9" t="s">
        <v>478</v>
      </c>
      <c r="C80" s="135"/>
      <c r="D80" s="145"/>
      <c r="E80" s="145"/>
    </row>
    <row r="81" spans="1:5">
      <c r="A81" s="30" t="s">
        <v>480</v>
      </c>
      <c r="B81" s="26" t="s">
        <v>482</v>
      </c>
      <c r="C81" s="134">
        <v>160</v>
      </c>
      <c r="D81" s="144"/>
      <c r="E81" s="144"/>
    </row>
    <row r="82" spans="1:5" ht="15.75" thickBot="1">
      <c r="A82" s="31"/>
      <c r="B82" s="9" t="s">
        <v>655</v>
      </c>
      <c r="C82" s="135"/>
      <c r="D82" s="145"/>
      <c r="E82" s="145"/>
    </row>
    <row r="83" spans="1:5">
      <c r="A83" s="30" t="s">
        <v>483</v>
      </c>
      <c r="B83" s="26" t="s">
        <v>485</v>
      </c>
      <c r="C83" s="148">
        <v>161</v>
      </c>
      <c r="D83" s="144"/>
      <c r="E83" s="144"/>
    </row>
    <row r="84" spans="1:5" ht="15.75" thickBot="1">
      <c r="A84" s="31"/>
      <c r="B84" s="9" t="s">
        <v>656</v>
      </c>
      <c r="C84" s="149"/>
      <c r="D84" s="145"/>
      <c r="E84" s="145"/>
    </row>
    <row r="85" spans="1:5">
      <c r="A85" s="30" t="s">
        <v>486</v>
      </c>
      <c r="B85" s="26" t="s">
        <v>488</v>
      </c>
      <c r="C85" s="148">
        <v>163</v>
      </c>
      <c r="D85" s="144"/>
      <c r="E85" s="144"/>
    </row>
    <row r="86" spans="1:5" ht="15.75" thickBot="1">
      <c r="A86" s="31"/>
      <c r="B86" s="9" t="s">
        <v>657</v>
      </c>
      <c r="C86" s="149"/>
      <c r="D86" s="145"/>
      <c r="E86" s="145"/>
    </row>
    <row r="87" spans="1:5">
      <c r="A87" s="30" t="s">
        <v>489</v>
      </c>
      <c r="B87" s="26" t="s">
        <v>491</v>
      </c>
      <c r="C87" s="148">
        <v>164</v>
      </c>
      <c r="D87" s="144"/>
      <c r="E87" s="144"/>
    </row>
    <row r="88" spans="1:5" ht="15.75" thickBot="1">
      <c r="A88" s="31"/>
      <c r="B88" s="9" t="s">
        <v>490</v>
      </c>
      <c r="C88" s="149"/>
      <c r="D88" s="145"/>
      <c r="E88" s="145"/>
    </row>
    <row r="89" spans="1:5">
      <c r="A89" s="30" t="s">
        <v>492</v>
      </c>
      <c r="B89" s="26" t="s">
        <v>494</v>
      </c>
      <c r="C89" s="138"/>
      <c r="D89" s="140">
        <v>165</v>
      </c>
      <c r="E89" s="144"/>
    </row>
    <row r="90" spans="1:5" ht="15.75" thickBot="1">
      <c r="A90" s="31"/>
      <c r="B90" s="9" t="s">
        <v>493</v>
      </c>
      <c r="C90" s="139"/>
      <c r="D90" s="141"/>
      <c r="E90" s="145"/>
    </row>
    <row r="91" spans="1:5">
      <c r="A91" s="30" t="s">
        <v>495</v>
      </c>
      <c r="B91" s="26" t="s">
        <v>497</v>
      </c>
      <c r="C91" s="138"/>
      <c r="D91" s="140">
        <v>166</v>
      </c>
      <c r="E91" s="144"/>
    </row>
    <row r="92" spans="1:5" ht="15.75" thickBot="1">
      <c r="A92" s="31"/>
      <c r="B92" s="9" t="s">
        <v>658</v>
      </c>
      <c r="C92" s="139"/>
      <c r="D92" s="141"/>
      <c r="E92" s="145"/>
    </row>
    <row r="93" spans="1:5">
      <c r="A93" s="30" t="s">
        <v>498</v>
      </c>
      <c r="B93" s="26" t="s">
        <v>500</v>
      </c>
      <c r="C93" s="138"/>
      <c r="D93" s="140">
        <v>167</v>
      </c>
      <c r="E93" s="144"/>
    </row>
    <row r="94" spans="1:5" ht="15.75" thickBot="1">
      <c r="A94" s="31"/>
      <c r="B94" s="9" t="s">
        <v>499</v>
      </c>
      <c r="C94" s="139"/>
      <c r="D94" s="141"/>
      <c r="E94" s="145"/>
    </row>
    <row r="95" spans="1:5">
      <c r="A95" s="30" t="s">
        <v>501</v>
      </c>
      <c r="B95" s="26" t="s">
        <v>503</v>
      </c>
      <c r="C95" s="138"/>
      <c r="D95" s="144"/>
      <c r="E95" s="140">
        <v>168</v>
      </c>
    </row>
    <row r="96" spans="1:5" ht="15.75" thickBot="1">
      <c r="A96" s="31"/>
      <c r="B96" s="9" t="s">
        <v>502</v>
      </c>
      <c r="C96" s="139"/>
      <c r="D96" s="145"/>
      <c r="E96" s="141"/>
    </row>
    <row r="97" spans="1:5">
      <c r="A97" s="30" t="s">
        <v>504</v>
      </c>
      <c r="B97" s="26" t="s">
        <v>506</v>
      </c>
      <c r="C97" s="138"/>
      <c r="D97" s="144"/>
      <c r="E97" s="140">
        <v>169</v>
      </c>
    </row>
    <row r="98" spans="1:5" ht="15.75" thickBot="1">
      <c r="A98" s="31"/>
      <c r="B98" s="9" t="s">
        <v>505</v>
      </c>
      <c r="C98" s="139"/>
      <c r="D98" s="145"/>
      <c r="E98" s="141"/>
    </row>
    <row r="99" spans="1:5">
      <c r="A99" s="30" t="s">
        <v>507</v>
      </c>
      <c r="B99" s="26" t="s">
        <v>509</v>
      </c>
      <c r="C99" s="138"/>
      <c r="D99" s="144"/>
      <c r="E99" s="140">
        <v>171</v>
      </c>
    </row>
    <row r="100" spans="1:5" ht="15.75" thickBot="1">
      <c r="A100" s="31"/>
      <c r="B100" s="9" t="s">
        <v>508</v>
      </c>
      <c r="C100" s="139"/>
      <c r="D100" s="145"/>
      <c r="E100" s="141"/>
    </row>
    <row r="101" spans="1:5">
      <c r="A101" s="32" t="s">
        <v>510</v>
      </c>
      <c r="B101" s="26" t="s">
        <v>512</v>
      </c>
      <c r="C101" s="148">
        <v>172</v>
      </c>
      <c r="D101" s="144"/>
      <c r="E101" s="144"/>
    </row>
    <row r="102" spans="1:5" ht="15.75" thickBot="1">
      <c r="A102" s="33"/>
      <c r="B102" s="9" t="s">
        <v>511</v>
      </c>
      <c r="C102" s="149"/>
      <c r="D102" s="145"/>
      <c r="E102" s="145"/>
    </row>
    <row r="103" spans="1:5">
      <c r="A103" s="32" t="s">
        <v>513</v>
      </c>
      <c r="B103" s="26" t="s">
        <v>515</v>
      </c>
      <c r="C103" s="148">
        <v>173</v>
      </c>
      <c r="D103" s="136"/>
      <c r="E103" s="136"/>
    </row>
    <row r="104" spans="1:5" ht="15.75" thickBot="1">
      <c r="A104" s="33"/>
      <c r="B104" s="9" t="s">
        <v>659</v>
      </c>
      <c r="C104" s="149"/>
      <c r="D104" s="137"/>
      <c r="E104" s="137"/>
    </row>
    <row r="105" spans="1:5">
      <c r="A105" s="32" t="s">
        <v>516</v>
      </c>
      <c r="B105" s="26" t="s">
        <v>518</v>
      </c>
      <c r="C105" s="148">
        <v>174</v>
      </c>
      <c r="D105" s="136"/>
      <c r="E105" s="136"/>
    </row>
    <row r="106" spans="1:5" ht="15.75" thickBot="1">
      <c r="A106" s="33"/>
      <c r="B106" s="9" t="s">
        <v>517</v>
      </c>
      <c r="C106" s="149"/>
      <c r="D106" s="137"/>
      <c r="E106" s="137"/>
    </row>
    <row r="107" spans="1:5">
      <c r="A107" s="32" t="s">
        <v>519</v>
      </c>
      <c r="B107" s="26" t="s">
        <v>521</v>
      </c>
      <c r="C107" s="148">
        <v>175</v>
      </c>
      <c r="D107" s="136"/>
      <c r="E107" s="136"/>
    </row>
    <row r="108" spans="1:5" ht="15.75" thickBot="1">
      <c r="A108" s="33"/>
      <c r="B108" s="9" t="s">
        <v>660</v>
      </c>
      <c r="C108" s="149"/>
      <c r="D108" s="137"/>
      <c r="E108" s="137"/>
    </row>
    <row r="109" spans="1:5">
      <c r="A109" s="32" t="s">
        <v>522</v>
      </c>
      <c r="B109" s="26" t="s">
        <v>524</v>
      </c>
      <c r="C109" s="148">
        <v>176</v>
      </c>
      <c r="D109" s="136"/>
      <c r="E109" s="136"/>
    </row>
    <row r="110" spans="1:5" ht="15.75" thickBot="1">
      <c r="A110" s="33"/>
      <c r="B110" s="9" t="s">
        <v>523</v>
      </c>
      <c r="C110" s="149"/>
      <c r="D110" s="137"/>
      <c r="E110" s="137"/>
    </row>
    <row r="111" spans="1:5">
      <c r="A111" s="32" t="s">
        <v>525</v>
      </c>
      <c r="B111" s="26" t="s">
        <v>527</v>
      </c>
      <c r="C111" s="148">
        <v>177</v>
      </c>
      <c r="D111" s="136"/>
      <c r="E111" s="136"/>
    </row>
    <row r="112" spans="1:5" ht="15.75" thickBot="1">
      <c r="A112" s="33"/>
      <c r="B112" s="9" t="s">
        <v>526</v>
      </c>
      <c r="C112" s="149"/>
      <c r="D112" s="137"/>
      <c r="E112" s="137"/>
    </row>
    <row r="113" spans="1:5">
      <c r="A113" s="32" t="s">
        <v>528</v>
      </c>
      <c r="B113" s="26" t="s">
        <v>530</v>
      </c>
      <c r="C113" s="148">
        <v>178</v>
      </c>
      <c r="D113" s="136"/>
      <c r="E113" s="136"/>
    </row>
    <row r="114" spans="1:5">
      <c r="A114" s="33"/>
      <c r="B114" s="9" t="s">
        <v>529</v>
      </c>
      <c r="C114" s="149"/>
      <c r="D114" s="137"/>
      <c r="E114" s="137"/>
    </row>
    <row r="115" spans="1:5">
      <c r="A115" s="32" t="s">
        <v>531</v>
      </c>
      <c r="B115" s="26" t="s">
        <v>533</v>
      </c>
      <c r="C115" s="148">
        <v>180</v>
      </c>
      <c r="D115" s="136"/>
      <c r="E115" s="136"/>
    </row>
    <row r="116" spans="1:5" ht="15.75" thickBot="1">
      <c r="A116" s="33"/>
      <c r="B116" s="9" t="s">
        <v>532</v>
      </c>
      <c r="C116" s="149"/>
      <c r="D116" s="137"/>
      <c r="E116" s="137"/>
    </row>
    <row r="117" spans="1:5">
      <c r="A117" s="32" t="s">
        <v>534</v>
      </c>
      <c r="B117" s="26" t="s">
        <v>536</v>
      </c>
      <c r="C117" s="148">
        <v>185</v>
      </c>
      <c r="D117" s="136"/>
      <c r="E117" s="136"/>
    </row>
    <row r="118" spans="1:5" ht="15.75" thickBot="1">
      <c r="A118" s="33"/>
      <c r="B118" s="9" t="s">
        <v>535</v>
      </c>
      <c r="C118" s="149"/>
      <c r="D118" s="137"/>
      <c r="E118" s="137"/>
    </row>
    <row r="119" spans="1:5">
      <c r="A119" s="32" t="s">
        <v>537</v>
      </c>
      <c r="B119" s="26" t="s">
        <v>661</v>
      </c>
      <c r="C119" s="150"/>
      <c r="D119" s="140">
        <v>186</v>
      </c>
      <c r="E119" s="136"/>
    </row>
    <row r="120" spans="1:5" ht="15.75" thickBot="1">
      <c r="A120" s="33"/>
      <c r="B120" s="9" t="s">
        <v>538</v>
      </c>
      <c r="C120" s="151"/>
      <c r="D120" s="141"/>
      <c r="E120" s="137"/>
    </row>
    <row r="121" spans="1:5">
      <c r="A121" s="32" t="s">
        <v>540</v>
      </c>
      <c r="B121" s="26" t="s">
        <v>542</v>
      </c>
      <c r="C121" s="138"/>
      <c r="D121" s="140">
        <v>187</v>
      </c>
      <c r="E121" s="144"/>
    </row>
    <row r="122" spans="1:5" ht="15.75" thickBot="1">
      <c r="A122" s="33"/>
      <c r="B122" s="9" t="s">
        <v>541</v>
      </c>
      <c r="C122" s="139"/>
      <c r="D122" s="141"/>
      <c r="E122" s="145"/>
    </row>
    <row r="123" spans="1:5">
      <c r="A123" s="32" t="s">
        <v>543</v>
      </c>
      <c r="B123" s="26" t="s">
        <v>545</v>
      </c>
      <c r="C123" s="138"/>
      <c r="D123" s="140">
        <v>188</v>
      </c>
      <c r="E123" s="144"/>
    </row>
    <row r="124" spans="1:5" ht="15.75" thickBot="1">
      <c r="A124" s="33"/>
      <c r="B124" s="9" t="s">
        <v>544</v>
      </c>
      <c r="C124" s="139"/>
      <c r="D124" s="141"/>
      <c r="E124" s="145"/>
    </row>
    <row r="125" spans="1:5">
      <c r="A125" s="32" t="s">
        <v>546</v>
      </c>
      <c r="B125" s="26" t="s">
        <v>662</v>
      </c>
      <c r="C125" s="138"/>
      <c r="D125" s="140">
        <v>190</v>
      </c>
      <c r="E125" s="144"/>
    </row>
    <row r="126" spans="1:5" ht="15.75" thickBot="1">
      <c r="A126" s="33"/>
      <c r="B126" s="9" t="s">
        <v>547</v>
      </c>
      <c r="C126" s="139"/>
      <c r="D126" s="141"/>
      <c r="E126" s="145"/>
    </row>
    <row r="127" spans="1:5">
      <c r="A127" s="32" t="s">
        <v>549</v>
      </c>
      <c r="B127" s="26" t="s">
        <v>551</v>
      </c>
      <c r="C127" s="138"/>
      <c r="D127" s="140">
        <v>191</v>
      </c>
      <c r="E127" s="144"/>
    </row>
    <row r="128" spans="1:5" ht="15.75" thickBot="1">
      <c r="A128" s="33"/>
      <c r="B128" s="9" t="s">
        <v>550</v>
      </c>
      <c r="C128" s="139"/>
      <c r="D128" s="141"/>
      <c r="E128" s="145"/>
    </row>
    <row r="129" spans="1:5">
      <c r="A129" s="32" t="s">
        <v>552</v>
      </c>
      <c r="B129" s="26" t="s">
        <v>554</v>
      </c>
      <c r="C129" s="138"/>
      <c r="D129" s="140">
        <v>192</v>
      </c>
      <c r="E129" s="144"/>
    </row>
    <row r="130" spans="1:5" ht="15.75" thickBot="1">
      <c r="A130" s="33"/>
      <c r="B130" s="9" t="s">
        <v>553</v>
      </c>
      <c r="C130" s="139"/>
      <c r="D130" s="141"/>
      <c r="E130" s="145"/>
    </row>
    <row r="131" spans="1:5">
      <c r="A131" s="32" t="s">
        <v>555</v>
      </c>
      <c r="B131" s="26" t="s">
        <v>557</v>
      </c>
      <c r="C131" s="138"/>
      <c r="D131" s="140">
        <v>193</v>
      </c>
      <c r="E131" s="144"/>
    </row>
    <row r="132" spans="1:5" ht="15.75" thickBot="1">
      <c r="A132" s="33"/>
      <c r="B132" s="9" t="s">
        <v>556</v>
      </c>
      <c r="C132" s="139"/>
      <c r="D132" s="141"/>
      <c r="E132" s="145"/>
    </row>
    <row r="133" spans="1:5">
      <c r="A133" s="32" t="s">
        <v>558</v>
      </c>
      <c r="B133" s="26" t="s">
        <v>560</v>
      </c>
      <c r="C133" s="138"/>
      <c r="D133" s="140">
        <v>194</v>
      </c>
      <c r="E133" s="144"/>
    </row>
    <row r="134" spans="1:5" ht="15.75" thickBot="1">
      <c r="A134" s="33"/>
      <c r="B134" s="9" t="s">
        <v>559</v>
      </c>
      <c r="C134" s="139"/>
      <c r="D134" s="141"/>
      <c r="E134" s="145"/>
    </row>
    <row r="135" spans="1:5">
      <c r="A135" s="32" t="s">
        <v>561</v>
      </c>
      <c r="B135" s="26" t="s">
        <v>563</v>
      </c>
      <c r="C135" s="138"/>
      <c r="D135" s="140">
        <v>195</v>
      </c>
      <c r="E135" s="144"/>
    </row>
    <row r="136" spans="1:5" ht="15.75" thickBot="1">
      <c r="A136" s="33"/>
      <c r="B136" s="9" t="s">
        <v>562</v>
      </c>
      <c r="C136" s="139"/>
      <c r="D136" s="141"/>
      <c r="E136" s="145"/>
    </row>
    <row r="137" spans="1:5">
      <c r="A137" s="32" t="s">
        <v>564</v>
      </c>
      <c r="B137" s="26" t="s">
        <v>566</v>
      </c>
      <c r="C137" s="138"/>
      <c r="D137" s="140">
        <v>196</v>
      </c>
      <c r="E137" s="144"/>
    </row>
    <row r="138" spans="1:5" ht="15.75" thickBot="1">
      <c r="A138" s="33"/>
      <c r="B138" s="9" t="s">
        <v>565</v>
      </c>
      <c r="C138" s="139"/>
      <c r="D138" s="141"/>
      <c r="E138" s="145"/>
    </row>
    <row r="139" spans="1:5">
      <c r="A139" s="32" t="s">
        <v>567</v>
      </c>
      <c r="B139" s="26" t="s">
        <v>569</v>
      </c>
      <c r="C139" s="138"/>
      <c r="D139" s="140">
        <v>197</v>
      </c>
      <c r="E139" s="144"/>
    </row>
    <row r="140" spans="1:5" ht="15.75" thickBot="1">
      <c r="A140" s="33"/>
      <c r="B140" s="9" t="s">
        <v>568</v>
      </c>
      <c r="C140" s="139"/>
      <c r="D140" s="141"/>
      <c r="E140" s="145"/>
    </row>
    <row r="141" spans="1:5">
      <c r="A141" s="32" t="s">
        <v>570</v>
      </c>
      <c r="B141" s="27" t="s">
        <v>572</v>
      </c>
      <c r="C141" s="138"/>
      <c r="D141" s="144"/>
      <c r="E141" s="140">
        <v>198</v>
      </c>
    </row>
    <row r="142" spans="1:5" ht="15.75" thickBot="1">
      <c r="A142" s="33"/>
      <c r="B142" s="15" t="s">
        <v>571</v>
      </c>
      <c r="C142" s="139"/>
      <c r="D142" s="145"/>
      <c r="E142" s="141"/>
    </row>
    <row r="143" spans="1:5">
      <c r="A143" s="32" t="s">
        <v>573</v>
      </c>
      <c r="B143" s="26" t="s">
        <v>575</v>
      </c>
      <c r="C143" s="138"/>
      <c r="D143" s="144"/>
      <c r="E143" s="140">
        <v>199</v>
      </c>
    </row>
    <row r="144" spans="1:5" ht="15.75" thickBot="1">
      <c r="A144" s="33"/>
      <c r="B144" s="9" t="s">
        <v>574</v>
      </c>
      <c r="C144" s="139"/>
      <c r="D144" s="145"/>
      <c r="E144" s="141"/>
    </row>
    <row r="145" spans="1:5">
      <c r="A145" s="32" t="s">
        <v>576</v>
      </c>
      <c r="B145" s="26" t="s">
        <v>578</v>
      </c>
      <c r="C145" s="138"/>
      <c r="D145" s="144"/>
      <c r="E145" s="140">
        <v>201</v>
      </c>
    </row>
    <row r="146" spans="1:5" ht="15.75" thickBot="1">
      <c r="A146" s="33"/>
      <c r="B146" s="9" t="s">
        <v>577</v>
      </c>
      <c r="C146" s="139"/>
      <c r="D146" s="145"/>
      <c r="E146" s="141"/>
    </row>
    <row r="147" spans="1:5">
      <c r="A147" s="32" t="s">
        <v>579</v>
      </c>
      <c r="B147" s="26" t="s">
        <v>581</v>
      </c>
      <c r="C147" s="138"/>
      <c r="D147" s="144"/>
      <c r="E147" s="140">
        <v>202</v>
      </c>
    </row>
    <row r="148" spans="1:5" ht="15.75" thickBot="1">
      <c r="A148" s="33"/>
      <c r="B148" s="9" t="s">
        <v>580</v>
      </c>
      <c r="C148" s="139"/>
      <c r="D148" s="145"/>
      <c r="E148" s="141"/>
    </row>
    <row r="149" spans="1:5">
      <c r="A149" s="32" t="s">
        <v>582</v>
      </c>
      <c r="B149" s="26" t="s">
        <v>584</v>
      </c>
      <c r="C149" s="138"/>
      <c r="D149" s="144"/>
      <c r="E149" s="140">
        <v>203</v>
      </c>
    </row>
    <row r="150" spans="1:5" ht="15.75" thickBot="1">
      <c r="A150" s="33"/>
      <c r="B150" s="9" t="s">
        <v>663</v>
      </c>
      <c r="C150" s="139"/>
      <c r="D150" s="145"/>
      <c r="E150" s="141"/>
    </row>
    <row r="151" spans="1:5">
      <c r="A151" s="32" t="s">
        <v>585</v>
      </c>
      <c r="B151" s="26" t="s">
        <v>587</v>
      </c>
      <c r="C151" s="150"/>
      <c r="D151" s="136"/>
      <c r="E151" s="140">
        <v>205</v>
      </c>
    </row>
    <row r="152" spans="1:5" ht="15.75" thickBot="1">
      <c r="A152" s="33"/>
      <c r="B152" s="9" t="s">
        <v>586</v>
      </c>
      <c r="C152" s="151"/>
      <c r="D152" s="137"/>
      <c r="E152" s="141"/>
    </row>
    <row r="153" spans="1:5">
      <c r="A153" s="32" t="s">
        <v>588</v>
      </c>
      <c r="B153" s="26" t="s">
        <v>590</v>
      </c>
      <c r="C153" s="150"/>
      <c r="D153" s="136"/>
      <c r="E153" s="140">
        <v>206</v>
      </c>
    </row>
    <row r="154" spans="1:5" ht="15.75" thickBot="1">
      <c r="A154" s="33"/>
      <c r="B154" s="9" t="s">
        <v>589</v>
      </c>
      <c r="C154" s="151"/>
      <c r="D154" s="137"/>
      <c r="E154" s="141"/>
    </row>
    <row r="155" spans="1:5">
      <c r="A155" s="30" t="s">
        <v>591</v>
      </c>
      <c r="B155" s="26" t="s">
        <v>593</v>
      </c>
      <c r="C155" s="148">
        <v>207</v>
      </c>
      <c r="D155" s="136"/>
      <c r="E155" s="136"/>
    </row>
    <row r="156" spans="1:5" ht="15.75" thickBot="1">
      <c r="A156" s="31"/>
      <c r="B156" s="9" t="s">
        <v>592</v>
      </c>
      <c r="C156" s="149"/>
      <c r="D156" s="137"/>
      <c r="E156" s="137"/>
    </row>
    <row r="157" spans="1:5">
      <c r="A157" s="30" t="s">
        <v>594</v>
      </c>
      <c r="B157" s="26" t="s">
        <v>596</v>
      </c>
      <c r="C157" s="148">
        <v>210</v>
      </c>
      <c r="D157" s="144"/>
      <c r="E157" s="144"/>
    </row>
    <row r="158" spans="1:5" ht="15.75" thickBot="1">
      <c r="A158" s="31"/>
      <c r="B158" s="9" t="s">
        <v>664</v>
      </c>
      <c r="C158" s="149"/>
      <c r="D158" s="145"/>
      <c r="E158" s="145"/>
    </row>
    <row r="159" spans="1:5">
      <c r="A159" s="30" t="s">
        <v>597</v>
      </c>
      <c r="B159" s="26" t="s">
        <v>599</v>
      </c>
      <c r="C159" s="148">
        <v>211</v>
      </c>
      <c r="D159" s="144"/>
      <c r="E159" s="144"/>
    </row>
    <row r="160" spans="1:5" ht="15.75" thickBot="1">
      <c r="A160" s="31"/>
      <c r="B160" s="9" t="s">
        <v>598</v>
      </c>
      <c r="C160" s="149"/>
      <c r="D160" s="145"/>
      <c r="E160" s="145"/>
    </row>
    <row r="161" spans="1:5">
      <c r="A161" s="30" t="s">
        <v>600</v>
      </c>
      <c r="B161" s="26" t="s">
        <v>602</v>
      </c>
      <c r="C161" s="148">
        <v>212</v>
      </c>
      <c r="D161" s="144"/>
      <c r="E161" s="144"/>
    </row>
    <row r="162" spans="1:5" ht="15.75" thickBot="1">
      <c r="A162" s="31"/>
      <c r="B162" s="9" t="s">
        <v>601</v>
      </c>
      <c r="C162" s="149"/>
      <c r="D162" s="145"/>
      <c r="E162" s="145"/>
    </row>
    <row r="163" spans="1:5">
      <c r="A163" s="30" t="s">
        <v>603</v>
      </c>
      <c r="B163" s="26" t="s">
        <v>533</v>
      </c>
      <c r="C163" s="148">
        <v>214</v>
      </c>
      <c r="D163" s="144"/>
      <c r="E163" s="144"/>
    </row>
    <row r="164" spans="1:5" ht="15.75" thickBot="1">
      <c r="A164" s="31"/>
      <c r="B164" s="9" t="s">
        <v>532</v>
      </c>
      <c r="C164" s="149"/>
      <c r="D164" s="145"/>
      <c r="E164" s="145"/>
    </row>
    <row r="165" spans="1:5">
      <c r="A165" s="30" t="s">
        <v>604</v>
      </c>
      <c r="B165" s="26" t="s">
        <v>606</v>
      </c>
      <c r="C165" s="138"/>
      <c r="D165" s="142">
        <v>216</v>
      </c>
      <c r="E165" s="144"/>
    </row>
    <row r="166" spans="1:5">
      <c r="A166" s="31"/>
      <c r="B166" s="9" t="s">
        <v>605</v>
      </c>
      <c r="C166" s="139"/>
      <c r="D166" s="143"/>
      <c r="E166" s="145"/>
    </row>
    <row r="167" spans="1:5">
      <c r="A167" s="30" t="s">
        <v>607</v>
      </c>
      <c r="B167" s="26" t="s">
        <v>609</v>
      </c>
      <c r="C167" s="138"/>
      <c r="D167" s="142">
        <v>217</v>
      </c>
      <c r="E167" s="144"/>
    </row>
    <row r="168" spans="1:5" ht="15.75" thickBot="1">
      <c r="A168" s="31"/>
      <c r="B168" s="9" t="s">
        <v>608</v>
      </c>
      <c r="C168" s="139"/>
      <c r="D168" s="143"/>
      <c r="E168" s="145"/>
    </row>
    <row r="169" spans="1:5">
      <c r="A169" s="30" t="s">
        <v>610</v>
      </c>
      <c r="B169" s="26" t="s">
        <v>612</v>
      </c>
      <c r="C169" s="138"/>
      <c r="D169" s="144"/>
      <c r="E169" s="140">
        <v>220</v>
      </c>
    </row>
    <row r="170" spans="1:5" ht="15.75" thickBot="1">
      <c r="A170" s="31"/>
      <c r="B170" s="9" t="s">
        <v>611</v>
      </c>
      <c r="C170" s="139"/>
      <c r="D170" s="145"/>
      <c r="E170" s="141"/>
    </row>
    <row r="171" spans="1:5">
      <c r="A171" s="30" t="s">
        <v>613</v>
      </c>
      <c r="B171" s="26" t="s">
        <v>615</v>
      </c>
      <c r="C171" s="148">
        <v>222</v>
      </c>
      <c r="D171" s="144"/>
      <c r="E171" s="144"/>
    </row>
    <row r="172" spans="1:5" ht="15.75" thickBot="1">
      <c r="A172" s="31"/>
      <c r="B172" s="9" t="s">
        <v>614</v>
      </c>
      <c r="C172" s="149"/>
      <c r="D172" s="145"/>
      <c r="E172" s="145"/>
    </row>
    <row r="173" spans="1:5">
      <c r="A173" s="30" t="s">
        <v>616</v>
      </c>
      <c r="B173" s="26" t="s">
        <v>618</v>
      </c>
      <c r="C173" s="138"/>
      <c r="D173" s="140">
        <v>226</v>
      </c>
      <c r="E173" s="144"/>
    </row>
    <row r="174" spans="1:5" ht="15.75" thickBot="1">
      <c r="A174" s="31"/>
      <c r="B174" s="9" t="s">
        <v>617</v>
      </c>
      <c r="C174" s="139"/>
      <c r="D174" s="141"/>
      <c r="E174" s="145"/>
    </row>
    <row r="175" spans="1:5">
      <c r="A175" s="30" t="s">
        <v>619</v>
      </c>
      <c r="B175" s="26" t="s">
        <v>621</v>
      </c>
      <c r="C175" s="138"/>
      <c r="D175" s="140">
        <v>227</v>
      </c>
      <c r="E175" s="144"/>
    </row>
    <row r="176" spans="1:5" ht="15.75" thickBot="1">
      <c r="A176" s="31"/>
      <c r="B176" s="9" t="s">
        <v>620</v>
      </c>
      <c r="C176" s="139"/>
      <c r="D176" s="141"/>
      <c r="E176" s="145"/>
    </row>
    <row r="177" spans="1:5">
      <c r="A177" s="30" t="s">
        <v>622</v>
      </c>
      <c r="B177" s="26" t="s">
        <v>624</v>
      </c>
      <c r="C177" s="148">
        <v>228</v>
      </c>
      <c r="D177" s="140">
        <v>228</v>
      </c>
      <c r="E177" s="140">
        <v>228</v>
      </c>
    </row>
    <row r="178" spans="1:5" ht="15.75" thickBot="1">
      <c r="A178" s="31"/>
      <c r="B178" s="9" t="s">
        <v>665</v>
      </c>
      <c r="C178" s="149"/>
      <c r="D178" s="141"/>
      <c r="E178" s="141"/>
    </row>
    <row r="179" spans="1:5">
      <c r="A179" s="30" t="s">
        <v>625</v>
      </c>
      <c r="B179" s="26" t="s">
        <v>627</v>
      </c>
      <c r="C179" s="148">
        <v>232</v>
      </c>
      <c r="D179" s="144"/>
      <c r="E179" s="144"/>
    </row>
    <row r="180" spans="1:5" ht="15.75" thickBot="1">
      <c r="A180" s="31"/>
      <c r="B180" s="9" t="s">
        <v>626</v>
      </c>
      <c r="C180" s="149"/>
      <c r="D180" s="145"/>
      <c r="E180" s="145"/>
    </row>
    <row r="181" spans="1:5">
      <c r="A181" s="30" t="s">
        <v>628</v>
      </c>
      <c r="B181" s="26" t="s">
        <v>630</v>
      </c>
      <c r="C181" s="148">
        <v>233</v>
      </c>
      <c r="D181" s="144"/>
      <c r="E181" s="144"/>
    </row>
    <row r="182" spans="1:5" ht="15.75" thickBot="1">
      <c r="A182" s="31"/>
      <c r="B182" s="9" t="s">
        <v>629</v>
      </c>
      <c r="C182" s="149"/>
      <c r="D182" s="145"/>
      <c r="E182" s="145"/>
    </row>
    <row r="183" spans="1:5">
      <c r="A183" s="30" t="s">
        <v>631</v>
      </c>
      <c r="B183" s="26" t="s">
        <v>633</v>
      </c>
      <c r="C183" s="138"/>
      <c r="D183" s="144"/>
      <c r="E183" s="142">
        <v>234</v>
      </c>
    </row>
    <row r="184" spans="1:5" ht="15.75" thickBot="1">
      <c r="A184" s="31"/>
      <c r="B184" s="9" t="s">
        <v>666</v>
      </c>
      <c r="C184" s="139"/>
      <c r="D184" s="145"/>
      <c r="E184" s="143"/>
    </row>
    <row r="185" spans="1:5">
      <c r="A185" s="30" t="s">
        <v>634</v>
      </c>
      <c r="B185" s="26" t="s">
        <v>636</v>
      </c>
      <c r="C185" s="138"/>
      <c r="D185" s="142">
        <v>235</v>
      </c>
      <c r="E185" s="144"/>
    </row>
    <row r="186" spans="1:5" ht="15.75" thickBot="1">
      <c r="A186" s="31"/>
      <c r="B186" s="9" t="s">
        <v>635</v>
      </c>
      <c r="C186" s="139"/>
      <c r="D186" s="143"/>
      <c r="E186" s="145"/>
    </row>
  </sheetData>
  <autoFilter ref="A1:E186" xr:uid="{00000000-0009-0000-0000-000004000000}">
    <filterColumn colId="3" showButton="0"/>
    <filterColumn colId="4" showButton="0"/>
  </autoFilter>
  <mergeCells count="276">
    <mergeCell ref="C185:C186"/>
    <mergeCell ref="D185:D186"/>
    <mergeCell ref="E185:E186"/>
    <mergeCell ref="C181:C182"/>
    <mergeCell ref="D181:D182"/>
    <mergeCell ref="E181:E182"/>
    <mergeCell ref="C183:C184"/>
    <mergeCell ref="D183:D184"/>
    <mergeCell ref="E183:E184"/>
    <mergeCell ref="C179:C180"/>
    <mergeCell ref="D179:D180"/>
    <mergeCell ref="E179:E180"/>
    <mergeCell ref="C177:C178"/>
    <mergeCell ref="D177:D178"/>
    <mergeCell ref="E177:E178"/>
    <mergeCell ref="C173:C174"/>
    <mergeCell ref="D173:D174"/>
    <mergeCell ref="E173:E174"/>
    <mergeCell ref="C175:C176"/>
    <mergeCell ref="D175:D176"/>
    <mergeCell ref="E175:E176"/>
    <mergeCell ref="C171:C172"/>
    <mergeCell ref="D171:D172"/>
    <mergeCell ref="E171:E172"/>
    <mergeCell ref="C169:C170"/>
    <mergeCell ref="D169:D170"/>
    <mergeCell ref="E169:E170"/>
    <mergeCell ref="C167:C168"/>
    <mergeCell ref="D167:D168"/>
    <mergeCell ref="E167:E168"/>
    <mergeCell ref="C165:C166"/>
    <mergeCell ref="D165:D166"/>
    <mergeCell ref="E165:E166"/>
    <mergeCell ref="C163:C164"/>
    <mergeCell ref="D163:D164"/>
    <mergeCell ref="E163:E164"/>
    <mergeCell ref="C159:C160"/>
    <mergeCell ref="D159:D160"/>
    <mergeCell ref="E159:E160"/>
    <mergeCell ref="C161:C162"/>
    <mergeCell ref="D161:D162"/>
    <mergeCell ref="E161:E162"/>
    <mergeCell ref="C157:C158"/>
    <mergeCell ref="D157:D158"/>
    <mergeCell ref="E157:E158"/>
    <mergeCell ref="C155:C156"/>
    <mergeCell ref="D155:D156"/>
    <mergeCell ref="E155:E156"/>
    <mergeCell ref="C151:C152"/>
    <mergeCell ref="D151:D152"/>
    <mergeCell ref="E151:E152"/>
    <mergeCell ref="C153:C154"/>
    <mergeCell ref="D153:D154"/>
    <mergeCell ref="E153:E154"/>
    <mergeCell ref="C149:C150"/>
    <mergeCell ref="D149:D150"/>
    <mergeCell ref="E149:E150"/>
    <mergeCell ref="C145:C146"/>
    <mergeCell ref="D145:D146"/>
    <mergeCell ref="E145:E146"/>
    <mergeCell ref="C147:C148"/>
    <mergeCell ref="D147:D148"/>
    <mergeCell ref="E147:E148"/>
    <mergeCell ref="C143:C144"/>
    <mergeCell ref="D143:D144"/>
    <mergeCell ref="E143:E144"/>
    <mergeCell ref="C139:C140"/>
    <mergeCell ref="D139:D140"/>
    <mergeCell ref="E139:E140"/>
    <mergeCell ref="C141:C142"/>
    <mergeCell ref="D141:D142"/>
    <mergeCell ref="E141:E142"/>
    <mergeCell ref="C135:C136"/>
    <mergeCell ref="D135:D136"/>
    <mergeCell ref="E135:E136"/>
    <mergeCell ref="C137:C138"/>
    <mergeCell ref="D137:D138"/>
    <mergeCell ref="E137:E138"/>
    <mergeCell ref="C131:C132"/>
    <mergeCell ref="D131:D132"/>
    <mergeCell ref="E131:E132"/>
    <mergeCell ref="C133:C134"/>
    <mergeCell ref="D133:D134"/>
    <mergeCell ref="E133:E134"/>
    <mergeCell ref="C127:C128"/>
    <mergeCell ref="D127:D128"/>
    <mergeCell ref="E127:E128"/>
    <mergeCell ref="C129:C130"/>
    <mergeCell ref="D129:D130"/>
    <mergeCell ref="E129:E130"/>
    <mergeCell ref="C125:C126"/>
    <mergeCell ref="D125:D126"/>
    <mergeCell ref="E125:E126"/>
    <mergeCell ref="C121:C122"/>
    <mergeCell ref="D121:D122"/>
    <mergeCell ref="E121:E122"/>
    <mergeCell ref="C123:C124"/>
    <mergeCell ref="D123:D124"/>
    <mergeCell ref="E123:E124"/>
    <mergeCell ref="C117:C118"/>
    <mergeCell ref="D117:D118"/>
    <mergeCell ref="E117:E118"/>
    <mergeCell ref="C119:C120"/>
    <mergeCell ref="D119:D120"/>
    <mergeCell ref="E119:E120"/>
    <mergeCell ref="C115:C116"/>
    <mergeCell ref="D115:D116"/>
    <mergeCell ref="E115:E116"/>
    <mergeCell ref="C113:C114"/>
    <mergeCell ref="D113:D114"/>
    <mergeCell ref="E113:E114"/>
    <mergeCell ref="C109:C110"/>
    <mergeCell ref="D109:D110"/>
    <mergeCell ref="E109:E110"/>
    <mergeCell ref="C111:C112"/>
    <mergeCell ref="D111:D112"/>
    <mergeCell ref="E111:E112"/>
    <mergeCell ref="C105:C106"/>
    <mergeCell ref="D105:D106"/>
    <mergeCell ref="E105:E106"/>
    <mergeCell ref="C107:C108"/>
    <mergeCell ref="D107:D108"/>
    <mergeCell ref="E107:E108"/>
    <mergeCell ref="C101:C102"/>
    <mergeCell ref="D101:D102"/>
    <mergeCell ref="E101:E102"/>
    <mergeCell ref="C103:C104"/>
    <mergeCell ref="D103:D104"/>
    <mergeCell ref="E103:E104"/>
    <mergeCell ref="C99:C100"/>
    <mergeCell ref="D99:D100"/>
    <mergeCell ref="E99:E100"/>
    <mergeCell ref="C97:C98"/>
    <mergeCell ref="D97:D98"/>
    <mergeCell ref="E97:E98"/>
    <mergeCell ref="C93:C94"/>
    <mergeCell ref="D93:D94"/>
    <mergeCell ref="E93:E94"/>
    <mergeCell ref="C95:C96"/>
    <mergeCell ref="D95:D96"/>
    <mergeCell ref="E95:E96"/>
    <mergeCell ref="C89:C90"/>
    <mergeCell ref="D89:D90"/>
    <mergeCell ref="E89:E90"/>
    <mergeCell ref="C91:C92"/>
    <mergeCell ref="D91:D92"/>
    <mergeCell ref="E91:E92"/>
    <mergeCell ref="C85:C86"/>
    <mergeCell ref="D85:D86"/>
    <mergeCell ref="E85:E86"/>
    <mergeCell ref="C87:C88"/>
    <mergeCell ref="D87:D88"/>
    <mergeCell ref="E87:E88"/>
    <mergeCell ref="C83:C84"/>
    <mergeCell ref="D83:D84"/>
    <mergeCell ref="E83:E84"/>
    <mergeCell ref="C79:C80"/>
    <mergeCell ref="D79:D80"/>
    <mergeCell ref="E79:E80"/>
    <mergeCell ref="C81:C82"/>
    <mergeCell ref="D81:D82"/>
    <mergeCell ref="E81:E82"/>
    <mergeCell ref="C77:C78"/>
    <mergeCell ref="D77:D78"/>
    <mergeCell ref="E77:E78"/>
    <mergeCell ref="C73:C74"/>
    <mergeCell ref="D73:D74"/>
    <mergeCell ref="E73:E74"/>
    <mergeCell ref="C75:C76"/>
    <mergeCell ref="D75:D76"/>
    <mergeCell ref="E75:E76"/>
    <mergeCell ref="C69:C70"/>
    <mergeCell ref="D69:D70"/>
    <mergeCell ref="E69:E70"/>
    <mergeCell ref="C71:C72"/>
    <mergeCell ref="D71:D72"/>
    <mergeCell ref="E71:E72"/>
    <mergeCell ref="C65:C66"/>
    <mergeCell ref="D65:D66"/>
    <mergeCell ref="E65:E66"/>
    <mergeCell ref="C67:C68"/>
    <mergeCell ref="D67:D68"/>
    <mergeCell ref="E67:E68"/>
    <mergeCell ref="C63:C64"/>
    <mergeCell ref="D63:D64"/>
    <mergeCell ref="E63:E64"/>
    <mergeCell ref="C59:C60"/>
    <mergeCell ref="D59:D60"/>
    <mergeCell ref="E59:E60"/>
    <mergeCell ref="C61:C62"/>
    <mergeCell ref="D61:D62"/>
    <mergeCell ref="E61:E62"/>
    <mergeCell ref="C57:C58"/>
    <mergeCell ref="D57:D58"/>
    <mergeCell ref="E57:E58"/>
    <mergeCell ref="C55:C56"/>
    <mergeCell ref="D55:D56"/>
    <mergeCell ref="E55:E56"/>
    <mergeCell ref="C53:C54"/>
    <mergeCell ref="D53:D54"/>
    <mergeCell ref="E53:E54"/>
    <mergeCell ref="C51:C52"/>
    <mergeCell ref="D51:D52"/>
    <mergeCell ref="E51:E52"/>
    <mergeCell ref="C49:C50"/>
    <mergeCell ref="D49:D50"/>
    <mergeCell ref="E49:E50"/>
    <mergeCell ref="C45:C46"/>
    <mergeCell ref="D45:D46"/>
    <mergeCell ref="E45:E46"/>
    <mergeCell ref="C47:C48"/>
    <mergeCell ref="D47:D48"/>
    <mergeCell ref="E47:E48"/>
    <mergeCell ref="C41:C42"/>
    <mergeCell ref="D41:D42"/>
    <mergeCell ref="E41:E42"/>
    <mergeCell ref="C43:C44"/>
    <mergeCell ref="D43:D44"/>
    <mergeCell ref="E43:E44"/>
    <mergeCell ref="C37:C38"/>
    <mergeCell ref="D37:D38"/>
    <mergeCell ref="E37:E38"/>
    <mergeCell ref="C39:C40"/>
    <mergeCell ref="D39:D40"/>
    <mergeCell ref="E39:E40"/>
    <mergeCell ref="C33:C34"/>
    <mergeCell ref="D33:D34"/>
    <mergeCell ref="E33:E34"/>
    <mergeCell ref="C35:C36"/>
    <mergeCell ref="D35:D36"/>
    <mergeCell ref="E35:E36"/>
    <mergeCell ref="C29:C30"/>
    <mergeCell ref="D29:D30"/>
    <mergeCell ref="E29:E30"/>
    <mergeCell ref="C31:C32"/>
    <mergeCell ref="D31:D32"/>
    <mergeCell ref="E31:E32"/>
    <mergeCell ref="C27:C28"/>
    <mergeCell ref="D27:D28"/>
    <mergeCell ref="E27:E28"/>
    <mergeCell ref="C23:C24"/>
    <mergeCell ref="D23:D24"/>
    <mergeCell ref="E23:E24"/>
    <mergeCell ref="C25:C26"/>
    <mergeCell ref="D25:D26"/>
    <mergeCell ref="E25:E26"/>
    <mergeCell ref="C21:C22"/>
    <mergeCell ref="D21:D22"/>
    <mergeCell ref="E21:E22"/>
    <mergeCell ref="C19:C20"/>
    <mergeCell ref="D19:D20"/>
    <mergeCell ref="E19:E20"/>
    <mergeCell ref="C15:C16"/>
    <mergeCell ref="D15:D16"/>
    <mergeCell ref="E15:E16"/>
    <mergeCell ref="C17:C18"/>
    <mergeCell ref="D17:D18"/>
    <mergeCell ref="E17:E18"/>
    <mergeCell ref="C13:C14"/>
    <mergeCell ref="D13:D14"/>
    <mergeCell ref="E13:E14"/>
    <mergeCell ref="C7:C8"/>
    <mergeCell ref="D7:D8"/>
    <mergeCell ref="E7:E8"/>
    <mergeCell ref="C9:C10"/>
    <mergeCell ref="D9:D10"/>
    <mergeCell ref="E9:E10"/>
    <mergeCell ref="C3:C4"/>
    <mergeCell ref="D3:D4"/>
    <mergeCell ref="E3:E4"/>
    <mergeCell ref="C5:C6"/>
    <mergeCell ref="D5:D6"/>
    <mergeCell ref="E5:E6"/>
    <mergeCell ref="C11:C12"/>
    <mergeCell ref="D11:D12"/>
    <mergeCell ref="E11:E12"/>
  </mergeCells>
  <conditionalFormatting sqref="A1:A1048576">
    <cfRule type="duplicateValues" dxfId="0" priority="1"/>
  </conditionalFormatting>
  <hyperlinks>
    <hyperlink ref="B142" r:id="rId1" display="mailto:F@st%20EBank%20đa%20dạng%20tính%20năng"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B2D96-C985-49DE-9189-49FE2A2DF8B2}">
  <dimension ref="A1"/>
  <sheetViews>
    <sheetView workbookViewId="0">
      <selection activeCell="B37" sqref="B3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EF81B-B1A9-403F-AED9-D0649E3F525B}">
  <sheetPr codeName="Sheet3">
    <tabColor rgb="FF55E604"/>
  </sheetPr>
  <dimension ref="A1:K233"/>
  <sheetViews>
    <sheetView zoomScaleNormal="100" workbookViewId="0">
      <selection activeCell="E4" sqref="E4"/>
    </sheetView>
  </sheetViews>
  <sheetFormatPr defaultColWidth="9.140625" defaultRowHeight="12.75"/>
  <cols>
    <col min="1" max="1" width="14.42578125" style="101" customWidth="1"/>
    <col min="2" max="2" width="18.42578125" style="100" customWidth="1"/>
    <col min="3" max="3" width="17.42578125" style="100" customWidth="1"/>
    <col min="4" max="4" width="16.140625" style="102" customWidth="1"/>
    <col min="5" max="5" width="22.140625" style="102" customWidth="1"/>
    <col min="6" max="6" width="21" style="103" customWidth="1"/>
    <col min="7" max="7" width="47.42578125" style="102" customWidth="1"/>
    <col min="8" max="8" width="14.42578125" style="102" customWidth="1"/>
    <col min="9" max="9" width="12" style="102" bestFit="1" customWidth="1"/>
    <col min="10" max="10" width="20.5703125" style="102" bestFit="1" customWidth="1"/>
    <col min="11" max="16384" width="9.140625" style="102"/>
  </cols>
  <sheetData>
    <row r="1" spans="1:11">
      <c r="A1" s="101" t="s">
        <v>259</v>
      </c>
      <c r="B1" s="100" t="s">
        <v>1218</v>
      </c>
      <c r="C1" s="100" t="s">
        <v>1219</v>
      </c>
      <c r="D1" s="102" t="s">
        <v>1220</v>
      </c>
      <c r="E1" s="102" t="s">
        <v>1221</v>
      </c>
      <c r="F1" s="103" t="s">
        <v>1222</v>
      </c>
      <c r="G1" s="100" t="s">
        <v>1218</v>
      </c>
      <c r="H1" s="100" t="s">
        <v>1219</v>
      </c>
      <c r="I1" s="102" t="s">
        <v>1220</v>
      </c>
      <c r="J1" s="102" t="s">
        <v>1221</v>
      </c>
      <c r="K1" s="103" t="s">
        <v>1222</v>
      </c>
    </row>
    <row r="2" spans="1:11" ht="30">
      <c r="A2" s="104">
        <v>101</v>
      </c>
      <c r="B2" s="105" t="s">
        <v>1315</v>
      </c>
      <c r="C2" s="106" t="s">
        <v>1228</v>
      </c>
      <c r="D2" s="105" t="s">
        <v>267</v>
      </c>
      <c r="E2" s="105" t="str">
        <f>B2</f>
        <v>AppIBstability</v>
      </c>
      <c r="F2" s="107" t="s">
        <v>1229</v>
      </c>
      <c r="G2" s="105" t="s">
        <v>1427</v>
      </c>
      <c r="H2" s="106" t="s">
        <v>1228</v>
      </c>
      <c r="I2" s="106" t="s">
        <v>267</v>
      </c>
      <c r="J2" s="106" t="s">
        <v>1427</v>
      </c>
      <c r="K2" s="106" t="s">
        <v>1229</v>
      </c>
    </row>
    <row r="3" spans="1:11" ht="91.5" customHeight="1">
      <c r="A3" s="104">
        <v>201</v>
      </c>
      <c r="B3" s="105" t="s">
        <v>1315</v>
      </c>
      <c r="C3" s="106" t="s">
        <v>1224</v>
      </c>
      <c r="D3" s="105" t="s">
        <v>267</v>
      </c>
      <c r="E3" s="105" t="str">
        <f>B3</f>
        <v>AppIBstability</v>
      </c>
      <c r="F3" s="107" t="s">
        <v>1229</v>
      </c>
      <c r="G3" s="105" t="s">
        <v>1427</v>
      </c>
      <c r="H3" s="106" t="s">
        <v>1224</v>
      </c>
      <c r="I3" s="106" t="s">
        <v>267</v>
      </c>
      <c r="J3" s="106" t="s">
        <v>1427</v>
      </c>
      <c r="K3" s="106" t="s">
        <v>1229</v>
      </c>
    </row>
    <row r="4" spans="1:11" ht="30">
      <c r="A4" s="104">
        <v>102</v>
      </c>
      <c r="B4" s="105" t="s">
        <v>1316</v>
      </c>
      <c r="C4" s="106" t="s">
        <v>1228</v>
      </c>
      <c r="D4" s="105" t="s">
        <v>267</v>
      </c>
      <c r="E4" s="105" t="str">
        <f t="shared" ref="E4:E66" si="0">B4</f>
        <v>AppIBfeatures</v>
      </c>
      <c r="F4" s="107" t="s">
        <v>1229</v>
      </c>
      <c r="G4" s="105" t="s">
        <v>1428</v>
      </c>
      <c r="H4" s="106" t="s">
        <v>1228</v>
      </c>
      <c r="I4" s="106" t="s">
        <v>267</v>
      </c>
      <c r="J4" s="106" t="s">
        <v>1428</v>
      </c>
      <c r="K4" s="106" t="s">
        <v>1229</v>
      </c>
    </row>
    <row r="5" spans="1:11" ht="30">
      <c r="A5" s="104">
        <v>202</v>
      </c>
      <c r="B5" s="105" t="s">
        <v>1316</v>
      </c>
      <c r="C5" s="106" t="s">
        <v>1224</v>
      </c>
      <c r="D5" s="105" t="s">
        <v>267</v>
      </c>
      <c r="E5" s="105" t="str">
        <f t="shared" si="0"/>
        <v>AppIBfeatures</v>
      </c>
      <c r="F5" s="107" t="s">
        <v>1229</v>
      </c>
      <c r="G5" s="105" t="s">
        <v>1428</v>
      </c>
      <c r="H5" s="106" t="s">
        <v>1224</v>
      </c>
      <c r="I5" s="106" t="s">
        <v>267</v>
      </c>
      <c r="J5" s="106" t="s">
        <v>1428</v>
      </c>
      <c r="K5" s="106" t="s">
        <v>1229</v>
      </c>
    </row>
    <row r="6" spans="1:11" ht="30">
      <c r="A6" s="104">
        <v>103</v>
      </c>
      <c r="B6" s="105" t="s">
        <v>1317</v>
      </c>
      <c r="C6" s="106" t="s">
        <v>1228</v>
      </c>
      <c r="D6" s="105" t="s">
        <v>267</v>
      </c>
      <c r="E6" s="105" t="str">
        <f t="shared" si="0"/>
        <v>AppIBinterface</v>
      </c>
      <c r="F6" s="107" t="s">
        <v>1229</v>
      </c>
      <c r="G6" s="105" t="s">
        <v>1429</v>
      </c>
      <c r="H6" s="106" t="s">
        <v>1228</v>
      </c>
      <c r="I6" s="106" t="s">
        <v>267</v>
      </c>
      <c r="J6" s="106" t="s">
        <v>1429</v>
      </c>
      <c r="K6" s="106" t="s">
        <v>1229</v>
      </c>
    </row>
    <row r="7" spans="1:11" ht="30">
      <c r="A7" s="104">
        <v>203</v>
      </c>
      <c r="B7" s="105" t="s">
        <v>1317</v>
      </c>
      <c r="C7" s="106" t="s">
        <v>1224</v>
      </c>
      <c r="D7" s="105" t="s">
        <v>267</v>
      </c>
      <c r="E7" s="105" t="str">
        <f t="shared" si="0"/>
        <v>AppIBinterface</v>
      </c>
      <c r="F7" s="107" t="s">
        <v>1229</v>
      </c>
      <c r="G7" s="105" t="s">
        <v>1429</v>
      </c>
      <c r="H7" s="106" t="s">
        <v>1224</v>
      </c>
      <c r="I7" s="106" t="s">
        <v>267</v>
      </c>
      <c r="J7" s="106" t="s">
        <v>1429</v>
      </c>
      <c r="K7" s="106" t="s">
        <v>1229</v>
      </c>
    </row>
    <row r="8" spans="1:11" ht="31.5" customHeight="1">
      <c r="A8" s="104">
        <v>104</v>
      </c>
      <c r="B8" s="105" t="s">
        <v>1318</v>
      </c>
      <c r="C8" s="106" t="s">
        <v>1228</v>
      </c>
      <c r="D8" s="105" t="s">
        <v>267</v>
      </c>
      <c r="E8" s="105" t="str">
        <f t="shared" si="0"/>
        <v>AppIBingeneral</v>
      </c>
      <c r="F8" s="107" t="s">
        <v>1229</v>
      </c>
      <c r="G8" s="105" t="s">
        <v>1430</v>
      </c>
      <c r="H8" s="106" t="s">
        <v>1228</v>
      </c>
      <c r="I8" s="106" t="s">
        <v>267</v>
      </c>
      <c r="J8" s="106" t="s">
        <v>1430</v>
      </c>
      <c r="K8" s="106" t="s">
        <v>1229</v>
      </c>
    </row>
    <row r="9" spans="1:11" ht="30" customHeight="1">
      <c r="A9" s="104">
        <v>204</v>
      </c>
      <c r="B9" s="105" t="s">
        <v>1318</v>
      </c>
      <c r="C9" s="106" t="s">
        <v>1224</v>
      </c>
      <c r="D9" s="105" t="s">
        <v>267</v>
      </c>
      <c r="E9" s="105" t="str">
        <f t="shared" si="0"/>
        <v>AppIBingeneral</v>
      </c>
      <c r="F9" s="107" t="s">
        <v>1229</v>
      </c>
      <c r="G9" s="105" t="s">
        <v>1430</v>
      </c>
      <c r="H9" s="106" t="s">
        <v>1224</v>
      </c>
      <c r="I9" s="106" t="s">
        <v>267</v>
      </c>
      <c r="J9" s="106" t="s">
        <v>1430</v>
      </c>
      <c r="K9" s="106" t="s">
        <v>1229</v>
      </c>
    </row>
    <row r="10" spans="1:11" ht="33.75" customHeight="1">
      <c r="A10" s="104">
        <v>105</v>
      </c>
      <c r="B10" s="105" t="s">
        <v>765</v>
      </c>
      <c r="C10" s="106" t="s">
        <v>1228</v>
      </c>
      <c r="D10" s="105" t="s">
        <v>267</v>
      </c>
      <c r="E10" s="105" t="str">
        <f t="shared" si="0"/>
        <v>ATM</v>
      </c>
      <c r="F10" s="107" t="s">
        <v>1229</v>
      </c>
      <c r="G10" s="105" t="s">
        <v>765</v>
      </c>
      <c r="H10" s="106" t="s">
        <v>1228</v>
      </c>
      <c r="I10" s="106" t="s">
        <v>267</v>
      </c>
      <c r="J10" s="106" t="s">
        <v>765</v>
      </c>
      <c r="K10" s="106" t="s">
        <v>1229</v>
      </c>
    </row>
    <row r="11" spans="1:11" ht="30">
      <c r="A11" s="104">
        <v>205</v>
      </c>
      <c r="B11" s="105" t="s">
        <v>765</v>
      </c>
      <c r="C11" s="106" t="s">
        <v>1224</v>
      </c>
      <c r="D11" s="105" t="s">
        <v>267</v>
      </c>
      <c r="E11" s="105" t="str">
        <f t="shared" si="0"/>
        <v>ATM</v>
      </c>
      <c r="F11" s="107" t="s">
        <v>1229</v>
      </c>
      <c r="G11" s="105" t="s">
        <v>765</v>
      </c>
      <c r="H11" s="106" t="s">
        <v>1224</v>
      </c>
      <c r="I11" s="106" t="s">
        <v>267</v>
      </c>
      <c r="J11" s="106" t="s">
        <v>765</v>
      </c>
      <c r="K11" s="106" t="s">
        <v>1229</v>
      </c>
    </row>
    <row r="12" spans="1:11" ht="30">
      <c r="A12" s="104">
        <v>106</v>
      </c>
      <c r="B12" s="105" t="s">
        <v>762</v>
      </c>
      <c r="C12" s="106" t="s">
        <v>1228</v>
      </c>
      <c r="D12" s="105" t="s">
        <v>267</v>
      </c>
      <c r="E12" s="105" t="str">
        <f t="shared" si="0"/>
        <v>Branch</v>
      </c>
      <c r="F12" s="107" t="s">
        <v>1229</v>
      </c>
      <c r="G12" s="105" t="s">
        <v>762</v>
      </c>
      <c r="H12" s="106" t="s">
        <v>1228</v>
      </c>
      <c r="I12" s="106" t="s">
        <v>267</v>
      </c>
      <c r="J12" s="106" t="s">
        <v>762</v>
      </c>
      <c r="K12" s="106" t="s">
        <v>1229</v>
      </c>
    </row>
    <row r="13" spans="1:11" ht="30">
      <c r="A13" s="104">
        <v>206</v>
      </c>
      <c r="B13" s="105" t="s">
        <v>762</v>
      </c>
      <c r="C13" s="106" t="s">
        <v>1224</v>
      </c>
      <c r="D13" s="105" t="s">
        <v>267</v>
      </c>
      <c r="E13" s="105" t="str">
        <f t="shared" si="0"/>
        <v>Branch</v>
      </c>
      <c r="F13" s="107" t="s">
        <v>1229</v>
      </c>
      <c r="G13" s="105" t="s">
        <v>762</v>
      </c>
      <c r="H13" s="106" t="s">
        <v>1224</v>
      </c>
      <c r="I13" s="106" t="s">
        <v>267</v>
      </c>
      <c r="J13" s="106" t="s">
        <v>762</v>
      </c>
      <c r="K13" s="106" t="s">
        <v>1229</v>
      </c>
    </row>
    <row r="14" spans="1:11" ht="30">
      <c r="A14" s="104">
        <v>107</v>
      </c>
      <c r="B14" s="105" t="s">
        <v>1230</v>
      </c>
      <c r="C14" s="106" t="s">
        <v>1228</v>
      </c>
      <c r="D14" s="105" t="s">
        <v>267</v>
      </c>
      <c r="E14" s="105" t="str">
        <f t="shared" si="0"/>
        <v>Other</v>
      </c>
      <c r="F14" s="107" t="s">
        <v>1229</v>
      </c>
      <c r="G14" s="105" t="s">
        <v>1230</v>
      </c>
      <c r="H14" s="106" t="s">
        <v>1228</v>
      </c>
      <c r="I14" s="106" t="s">
        <v>267</v>
      </c>
      <c r="J14" s="106" t="s">
        <v>1230</v>
      </c>
      <c r="K14" s="106" t="s">
        <v>1229</v>
      </c>
    </row>
    <row r="15" spans="1:11" ht="30">
      <c r="A15" s="104">
        <v>207</v>
      </c>
      <c r="B15" s="105" t="s">
        <v>1230</v>
      </c>
      <c r="C15" s="106" t="s">
        <v>1224</v>
      </c>
      <c r="D15" s="105" t="s">
        <v>267</v>
      </c>
      <c r="E15" s="105" t="str">
        <f t="shared" si="0"/>
        <v>Other</v>
      </c>
      <c r="F15" s="107" t="s">
        <v>1229</v>
      </c>
      <c r="G15" s="105" t="s">
        <v>1230</v>
      </c>
      <c r="H15" s="106" t="s">
        <v>1224</v>
      </c>
      <c r="I15" s="106" t="s">
        <v>267</v>
      </c>
      <c r="J15" s="106" t="s">
        <v>1230</v>
      </c>
      <c r="K15" s="106" t="s">
        <v>1229</v>
      </c>
    </row>
    <row r="16" spans="1:11" ht="15">
      <c r="A16" s="104">
        <v>108</v>
      </c>
      <c r="B16" s="105" t="s">
        <v>1319</v>
      </c>
      <c r="C16" s="106" t="s">
        <v>1228</v>
      </c>
      <c r="D16" s="105" t="s">
        <v>264</v>
      </c>
      <c r="E16" s="105" t="str">
        <f t="shared" si="0"/>
        <v>Productfeatures</v>
      </c>
      <c r="F16" s="107" t="s">
        <v>1229</v>
      </c>
      <c r="G16" s="105" t="s">
        <v>1252</v>
      </c>
      <c r="H16" s="106" t="s">
        <v>1228</v>
      </c>
      <c r="I16" s="106" t="s">
        <v>264</v>
      </c>
      <c r="J16" s="106" t="s">
        <v>1252</v>
      </c>
      <c r="K16" s="106" t="s">
        <v>1229</v>
      </c>
    </row>
    <row r="17" spans="1:11" ht="15">
      <c r="A17" s="104">
        <v>208</v>
      </c>
      <c r="B17" s="105" t="s">
        <v>1319</v>
      </c>
      <c r="C17" s="106" t="s">
        <v>1224</v>
      </c>
      <c r="D17" s="105" t="s">
        <v>264</v>
      </c>
      <c r="E17" s="105" t="str">
        <f t="shared" si="0"/>
        <v>Productfeatures</v>
      </c>
      <c r="F17" s="107" t="s">
        <v>1229</v>
      </c>
      <c r="G17" s="105" t="s">
        <v>1252</v>
      </c>
      <c r="H17" s="106" t="s">
        <v>1224</v>
      </c>
      <c r="I17" s="106" t="s">
        <v>264</v>
      </c>
      <c r="J17" s="106" t="s">
        <v>1252</v>
      </c>
      <c r="K17" s="106" t="s">
        <v>1229</v>
      </c>
    </row>
    <row r="18" spans="1:11" ht="45">
      <c r="A18" s="104">
        <v>2081</v>
      </c>
      <c r="B18" s="105" t="s">
        <v>1319</v>
      </c>
      <c r="C18" s="106" t="s">
        <v>1224</v>
      </c>
      <c r="D18" s="105" t="s">
        <v>264</v>
      </c>
      <c r="E18" s="105" t="str">
        <f t="shared" si="0"/>
        <v>Productfeatures</v>
      </c>
      <c r="F18" s="107" t="s">
        <v>1231</v>
      </c>
      <c r="G18" s="105" t="s">
        <v>1252</v>
      </c>
      <c r="H18" s="106" t="s">
        <v>1224</v>
      </c>
      <c r="I18" s="106" t="s">
        <v>264</v>
      </c>
      <c r="J18" s="106" t="s">
        <v>1252</v>
      </c>
      <c r="K18" s="106" t="s">
        <v>1231</v>
      </c>
    </row>
    <row r="19" spans="1:11" ht="90">
      <c r="A19" s="104">
        <v>2082</v>
      </c>
      <c r="B19" s="105" t="s">
        <v>1319</v>
      </c>
      <c r="C19" s="106" t="s">
        <v>1224</v>
      </c>
      <c r="D19" s="105" t="s">
        <v>264</v>
      </c>
      <c r="E19" s="105" t="str">
        <f t="shared" si="0"/>
        <v>Productfeatures</v>
      </c>
      <c r="F19" s="107" t="s">
        <v>1232</v>
      </c>
      <c r="G19" s="105" t="s">
        <v>1252</v>
      </c>
      <c r="H19" s="106" t="s">
        <v>1224</v>
      </c>
      <c r="I19" s="106" t="s">
        <v>264</v>
      </c>
      <c r="J19" s="106" t="s">
        <v>1252</v>
      </c>
      <c r="K19" s="106" t="s">
        <v>1232</v>
      </c>
    </row>
    <row r="20" spans="1:11" ht="30">
      <c r="A20" s="104">
        <v>2083</v>
      </c>
      <c r="B20" s="105" t="s">
        <v>1319</v>
      </c>
      <c r="C20" s="106" t="s">
        <v>1224</v>
      </c>
      <c r="D20" s="105" t="s">
        <v>264</v>
      </c>
      <c r="E20" s="105" t="str">
        <f t="shared" si="0"/>
        <v>Productfeatures</v>
      </c>
      <c r="F20" s="107" t="s">
        <v>1001</v>
      </c>
      <c r="G20" s="105" t="s">
        <v>1252</v>
      </c>
      <c r="H20" s="106" t="s">
        <v>1224</v>
      </c>
      <c r="I20" s="106" t="s">
        <v>264</v>
      </c>
      <c r="J20" s="106" t="s">
        <v>1252</v>
      </c>
      <c r="K20" s="106" t="s">
        <v>1001</v>
      </c>
    </row>
    <row r="21" spans="1:11" ht="90">
      <c r="A21" s="104">
        <v>2084</v>
      </c>
      <c r="B21" s="105" t="s">
        <v>1319</v>
      </c>
      <c r="C21" s="106" t="s">
        <v>1224</v>
      </c>
      <c r="D21" s="105" t="s">
        <v>264</v>
      </c>
      <c r="E21" s="105" t="str">
        <f t="shared" si="0"/>
        <v>Productfeatures</v>
      </c>
      <c r="F21" s="107" t="s">
        <v>1209</v>
      </c>
      <c r="G21" s="105" t="s">
        <v>1252</v>
      </c>
      <c r="H21" s="106" t="s">
        <v>1224</v>
      </c>
      <c r="I21" s="106" t="s">
        <v>264</v>
      </c>
      <c r="J21" s="106" t="s">
        <v>1252</v>
      </c>
      <c r="K21" s="106" t="s">
        <v>1209</v>
      </c>
    </row>
    <row r="22" spans="1:11" ht="105">
      <c r="A22" s="104">
        <v>2085</v>
      </c>
      <c r="B22" s="105" t="s">
        <v>1319</v>
      </c>
      <c r="C22" s="106" t="s">
        <v>1224</v>
      </c>
      <c r="D22" s="105" t="s">
        <v>264</v>
      </c>
      <c r="E22" s="105" t="str">
        <f t="shared" si="0"/>
        <v>Productfeatures</v>
      </c>
      <c r="F22" s="107" t="s">
        <v>1210</v>
      </c>
      <c r="G22" s="105" t="s">
        <v>1252</v>
      </c>
      <c r="H22" s="106" t="s">
        <v>1224</v>
      </c>
      <c r="I22" s="106" t="s">
        <v>264</v>
      </c>
      <c r="J22" s="106" t="s">
        <v>1252</v>
      </c>
      <c r="K22" s="106" t="s">
        <v>1210</v>
      </c>
    </row>
    <row r="23" spans="1:11" ht="30">
      <c r="A23" s="104">
        <v>2086</v>
      </c>
      <c r="B23" s="105" t="s">
        <v>1319</v>
      </c>
      <c r="C23" s="106" t="s">
        <v>1224</v>
      </c>
      <c r="D23" s="105" t="s">
        <v>264</v>
      </c>
      <c r="E23" s="105" t="str">
        <f t="shared" si="0"/>
        <v>Productfeatures</v>
      </c>
      <c r="F23" s="107" t="s">
        <v>1005</v>
      </c>
      <c r="G23" s="105" t="s">
        <v>1252</v>
      </c>
      <c r="H23" s="106" t="s">
        <v>1224</v>
      </c>
      <c r="I23" s="106" t="s">
        <v>264</v>
      </c>
      <c r="J23" s="106" t="s">
        <v>1252</v>
      </c>
      <c r="K23" s="106" t="s">
        <v>1005</v>
      </c>
    </row>
    <row r="24" spans="1:11" ht="30">
      <c r="A24" s="104">
        <v>2087</v>
      </c>
      <c r="B24" s="105" t="s">
        <v>1319</v>
      </c>
      <c r="C24" s="106" t="s">
        <v>1224</v>
      </c>
      <c r="D24" s="105" t="s">
        <v>264</v>
      </c>
      <c r="E24" s="105" t="str">
        <f t="shared" si="0"/>
        <v>Productfeatures</v>
      </c>
      <c r="F24" s="107" t="s">
        <v>1004</v>
      </c>
      <c r="G24" s="105" t="s">
        <v>1252</v>
      </c>
      <c r="H24" s="106" t="s">
        <v>1224</v>
      </c>
      <c r="I24" s="106" t="s">
        <v>264</v>
      </c>
      <c r="J24" s="106" t="s">
        <v>1252</v>
      </c>
      <c r="K24" s="106" t="s">
        <v>1004</v>
      </c>
    </row>
    <row r="25" spans="1:11" ht="30">
      <c r="A25" s="104">
        <v>2088</v>
      </c>
      <c r="B25" s="105" t="s">
        <v>1319</v>
      </c>
      <c r="C25" s="106" t="s">
        <v>1224</v>
      </c>
      <c r="D25" s="105" t="s">
        <v>264</v>
      </c>
      <c r="E25" s="105" t="str">
        <f t="shared" si="0"/>
        <v>Productfeatures</v>
      </c>
      <c r="F25" s="107" t="s">
        <v>1211</v>
      </c>
      <c r="G25" s="105" t="s">
        <v>1252</v>
      </c>
      <c r="H25" s="106" t="s">
        <v>1224</v>
      </c>
      <c r="I25" s="106" t="s">
        <v>264</v>
      </c>
      <c r="J25" s="106" t="s">
        <v>1252</v>
      </c>
      <c r="K25" s="106" t="s">
        <v>1211</v>
      </c>
    </row>
    <row r="26" spans="1:11" ht="60">
      <c r="A26" s="104">
        <v>2089</v>
      </c>
      <c r="B26" s="105" t="s">
        <v>1319</v>
      </c>
      <c r="C26" s="106" t="s">
        <v>1224</v>
      </c>
      <c r="D26" s="105" t="s">
        <v>264</v>
      </c>
      <c r="E26" s="105" t="str">
        <f t="shared" si="0"/>
        <v>Productfeatures</v>
      </c>
      <c r="F26" s="107" t="s">
        <v>1233</v>
      </c>
      <c r="G26" s="105" t="s">
        <v>1252</v>
      </c>
      <c r="H26" s="106" t="s">
        <v>1224</v>
      </c>
      <c r="I26" s="106" t="s">
        <v>264</v>
      </c>
      <c r="J26" s="106" t="s">
        <v>1252</v>
      </c>
      <c r="K26" s="106" t="s">
        <v>1233</v>
      </c>
    </row>
    <row r="27" spans="1:11" ht="60">
      <c r="A27" s="104">
        <v>20811</v>
      </c>
      <c r="B27" s="105" t="s">
        <v>1319</v>
      </c>
      <c r="C27" s="106" t="s">
        <v>1224</v>
      </c>
      <c r="D27" s="105" t="s">
        <v>264</v>
      </c>
      <c r="E27" s="105" t="str">
        <f t="shared" si="0"/>
        <v>Productfeatures</v>
      </c>
      <c r="F27" s="107" t="s">
        <v>1234</v>
      </c>
      <c r="G27" s="105" t="s">
        <v>1252</v>
      </c>
      <c r="H27" s="106" t="s">
        <v>1224</v>
      </c>
      <c r="I27" s="106" t="s">
        <v>264</v>
      </c>
      <c r="J27" s="106" t="s">
        <v>1252</v>
      </c>
      <c r="K27" s="106" t="s">
        <v>1234</v>
      </c>
    </row>
    <row r="28" spans="1:11" ht="15">
      <c r="A28" s="104">
        <v>109</v>
      </c>
      <c r="B28" s="105" t="s">
        <v>1320</v>
      </c>
      <c r="C28" s="106" t="s">
        <v>1228</v>
      </c>
      <c r="D28" s="105" t="s">
        <v>264</v>
      </c>
      <c r="E28" s="105" t="str">
        <f t="shared" si="0"/>
        <v>Productdiversity</v>
      </c>
      <c r="F28" s="107" t="s">
        <v>1229</v>
      </c>
      <c r="G28" s="105" t="s">
        <v>1235</v>
      </c>
      <c r="H28" s="106" t="s">
        <v>1228</v>
      </c>
      <c r="I28" s="106" t="s">
        <v>264</v>
      </c>
      <c r="J28" s="106" t="s">
        <v>1235</v>
      </c>
      <c r="K28" s="106" t="s">
        <v>1229</v>
      </c>
    </row>
    <row r="29" spans="1:11" ht="15">
      <c r="A29" s="104">
        <v>209</v>
      </c>
      <c r="B29" s="105" t="s">
        <v>1320</v>
      </c>
      <c r="C29" s="106" t="s">
        <v>1224</v>
      </c>
      <c r="D29" s="105" t="s">
        <v>264</v>
      </c>
      <c r="E29" s="105" t="str">
        <f t="shared" si="0"/>
        <v>Productdiversity</v>
      </c>
      <c r="F29" s="107" t="s">
        <v>1229</v>
      </c>
      <c r="G29" s="105" t="s">
        <v>1235</v>
      </c>
      <c r="H29" s="106" t="s">
        <v>1224</v>
      </c>
      <c r="I29" s="106" t="s">
        <v>264</v>
      </c>
      <c r="J29" s="106" t="s">
        <v>1235</v>
      </c>
      <c r="K29" s="106" t="s">
        <v>1229</v>
      </c>
    </row>
    <row r="30" spans="1:11" ht="45">
      <c r="A30" s="104">
        <v>2091</v>
      </c>
      <c r="B30" s="105" t="s">
        <v>1320</v>
      </c>
      <c r="C30" s="106" t="s">
        <v>1224</v>
      </c>
      <c r="D30" s="105" t="s">
        <v>264</v>
      </c>
      <c r="E30" s="105" t="str">
        <f t="shared" si="0"/>
        <v>Productdiversity</v>
      </c>
      <c r="F30" s="107" t="s">
        <v>1231</v>
      </c>
      <c r="G30" s="105" t="s">
        <v>1235</v>
      </c>
      <c r="H30" s="106" t="s">
        <v>1224</v>
      </c>
      <c r="I30" s="106" t="s">
        <v>264</v>
      </c>
      <c r="J30" s="106" t="s">
        <v>1235</v>
      </c>
      <c r="K30" s="106" t="s">
        <v>1231</v>
      </c>
    </row>
    <row r="31" spans="1:11" ht="90">
      <c r="A31" s="104">
        <v>2092</v>
      </c>
      <c r="B31" s="105" t="s">
        <v>1320</v>
      </c>
      <c r="C31" s="106" t="s">
        <v>1224</v>
      </c>
      <c r="D31" s="105" t="s">
        <v>264</v>
      </c>
      <c r="E31" s="105" t="str">
        <f t="shared" si="0"/>
        <v>Productdiversity</v>
      </c>
      <c r="F31" s="107" t="s">
        <v>1232</v>
      </c>
      <c r="G31" s="105" t="s">
        <v>1235</v>
      </c>
      <c r="H31" s="106" t="s">
        <v>1224</v>
      </c>
      <c r="I31" s="106" t="s">
        <v>264</v>
      </c>
      <c r="J31" s="106" t="s">
        <v>1235</v>
      </c>
      <c r="K31" s="106" t="s">
        <v>1232</v>
      </c>
    </row>
    <row r="32" spans="1:11" ht="30">
      <c r="A32" s="104">
        <v>2093</v>
      </c>
      <c r="B32" s="105" t="s">
        <v>1320</v>
      </c>
      <c r="C32" s="106" t="s">
        <v>1224</v>
      </c>
      <c r="D32" s="105" t="s">
        <v>264</v>
      </c>
      <c r="E32" s="105" t="str">
        <f t="shared" si="0"/>
        <v>Productdiversity</v>
      </c>
      <c r="F32" s="107" t="s">
        <v>1001</v>
      </c>
      <c r="G32" s="105" t="s">
        <v>1235</v>
      </c>
      <c r="H32" s="106" t="s">
        <v>1224</v>
      </c>
      <c r="I32" s="106" t="s">
        <v>264</v>
      </c>
      <c r="J32" s="106" t="s">
        <v>1235</v>
      </c>
      <c r="K32" s="106" t="s">
        <v>1001</v>
      </c>
    </row>
    <row r="33" spans="1:11" ht="90">
      <c r="A33" s="104">
        <v>2094</v>
      </c>
      <c r="B33" s="105" t="s">
        <v>1320</v>
      </c>
      <c r="C33" s="106" t="s">
        <v>1224</v>
      </c>
      <c r="D33" s="105" t="s">
        <v>264</v>
      </c>
      <c r="E33" s="105" t="str">
        <f t="shared" si="0"/>
        <v>Productdiversity</v>
      </c>
      <c r="F33" s="107" t="s">
        <v>1209</v>
      </c>
      <c r="G33" s="105" t="s">
        <v>1235</v>
      </c>
      <c r="H33" s="106" t="s">
        <v>1224</v>
      </c>
      <c r="I33" s="106" t="s">
        <v>264</v>
      </c>
      <c r="J33" s="106" t="s">
        <v>1235</v>
      </c>
      <c r="K33" s="106" t="s">
        <v>1209</v>
      </c>
    </row>
    <row r="34" spans="1:11" ht="105">
      <c r="A34" s="104">
        <v>2095</v>
      </c>
      <c r="B34" s="105" t="s">
        <v>1320</v>
      </c>
      <c r="C34" s="106" t="s">
        <v>1224</v>
      </c>
      <c r="D34" s="105" t="s">
        <v>264</v>
      </c>
      <c r="E34" s="105" t="str">
        <f t="shared" si="0"/>
        <v>Productdiversity</v>
      </c>
      <c r="F34" s="107" t="s">
        <v>1210</v>
      </c>
      <c r="G34" s="105" t="s">
        <v>1235</v>
      </c>
      <c r="H34" s="106" t="s">
        <v>1224</v>
      </c>
      <c r="I34" s="106" t="s">
        <v>264</v>
      </c>
      <c r="J34" s="106" t="s">
        <v>1235</v>
      </c>
      <c r="K34" s="106" t="s">
        <v>1210</v>
      </c>
    </row>
    <row r="35" spans="1:11" ht="30">
      <c r="A35" s="104">
        <v>2096</v>
      </c>
      <c r="B35" s="105" t="s">
        <v>1320</v>
      </c>
      <c r="C35" s="106" t="s">
        <v>1224</v>
      </c>
      <c r="D35" s="105" t="s">
        <v>264</v>
      </c>
      <c r="E35" s="105" t="str">
        <f t="shared" si="0"/>
        <v>Productdiversity</v>
      </c>
      <c r="F35" s="107" t="s">
        <v>1005</v>
      </c>
      <c r="G35" s="105" t="s">
        <v>1235</v>
      </c>
      <c r="H35" s="106" t="s">
        <v>1224</v>
      </c>
      <c r="I35" s="106" t="s">
        <v>264</v>
      </c>
      <c r="J35" s="106" t="s">
        <v>1235</v>
      </c>
      <c r="K35" s="106" t="s">
        <v>1005</v>
      </c>
    </row>
    <row r="36" spans="1:11" ht="30">
      <c r="A36" s="104">
        <v>2097</v>
      </c>
      <c r="B36" s="105" t="s">
        <v>1320</v>
      </c>
      <c r="C36" s="106" t="s">
        <v>1224</v>
      </c>
      <c r="D36" s="105" t="s">
        <v>264</v>
      </c>
      <c r="E36" s="105" t="str">
        <f t="shared" si="0"/>
        <v>Productdiversity</v>
      </c>
      <c r="F36" s="107" t="s">
        <v>1004</v>
      </c>
      <c r="G36" s="105" t="s">
        <v>1235</v>
      </c>
      <c r="H36" s="106" t="s">
        <v>1224</v>
      </c>
      <c r="I36" s="106" t="s">
        <v>264</v>
      </c>
      <c r="J36" s="106" t="s">
        <v>1235</v>
      </c>
      <c r="K36" s="106" t="s">
        <v>1004</v>
      </c>
    </row>
    <row r="37" spans="1:11" ht="30">
      <c r="A37" s="104">
        <v>2098</v>
      </c>
      <c r="B37" s="105" t="s">
        <v>1320</v>
      </c>
      <c r="C37" s="106" t="s">
        <v>1224</v>
      </c>
      <c r="D37" s="105" t="s">
        <v>264</v>
      </c>
      <c r="E37" s="105" t="str">
        <f t="shared" si="0"/>
        <v>Productdiversity</v>
      </c>
      <c r="F37" s="107" t="s">
        <v>1211</v>
      </c>
      <c r="G37" s="105" t="s">
        <v>1235</v>
      </c>
      <c r="H37" s="106" t="s">
        <v>1224</v>
      </c>
      <c r="I37" s="106" t="s">
        <v>264</v>
      </c>
      <c r="J37" s="106" t="s">
        <v>1235</v>
      </c>
      <c r="K37" s="106" t="s">
        <v>1211</v>
      </c>
    </row>
    <row r="38" spans="1:11" ht="60">
      <c r="A38" s="104">
        <v>2099</v>
      </c>
      <c r="B38" s="105" t="s">
        <v>1320</v>
      </c>
      <c r="C38" s="106" t="s">
        <v>1224</v>
      </c>
      <c r="D38" s="105" t="s">
        <v>264</v>
      </c>
      <c r="E38" s="105" t="str">
        <f t="shared" si="0"/>
        <v>Productdiversity</v>
      </c>
      <c r="F38" s="107" t="s">
        <v>1233</v>
      </c>
      <c r="G38" s="105" t="s">
        <v>1235</v>
      </c>
      <c r="H38" s="106" t="s">
        <v>1224</v>
      </c>
      <c r="I38" s="106" t="s">
        <v>264</v>
      </c>
      <c r="J38" s="106" t="s">
        <v>1235</v>
      </c>
      <c r="K38" s="106" t="s">
        <v>1233</v>
      </c>
    </row>
    <row r="39" spans="1:11" ht="60">
      <c r="A39" s="104">
        <v>20911</v>
      </c>
      <c r="B39" s="105" t="s">
        <v>1320</v>
      </c>
      <c r="C39" s="106" t="s">
        <v>1224</v>
      </c>
      <c r="D39" s="105" t="s">
        <v>264</v>
      </c>
      <c r="E39" s="105" t="str">
        <f t="shared" si="0"/>
        <v>Productdiversity</v>
      </c>
      <c r="F39" s="107" t="s">
        <v>1234</v>
      </c>
      <c r="G39" s="105" t="s">
        <v>1235</v>
      </c>
      <c r="H39" s="106" t="s">
        <v>1224</v>
      </c>
      <c r="I39" s="106" t="s">
        <v>264</v>
      </c>
      <c r="J39" s="106" t="s">
        <v>1235</v>
      </c>
      <c r="K39" s="106" t="s">
        <v>1234</v>
      </c>
    </row>
    <row r="40" spans="1:11" ht="15">
      <c r="A40" s="104">
        <v>110</v>
      </c>
      <c r="B40" s="105" t="s">
        <v>1226</v>
      </c>
      <c r="C40" s="106" t="s">
        <v>1228</v>
      </c>
      <c r="D40" s="105" t="s">
        <v>264</v>
      </c>
      <c r="E40" s="105" t="str">
        <f t="shared" si="0"/>
        <v>Security</v>
      </c>
      <c r="F40" s="107" t="s">
        <v>1229</v>
      </c>
      <c r="G40" s="105" t="s">
        <v>1226</v>
      </c>
      <c r="H40" s="106" t="s">
        <v>1228</v>
      </c>
      <c r="I40" s="106" t="s">
        <v>264</v>
      </c>
      <c r="J40" s="106" t="s">
        <v>1226</v>
      </c>
      <c r="K40" s="106" t="s">
        <v>1229</v>
      </c>
    </row>
    <row r="41" spans="1:11" ht="15">
      <c r="A41" s="104">
        <v>210</v>
      </c>
      <c r="B41" s="105" t="s">
        <v>1226</v>
      </c>
      <c r="C41" s="106" t="s">
        <v>1224</v>
      </c>
      <c r="D41" s="105" t="s">
        <v>264</v>
      </c>
      <c r="E41" s="105" t="str">
        <f t="shared" si="0"/>
        <v>Security</v>
      </c>
      <c r="F41" s="107" t="s">
        <v>1229</v>
      </c>
      <c r="G41" s="105" t="s">
        <v>1226</v>
      </c>
      <c r="H41" s="106" t="s">
        <v>1224</v>
      </c>
      <c r="I41" s="106" t="s">
        <v>264</v>
      </c>
      <c r="J41" s="106" t="s">
        <v>1226</v>
      </c>
      <c r="K41" s="106" t="s">
        <v>1229</v>
      </c>
    </row>
    <row r="42" spans="1:11" ht="45">
      <c r="A42" s="104">
        <v>2101</v>
      </c>
      <c r="B42" s="105" t="s">
        <v>1226</v>
      </c>
      <c r="C42" s="106" t="s">
        <v>1224</v>
      </c>
      <c r="D42" s="105" t="s">
        <v>264</v>
      </c>
      <c r="E42" s="105" t="str">
        <f t="shared" si="0"/>
        <v>Security</v>
      </c>
      <c r="F42" s="107" t="s">
        <v>1231</v>
      </c>
      <c r="G42" s="105" t="s">
        <v>1226</v>
      </c>
      <c r="H42" s="106" t="s">
        <v>1224</v>
      </c>
      <c r="I42" s="106" t="s">
        <v>264</v>
      </c>
      <c r="J42" s="106" t="s">
        <v>1226</v>
      </c>
      <c r="K42" s="106" t="s">
        <v>1231</v>
      </c>
    </row>
    <row r="43" spans="1:11" ht="90">
      <c r="A43" s="104">
        <v>2102</v>
      </c>
      <c r="B43" s="105" t="s">
        <v>1226</v>
      </c>
      <c r="C43" s="106" t="s">
        <v>1224</v>
      </c>
      <c r="D43" s="105" t="s">
        <v>264</v>
      </c>
      <c r="E43" s="105" t="str">
        <f t="shared" si="0"/>
        <v>Security</v>
      </c>
      <c r="F43" s="107" t="s">
        <v>1232</v>
      </c>
      <c r="G43" s="105" t="s">
        <v>1226</v>
      </c>
      <c r="H43" s="106" t="s">
        <v>1224</v>
      </c>
      <c r="I43" s="106" t="s">
        <v>264</v>
      </c>
      <c r="J43" s="106" t="s">
        <v>1226</v>
      </c>
      <c r="K43" s="106" t="s">
        <v>1232</v>
      </c>
    </row>
    <row r="44" spans="1:11" ht="30">
      <c r="A44" s="104">
        <v>2103</v>
      </c>
      <c r="B44" s="105" t="s">
        <v>1226</v>
      </c>
      <c r="C44" s="106" t="s">
        <v>1224</v>
      </c>
      <c r="D44" s="105" t="s">
        <v>264</v>
      </c>
      <c r="E44" s="105" t="str">
        <f t="shared" si="0"/>
        <v>Security</v>
      </c>
      <c r="F44" s="107" t="s">
        <v>1001</v>
      </c>
      <c r="G44" s="105" t="s">
        <v>1226</v>
      </c>
      <c r="H44" s="106" t="s">
        <v>1224</v>
      </c>
      <c r="I44" s="106" t="s">
        <v>264</v>
      </c>
      <c r="J44" s="106" t="s">
        <v>1226</v>
      </c>
      <c r="K44" s="106" t="s">
        <v>1001</v>
      </c>
    </row>
    <row r="45" spans="1:11" ht="90">
      <c r="A45" s="104">
        <v>2104</v>
      </c>
      <c r="B45" s="105" t="s">
        <v>1226</v>
      </c>
      <c r="C45" s="106" t="s">
        <v>1224</v>
      </c>
      <c r="D45" s="105" t="s">
        <v>264</v>
      </c>
      <c r="E45" s="105" t="str">
        <f t="shared" si="0"/>
        <v>Security</v>
      </c>
      <c r="F45" s="107" t="s">
        <v>1209</v>
      </c>
      <c r="G45" s="105" t="s">
        <v>1226</v>
      </c>
      <c r="H45" s="106" t="s">
        <v>1224</v>
      </c>
      <c r="I45" s="106" t="s">
        <v>264</v>
      </c>
      <c r="J45" s="106" t="s">
        <v>1226</v>
      </c>
      <c r="K45" s="106" t="s">
        <v>1209</v>
      </c>
    </row>
    <row r="46" spans="1:11" ht="105">
      <c r="A46" s="104">
        <v>2105</v>
      </c>
      <c r="B46" s="105" t="s">
        <v>1226</v>
      </c>
      <c r="C46" s="106" t="s">
        <v>1224</v>
      </c>
      <c r="D46" s="105" t="s">
        <v>264</v>
      </c>
      <c r="E46" s="105" t="str">
        <f t="shared" si="0"/>
        <v>Security</v>
      </c>
      <c r="F46" s="107" t="s">
        <v>1210</v>
      </c>
      <c r="G46" s="105" t="s">
        <v>1226</v>
      </c>
      <c r="H46" s="106" t="s">
        <v>1224</v>
      </c>
      <c r="I46" s="106" t="s">
        <v>264</v>
      </c>
      <c r="J46" s="106" t="s">
        <v>1226</v>
      </c>
      <c r="K46" s="106" t="s">
        <v>1210</v>
      </c>
    </row>
    <row r="47" spans="1:11" ht="30">
      <c r="A47" s="104">
        <v>2106</v>
      </c>
      <c r="B47" s="105" t="s">
        <v>1226</v>
      </c>
      <c r="C47" s="106" t="s">
        <v>1224</v>
      </c>
      <c r="D47" s="105" t="s">
        <v>264</v>
      </c>
      <c r="E47" s="105" t="str">
        <f t="shared" si="0"/>
        <v>Security</v>
      </c>
      <c r="F47" s="107" t="s">
        <v>1005</v>
      </c>
      <c r="G47" s="105" t="s">
        <v>1226</v>
      </c>
      <c r="H47" s="106" t="s">
        <v>1224</v>
      </c>
      <c r="I47" s="106" t="s">
        <v>264</v>
      </c>
      <c r="J47" s="106" t="s">
        <v>1226</v>
      </c>
      <c r="K47" s="106" t="s">
        <v>1005</v>
      </c>
    </row>
    <row r="48" spans="1:11" ht="30">
      <c r="A48" s="104">
        <v>2107</v>
      </c>
      <c r="B48" s="105" t="s">
        <v>1226</v>
      </c>
      <c r="C48" s="106" t="s">
        <v>1224</v>
      </c>
      <c r="D48" s="105" t="s">
        <v>264</v>
      </c>
      <c r="E48" s="105" t="str">
        <f t="shared" si="0"/>
        <v>Security</v>
      </c>
      <c r="F48" s="107" t="s">
        <v>1004</v>
      </c>
      <c r="G48" s="105" t="s">
        <v>1226</v>
      </c>
      <c r="H48" s="106" t="s">
        <v>1224</v>
      </c>
      <c r="I48" s="106" t="s">
        <v>264</v>
      </c>
      <c r="J48" s="106" t="s">
        <v>1226</v>
      </c>
      <c r="K48" s="106" t="s">
        <v>1004</v>
      </c>
    </row>
    <row r="49" spans="1:11" ht="30">
      <c r="A49" s="104">
        <v>2108</v>
      </c>
      <c r="B49" s="105" t="s">
        <v>1226</v>
      </c>
      <c r="C49" s="106" t="s">
        <v>1224</v>
      </c>
      <c r="D49" s="105" t="s">
        <v>264</v>
      </c>
      <c r="E49" s="105" t="str">
        <f t="shared" si="0"/>
        <v>Security</v>
      </c>
      <c r="F49" s="107" t="s">
        <v>1211</v>
      </c>
      <c r="G49" s="105" t="s">
        <v>1226</v>
      </c>
      <c r="H49" s="106" t="s">
        <v>1224</v>
      </c>
      <c r="I49" s="106" t="s">
        <v>264</v>
      </c>
      <c r="J49" s="106" t="s">
        <v>1226</v>
      </c>
      <c r="K49" s="106" t="s">
        <v>1211</v>
      </c>
    </row>
    <row r="50" spans="1:11" ht="60">
      <c r="A50" s="104">
        <v>2109</v>
      </c>
      <c r="B50" s="105" t="s">
        <v>1226</v>
      </c>
      <c r="C50" s="106" t="s">
        <v>1224</v>
      </c>
      <c r="D50" s="105" t="s">
        <v>264</v>
      </c>
      <c r="E50" s="105" t="str">
        <f t="shared" si="0"/>
        <v>Security</v>
      </c>
      <c r="F50" s="107" t="s">
        <v>1233</v>
      </c>
      <c r="G50" s="105" t="s">
        <v>1226</v>
      </c>
      <c r="H50" s="106" t="s">
        <v>1224</v>
      </c>
      <c r="I50" s="106" t="s">
        <v>264</v>
      </c>
      <c r="J50" s="106" t="s">
        <v>1226</v>
      </c>
      <c r="K50" s="106" t="s">
        <v>1233</v>
      </c>
    </row>
    <row r="51" spans="1:11" ht="60">
      <c r="A51" s="104">
        <v>21011</v>
      </c>
      <c r="B51" s="105" t="s">
        <v>1226</v>
      </c>
      <c r="C51" s="106" t="s">
        <v>1224</v>
      </c>
      <c r="D51" s="105" t="s">
        <v>264</v>
      </c>
      <c r="E51" s="105" t="str">
        <f t="shared" si="0"/>
        <v>Security</v>
      </c>
      <c r="F51" s="107" t="s">
        <v>1234</v>
      </c>
      <c r="G51" s="105" t="s">
        <v>1226</v>
      </c>
      <c r="H51" s="106" t="s">
        <v>1224</v>
      </c>
      <c r="I51" s="106" t="s">
        <v>264</v>
      </c>
      <c r="J51" s="106" t="s">
        <v>1226</v>
      </c>
      <c r="K51" s="106" t="s">
        <v>1234</v>
      </c>
    </row>
    <row r="52" spans="1:11" ht="15">
      <c r="A52" s="104">
        <v>111</v>
      </c>
      <c r="B52" s="105" t="s">
        <v>1321</v>
      </c>
      <c r="C52" s="106" t="s">
        <v>1228</v>
      </c>
      <c r="D52" s="105" t="s">
        <v>264</v>
      </c>
      <c r="E52" s="105" t="str">
        <f t="shared" si="0"/>
        <v>Partnership</v>
      </c>
      <c r="F52" s="107" t="s">
        <v>1229</v>
      </c>
      <c r="G52" s="105" t="s">
        <v>1236</v>
      </c>
      <c r="H52" s="106" t="s">
        <v>1228</v>
      </c>
      <c r="I52" s="106" t="s">
        <v>264</v>
      </c>
      <c r="J52" s="106" t="s">
        <v>1236</v>
      </c>
      <c r="K52" s="106" t="s">
        <v>1229</v>
      </c>
    </row>
    <row r="53" spans="1:11" ht="15">
      <c r="A53" s="104">
        <v>211</v>
      </c>
      <c r="B53" s="105" t="s">
        <v>1321</v>
      </c>
      <c r="C53" s="106" t="s">
        <v>1224</v>
      </c>
      <c r="D53" s="105" t="s">
        <v>264</v>
      </c>
      <c r="E53" s="105" t="str">
        <f t="shared" si="0"/>
        <v>Partnership</v>
      </c>
      <c r="F53" s="107" t="s">
        <v>1229</v>
      </c>
      <c r="G53" s="105" t="s">
        <v>1236</v>
      </c>
      <c r="H53" s="106" t="s">
        <v>1224</v>
      </c>
      <c r="I53" s="106" t="s">
        <v>264</v>
      </c>
      <c r="J53" s="106" t="s">
        <v>1236</v>
      </c>
      <c r="K53" s="106" t="s">
        <v>1229</v>
      </c>
    </row>
    <row r="54" spans="1:11" ht="45">
      <c r="A54" s="104">
        <v>2111</v>
      </c>
      <c r="B54" s="105" t="s">
        <v>1321</v>
      </c>
      <c r="C54" s="106" t="s">
        <v>1224</v>
      </c>
      <c r="D54" s="105" t="s">
        <v>264</v>
      </c>
      <c r="E54" s="105" t="str">
        <f t="shared" si="0"/>
        <v>Partnership</v>
      </c>
      <c r="F54" s="107" t="s">
        <v>1231</v>
      </c>
      <c r="G54" s="105" t="s">
        <v>1236</v>
      </c>
      <c r="H54" s="106" t="s">
        <v>1224</v>
      </c>
      <c r="I54" s="106" t="s">
        <v>264</v>
      </c>
      <c r="J54" s="106" t="s">
        <v>1236</v>
      </c>
      <c r="K54" s="106" t="s">
        <v>1231</v>
      </c>
    </row>
    <row r="55" spans="1:11" ht="90">
      <c r="A55" s="104">
        <v>2112</v>
      </c>
      <c r="B55" s="105" t="s">
        <v>1321</v>
      </c>
      <c r="C55" s="106" t="s">
        <v>1224</v>
      </c>
      <c r="D55" s="105" t="s">
        <v>264</v>
      </c>
      <c r="E55" s="105" t="str">
        <f t="shared" si="0"/>
        <v>Partnership</v>
      </c>
      <c r="F55" s="107" t="s">
        <v>1232</v>
      </c>
      <c r="G55" s="105" t="s">
        <v>1236</v>
      </c>
      <c r="H55" s="106" t="s">
        <v>1224</v>
      </c>
      <c r="I55" s="106" t="s">
        <v>264</v>
      </c>
      <c r="J55" s="106" t="s">
        <v>1236</v>
      </c>
      <c r="K55" s="106" t="s">
        <v>1232</v>
      </c>
    </row>
    <row r="56" spans="1:11" ht="30">
      <c r="A56" s="104">
        <v>2113</v>
      </c>
      <c r="B56" s="105" t="s">
        <v>1321</v>
      </c>
      <c r="C56" s="106" t="s">
        <v>1224</v>
      </c>
      <c r="D56" s="105" t="s">
        <v>264</v>
      </c>
      <c r="E56" s="105" t="str">
        <f t="shared" si="0"/>
        <v>Partnership</v>
      </c>
      <c r="F56" s="107" t="s">
        <v>1001</v>
      </c>
      <c r="G56" s="105" t="s">
        <v>1236</v>
      </c>
      <c r="H56" s="106" t="s">
        <v>1224</v>
      </c>
      <c r="I56" s="106" t="s">
        <v>264</v>
      </c>
      <c r="J56" s="106" t="s">
        <v>1236</v>
      </c>
      <c r="K56" s="106" t="s">
        <v>1001</v>
      </c>
    </row>
    <row r="57" spans="1:11" ht="90">
      <c r="A57" s="104">
        <v>2114</v>
      </c>
      <c r="B57" s="105" t="s">
        <v>1321</v>
      </c>
      <c r="C57" s="106" t="s">
        <v>1224</v>
      </c>
      <c r="D57" s="105" t="s">
        <v>264</v>
      </c>
      <c r="E57" s="105" t="str">
        <f t="shared" si="0"/>
        <v>Partnership</v>
      </c>
      <c r="F57" s="107" t="s">
        <v>1209</v>
      </c>
      <c r="G57" s="105" t="s">
        <v>1236</v>
      </c>
      <c r="H57" s="106" t="s">
        <v>1224</v>
      </c>
      <c r="I57" s="106" t="s">
        <v>264</v>
      </c>
      <c r="J57" s="106" t="s">
        <v>1236</v>
      </c>
      <c r="K57" s="106" t="s">
        <v>1209</v>
      </c>
    </row>
    <row r="58" spans="1:11" ht="105">
      <c r="A58" s="104">
        <v>2115</v>
      </c>
      <c r="B58" s="105" t="s">
        <v>1321</v>
      </c>
      <c r="C58" s="106" t="s">
        <v>1224</v>
      </c>
      <c r="D58" s="105" t="s">
        <v>264</v>
      </c>
      <c r="E58" s="105" t="str">
        <f t="shared" si="0"/>
        <v>Partnership</v>
      </c>
      <c r="F58" s="107" t="s">
        <v>1210</v>
      </c>
      <c r="G58" s="105" t="s">
        <v>1236</v>
      </c>
      <c r="H58" s="106" t="s">
        <v>1224</v>
      </c>
      <c r="I58" s="106" t="s">
        <v>264</v>
      </c>
      <c r="J58" s="106" t="s">
        <v>1236</v>
      </c>
      <c r="K58" s="106" t="s">
        <v>1210</v>
      </c>
    </row>
    <row r="59" spans="1:11" ht="30">
      <c r="A59" s="104">
        <v>2116</v>
      </c>
      <c r="B59" s="105" t="s">
        <v>1321</v>
      </c>
      <c r="C59" s="106" t="s">
        <v>1224</v>
      </c>
      <c r="D59" s="105" t="s">
        <v>264</v>
      </c>
      <c r="E59" s="105" t="str">
        <f t="shared" si="0"/>
        <v>Partnership</v>
      </c>
      <c r="F59" s="107" t="s">
        <v>1005</v>
      </c>
      <c r="G59" s="105" t="s">
        <v>1236</v>
      </c>
      <c r="H59" s="106" t="s">
        <v>1224</v>
      </c>
      <c r="I59" s="106" t="s">
        <v>264</v>
      </c>
      <c r="J59" s="106" t="s">
        <v>1236</v>
      </c>
      <c r="K59" s="106" t="s">
        <v>1005</v>
      </c>
    </row>
    <row r="60" spans="1:11" ht="30">
      <c r="A60" s="104">
        <v>2117</v>
      </c>
      <c r="B60" s="105" t="s">
        <v>1321</v>
      </c>
      <c r="C60" s="106" t="s">
        <v>1224</v>
      </c>
      <c r="D60" s="105" t="s">
        <v>264</v>
      </c>
      <c r="E60" s="105" t="str">
        <f t="shared" si="0"/>
        <v>Partnership</v>
      </c>
      <c r="F60" s="107" t="s">
        <v>1004</v>
      </c>
      <c r="G60" s="105" t="s">
        <v>1236</v>
      </c>
      <c r="H60" s="106" t="s">
        <v>1224</v>
      </c>
      <c r="I60" s="106" t="s">
        <v>264</v>
      </c>
      <c r="J60" s="106" t="s">
        <v>1236</v>
      </c>
      <c r="K60" s="106" t="s">
        <v>1004</v>
      </c>
    </row>
    <row r="61" spans="1:11" ht="30">
      <c r="A61" s="104">
        <v>2118</v>
      </c>
      <c r="B61" s="105" t="s">
        <v>1321</v>
      </c>
      <c r="C61" s="106" t="s">
        <v>1224</v>
      </c>
      <c r="D61" s="105" t="s">
        <v>264</v>
      </c>
      <c r="E61" s="105" t="str">
        <f t="shared" si="0"/>
        <v>Partnership</v>
      </c>
      <c r="F61" s="107" t="s">
        <v>1211</v>
      </c>
      <c r="G61" s="105" t="s">
        <v>1236</v>
      </c>
      <c r="H61" s="106" t="s">
        <v>1224</v>
      </c>
      <c r="I61" s="106" t="s">
        <v>264</v>
      </c>
      <c r="J61" s="106" t="s">
        <v>1236</v>
      </c>
      <c r="K61" s="106" t="s">
        <v>1211</v>
      </c>
    </row>
    <row r="62" spans="1:11" ht="60">
      <c r="A62" s="104">
        <v>2119</v>
      </c>
      <c r="B62" s="105" t="s">
        <v>1321</v>
      </c>
      <c r="C62" s="106" t="s">
        <v>1224</v>
      </c>
      <c r="D62" s="105" t="s">
        <v>264</v>
      </c>
      <c r="E62" s="105" t="str">
        <f t="shared" si="0"/>
        <v>Partnership</v>
      </c>
      <c r="F62" s="107" t="s">
        <v>1233</v>
      </c>
      <c r="G62" s="105" t="s">
        <v>1236</v>
      </c>
      <c r="H62" s="106" t="s">
        <v>1224</v>
      </c>
      <c r="I62" s="106" t="s">
        <v>264</v>
      </c>
      <c r="J62" s="106" t="s">
        <v>1236</v>
      </c>
      <c r="K62" s="106" t="s">
        <v>1233</v>
      </c>
    </row>
    <row r="63" spans="1:11" ht="60">
      <c r="A63" s="104">
        <v>21111</v>
      </c>
      <c r="B63" s="105" t="s">
        <v>1321</v>
      </c>
      <c r="C63" s="106" t="s">
        <v>1224</v>
      </c>
      <c r="D63" s="105" t="s">
        <v>264</v>
      </c>
      <c r="E63" s="105" t="str">
        <f t="shared" si="0"/>
        <v>Partnership</v>
      </c>
      <c r="F63" s="107" t="s">
        <v>1234</v>
      </c>
      <c r="G63" s="105" t="s">
        <v>1236</v>
      </c>
      <c r="H63" s="106" t="s">
        <v>1224</v>
      </c>
      <c r="I63" s="106" t="s">
        <v>264</v>
      </c>
      <c r="J63" s="106" t="s">
        <v>1236</v>
      </c>
      <c r="K63" s="106" t="s">
        <v>1234</v>
      </c>
    </row>
    <row r="64" spans="1:11" ht="15">
      <c r="A64" s="104">
        <v>112</v>
      </c>
      <c r="B64" s="105" t="s">
        <v>1322</v>
      </c>
      <c r="C64" s="106" t="s">
        <v>1228</v>
      </c>
      <c r="D64" s="105" t="s">
        <v>264</v>
      </c>
      <c r="E64" s="105" t="str">
        <f t="shared" si="0"/>
        <v>Specialaccount</v>
      </c>
      <c r="F64" s="107" t="s">
        <v>1229</v>
      </c>
      <c r="G64" s="105" t="s">
        <v>1225</v>
      </c>
      <c r="H64" s="106" t="s">
        <v>1228</v>
      </c>
      <c r="I64" s="106" t="s">
        <v>264</v>
      </c>
      <c r="J64" s="106" t="s">
        <v>1225</v>
      </c>
      <c r="K64" s="106" t="s">
        <v>1229</v>
      </c>
    </row>
    <row r="65" spans="1:11" ht="15">
      <c r="A65" s="104">
        <v>212</v>
      </c>
      <c r="B65" s="105" t="s">
        <v>1322</v>
      </c>
      <c r="C65" s="106" t="s">
        <v>1224</v>
      </c>
      <c r="D65" s="105" t="s">
        <v>264</v>
      </c>
      <c r="E65" s="105" t="str">
        <f t="shared" si="0"/>
        <v>Specialaccount</v>
      </c>
      <c r="F65" s="107" t="s">
        <v>1229</v>
      </c>
      <c r="G65" s="105" t="s">
        <v>1225</v>
      </c>
      <c r="H65" s="106" t="s">
        <v>1224</v>
      </c>
      <c r="I65" s="106" t="s">
        <v>264</v>
      </c>
      <c r="J65" s="106" t="s">
        <v>1225</v>
      </c>
      <c r="K65" s="106" t="s">
        <v>1229</v>
      </c>
    </row>
    <row r="66" spans="1:11" ht="15">
      <c r="A66" s="104">
        <v>113</v>
      </c>
      <c r="B66" s="105" t="s">
        <v>1230</v>
      </c>
      <c r="C66" s="106" t="s">
        <v>1228</v>
      </c>
      <c r="D66" s="105" t="s">
        <v>264</v>
      </c>
      <c r="E66" s="105" t="str">
        <f t="shared" si="0"/>
        <v>Other</v>
      </c>
      <c r="F66" s="107" t="s">
        <v>1229</v>
      </c>
      <c r="G66" s="105" t="s">
        <v>1230</v>
      </c>
      <c r="H66" s="106" t="s">
        <v>1228</v>
      </c>
      <c r="I66" s="106" t="s">
        <v>264</v>
      </c>
      <c r="J66" s="106" t="s">
        <v>1230</v>
      </c>
      <c r="K66" s="106" t="s">
        <v>1229</v>
      </c>
    </row>
    <row r="67" spans="1:11" ht="15">
      <c r="A67" s="104">
        <v>213</v>
      </c>
      <c r="B67" s="105" t="s">
        <v>1230</v>
      </c>
      <c r="C67" s="106" t="s">
        <v>1224</v>
      </c>
      <c r="D67" s="105" t="s">
        <v>264</v>
      </c>
      <c r="E67" s="105" t="str">
        <f t="shared" ref="E67:E130" si="1">B67</f>
        <v>Other</v>
      </c>
      <c r="F67" s="107" t="s">
        <v>1229</v>
      </c>
      <c r="G67" s="105" t="s">
        <v>1230</v>
      </c>
      <c r="H67" s="106" t="s">
        <v>1224</v>
      </c>
      <c r="I67" s="106" t="s">
        <v>264</v>
      </c>
      <c r="J67" s="106" t="s">
        <v>1230</v>
      </c>
      <c r="K67" s="106" t="s">
        <v>1229</v>
      </c>
    </row>
    <row r="68" spans="1:11" ht="45">
      <c r="A68" s="104">
        <v>2131</v>
      </c>
      <c r="B68" s="105" t="s">
        <v>1230</v>
      </c>
      <c r="C68" s="106" t="s">
        <v>1224</v>
      </c>
      <c r="D68" s="105" t="s">
        <v>264</v>
      </c>
      <c r="E68" s="105" t="str">
        <f t="shared" si="1"/>
        <v>Other</v>
      </c>
      <c r="F68" s="107" t="s">
        <v>1231</v>
      </c>
      <c r="G68" s="105" t="s">
        <v>1230</v>
      </c>
      <c r="H68" s="106" t="s">
        <v>1224</v>
      </c>
      <c r="I68" s="106" t="s">
        <v>264</v>
      </c>
      <c r="J68" s="106" t="s">
        <v>1230</v>
      </c>
      <c r="K68" s="106" t="s">
        <v>1231</v>
      </c>
    </row>
    <row r="69" spans="1:11" ht="90">
      <c r="A69" s="104">
        <v>2132</v>
      </c>
      <c r="B69" s="105" t="s">
        <v>1230</v>
      </c>
      <c r="C69" s="106" t="s">
        <v>1224</v>
      </c>
      <c r="D69" s="105" t="s">
        <v>264</v>
      </c>
      <c r="E69" s="105" t="str">
        <f t="shared" si="1"/>
        <v>Other</v>
      </c>
      <c r="F69" s="107" t="s">
        <v>1232</v>
      </c>
      <c r="G69" s="105" t="s">
        <v>1230</v>
      </c>
      <c r="H69" s="106" t="s">
        <v>1224</v>
      </c>
      <c r="I69" s="106" t="s">
        <v>264</v>
      </c>
      <c r="J69" s="106" t="s">
        <v>1230</v>
      </c>
      <c r="K69" s="106" t="s">
        <v>1232</v>
      </c>
    </row>
    <row r="70" spans="1:11" ht="30">
      <c r="A70" s="104">
        <v>2133</v>
      </c>
      <c r="B70" s="105" t="s">
        <v>1230</v>
      </c>
      <c r="C70" s="106" t="s">
        <v>1224</v>
      </c>
      <c r="D70" s="105" t="s">
        <v>264</v>
      </c>
      <c r="E70" s="105" t="str">
        <f t="shared" si="1"/>
        <v>Other</v>
      </c>
      <c r="F70" s="107" t="s">
        <v>1001</v>
      </c>
      <c r="G70" s="105" t="s">
        <v>1230</v>
      </c>
      <c r="H70" s="106" t="s">
        <v>1224</v>
      </c>
      <c r="I70" s="106" t="s">
        <v>264</v>
      </c>
      <c r="J70" s="106" t="s">
        <v>1230</v>
      </c>
      <c r="K70" s="106" t="s">
        <v>1001</v>
      </c>
    </row>
    <row r="71" spans="1:11" ht="90">
      <c r="A71" s="104">
        <v>2134</v>
      </c>
      <c r="B71" s="105" t="s">
        <v>1230</v>
      </c>
      <c r="C71" s="106" t="s">
        <v>1224</v>
      </c>
      <c r="D71" s="105" t="s">
        <v>264</v>
      </c>
      <c r="E71" s="105" t="str">
        <f t="shared" si="1"/>
        <v>Other</v>
      </c>
      <c r="F71" s="107" t="s">
        <v>1209</v>
      </c>
      <c r="G71" s="105" t="s">
        <v>1230</v>
      </c>
      <c r="H71" s="106" t="s">
        <v>1224</v>
      </c>
      <c r="I71" s="106" t="s">
        <v>264</v>
      </c>
      <c r="J71" s="106" t="s">
        <v>1230</v>
      </c>
      <c r="K71" s="106" t="s">
        <v>1209</v>
      </c>
    </row>
    <row r="72" spans="1:11" ht="105">
      <c r="A72" s="104">
        <v>2135</v>
      </c>
      <c r="B72" s="105" t="s">
        <v>1230</v>
      </c>
      <c r="C72" s="106" t="s">
        <v>1224</v>
      </c>
      <c r="D72" s="105" t="s">
        <v>264</v>
      </c>
      <c r="E72" s="105" t="str">
        <f t="shared" si="1"/>
        <v>Other</v>
      </c>
      <c r="F72" s="107" t="s">
        <v>1210</v>
      </c>
      <c r="G72" s="105" t="s">
        <v>1230</v>
      </c>
      <c r="H72" s="106" t="s">
        <v>1224</v>
      </c>
      <c r="I72" s="106" t="s">
        <v>264</v>
      </c>
      <c r="J72" s="106" t="s">
        <v>1230</v>
      </c>
      <c r="K72" s="106" t="s">
        <v>1210</v>
      </c>
    </row>
    <row r="73" spans="1:11" ht="30">
      <c r="A73" s="104">
        <v>2136</v>
      </c>
      <c r="B73" s="105" t="s">
        <v>1230</v>
      </c>
      <c r="C73" s="106" t="s">
        <v>1224</v>
      </c>
      <c r="D73" s="105" t="s">
        <v>264</v>
      </c>
      <c r="E73" s="105" t="str">
        <f t="shared" si="1"/>
        <v>Other</v>
      </c>
      <c r="F73" s="107" t="s">
        <v>1005</v>
      </c>
      <c r="G73" s="105" t="s">
        <v>1230</v>
      </c>
      <c r="H73" s="106" t="s">
        <v>1224</v>
      </c>
      <c r="I73" s="106" t="s">
        <v>264</v>
      </c>
      <c r="J73" s="106" t="s">
        <v>1230</v>
      </c>
      <c r="K73" s="106" t="s">
        <v>1005</v>
      </c>
    </row>
    <row r="74" spans="1:11" ht="30">
      <c r="A74" s="104">
        <v>2137</v>
      </c>
      <c r="B74" s="105" t="s">
        <v>1230</v>
      </c>
      <c r="C74" s="106" t="s">
        <v>1224</v>
      </c>
      <c r="D74" s="105" t="s">
        <v>264</v>
      </c>
      <c r="E74" s="105" t="str">
        <f t="shared" si="1"/>
        <v>Other</v>
      </c>
      <c r="F74" s="107" t="s">
        <v>1004</v>
      </c>
      <c r="G74" s="105" t="s">
        <v>1230</v>
      </c>
      <c r="H74" s="106" t="s">
        <v>1224</v>
      </c>
      <c r="I74" s="106" t="s">
        <v>264</v>
      </c>
      <c r="J74" s="106" t="s">
        <v>1230</v>
      </c>
      <c r="K74" s="106" t="s">
        <v>1004</v>
      </c>
    </row>
    <row r="75" spans="1:11" ht="30">
      <c r="A75" s="104">
        <v>2138</v>
      </c>
      <c r="B75" s="105" t="s">
        <v>1230</v>
      </c>
      <c r="C75" s="106" t="s">
        <v>1224</v>
      </c>
      <c r="D75" s="105" t="s">
        <v>264</v>
      </c>
      <c r="E75" s="105" t="str">
        <f t="shared" si="1"/>
        <v>Other</v>
      </c>
      <c r="F75" s="107" t="s">
        <v>1211</v>
      </c>
      <c r="G75" s="105" t="s">
        <v>1230</v>
      </c>
      <c r="H75" s="106" t="s">
        <v>1224</v>
      </c>
      <c r="I75" s="106" t="s">
        <v>264</v>
      </c>
      <c r="J75" s="106" t="s">
        <v>1230</v>
      </c>
      <c r="K75" s="106" t="s">
        <v>1211</v>
      </c>
    </row>
    <row r="76" spans="1:11" ht="60">
      <c r="A76" s="104">
        <v>2139</v>
      </c>
      <c r="B76" s="105" t="s">
        <v>1230</v>
      </c>
      <c r="C76" s="106" t="s">
        <v>1224</v>
      </c>
      <c r="D76" s="105" t="s">
        <v>264</v>
      </c>
      <c r="E76" s="105" t="str">
        <f t="shared" si="1"/>
        <v>Other</v>
      </c>
      <c r="F76" s="107" t="s">
        <v>1233</v>
      </c>
      <c r="G76" s="105" t="s">
        <v>1230</v>
      </c>
      <c r="H76" s="106" t="s">
        <v>1224</v>
      </c>
      <c r="I76" s="106" t="s">
        <v>264</v>
      </c>
      <c r="J76" s="106" t="s">
        <v>1230</v>
      </c>
      <c r="K76" s="106" t="s">
        <v>1233</v>
      </c>
    </row>
    <row r="77" spans="1:11" ht="60">
      <c r="A77" s="104">
        <v>21311</v>
      </c>
      <c r="B77" s="105" t="s">
        <v>1230</v>
      </c>
      <c r="C77" s="106" t="s">
        <v>1224</v>
      </c>
      <c r="D77" s="105" t="s">
        <v>264</v>
      </c>
      <c r="E77" s="105" t="str">
        <f t="shared" si="1"/>
        <v>Other</v>
      </c>
      <c r="F77" s="107" t="s">
        <v>1234</v>
      </c>
      <c r="G77" s="105" t="s">
        <v>1230</v>
      </c>
      <c r="H77" s="106" t="s">
        <v>1224</v>
      </c>
      <c r="I77" s="106" t="s">
        <v>264</v>
      </c>
      <c r="J77" s="106" t="s">
        <v>1230</v>
      </c>
      <c r="K77" s="106" t="s">
        <v>1234</v>
      </c>
    </row>
    <row r="78" spans="1:11" ht="15">
      <c r="A78" s="104">
        <v>114</v>
      </c>
      <c r="B78" s="105" t="s">
        <v>1323</v>
      </c>
      <c r="C78" s="106" t="s">
        <v>1228</v>
      </c>
      <c r="D78" s="105" t="s">
        <v>265</v>
      </c>
      <c r="E78" s="105" t="str">
        <f t="shared" si="1"/>
        <v>Servicespeed</v>
      </c>
      <c r="F78" s="108" t="s">
        <v>1229</v>
      </c>
      <c r="G78" s="105" t="s">
        <v>1237</v>
      </c>
      <c r="H78" s="106" t="s">
        <v>1228</v>
      </c>
      <c r="I78" s="106" t="s">
        <v>265</v>
      </c>
      <c r="J78" s="106" t="s">
        <v>1237</v>
      </c>
      <c r="K78" s="106" t="s">
        <v>1229</v>
      </c>
    </row>
    <row r="79" spans="1:11" ht="15">
      <c r="A79" s="104">
        <v>214</v>
      </c>
      <c r="B79" s="105" t="s">
        <v>1323</v>
      </c>
      <c r="C79" s="106" t="s">
        <v>1224</v>
      </c>
      <c r="D79" s="105" t="s">
        <v>265</v>
      </c>
      <c r="E79" s="105" t="str">
        <f t="shared" si="1"/>
        <v>Servicespeed</v>
      </c>
      <c r="F79" s="108" t="s">
        <v>1229</v>
      </c>
      <c r="G79" s="105" t="s">
        <v>1237</v>
      </c>
      <c r="H79" s="106" t="s">
        <v>1224</v>
      </c>
      <c r="I79" s="106" t="s">
        <v>265</v>
      </c>
      <c r="J79" s="106" t="s">
        <v>1237</v>
      </c>
      <c r="K79" s="106" t="s">
        <v>1229</v>
      </c>
    </row>
    <row r="80" spans="1:11" ht="45">
      <c r="A80" s="104">
        <v>2141</v>
      </c>
      <c r="B80" s="105" t="s">
        <v>1323</v>
      </c>
      <c r="C80" s="106" t="s">
        <v>1224</v>
      </c>
      <c r="D80" s="105" t="s">
        <v>265</v>
      </c>
      <c r="E80" s="105" t="str">
        <f t="shared" si="1"/>
        <v>Servicespeed</v>
      </c>
      <c r="F80" s="107" t="s">
        <v>1231</v>
      </c>
      <c r="G80" s="105" t="s">
        <v>1237</v>
      </c>
      <c r="H80" s="106" t="s">
        <v>1224</v>
      </c>
      <c r="I80" s="106" t="s">
        <v>265</v>
      </c>
      <c r="J80" s="106" t="s">
        <v>1237</v>
      </c>
      <c r="K80" s="106" t="s">
        <v>1231</v>
      </c>
    </row>
    <row r="81" spans="1:11" ht="90">
      <c r="A81" s="104">
        <v>2142</v>
      </c>
      <c r="B81" s="105" t="s">
        <v>1323</v>
      </c>
      <c r="C81" s="106" t="s">
        <v>1224</v>
      </c>
      <c r="D81" s="105" t="s">
        <v>265</v>
      </c>
      <c r="E81" s="105" t="str">
        <f t="shared" si="1"/>
        <v>Servicespeed</v>
      </c>
      <c r="F81" s="107" t="s">
        <v>1232</v>
      </c>
      <c r="G81" s="105" t="s">
        <v>1237</v>
      </c>
      <c r="H81" s="106" t="s">
        <v>1224</v>
      </c>
      <c r="I81" s="106" t="s">
        <v>265</v>
      </c>
      <c r="J81" s="106" t="s">
        <v>1237</v>
      </c>
      <c r="K81" s="106" t="s">
        <v>1232</v>
      </c>
    </row>
    <row r="82" spans="1:11" ht="30">
      <c r="A82" s="104">
        <v>2143</v>
      </c>
      <c r="B82" s="105" t="s">
        <v>1323</v>
      </c>
      <c r="C82" s="106" t="s">
        <v>1224</v>
      </c>
      <c r="D82" s="105" t="s">
        <v>265</v>
      </c>
      <c r="E82" s="105" t="str">
        <f t="shared" si="1"/>
        <v>Servicespeed</v>
      </c>
      <c r="F82" s="107" t="s">
        <v>1001</v>
      </c>
      <c r="G82" s="105" t="s">
        <v>1237</v>
      </c>
      <c r="H82" s="106" t="s">
        <v>1224</v>
      </c>
      <c r="I82" s="106" t="s">
        <v>265</v>
      </c>
      <c r="J82" s="106" t="s">
        <v>1237</v>
      </c>
      <c r="K82" s="106" t="s">
        <v>1001</v>
      </c>
    </row>
    <row r="83" spans="1:11" ht="90">
      <c r="A83" s="104">
        <v>2144</v>
      </c>
      <c r="B83" s="105" t="s">
        <v>1323</v>
      </c>
      <c r="C83" s="106" t="s">
        <v>1224</v>
      </c>
      <c r="D83" s="105" t="s">
        <v>265</v>
      </c>
      <c r="E83" s="105" t="str">
        <f t="shared" si="1"/>
        <v>Servicespeed</v>
      </c>
      <c r="F83" s="107" t="s">
        <v>1209</v>
      </c>
      <c r="G83" s="105" t="s">
        <v>1237</v>
      </c>
      <c r="H83" s="106" t="s">
        <v>1224</v>
      </c>
      <c r="I83" s="106" t="s">
        <v>265</v>
      </c>
      <c r="J83" s="106" t="s">
        <v>1237</v>
      </c>
      <c r="K83" s="106" t="s">
        <v>1209</v>
      </c>
    </row>
    <row r="84" spans="1:11" ht="105">
      <c r="A84" s="104">
        <v>2145</v>
      </c>
      <c r="B84" s="105" t="s">
        <v>1323</v>
      </c>
      <c r="C84" s="106" t="s">
        <v>1224</v>
      </c>
      <c r="D84" s="105" t="s">
        <v>265</v>
      </c>
      <c r="E84" s="105" t="str">
        <f t="shared" si="1"/>
        <v>Servicespeed</v>
      </c>
      <c r="F84" s="107" t="s">
        <v>1210</v>
      </c>
      <c r="G84" s="105" t="s">
        <v>1237</v>
      </c>
      <c r="H84" s="106" t="s">
        <v>1224</v>
      </c>
      <c r="I84" s="106" t="s">
        <v>265</v>
      </c>
      <c r="J84" s="106" t="s">
        <v>1237</v>
      </c>
      <c r="K84" s="106" t="s">
        <v>1210</v>
      </c>
    </row>
    <row r="85" spans="1:11" ht="30">
      <c r="A85" s="104">
        <v>2146</v>
      </c>
      <c r="B85" s="105" t="s">
        <v>1323</v>
      </c>
      <c r="C85" s="106" t="s">
        <v>1224</v>
      </c>
      <c r="D85" s="105" t="s">
        <v>265</v>
      </c>
      <c r="E85" s="105" t="str">
        <f t="shared" si="1"/>
        <v>Servicespeed</v>
      </c>
      <c r="F85" s="107" t="s">
        <v>1005</v>
      </c>
      <c r="G85" s="105" t="s">
        <v>1237</v>
      </c>
      <c r="H85" s="106" t="s">
        <v>1224</v>
      </c>
      <c r="I85" s="106" t="s">
        <v>265</v>
      </c>
      <c r="J85" s="106" t="s">
        <v>1237</v>
      </c>
      <c r="K85" s="106" t="s">
        <v>1005</v>
      </c>
    </row>
    <row r="86" spans="1:11" ht="30">
      <c r="A86" s="104">
        <v>2147</v>
      </c>
      <c r="B86" s="105" t="s">
        <v>1323</v>
      </c>
      <c r="C86" s="106" t="s">
        <v>1224</v>
      </c>
      <c r="D86" s="105" t="s">
        <v>265</v>
      </c>
      <c r="E86" s="105" t="str">
        <f t="shared" si="1"/>
        <v>Servicespeed</v>
      </c>
      <c r="F86" s="107" t="s">
        <v>1004</v>
      </c>
      <c r="G86" s="105" t="s">
        <v>1237</v>
      </c>
      <c r="H86" s="106" t="s">
        <v>1224</v>
      </c>
      <c r="I86" s="106" t="s">
        <v>265</v>
      </c>
      <c r="J86" s="106" t="s">
        <v>1237</v>
      </c>
      <c r="K86" s="106" t="s">
        <v>1004</v>
      </c>
    </row>
    <row r="87" spans="1:11" ht="30">
      <c r="A87" s="104">
        <v>2148</v>
      </c>
      <c r="B87" s="105" t="s">
        <v>1323</v>
      </c>
      <c r="C87" s="106" t="s">
        <v>1224</v>
      </c>
      <c r="D87" s="105" t="s">
        <v>265</v>
      </c>
      <c r="E87" s="105" t="str">
        <f t="shared" si="1"/>
        <v>Servicespeed</v>
      </c>
      <c r="F87" s="107" t="s">
        <v>1211</v>
      </c>
      <c r="G87" s="105" t="s">
        <v>1237</v>
      </c>
      <c r="H87" s="106" t="s">
        <v>1224</v>
      </c>
      <c r="I87" s="106" t="s">
        <v>265</v>
      </c>
      <c r="J87" s="106" t="s">
        <v>1237</v>
      </c>
      <c r="K87" s="106" t="s">
        <v>1211</v>
      </c>
    </row>
    <row r="88" spans="1:11" ht="60">
      <c r="A88" s="104">
        <v>2149</v>
      </c>
      <c r="B88" s="105" t="s">
        <v>1323</v>
      </c>
      <c r="C88" s="106" t="s">
        <v>1224</v>
      </c>
      <c r="D88" s="105" t="s">
        <v>265</v>
      </c>
      <c r="E88" s="105" t="str">
        <f t="shared" si="1"/>
        <v>Servicespeed</v>
      </c>
      <c r="F88" s="107" t="s">
        <v>1233</v>
      </c>
      <c r="G88" s="105" t="s">
        <v>1237</v>
      </c>
      <c r="H88" s="106" t="s">
        <v>1224</v>
      </c>
      <c r="I88" s="106" t="s">
        <v>265</v>
      </c>
      <c r="J88" s="106" t="s">
        <v>1237</v>
      </c>
      <c r="K88" s="106" t="s">
        <v>1233</v>
      </c>
    </row>
    <row r="89" spans="1:11" ht="60">
      <c r="A89" s="104">
        <v>21411</v>
      </c>
      <c r="B89" s="105" t="s">
        <v>1323</v>
      </c>
      <c r="C89" s="106" t="s">
        <v>1224</v>
      </c>
      <c r="D89" s="105" t="s">
        <v>265</v>
      </c>
      <c r="E89" s="105" t="str">
        <f t="shared" si="1"/>
        <v>Servicespeed</v>
      </c>
      <c r="F89" s="107" t="s">
        <v>1234</v>
      </c>
      <c r="G89" s="105" t="s">
        <v>1237</v>
      </c>
      <c r="H89" s="106" t="s">
        <v>1224</v>
      </c>
      <c r="I89" s="106" t="s">
        <v>265</v>
      </c>
      <c r="J89" s="106" t="s">
        <v>1237</v>
      </c>
      <c r="K89" s="106" t="s">
        <v>1234</v>
      </c>
    </row>
    <row r="90" spans="1:11" ht="15">
      <c r="A90" s="104">
        <v>115</v>
      </c>
      <c r="B90" s="105" t="s">
        <v>1324</v>
      </c>
      <c r="C90" s="106" t="s">
        <v>1228</v>
      </c>
      <c r="D90" s="105" t="s">
        <v>265</v>
      </c>
      <c r="E90" s="105" t="str">
        <f t="shared" si="1"/>
        <v>Standardprocess</v>
      </c>
      <c r="F90" s="108" t="s">
        <v>1229</v>
      </c>
      <c r="G90" s="105" t="s">
        <v>1238</v>
      </c>
      <c r="H90" s="106" t="s">
        <v>1228</v>
      </c>
      <c r="I90" s="106" t="s">
        <v>265</v>
      </c>
      <c r="J90" s="106" t="s">
        <v>1238</v>
      </c>
      <c r="K90" s="106" t="s">
        <v>1229</v>
      </c>
    </row>
    <row r="91" spans="1:11" ht="15">
      <c r="A91" s="104">
        <v>215</v>
      </c>
      <c r="B91" s="105" t="s">
        <v>1324</v>
      </c>
      <c r="C91" s="106" t="s">
        <v>1224</v>
      </c>
      <c r="D91" s="105" t="s">
        <v>265</v>
      </c>
      <c r="E91" s="105" t="str">
        <f t="shared" si="1"/>
        <v>Standardprocess</v>
      </c>
      <c r="F91" s="108" t="s">
        <v>1229</v>
      </c>
      <c r="G91" s="105" t="s">
        <v>1238</v>
      </c>
      <c r="H91" s="106" t="s">
        <v>1224</v>
      </c>
      <c r="I91" s="106" t="s">
        <v>265</v>
      </c>
      <c r="J91" s="106" t="s">
        <v>1238</v>
      </c>
      <c r="K91" s="106" t="s">
        <v>1229</v>
      </c>
    </row>
    <row r="92" spans="1:11" ht="45">
      <c r="A92" s="104">
        <v>2151</v>
      </c>
      <c r="B92" s="105" t="s">
        <v>1324</v>
      </c>
      <c r="C92" s="106" t="s">
        <v>1224</v>
      </c>
      <c r="D92" s="105" t="s">
        <v>265</v>
      </c>
      <c r="E92" s="105" t="str">
        <f t="shared" si="1"/>
        <v>Standardprocess</v>
      </c>
      <c r="F92" s="107" t="s">
        <v>1231</v>
      </c>
      <c r="G92" s="105" t="s">
        <v>1238</v>
      </c>
      <c r="H92" s="106" t="s">
        <v>1224</v>
      </c>
      <c r="I92" s="106" t="s">
        <v>265</v>
      </c>
      <c r="J92" s="106" t="s">
        <v>1238</v>
      </c>
      <c r="K92" s="106" t="s">
        <v>1231</v>
      </c>
    </row>
    <row r="93" spans="1:11" ht="90">
      <c r="A93" s="104">
        <v>2152</v>
      </c>
      <c r="B93" s="105" t="s">
        <v>1324</v>
      </c>
      <c r="C93" s="106" t="s">
        <v>1224</v>
      </c>
      <c r="D93" s="105" t="s">
        <v>265</v>
      </c>
      <c r="E93" s="105" t="str">
        <f t="shared" si="1"/>
        <v>Standardprocess</v>
      </c>
      <c r="F93" s="107" t="s">
        <v>1232</v>
      </c>
      <c r="G93" s="105" t="s">
        <v>1238</v>
      </c>
      <c r="H93" s="106" t="s">
        <v>1224</v>
      </c>
      <c r="I93" s="106" t="s">
        <v>265</v>
      </c>
      <c r="J93" s="106" t="s">
        <v>1238</v>
      </c>
      <c r="K93" s="106" t="s">
        <v>1232</v>
      </c>
    </row>
    <row r="94" spans="1:11" ht="30">
      <c r="A94" s="104">
        <v>2153</v>
      </c>
      <c r="B94" s="105" t="s">
        <v>1324</v>
      </c>
      <c r="C94" s="106" t="s">
        <v>1224</v>
      </c>
      <c r="D94" s="105" t="s">
        <v>265</v>
      </c>
      <c r="E94" s="105" t="str">
        <f t="shared" si="1"/>
        <v>Standardprocess</v>
      </c>
      <c r="F94" s="107" t="s">
        <v>1001</v>
      </c>
      <c r="G94" s="105" t="s">
        <v>1238</v>
      </c>
      <c r="H94" s="106" t="s">
        <v>1224</v>
      </c>
      <c r="I94" s="106" t="s">
        <v>265</v>
      </c>
      <c r="J94" s="106" t="s">
        <v>1238</v>
      </c>
      <c r="K94" s="106" t="s">
        <v>1001</v>
      </c>
    </row>
    <row r="95" spans="1:11" ht="90">
      <c r="A95" s="104">
        <v>2154</v>
      </c>
      <c r="B95" s="105" t="s">
        <v>1324</v>
      </c>
      <c r="C95" s="106" t="s">
        <v>1224</v>
      </c>
      <c r="D95" s="105" t="s">
        <v>265</v>
      </c>
      <c r="E95" s="105" t="str">
        <f t="shared" si="1"/>
        <v>Standardprocess</v>
      </c>
      <c r="F95" s="107" t="s">
        <v>1209</v>
      </c>
      <c r="G95" s="105" t="s">
        <v>1238</v>
      </c>
      <c r="H95" s="106" t="s">
        <v>1224</v>
      </c>
      <c r="I95" s="106" t="s">
        <v>265</v>
      </c>
      <c r="J95" s="106" t="s">
        <v>1238</v>
      </c>
      <c r="K95" s="106" t="s">
        <v>1209</v>
      </c>
    </row>
    <row r="96" spans="1:11" ht="105">
      <c r="A96" s="104">
        <v>2155</v>
      </c>
      <c r="B96" s="105" t="s">
        <v>1324</v>
      </c>
      <c r="C96" s="106" t="s">
        <v>1224</v>
      </c>
      <c r="D96" s="105" t="s">
        <v>265</v>
      </c>
      <c r="E96" s="105" t="str">
        <f t="shared" si="1"/>
        <v>Standardprocess</v>
      </c>
      <c r="F96" s="107" t="s">
        <v>1210</v>
      </c>
      <c r="G96" s="105" t="s">
        <v>1238</v>
      </c>
      <c r="H96" s="106" t="s">
        <v>1224</v>
      </c>
      <c r="I96" s="106" t="s">
        <v>265</v>
      </c>
      <c r="J96" s="106" t="s">
        <v>1238</v>
      </c>
      <c r="K96" s="106" t="s">
        <v>1210</v>
      </c>
    </row>
    <row r="97" spans="1:11" ht="30">
      <c r="A97" s="104">
        <v>2156</v>
      </c>
      <c r="B97" s="105" t="s">
        <v>1324</v>
      </c>
      <c r="C97" s="106" t="s">
        <v>1224</v>
      </c>
      <c r="D97" s="105" t="s">
        <v>265</v>
      </c>
      <c r="E97" s="105" t="str">
        <f t="shared" si="1"/>
        <v>Standardprocess</v>
      </c>
      <c r="F97" s="107" t="s">
        <v>1005</v>
      </c>
      <c r="G97" s="105" t="s">
        <v>1238</v>
      </c>
      <c r="H97" s="106" t="s">
        <v>1224</v>
      </c>
      <c r="I97" s="106" t="s">
        <v>265</v>
      </c>
      <c r="J97" s="106" t="s">
        <v>1238</v>
      </c>
      <c r="K97" s="106" t="s">
        <v>1005</v>
      </c>
    </row>
    <row r="98" spans="1:11" ht="30">
      <c r="A98" s="104">
        <v>2157</v>
      </c>
      <c r="B98" s="105" t="s">
        <v>1324</v>
      </c>
      <c r="C98" s="106" t="s">
        <v>1224</v>
      </c>
      <c r="D98" s="105" t="s">
        <v>265</v>
      </c>
      <c r="E98" s="105" t="str">
        <f t="shared" si="1"/>
        <v>Standardprocess</v>
      </c>
      <c r="F98" s="107" t="s">
        <v>1004</v>
      </c>
      <c r="G98" s="105" t="s">
        <v>1238</v>
      </c>
      <c r="H98" s="106" t="s">
        <v>1224</v>
      </c>
      <c r="I98" s="106" t="s">
        <v>265</v>
      </c>
      <c r="J98" s="106" t="s">
        <v>1238</v>
      </c>
      <c r="K98" s="106" t="s">
        <v>1004</v>
      </c>
    </row>
    <row r="99" spans="1:11" ht="30">
      <c r="A99" s="104">
        <v>2158</v>
      </c>
      <c r="B99" s="105" t="s">
        <v>1324</v>
      </c>
      <c r="C99" s="106" t="s">
        <v>1224</v>
      </c>
      <c r="D99" s="105" t="s">
        <v>265</v>
      </c>
      <c r="E99" s="105" t="str">
        <f t="shared" si="1"/>
        <v>Standardprocess</v>
      </c>
      <c r="F99" s="107" t="s">
        <v>1211</v>
      </c>
      <c r="G99" s="105" t="s">
        <v>1238</v>
      </c>
      <c r="H99" s="106" t="s">
        <v>1224</v>
      </c>
      <c r="I99" s="106" t="s">
        <v>265</v>
      </c>
      <c r="J99" s="106" t="s">
        <v>1238</v>
      </c>
      <c r="K99" s="106" t="s">
        <v>1211</v>
      </c>
    </row>
    <row r="100" spans="1:11" ht="60">
      <c r="A100" s="104">
        <v>2159</v>
      </c>
      <c r="B100" s="105" t="s">
        <v>1324</v>
      </c>
      <c r="C100" s="106" t="s">
        <v>1224</v>
      </c>
      <c r="D100" s="105" t="s">
        <v>265</v>
      </c>
      <c r="E100" s="105" t="str">
        <f t="shared" si="1"/>
        <v>Standardprocess</v>
      </c>
      <c r="F100" s="107" t="s">
        <v>1233</v>
      </c>
      <c r="G100" s="105" t="s">
        <v>1238</v>
      </c>
      <c r="H100" s="106" t="s">
        <v>1224</v>
      </c>
      <c r="I100" s="106" t="s">
        <v>265</v>
      </c>
      <c r="J100" s="106" t="s">
        <v>1238</v>
      </c>
      <c r="K100" s="106" t="s">
        <v>1233</v>
      </c>
    </row>
    <row r="101" spans="1:11" ht="60">
      <c r="A101" s="104">
        <v>21511</v>
      </c>
      <c r="B101" s="105" t="s">
        <v>1324</v>
      </c>
      <c r="C101" s="106" t="s">
        <v>1224</v>
      </c>
      <c r="D101" s="105" t="s">
        <v>265</v>
      </c>
      <c r="E101" s="105" t="str">
        <f t="shared" si="1"/>
        <v>Standardprocess</v>
      </c>
      <c r="F101" s="107" t="s">
        <v>1234</v>
      </c>
      <c r="G101" s="105" t="s">
        <v>1238</v>
      </c>
      <c r="H101" s="106" t="s">
        <v>1224</v>
      </c>
      <c r="I101" s="106" t="s">
        <v>265</v>
      </c>
      <c r="J101" s="106" t="s">
        <v>1238</v>
      </c>
      <c r="K101" s="106" t="s">
        <v>1234</v>
      </c>
    </row>
    <row r="102" spans="1:11" ht="15">
      <c r="A102" s="104">
        <v>116</v>
      </c>
      <c r="B102" s="105" t="s">
        <v>1230</v>
      </c>
      <c r="C102" s="106" t="s">
        <v>1228</v>
      </c>
      <c r="D102" s="105" t="s">
        <v>265</v>
      </c>
      <c r="E102" s="105" t="str">
        <f t="shared" si="1"/>
        <v>Other</v>
      </c>
      <c r="F102" s="108" t="s">
        <v>1229</v>
      </c>
      <c r="G102" s="105" t="s">
        <v>1230</v>
      </c>
      <c r="H102" s="106" t="s">
        <v>1228</v>
      </c>
      <c r="I102" s="106" t="s">
        <v>265</v>
      </c>
      <c r="J102" s="106" t="s">
        <v>1230</v>
      </c>
      <c r="K102" s="106" t="s">
        <v>1229</v>
      </c>
    </row>
    <row r="103" spans="1:11" ht="15">
      <c r="A103" s="104">
        <v>216</v>
      </c>
      <c r="B103" s="105" t="s">
        <v>1230</v>
      </c>
      <c r="C103" s="106" t="s">
        <v>1224</v>
      </c>
      <c r="D103" s="105" t="s">
        <v>265</v>
      </c>
      <c r="E103" s="105" t="str">
        <f t="shared" si="1"/>
        <v>Other</v>
      </c>
      <c r="F103" s="108" t="s">
        <v>1229</v>
      </c>
      <c r="G103" s="105" t="s">
        <v>1230</v>
      </c>
      <c r="H103" s="106" t="s">
        <v>1224</v>
      </c>
      <c r="I103" s="106" t="s">
        <v>265</v>
      </c>
      <c r="J103" s="106" t="s">
        <v>1230</v>
      </c>
      <c r="K103" s="106" t="s">
        <v>1229</v>
      </c>
    </row>
    <row r="104" spans="1:11" ht="45">
      <c r="A104" s="104">
        <v>2161</v>
      </c>
      <c r="B104" s="105" t="s">
        <v>1230</v>
      </c>
      <c r="C104" s="106" t="s">
        <v>1224</v>
      </c>
      <c r="D104" s="105" t="s">
        <v>265</v>
      </c>
      <c r="E104" s="105" t="str">
        <f t="shared" si="1"/>
        <v>Other</v>
      </c>
      <c r="F104" s="107" t="s">
        <v>1231</v>
      </c>
      <c r="G104" s="105" t="s">
        <v>1230</v>
      </c>
      <c r="H104" s="106" t="s">
        <v>1224</v>
      </c>
      <c r="I104" s="106" t="s">
        <v>265</v>
      </c>
      <c r="J104" s="106" t="s">
        <v>1230</v>
      </c>
      <c r="K104" s="106" t="s">
        <v>1231</v>
      </c>
    </row>
    <row r="105" spans="1:11" ht="90">
      <c r="A105" s="104">
        <v>2162</v>
      </c>
      <c r="B105" s="105" t="s">
        <v>1230</v>
      </c>
      <c r="C105" s="106" t="s">
        <v>1224</v>
      </c>
      <c r="D105" s="105" t="s">
        <v>265</v>
      </c>
      <c r="E105" s="105" t="str">
        <f t="shared" si="1"/>
        <v>Other</v>
      </c>
      <c r="F105" s="107" t="s">
        <v>1232</v>
      </c>
      <c r="G105" s="105" t="s">
        <v>1230</v>
      </c>
      <c r="H105" s="106" t="s">
        <v>1224</v>
      </c>
      <c r="I105" s="106" t="s">
        <v>265</v>
      </c>
      <c r="J105" s="106" t="s">
        <v>1230</v>
      </c>
      <c r="K105" s="106" t="s">
        <v>1232</v>
      </c>
    </row>
    <row r="106" spans="1:11" ht="30">
      <c r="A106" s="104">
        <v>2163</v>
      </c>
      <c r="B106" s="105" t="s">
        <v>1230</v>
      </c>
      <c r="C106" s="106" t="s">
        <v>1224</v>
      </c>
      <c r="D106" s="105" t="s">
        <v>265</v>
      </c>
      <c r="E106" s="105" t="str">
        <f t="shared" si="1"/>
        <v>Other</v>
      </c>
      <c r="F106" s="107" t="s">
        <v>1001</v>
      </c>
      <c r="G106" s="105" t="s">
        <v>1230</v>
      </c>
      <c r="H106" s="106" t="s">
        <v>1224</v>
      </c>
      <c r="I106" s="106" t="s">
        <v>265</v>
      </c>
      <c r="J106" s="106" t="s">
        <v>1230</v>
      </c>
      <c r="K106" s="106" t="s">
        <v>1001</v>
      </c>
    </row>
    <row r="107" spans="1:11" ht="90">
      <c r="A107" s="104">
        <v>2164</v>
      </c>
      <c r="B107" s="105" t="s">
        <v>1230</v>
      </c>
      <c r="C107" s="106" t="s">
        <v>1224</v>
      </c>
      <c r="D107" s="105" t="s">
        <v>265</v>
      </c>
      <c r="E107" s="105" t="str">
        <f t="shared" si="1"/>
        <v>Other</v>
      </c>
      <c r="F107" s="107" t="s">
        <v>1209</v>
      </c>
      <c r="G107" s="105" t="s">
        <v>1230</v>
      </c>
      <c r="H107" s="106" t="s">
        <v>1224</v>
      </c>
      <c r="I107" s="106" t="s">
        <v>265</v>
      </c>
      <c r="J107" s="106" t="s">
        <v>1230</v>
      </c>
      <c r="K107" s="106" t="s">
        <v>1209</v>
      </c>
    </row>
    <row r="108" spans="1:11" ht="105">
      <c r="A108" s="104">
        <v>2165</v>
      </c>
      <c r="B108" s="105" t="s">
        <v>1230</v>
      </c>
      <c r="C108" s="106" t="s">
        <v>1224</v>
      </c>
      <c r="D108" s="105" t="s">
        <v>265</v>
      </c>
      <c r="E108" s="105" t="str">
        <f t="shared" si="1"/>
        <v>Other</v>
      </c>
      <c r="F108" s="107" t="s">
        <v>1210</v>
      </c>
      <c r="G108" s="105" t="s">
        <v>1230</v>
      </c>
      <c r="H108" s="106" t="s">
        <v>1224</v>
      </c>
      <c r="I108" s="106" t="s">
        <v>265</v>
      </c>
      <c r="J108" s="106" t="s">
        <v>1230</v>
      </c>
      <c r="K108" s="106" t="s">
        <v>1210</v>
      </c>
    </row>
    <row r="109" spans="1:11" ht="30">
      <c r="A109" s="104">
        <v>2166</v>
      </c>
      <c r="B109" s="105" t="s">
        <v>1230</v>
      </c>
      <c r="C109" s="106" t="s">
        <v>1224</v>
      </c>
      <c r="D109" s="105" t="s">
        <v>265</v>
      </c>
      <c r="E109" s="105" t="str">
        <f t="shared" si="1"/>
        <v>Other</v>
      </c>
      <c r="F109" s="107" t="s">
        <v>1005</v>
      </c>
      <c r="G109" s="105" t="s">
        <v>1230</v>
      </c>
      <c r="H109" s="106" t="s">
        <v>1224</v>
      </c>
      <c r="I109" s="106" t="s">
        <v>265</v>
      </c>
      <c r="J109" s="106" t="s">
        <v>1230</v>
      </c>
      <c r="K109" s="106" t="s">
        <v>1005</v>
      </c>
    </row>
    <row r="110" spans="1:11" ht="30">
      <c r="A110" s="104">
        <v>2167</v>
      </c>
      <c r="B110" s="105" t="s">
        <v>1230</v>
      </c>
      <c r="C110" s="106" t="s">
        <v>1224</v>
      </c>
      <c r="D110" s="105" t="s">
        <v>265</v>
      </c>
      <c r="E110" s="105" t="str">
        <f t="shared" si="1"/>
        <v>Other</v>
      </c>
      <c r="F110" s="107" t="s">
        <v>1004</v>
      </c>
      <c r="G110" s="105" t="s">
        <v>1230</v>
      </c>
      <c r="H110" s="106" t="s">
        <v>1224</v>
      </c>
      <c r="I110" s="106" t="s">
        <v>265</v>
      </c>
      <c r="J110" s="106" t="s">
        <v>1230</v>
      </c>
      <c r="K110" s="106" t="s">
        <v>1004</v>
      </c>
    </row>
    <row r="111" spans="1:11" ht="30">
      <c r="A111" s="104">
        <v>2168</v>
      </c>
      <c r="B111" s="105" t="s">
        <v>1230</v>
      </c>
      <c r="C111" s="106" t="s">
        <v>1224</v>
      </c>
      <c r="D111" s="105" t="s">
        <v>265</v>
      </c>
      <c r="E111" s="105" t="str">
        <f t="shared" si="1"/>
        <v>Other</v>
      </c>
      <c r="F111" s="107" t="s">
        <v>1211</v>
      </c>
      <c r="G111" s="105" t="s">
        <v>1230</v>
      </c>
      <c r="H111" s="106" t="s">
        <v>1224</v>
      </c>
      <c r="I111" s="106" t="s">
        <v>265</v>
      </c>
      <c r="J111" s="106" t="s">
        <v>1230</v>
      </c>
      <c r="K111" s="106" t="s">
        <v>1211</v>
      </c>
    </row>
    <row r="112" spans="1:11" ht="60">
      <c r="A112" s="104">
        <v>2169</v>
      </c>
      <c r="B112" s="105" t="s">
        <v>1230</v>
      </c>
      <c r="C112" s="106" t="s">
        <v>1224</v>
      </c>
      <c r="D112" s="105" t="s">
        <v>265</v>
      </c>
      <c r="E112" s="105" t="str">
        <f t="shared" si="1"/>
        <v>Other</v>
      </c>
      <c r="F112" s="107" t="s">
        <v>1233</v>
      </c>
      <c r="G112" s="105" t="s">
        <v>1230</v>
      </c>
      <c r="H112" s="106" t="s">
        <v>1224</v>
      </c>
      <c r="I112" s="106" t="s">
        <v>265</v>
      </c>
      <c r="J112" s="106" t="s">
        <v>1230</v>
      </c>
      <c r="K112" s="106" t="s">
        <v>1233</v>
      </c>
    </row>
    <row r="113" spans="1:11" ht="60">
      <c r="A113" s="104">
        <v>21611</v>
      </c>
      <c r="B113" s="105" t="s">
        <v>1230</v>
      </c>
      <c r="C113" s="106" t="s">
        <v>1224</v>
      </c>
      <c r="D113" s="105" t="s">
        <v>265</v>
      </c>
      <c r="E113" s="105" t="str">
        <f t="shared" si="1"/>
        <v>Other</v>
      </c>
      <c r="F113" s="107" t="s">
        <v>1234</v>
      </c>
      <c r="G113" s="105" t="s">
        <v>1230</v>
      </c>
      <c r="H113" s="106" t="s">
        <v>1224</v>
      </c>
      <c r="I113" s="106" t="s">
        <v>265</v>
      </c>
      <c r="J113" s="106" t="s">
        <v>1230</v>
      </c>
      <c r="K113" s="106" t="s">
        <v>1234</v>
      </c>
    </row>
    <row r="114" spans="1:11" ht="15">
      <c r="A114" s="104">
        <v>117</v>
      </c>
      <c r="B114" s="105" t="s">
        <v>1325</v>
      </c>
      <c r="C114" s="106" t="s">
        <v>1228</v>
      </c>
      <c r="D114" s="105" t="s">
        <v>760</v>
      </c>
      <c r="E114" s="105" t="str">
        <f t="shared" si="1"/>
        <v>Staffattitude</v>
      </c>
      <c r="F114" s="108" t="s">
        <v>1229</v>
      </c>
      <c r="G114" s="105" t="s">
        <v>1239</v>
      </c>
      <c r="H114" s="106" t="s">
        <v>1228</v>
      </c>
      <c r="I114" s="106" t="s">
        <v>760</v>
      </c>
      <c r="J114" s="106" t="s">
        <v>1239</v>
      </c>
      <c r="K114" s="106" t="s">
        <v>1229</v>
      </c>
    </row>
    <row r="115" spans="1:11" ht="15">
      <c r="A115" s="104">
        <v>217</v>
      </c>
      <c r="B115" s="105" t="s">
        <v>1325</v>
      </c>
      <c r="C115" s="106" t="s">
        <v>1224</v>
      </c>
      <c r="D115" s="105" t="s">
        <v>760</v>
      </c>
      <c r="E115" s="105" t="str">
        <f t="shared" si="1"/>
        <v>Staffattitude</v>
      </c>
      <c r="F115" s="108" t="s">
        <v>1229</v>
      </c>
      <c r="G115" s="105" t="s">
        <v>1239</v>
      </c>
      <c r="H115" s="106" t="s">
        <v>1224</v>
      </c>
      <c r="I115" s="106" t="s">
        <v>760</v>
      </c>
      <c r="J115" s="106" t="s">
        <v>1239</v>
      </c>
      <c r="K115" s="106" t="s">
        <v>1229</v>
      </c>
    </row>
    <row r="116" spans="1:11" ht="45">
      <c r="A116" s="104">
        <v>2171</v>
      </c>
      <c r="B116" s="105" t="s">
        <v>1325</v>
      </c>
      <c r="C116" s="106" t="s">
        <v>1224</v>
      </c>
      <c r="D116" s="105" t="s">
        <v>760</v>
      </c>
      <c r="E116" s="105" t="str">
        <f t="shared" si="1"/>
        <v>Staffattitude</v>
      </c>
      <c r="F116" s="107" t="s">
        <v>1231</v>
      </c>
      <c r="G116" s="105" t="s">
        <v>1239</v>
      </c>
      <c r="H116" s="106" t="s">
        <v>1224</v>
      </c>
      <c r="I116" s="106" t="s">
        <v>760</v>
      </c>
      <c r="J116" s="106" t="s">
        <v>1239</v>
      </c>
      <c r="K116" s="106" t="s">
        <v>1231</v>
      </c>
    </row>
    <row r="117" spans="1:11" ht="90">
      <c r="A117" s="104">
        <v>2172</v>
      </c>
      <c r="B117" s="105" t="s">
        <v>1325</v>
      </c>
      <c r="C117" s="106" t="s">
        <v>1224</v>
      </c>
      <c r="D117" s="105" t="s">
        <v>760</v>
      </c>
      <c r="E117" s="105" t="str">
        <f t="shared" si="1"/>
        <v>Staffattitude</v>
      </c>
      <c r="F117" s="107" t="s">
        <v>1232</v>
      </c>
      <c r="G117" s="105" t="s">
        <v>1239</v>
      </c>
      <c r="H117" s="106" t="s">
        <v>1224</v>
      </c>
      <c r="I117" s="106" t="s">
        <v>760</v>
      </c>
      <c r="J117" s="106" t="s">
        <v>1239</v>
      </c>
      <c r="K117" s="106" t="s">
        <v>1232</v>
      </c>
    </row>
    <row r="118" spans="1:11" ht="30">
      <c r="A118" s="104">
        <v>2173</v>
      </c>
      <c r="B118" s="105" t="s">
        <v>1325</v>
      </c>
      <c r="C118" s="106" t="s">
        <v>1224</v>
      </c>
      <c r="D118" s="105" t="s">
        <v>760</v>
      </c>
      <c r="E118" s="105" t="str">
        <f t="shared" si="1"/>
        <v>Staffattitude</v>
      </c>
      <c r="F118" s="107" t="s">
        <v>1001</v>
      </c>
      <c r="G118" s="105" t="s">
        <v>1239</v>
      </c>
      <c r="H118" s="106" t="s">
        <v>1224</v>
      </c>
      <c r="I118" s="106" t="s">
        <v>760</v>
      </c>
      <c r="J118" s="106" t="s">
        <v>1239</v>
      </c>
      <c r="K118" s="106" t="s">
        <v>1001</v>
      </c>
    </row>
    <row r="119" spans="1:11" ht="90">
      <c r="A119" s="104">
        <v>2174</v>
      </c>
      <c r="B119" s="105" t="s">
        <v>1325</v>
      </c>
      <c r="C119" s="106" t="s">
        <v>1224</v>
      </c>
      <c r="D119" s="105" t="s">
        <v>760</v>
      </c>
      <c r="E119" s="105" t="str">
        <f t="shared" si="1"/>
        <v>Staffattitude</v>
      </c>
      <c r="F119" s="107" t="s">
        <v>1209</v>
      </c>
      <c r="G119" s="105" t="s">
        <v>1239</v>
      </c>
      <c r="H119" s="106" t="s">
        <v>1224</v>
      </c>
      <c r="I119" s="106" t="s">
        <v>760</v>
      </c>
      <c r="J119" s="106" t="s">
        <v>1239</v>
      </c>
      <c r="K119" s="106" t="s">
        <v>1209</v>
      </c>
    </row>
    <row r="120" spans="1:11" ht="105">
      <c r="A120" s="104">
        <v>2175</v>
      </c>
      <c r="B120" s="105" t="s">
        <v>1325</v>
      </c>
      <c r="C120" s="106" t="s">
        <v>1224</v>
      </c>
      <c r="D120" s="105" t="s">
        <v>760</v>
      </c>
      <c r="E120" s="105" t="str">
        <f t="shared" si="1"/>
        <v>Staffattitude</v>
      </c>
      <c r="F120" s="107" t="s">
        <v>1210</v>
      </c>
      <c r="G120" s="105" t="s">
        <v>1239</v>
      </c>
      <c r="H120" s="106" t="s">
        <v>1224</v>
      </c>
      <c r="I120" s="106" t="s">
        <v>760</v>
      </c>
      <c r="J120" s="106" t="s">
        <v>1239</v>
      </c>
      <c r="K120" s="106" t="s">
        <v>1210</v>
      </c>
    </row>
    <row r="121" spans="1:11" ht="30">
      <c r="A121" s="104">
        <v>2176</v>
      </c>
      <c r="B121" s="105" t="s">
        <v>1325</v>
      </c>
      <c r="C121" s="106" t="s">
        <v>1224</v>
      </c>
      <c r="D121" s="105" t="s">
        <v>760</v>
      </c>
      <c r="E121" s="105" t="str">
        <f t="shared" si="1"/>
        <v>Staffattitude</v>
      </c>
      <c r="F121" s="107" t="s">
        <v>1005</v>
      </c>
      <c r="G121" s="105" t="s">
        <v>1239</v>
      </c>
      <c r="H121" s="106" t="s">
        <v>1224</v>
      </c>
      <c r="I121" s="106" t="s">
        <v>760</v>
      </c>
      <c r="J121" s="106" t="s">
        <v>1239</v>
      </c>
      <c r="K121" s="106" t="s">
        <v>1005</v>
      </c>
    </row>
    <row r="122" spans="1:11" ht="30">
      <c r="A122" s="104">
        <v>2177</v>
      </c>
      <c r="B122" s="105" t="s">
        <v>1325</v>
      </c>
      <c r="C122" s="106" t="s">
        <v>1224</v>
      </c>
      <c r="D122" s="105" t="s">
        <v>760</v>
      </c>
      <c r="E122" s="105" t="str">
        <f t="shared" si="1"/>
        <v>Staffattitude</v>
      </c>
      <c r="F122" s="107" t="s">
        <v>1004</v>
      </c>
      <c r="G122" s="105" t="s">
        <v>1239</v>
      </c>
      <c r="H122" s="106" t="s">
        <v>1224</v>
      </c>
      <c r="I122" s="106" t="s">
        <v>760</v>
      </c>
      <c r="J122" s="106" t="s">
        <v>1239</v>
      </c>
      <c r="K122" s="106" t="s">
        <v>1004</v>
      </c>
    </row>
    <row r="123" spans="1:11" ht="30">
      <c r="A123" s="104">
        <v>2178</v>
      </c>
      <c r="B123" s="105" t="s">
        <v>1325</v>
      </c>
      <c r="C123" s="106" t="s">
        <v>1224</v>
      </c>
      <c r="D123" s="105" t="s">
        <v>760</v>
      </c>
      <c r="E123" s="105" t="str">
        <f t="shared" si="1"/>
        <v>Staffattitude</v>
      </c>
      <c r="F123" s="107" t="s">
        <v>1211</v>
      </c>
      <c r="G123" s="105" t="s">
        <v>1239</v>
      </c>
      <c r="H123" s="106" t="s">
        <v>1224</v>
      </c>
      <c r="I123" s="106" t="s">
        <v>760</v>
      </c>
      <c r="J123" s="106" t="s">
        <v>1239</v>
      </c>
      <c r="K123" s="106" t="s">
        <v>1211</v>
      </c>
    </row>
    <row r="124" spans="1:11" ht="60">
      <c r="A124" s="104">
        <v>2179</v>
      </c>
      <c r="B124" s="105" t="s">
        <v>1325</v>
      </c>
      <c r="C124" s="106" t="s">
        <v>1224</v>
      </c>
      <c r="D124" s="105" t="s">
        <v>760</v>
      </c>
      <c r="E124" s="105" t="str">
        <f t="shared" si="1"/>
        <v>Staffattitude</v>
      </c>
      <c r="F124" s="107" t="s">
        <v>1233</v>
      </c>
      <c r="G124" s="105" t="s">
        <v>1239</v>
      </c>
      <c r="H124" s="106" t="s">
        <v>1224</v>
      </c>
      <c r="I124" s="106" t="s">
        <v>760</v>
      </c>
      <c r="J124" s="106" t="s">
        <v>1239</v>
      </c>
      <c r="K124" s="106" t="s">
        <v>1233</v>
      </c>
    </row>
    <row r="125" spans="1:11" ht="60">
      <c r="A125" s="104">
        <v>21711</v>
      </c>
      <c r="B125" s="105" t="s">
        <v>1325</v>
      </c>
      <c r="C125" s="106" t="s">
        <v>1224</v>
      </c>
      <c r="D125" s="105" t="s">
        <v>760</v>
      </c>
      <c r="E125" s="105" t="str">
        <f t="shared" si="1"/>
        <v>Staffattitude</v>
      </c>
      <c r="F125" s="107" t="s">
        <v>1234</v>
      </c>
      <c r="G125" s="105" t="s">
        <v>1239</v>
      </c>
      <c r="H125" s="106" t="s">
        <v>1224</v>
      </c>
      <c r="I125" s="106" t="s">
        <v>760</v>
      </c>
      <c r="J125" s="106" t="s">
        <v>1239</v>
      </c>
      <c r="K125" s="106" t="s">
        <v>1234</v>
      </c>
    </row>
    <row r="126" spans="1:11" ht="15">
      <c r="A126" s="104">
        <v>118</v>
      </c>
      <c r="B126" s="105" t="s">
        <v>1326</v>
      </c>
      <c r="C126" s="106" t="s">
        <v>1228</v>
      </c>
      <c r="D126" s="105" t="s">
        <v>760</v>
      </c>
      <c r="E126" s="105" t="str">
        <f t="shared" si="1"/>
        <v>Customerservice</v>
      </c>
      <c r="F126" s="108" t="s">
        <v>1229</v>
      </c>
      <c r="G126" s="105" t="s">
        <v>1253</v>
      </c>
      <c r="H126" s="106" t="s">
        <v>1228</v>
      </c>
      <c r="I126" s="106" t="s">
        <v>760</v>
      </c>
      <c r="J126" s="106" t="s">
        <v>1253</v>
      </c>
      <c r="K126" s="106" t="s">
        <v>1229</v>
      </c>
    </row>
    <row r="127" spans="1:11" ht="15">
      <c r="A127" s="104">
        <v>218</v>
      </c>
      <c r="B127" s="105" t="s">
        <v>1326</v>
      </c>
      <c r="C127" s="106" t="s">
        <v>1224</v>
      </c>
      <c r="D127" s="105" t="s">
        <v>760</v>
      </c>
      <c r="E127" s="105" t="str">
        <f t="shared" si="1"/>
        <v>Customerservice</v>
      </c>
      <c r="F127" s="108" t="s">
        <v>1229</v>
      </c>
      <c r="G127" s="105" t="s">
        <v>1253</v>
      </c>
      <c r="H127" s="106" t="s">
        <v>1224</v>
      </c>
      <c r="I127" s="106" t="s">
        <v>760</v>
      </c>
      <c r="J127" s="106" t="s">
        <v>1253</v>
      </c>
      <c r="K127" s="106" t="s">
        <v>1229</v>
      </c>
    </row>
    <row r="128" spans="1:11" ht="45">
      <c r="A128" s="104">
        <v>2181</v>
      </c>
      <c r="B128" s="105" t="s">
        <v>1326</v>
      </c>
      <c r="C128" s="106" t="s">
        <v>1224</v>
      </c>
      <c r="D128" s="105" t="s">
        <v>760</v>
      </c>
      <c r="E128" s="105" t="str">
        <f t="shared" si="1"/>
        <v>Customerservice</v>
      </c>
      <c r="F128" s="107" t="s">
        <v>1231</v>
      </c>
      <c r="G128" s="105" t="s">
        <v>1253</v>
      </c>
      <c r="H128" s="106" t="s">
        <v>1224</v>
      </c>
      <c r="I128" s="106" t="s">
        <v>760</v>
      </c>
      <c r="J128" s="106" t="s">
        <v>1253</v>
      </c>
      <c r="K128" s="106" t="s">
        <v>1231</v>
      </c>
    </row>
    <row r="129" spans="1:11" ht="90">
      <c r="A129" s="104">
        <v>2182</v>
      </c>
      <c r="B129" s="105" t="s">
        <v>1326</v>
      </c>
      <c r="C129" s="106" t="s">
        <v>1224</v>
      </c>
      <c r="D129" s="105" t="s">
        <v>760</v>
      </c>
      <c r="E129" s="105" t="str">
        <f t="shared" si="1"/>
        <v>Customerservice</v>
      </c>
      <c r="F129" s="107" t="s">
        <v>1232</v>
      </c>
      <c r="G129" s="105" t="s">
        <v>1253</v>
      </c>
      <c r="H129" s="106" t="s">
        <v>1224</v>
      </c>
      <c r="I129" s="106" t="s">
        <v>760</v>
      </c>
      <c r="J129" s="106" t="s">
        <v>1253</v>
      </c>
      <c r="K129" s="106" t="s">
        <v>1232</v>
      </c>
    </row>
    <row r="130" spans="1:11" ht="30">
      <c r="A130" s="104">
        <v>2183</v>
      </c>
      <c r="B130" s="105" t="s">
        <v>1326</v>
      </c>
      <c r="C130" s="106" t="s">
        <v>1224</v>
      </c>
      <c r="D130" s="105" t="s">
        <v>760</v>
      </c>
      <c r="E130" s="105" t="str">
        <f t="shared" si="1"/>
        <v>Customerservice</v>
      </c>
      <c r="F130" s="107" t="s">
        <v>1001</v>
      </c>
      <c r="G130" s="105" t="s">
        <v>1253</v>
      </c>
      <c r="H130" s="106" t="s">
        <v>1224</v>
      </c>
      <c r="I130" s="106" t="s">
        <v>760</v>
      </c>
      <c r="J130" s="106" t="s">
        <v>1253</v>
      </c>
      <c r="K130" s="106" t="s">
        <v>1001</v>
      </c>
    </row>
    <row r="131" spans="1:11" ht="90">
      <c r="A131" s="104">
        <v>2184</v>
      </c>
      <c r="B131" s="105" t="s">
        <v>1326</v>
      </c>
      <c r="C131" s="106" t="s">
        <v>1224</v>
      </c>
      <c r="D131" s="105" t="s">
        <v>760</v>
      </c>
      <c r="E131" s="105" t="str">
        <f t="shared" ref="E131:E194" si="2">B131</f>
        <v>Customerservice</v>
      </c>
      <c r="F131" s="107" t="s">
        <v>1209</v>
      </c>
      <c r="G131" s="105" t="s">
        <v>1253</v>
      </c>
      <c r="H131" s="106" t="s">
        <v>1224</v>
      </c>
      <c r="I131" s="106" t="s">
        <v>760</v>
      </c>
      <c r="J131" s="106" t="s">
        <v>1253</v>
      </c>
      <c r="K131" s="106" t="s">
        <v>1209</v>
      </c>
    </row>
    <row r="132" spans="1:11" ht="105">
      <c r="A132" s="104">
        <v>2185</v>
      </c>
      <c r="B132" s="105" t="s">
        <v>1326</v>
      </c>
      <c r="C132" s="106" t="s">
        <v>1224</v>
      </c>
      <c r="D132" s="105" t="s">
        <v>760</v>
      </c>
      <c r="E132" s="105" t="str">
        <f t="shared" si="2"/>
        <v>Customerservice</v>
      </c>
      <c r="F132" s="107" t="s">
        <v>1210</v>
      </c>
      <c r="G132" s="105" t="s">
        <v>1253</v>
      </c>
      <c r="H132" s="106" t="s">
        <v>1224</v>
      </c>
      <c r="I132" s="106" t="s">
        <v>760</v>
      </c>
      <c r="J132" s="106" t="s">
        <v>1253</v>
      </c>
      <c r="K132" s="106" t="s">
        <v>1210</v>
      </c>
    </row>
    <row r="133" spans="1:11" ht="30">
      <c r="A133" s="104">
        <v>2186</v>
      </c>
      <c r="B133" s="105" t="s">
        <v>1326</v>
      </c>
      <c r="C133" s="106" t="s">
        <v>1224</v>
      </c>
      <c r="D133" s="105" t="s">
        <v>760</v>
      </c>
      <c r="E133" s="105" t="str">
        <f t="shared" si="2"/>
        <v>Customerservice</v>
      </c>
      <c r="F133" s="107" t="s">
        <v>1005</v>
      </c>
      <c r="G133" s="105" t="s">
        <v>1253</v>
      </c>
      <c r="H133" s="106" t="s">
        <v>1224</v>
      </c>
      <c r="I133" s="106" t="s">
        <v>760</v>
      </c>
      <c r="J133" s="106" t="s">
        <v>1253</v>
      </c>
      <c r="K133" s="106" t="s">
        <v>1005</v>
      </c>
    </row>
    <row r="134" spans="1:11" ht="30">
      <c r="A134" s="104">
        <v>2187</v>
      </c>
      <c r="B134" s="105" t="s">
        <v>1326</v>
      </c>
      <c r="C134" s="106" t="s">
        <v>1224</v>
      </c>
      <c r="D134" s="105" t="s">
        <v>760</v>
      </c>
      <c r="E134" s="105" t="str">
        <f t="shared" si="2"/>
        <v>Customerservice</v>
      </c>
      <c r="F134" s="107" t="s">
        <v>1004</v>
      </c>
      <c r="G134" s="105" t="s">
        <v>1253</v>
      </c>
      <c r="H134" s="106" t="s">
        <v>1224</v>
      </c>
      <c r="I134" s="106" t="s">
        <v>760</v>
      </c>
      <c r="J134" s="106" t="s">
        <v>1253</v>
      </c>
      <c r="K134" s="106" t="s">
        <v>1004</v>
      </c>
    </row>
    <row r="135" spans="1:11" ht="30">
      <c r="A135" s="104">
        <v>2188</v>
      </c>
      <c r="B135" s="105" t="s">
        <v>1326</v>
      </c>
      <c r="C135" s="106" t="s">
        <v>1224</v>
      </c>
      <c r="D135" s="105" t="s">
        <v>760</v>
      </c>
      <c r="E135" s="105" t="str">
        <f t="shared" si="2"/>
        <v>Customerservice</v>
      </c>
      <c r="F135" s="107" t="s">
        <v>1211</v>
      </c>
      <c r="G135" s="105" t="s">
        <v>1253</v>
      </c>
      <c r="H135" s="106" t="s">
        <v>1224</v>
      </c>
      <c r="I135" s="106" t="s">
        <v>760</v>
      </c>
      <c r="J135" s="106" t="s">
        <v>1253</v>
      </c>
      <c r="K135" s="106" t="s">
        <v>1211</v>
      </c>
    </row>
    <row r="136" spans="1:11" ht="60">
      <c r="A136" s="104">
        <v>2189</v>
      </c>
      <c r="B136" s="105" t="s">
        <v>1326</v>
      </c>
      <c r="C136" s="106" t="s">
        <v>1224</v>
      </c>
      <c r="D136" s="105" t="s">
        <v>760</v>
      </c>
      <c r="E136" s="105" t="str">
        <f t="shared" si="2"/>
        <v>Customerservice</v>
      </c>
      <c r="F136" s="107" t="s">
        <v>1233</v>
      </c>
      <c r="G136" s="105" t="s">
        <v>1253</v>
      </c>
      <c r="H136" s="106" t="s">
        <v>1224</v>
      </c>
      <c r="I136" s="106" t="s">
        <v>760</v>
      </c>
      <c r="J136" s="106" t="s">
        <v>1253</v>
      </c>
      <c r="K136" s="106" t="s">
        <v>1233</v>
      </c>
    </row>
    <row r="137" spans="1:11" ht="60">
      <c r="A137" s="104">
        <v>21811</v>
      </c>
      <c r="B137" s="105" t="s">
        <v>1326</v>
      </c>
      <c r="C137" s="106" t="s">
        <v>1224</v>
      </c>
      <c r="D137" s="105" t="s">
        <v>760</v>
      </c>
      <c r="E137" s="105" t="str">
        <f t="shared" si="2"/>
        <v>Customerservice</v>
      </c>
      <c r="F137" s="107" t="s">
        <v>1234</v>
      </c>
      <c r="G137" s="105" t="s">
        <v>1253</v>
      </c>
      <c r="H137" s="106" t="s">
        <v>1224</v>
      </c>
      <c r="I137" s="106" t="s">
        <v>760</v>
      </c>
      <c r="J137" s="106" t="s">
        <v>1253</v>
      </c>
      <c r="K137" s="106" t="s">
        <v>1234</v>
      </c>
    </row>
    <row r="138" spans="1:11" ht="15">
      <c r="A138" s="104">
        <v>119</v>
      </c>
      <c r="B138" s="105" t="s">
        <v>1327</v>
      </c>
      <c r="C138" s="106" t="s">
        <v>1228</v>
      </c>
      <c r="D138" s="105" t="s">
        <v>760</v>
      </c>
      <c r="E138" s="105" t="str">
        <f t="shared" si="2"/>
        <v>Staffconsultingskill</v>
      </c>
      <c r="F138" s="108" t="s">
        <v>1229</v>
      </c>
      <c r="G138" s="105" t="s">
        <v>1240</v>
      </c>
      <c r="H138" s="106" t="s">
        <v>1228</v>
      </c>
      <c r="I138" s="106" t="s">
        <v>760</v>
      </c>
      <c r="J138" s="106" t="s">
        <v>1240</v>
      </c>
      <c r="K138" s="106" t="s">
        <v>1229</v>
      </c>
    </row>
    <row r="139" spans="1:11" ht="15">
      <c r="A139" s="104">
        <v>219</v>
      </c>
      <c r="B139" s="105" t="s">
        <v>1327</v>
      </c>
      <c r="C139" s="106" t="s">
        <v>1224</v>
      </c>
      <c r="D139" s="105" t="s">
        <v>760</v>
      </c>
      <c r="E139" s="105" t="str">
        <f t="shared" si="2"/>
        <v>Staffconsultingskill</v>
      </c>
      <c r="F139" s="108" t="s">
        <v>1229</v>
      </c>
      <c r="G139" s="105" t="s">
        <v>1240</v>
      </c>
      <c r="H139" s="106" t="s">
        <v>1224</v>
      </c>
      <c r="I139" s="106" t="s">
        <v>760</v>
      </c>
      <c r="J139" s="106" t="s">
        <v>1240</v>
      </c>
      <c r="K139" s="106" t="s">
        <v>1229</v>
      </c>
    </row>
    <row r="140" spans="1:11" ht="45">
      <c r="A140" s="104">
        <v>2191</v>
      </c>
      <c r="B140" s="105" t="s">
        <v>1327</v>
      </c>
      <c r="C140" s="106" t="s">
        <v>1224</v>
      </c>
      <c r="D140" s="105" t="s">
        <v>760</v>
      </c>
      <c r="E140" s="105" t="str">
        <f t="shared" si="2"/>
        <v>Staffconsultingskill</v>
      </c>
      <c r="F140" s="107" t="s">
        <v>1231</v>
      </c>
      <c r="G140" s="105" t="s">
        <v>1240</v>
      </c>
      <c r="H140" s="106" t="s">
        <v>1224</v>
      </c>
      <c r="I140" s="106" t="s">
        <v>760</v>
      </c>
      <c r="J140" s="106" t="s">
        <v>1240</v>
      </c>
      <c r="K140" s="106" t="s">
        <v>1231</v>
      </c>
    </row>
    <row r="141" spans="1:11" ht="90">
      <c r="A141" s="104">
        <v>2192</v>
      </c>
      <c r="B141" s="105" t="s">
        <v>1327</v>
      </c>
      <c r="C141" s="106" t="s">
        <v>1224</v>
      </c>
      <c r="D141" s="105" t="s">
        <v>760</v>
      </c>
      <c r="E141" s="105" t="str">
        <f t="shared" si="2"/>
        <v>Staffconsultingskill</v>
      </c>
      <c r="F141" s="107" t="s">
        <v>1232</v>
      </c>
      <c r="G141" s="105" t="s">
        <v>1240</v>
      </c>
      <c r="H141" s="106" t="s">
        <v>1224</v>
      </c>
      <c r="I141" s="106" t="s">
        <v>760</v>
      </c>
      <c r="J141" s="106" t="s">
        <v>1240</v>
      </c>
      <c r="K141" s="106" t="s">
        <v>1232</v>
      </c>
    </row>
    <row r="142" spans="1:11" ht="30">
      <c r="A142" s="104">
        <v>2193</v>
      </c>
      <c r="B142" s="105" t="s">
        <v>1327</v>
      </c>
      <c r="C142" s="106" t="s">
        <v>1224</v>
      </c>
      <c r="D142" s="105" t="s">
        <v>760</v>
      </c>
      <c r="E142" s="105" t="str">
        <f t="shared" si="2"/>
        <v>Staffconsultingskill</v>
      </c>
      <c r="F142" s="107" t="s">
        <v>1001</v>
      </c>
      <c r="G142" s="105" t="s">
        <v>1240</v>
      </c>
      <c r="H142" s="106" t="s">
        <v>1224</v>
      </c>
      <c r="I142" s="106" t="s">
        <v>760</v>
      </c>
      <c r="J142" s="106" t="s">
        <v>1240</v>
      </c>
      <c r="K142" s="106" t="s">
        <v>1001</v>
      </c>
    </row>
    <row r="143" spans="1:11" ht="90">
      <c r="A143" s="104">
        <v>2194</v>
      </c>
      <c r="B143" s="105" t="s">
        <v>1327</v>
      </c>
      <c r="C143" s="106" t="s">
        <v>1224</v>
      </c>
      <c r="D143" s="105" t="s">
        <v>760</v>
      </c>
      <c r="E143" s="105" t="str">
        <f t="shared" si="2"/>
        <v>Staffconsultingskill</v>
      </c>
      <c r="F143" s="107" t="s">
        <v>1209</v>
      </c>
      <c r="G143" s="105" t="s">
        <v>1240</v>
      </c>
      <c r="H143" s="106" t="s">
        <v>1224</v>
      </c>
      <c r="I143" s="106" t="s">
        <v>760</v>
      </c>
      <c r="J143" s="106" t="s">
        <v>1240</v>
      </c>
      <c r="K143" s="106" t="s">
        <v>1209</v>
      </c>
    </row>
    <row r="144" spans="1:11" ht="105">
      <c r="A144" s="104">
        <v>2195</v>
      </c>
      <c r="B144" s="105" t="s">
        <v>1327</v>
      </c>
      <c r="C144" s="106" t="s">
        <v>1224</v>
      </c>
      <c r="D144" s="105" t="s">
        <v>760</v>
      </c>
      <c r="E144" s="105" t="str">
        <f t="shared" si="2"/>
        <v>Staffconsultingskill</v>
      </c>
      <c r="F144" s="107" t="s">
        <v>1210</v>
      </c>
      <c r="G144" s="105" t="s">
        <v>1240</v>
      </c>
      <c r="H144" s="106" t="s">
        <v>1224</v>
      </c>
      <c r="I144" s="106" t="s">
        <v>760</v>
      </c>
      <c r="J144" s="106" t="s">
        <v>1240</v>
      </c>
      <c r="K144" s="106" t="s">
        <v>1210</v>
      </c>
    </row>
    <row r="145" spans="1:11" ht="30">
      <c r="A145" s="104">
        <v>2196</v>
      </c>
      <c r="B145" s="105" t="s">
        <v>1327</v>
      </c>
      <c r="C145" s="106" t="s">
        <v>1224</v>
      </c>
      <c r="D145" s="105" t="s">
        <v>760</v>
      </c>
      <c r="E145" s="105" t="str">
        <f t="shared" si="2"/>
        <v>Staffconsultingskill</v>
      </c>
      <c r="F145" s="107" t="s">
        <v>1005</v>
      </c>
      <c r="G145" s="105" t="s">
        <v>1240</v>
      </c>
      <c r="H145" s="106" t="s">
        <v>1224</v>
      </c>
      <c r="I145" s="106" t="s">
        <v>760</v>
      </c>
      <c r="J145" s="106" t="s">
        <v>1240</v>
      </c>
      <c r="K145" s="106" t="s">
        <v>1005</v>
      </c>
    </row>
    <row r="146" spans="1:11" ht="30">
      <c r="A146" s="104">
        <v>2197</v>
      </c>
      <c r="B146" s="105" t="s">
        <v>1327</v>
      </c>
      <c r="C146" s="106" t="s">
        <v>1224</v>
      </c>
      <c r="D146" s="105" t="s">
        <v>760</v>
      </c>
      <c r="E146" s="105" t="str">
        <f t="shared" si="2"/>
        <v>Staffconsultingskill</v>
      </c>
      <c r="F146" s="107" t="s">
        <v>1004</v>
      </c>
      <c r="G146" s="105" t="s">
        <v>1240</v>
      </c>
      <c r="H146" s="106" t="s">
        <v>1224</v>
      </c>
      <c r="I146" s="106" t="s">
        <v>760</v>
      </c>
      <c r="J146" s="106" t="s">
        <v>1240</v>
      </c>
      <c r="K146" s="106" t="s">
        <v>1004</v>
      </c>
    </row>
    <row r="147" spans="1:11" ht="30">
      <c r="A147" s="104">
        <v>2198</v>
      </c>
      <c r="B147" s="105" t="s">
        <v>1327</v>
      </c>
      <c r="C147" s="106" t="s">
        <v>1224</v>
      </c>
      <c r="D147" s="105" t="s">
        <v>760</v>
      </c>
      <c r="E147" s="105" t="str">
        <f t="shared" si="2"/>
        <v>Staffconsultingskill</v>
      </c>
      <c r="F147" s="107" t="s">
        <v>1211</v>
      </c>
      <c r="G147" s="105" t="s">
        <v>1240</v>
      </c>
      <c r="H147" s="106" t="s">
        <v>1224</v>
      </c>
      <c r="I147" s="106" t="s">
        <v>760</v>
      </c>
      <c r="J147" s="106" t="s">
        <v>1240</v>
      </c>
      <c r="K147" s="106" t="s">
        <v>1211</v>
      </c>
    </row>
    <row r="148" spans="1:11" ht="60">
      <c r="A148" s="104">
        <v>2199</v>
      </c>
      <c r="B148" s="105" t="s">
        <v>1327</v>
      </c>
      <c r="C148" s="106" t="s">
        <v>1224</v>
      </c>
      <c r="D148" s="105" t="s">
        <v>760</v>
      </c>
      <c r="E148" s="105" t="str">
        <f t="shared" si="2"/>
        <v>Staffconsultingskill</v>
      </c>
      <c r="F148" s="107" t="s">
        <v>1233</v>
      </c>
      <c r="G148" s="105" t="s">
        <v>1240</v>
      </c>
      <c r="H148" s="106" t="s">
        <v>1224</v>
      </c>
      <c r="I148" s="106" t="s">
        <v>760</v>
      </c>
      <c r="J148" s="106" t="s">
        <v>1240</v>
      </c>
      <c r="K148" s="106" t="s">
        <v>1233</v>
      </c>
    </row>
    <row r="149" spans="1:11" ht="60">
      <c r="A149" s="104">
        <v>21911</v>
      </c>
      <c r="B149" s="105" t="s">
        <v>1327</v>
      </c>
      <c r="C149" s="106" t="s">
        <v>1224</v>
      </c>
      <c r="D149" s="105" t="s">
        <v>760</v>
      </c>
      <c r="E149" s="105" t="str">
        <f t="shared" si="2"/>
        <v>Staffconsultingskill</v>
      </c>
      <c r="F149" s="107" t="s">
        <v>1234</v>
      </c>
      <c r="G149" s="105" t="s">
        <v>1240</v>
      </c>
      <c r="H149" s="106" t="s">
        <v>1224</v>
      </c>
      <c r="I149" s="106" t="s">
        <v>760</v>
      </c>
      <c r="J149" s="106" t="s">
        <v>1240</v>
      </c>
      <c r="K149" s="106" t="s">
        <v>1234</v>
      </c>
    </row>
    <row r="150" spans="1:11" ht="15">
      <c r="A150" s="104">
        <v>120</v>
      </c>
      <c r="B150" s="105" t="s">
        <v>1227</v>
      </c>
      <c r="C150" s="106" t="s">
        <v>1228</v>
      </c>
      <c r="D150" s="105" t="s">
        <v>760</v>
      </c>
      <c r="E150" s="105" t="str">
        <f t="shared" si="2"/>
        <v>Branding</v>
      </c>
      <c r="F150" s="108" t="s">
        <v>1229</v>
      </c>
      <c r="G150" s="105" t="s">
        <v>1227</v>
      </c>
      <c r="H150" s="106" t="s">
        <v>1228</v>
      </c>
      <c r="I150" s="106" t="s">
        <v>760</v>
      </c>
      <c r="J150" s="106" t="s">
        <v>1227</v>
      </c>
      <c r="K150" s="106" t="s">
        <v>1229</v>
      </c>
    </row>
    <row r="151" spans="1:11" ht="15">
      <c r="A151" s="104">
        <v>220</v>
      </c>
      <c r="B151" s="105" t="s">
        <v>1227</v>
      </c>
      <c r="C151" s="106" t="s">
        <v>1224</v>
      </c>
      <c r="D151" s="105" t="s">
        <v>760</v>
      </c>
      <c r="E151" s="105" t="str">
        <f t="shared" si="2"/>
        <v>Branding</v>
      </c>
      <c r="F151" s="108" t="s">
        <v>1229</v>
      </c>
      <c r="G151" s="105" t="s">
        <v>1227</v>
      </c>
      <c r="H151" s="106" t="s">
        <v>1224</v>
      </c>
      <c r="I151" s="106" t="s">
        <v>760</v>
      </c>
      <c r="J151" s="106" t="s">
        <v>1227</v>
      </c>
      <c r="K151" s="106" t="s">
        <v>1229</v>
      </c>
    </row>
    <row r="152" spans="1:11" ht="45">
      <c r="A152" s="104">
        <v>2201</v>
      </c>
      <c r="B152" s="105" t="s">
        <v>1227</v>
      </c>
      <c r="C152" s="106" t="s">
        <v>1224</v>
      </c>
      <c r="D152" s="105" t="s">
        <v>760</v>
      </c>
      <c r="E152" s="105" t="str">
        <f t="shared" si="2"/>
        <v>Branding</v>
      </c>
      <c r="F152" s="107" t="s">
        <v>1231</v>
      </c>
      <c r="G152" s="105" t="s">
        <v>1227</v>
      </c>
      <c r="H152" s="106" t="s">
        <v>1224</v>
      </c>
      <c r="I152" s="106" t="s">
        <v>760</v>
      </c>
      <c r="J152" s="106" t="s">
        <v>1227</v>
      </c>
      <c r="K152" s="106" t="s">
        <v>1231</v>
      </c>
    </row>
    <row r="153" spans="1:11" ht="90">
      <c r="A153" s="104">
        <v>2202</v>
      </c>
      <c r="B153" s="105" t="s">
        <v>1227</v>
      </c>
      <c r="C153" s="106" t="s">
        <v>1224</v>
      </c>
      <c r="D153" s="105" t="s">
        <v>760</v>
      </c>
      <c r="E153" s="105" t="str">
        <f t="shared" si="2"/>
        <v>Branding</v>
      </c>
      <c r="F153" s="107" t="s">
        <v>1232</v>
      </c>
      <c r="G153" s="105" t="s">
        <v>1227</v>
      </c>
      <c r="H153" s="106" t="s">
        <v>1224</v>
      </c>
      <c r="I153" s="106" t="s">
        <v>760</v>
      </c>
      <c r="J153" s="106" t="s">
        <v>1227</v>
      </c>
      <c r="K153" s="106" t="s">
        <v>1232</v>
      </c>
    </row>
    <row r="154" spans="1:11" ht="30">
      <c r="A154" s="104">
        <v>2203</v>
      </c>
      <c r="B154" s="105" t="s">
        <v>1227</v>
      </c>
      <c r="C154" s="106" t="s">
        <v>1224</v>
      </c>
      <c r="D154" s="105" t="s">
        <v>760</v>
      </c>
      <c r="E154" s="105" t="str">
        <f t="shared" si="2"/>
        <v>Branding</v>
      </c>
      <c r="F154" s="107" t="s">
        <v>1001</v>
      </c>
      <c r="G154" s="105" t="s">
        <v>1227</v>
      </c>
      <c r="H154" s="106" t="s">
        <v>1224</v>
      </c>
      <c r="I154" s="106" t="s">
        <v>760</v>
      </c>
      <c r="J154" s="106" t="s">
        <v>1227</v>
      </c>
      <c r="K154" s="106" t="s">
        <v>1001</v>
      </c>
    </row>
    <row r="155" spans="1:11" ht="90">
      <c r="A155" s="104">
        <v>2204</v>
      </c>
      <c r="B155" s="105" t="s">
        <v>1227</v>
      </c>
      <c r="C155" s="106" t="s">
        <v>1224</v>
      </c>
      <c r="D155" s="105" t="s">
        <v>760</v>
      </c>
      <c r="E155" s="105" t="str">
        <f t="shared" si="2"/>
        <v>Branding</v>
      </c>
      <c r="F155" s="107" t="s">
        <v>1209</v>
      </c>
      <c r="G155" s="105" t="s">
        <v>1227</v>
      </c>
      <c r="H155" s="106" t="s">
        <v>1224</v>
      </c>
      <c r="I155" s="106" t="s">
        <v>760</v>
      </c>
      <c r="J155" s="106" t="s">
        <v>1227</v>
      </c>
      <c r="K155" s="106" t="s">
        <v>1209</v>
      </c>
    </row>
    <row r="156" spans="1:11" ht="105">
      <c r="A156" s="104">
        <v>2205</v>
      </c>
      <c r="B156" s="105" t="s">
        <v>1227</v>
      </c>
      <c r="C156" s="106" t="s">
        <v>1224</v>
      </c>
      <c r="D156" s="105" t="s">
        <v>760</v>
      </c>
      <c r="E156" s="105" t="str">
        <f t="shared" si="2"/>
        <v>Branding</v>
      </c>
      <c r="F156" s="107" t="s">
        <v>1210</v>
      </c>
      <c r="G156" s="105" t="s">
        <v>1227</v>
      </c>
      <c r="H156" s="106" t="s">
        <v>1224</v>
      </c>
      <c r="I156" s="106" t="s">
        <v>760</v>
      </c>
      <c r="J156" s="106" t="s">
        <v>1227</v>
      </c>
      <c r="K156" s="106" t="s">
        <v>1210</v>
      </c>
    </row>
    <row r="157" spans="1:11" ht="30">
      <c r="A157" s="104">
        <v>2206</v>
      </c>
      <c r="B157" s="105" t="s">
        <v>1227</v>
      </c>
      <c r="C157" s="106" t="s">
        <v>1224</v>
      </c>
      <c r="D157" s="105" t="s">
        <v>760</v>
      </c>
      <c r="E157" s="105" t="str">
        <f t="shared" si="2"/>
        <v>Branding</v>
      </c>
      <c r="F157" s="107" t="s">
        <v>1005</v>
      </c>
      <c r="G157" s="105" t="s">
        <v>1227</v>
      </c>
      <c r="H157" s="106" t="s">
        <v>1224</v>
      </c>
      <c r="I157" s="106" t="s">
        <v>760</v>
      </c>
      <c r="J157" s="106" t="s">
        <v>1227</v>
      </c>
      <c r="K157" s="106" t="s">
        <v>1005</v>
      </c>
    </row>
    <row r="158" spans="1:11" ht="30">
      <c r="A158" s="104">
        <v>2207</v>
      </c>
      <c r="B158" s="105" t="s">
        <v>1227</v>
      </c>
      <c r="C158" s="106" t="s">
        <v>1224</v>
      </c>
      <c r="D158" s="105" t="s">
        <v>760</v>
      </c>
      <c r="E158" s="105" t="str">
        <f t="shared" si="2"/>
        <v>Branding</v>
      </c>
      <c r="F158" s="107" t="s">
        <v>1004</v>
      </c>
      <c r="G158" s="105" t="s">
        <v>1227</v>
      </c>
      <c r="H158" s="106" t="s">
        <v>1224</v>
      </c>
      <c r="I158" s="106" t="s">
        <v>760</v>
      </c>
      <c r="J158" s="106" t="s">
        <v>1227</v>
      </c>
      <c r="K158" s="106" t="s">
        <v>1004</v>
      </c>
    </row>
    <row r="159" spans="1:11" ht="30">
      <c r="A159" s="104">
        <v>2208</v>
      </c>
      <c r="B159" s="105" t="s">
        <v>1227</v>
      </c>
      <c r="C159" s="106" t="s">
        <v>1224</v>
      </c>
      <c r="D159" s="105" t="s">
        <v>760</v>
      </c>
      <c r="E159" s="105" t="str">
        <f t="shared" si="2"/>
        <v>Branding</v>
      </c>
      <c r="F159" s="107" t="s">
        <v>1211</v>
      </c>
      <c r="G159" s="105" t="s">
        <v>1227</v>
      </c>
      <c r="H159" s="106" t="s">
        <v>1224</v>
      </c>
      <c r="I159" s="106" t="s">
        <v>760</v>
      </c>
      <c r="J159" s="106" t="s">
        <v>1227</v>
      </c>
      <c r="K159" s="106" t="s">
        <v>1211</v>
      </c>
    </row>
    <row r="160" spans="1:11" ht="60">
      <c r="A160" s="104">
        <v>2209</v>
      </c>
      <c r="B160" s="105" t="s">
        <v>1227</v>
      </c>
      <c r="C160" s="106" t="s">
        <v>1224</v>
      </c>
      <c r="D160" s="105" t="s">
        <v>760</v>
      </c>
      <c r="E160" s="105" t="str">
        <f t="shared" si="2"/>
        <v>Branding</v>
      </c>
      <c r="F160" s="107" t="s">
        <v>1233</v>
      </c>
      <c r="G160" s="105" t="s">
        <v>1227</v>
      </c>
      <c r="H160" s="106" t="s">
        <v>1224</v>
      </c>
      <c r="I160" s="106" t="s">
        <v>760</v>
      </c>
      <c r="J160" s="106" t="s">
        <v>1227</v>
      </c>
      <c r="K160" s="106" t="s">
        <v>1233</v>
      </c>
    </row>
    <row r="161" spans="1:11" ht="60">
      <c r="A161" s="104">
        <v>22011</v>
      </c>
      <c r="B161" s="105" t="s">
        <v>1227</v>
      </c>
      <c r="C161" s="106" t="s">
        <v>1224</v>
      </c>
      <c r="D161" s="105" t="s">
        <v>760</v>
      </c>
      <c r="E161" s="105" t="str">
        <f t="shared" si="2"/>
        <v>Branding</v>
      </c>
      <c r="F161" s="107" t="s">
        <v>1234</v>
      </c>
      <c r="G161" s="105" t="s">
        <v>1227</v>
      </c>
      <c r="H161" s="106" t="s">
        <v>1224</v>
      </c>
      <c r="I161" s="106" t="s">
        <v>760</v>
      </c>
      <c r="J161" s="106" t="s">
        <v>1227</v>
      </c>
      <c r="K161" s="106" t="s">
        <v>1234</v>
      </c>
    </row>
    <row r="162" spans="1:11" ht="15">
      <c r="A162" s="104">
        <v>121</v>
      </c>
      <c r="B162" s="105" t="s">
        <v>1230</v>
      </c>
      <c r="C162" s="106" t="s">
        <v>1228</v>
      </c>
      <c r="D162" s="105" t="s">
        <v>760</v>
      </c>
      <c r="E162" s="105" t="str">
        <f t="shared" si="2"/>
        <v>Other</v>
      </c>
      <c r="F162" s="108" t="s">
        <v>1229</v>
      </c>
      <c r="G162" s="105" t="s">
        <v>1230</v>
      </c>
      <c r="H162" s="106" t="s">
        <v>1228</v>
      </c>
      <c r="I162" s="106" t="s">
        <v>760</v>
      </c>
      <c r="J162" s="106" t="s">
        <v>1230</v>
      </c>
      <c r="K162" s="106" t="s">
        <v>1229</v>
      </c>
    </row>
    <row r="163" spans="1:11" ht="15">
      <c r="A163" s="104">
        <v>221</v>
      </c>
      <c r="B163" s="105" t="s">
        <v>1230</v>
      </c>
      <c r="C163" s="106" t="s">
        <v>1224</v>
      </c>
      <c r="D163" s="105" t="s">
        <v>760</v>
      </c>
      <c r="E163" s="105" t="str">
        <f t="shared" si="2"/>
        <v>Other</v>
      </c>
      <c r="F163" s="108" t="s">
        <v>1229</v>
      </c>
      <c r="G163" s="105" t="s">
        <v>1230</v>
      </c>
      <c r="H163" s="106" t="s">
        <v>1224</v>
      </c>
      <c r="I163" s="106" t="s">
        <v>760</v>
      </c>
      <c r="J163" s="106" t="s">
        <v>1230</v>
      </c>
      <c r="K163" s="106" t="s">
        <v>1229</v>
      </c>
    </row>
    <row r="164" spans="1:11" ht="45">
      <c r="A164" s="104">
        <v>2211</v>
      </c>
      <c r="B164" s="105" t="s">
        <v>1230</v>
      </c>
      <c r="C164" s="106" t="s">
        <v>1224</v>
      </c>
      <c r="D164" s="105" t="s">
        <v>760</v>
      </c>
      <c r="E164" s="105" t="str">
        <f t="shared" si="2"/>
        <v>Other</v>
      </c>
      <c r="F164" s="107" t="s">
        <v>1231</v>
      </c>
      <c r="G164" s="105" t="s">
        <v>1230</v>
      </c>
      <c r="H164" s="106" t="s">
        <v>1224</v>
      </c>
      <c r="I164" s="106" t="s">
        <v>760</v>
      </c>
      <c r="J164" s="106" t="s">
        <v>1230</v>
      </c>
      <c r="K164" s="106" t="s">
        <v>1231</v>
      </c>
    </row>
    <row r="165" spans="1:11" ht="90">
      <c r="A165" s="104">
        <v>2212</v>
      </c>
      <c r="B165" s="105" t="s">
        <v>1230</v>
      </c>
      <c r="C165" s="106" t="s">
        <v>1224</v>
      </c>
      <c r="D165" s="105" t="s">
        <v>760</v>
      </c>
      <c r="E165" s="105" t="str">
        <f t="shared" si="2"/>
        <v>Other</v>
      </c>
      <c r="F165" s="107" t="s">
        <v>1232</v>
      </c>
      <c r="G165" s="105" t="s">
        <v>1230</v>
      </c>
      <c r="H165" s="106" t="s">
        <v>1224</v>
      </c>
      <c r="I165" s="106" t="s">
        <v>760</v>
      </c>
      <c r="J165" s="106" t="s">
        <v>1230</v>
      </c>
      <c r="K165" s="106" t="s">
        <v>1232</v>
      </c>
    </row>
    <row r="166" spans="1:11" ht="30">
      <c r="A166" s="104">
        <v>2213</v>
      </c>
      <c r="B166" s="105" t="s">
        <v>1230</v>
      </c>
      <c r="C166" s="106" t="s">
        <v>1224</v>
      </c>
      <c r="D166" s="105" t="s">
        <v>760</v>
      </c>
      <c r="E166" s="105" t="str">
        <f t="shared" si="2"/>
        <v>Other</v>
      </c>
      <c r="F166" s="107" t="s">
        <v>1001</v>
      </c>
      <c r="G166" s="105" t="s">
        <v>1230</v>
      </c>
      <c r="H166" s="106" t="s">
        <v>1224</v>
      </c>
      <c r="I166" s="106" t="s">
        <v>760</v>
      </c>
      <c r="J166" s="106" t="s">
        <v>1230</v>
      </c>
      <c r="K166" s="106" t="s">
        <v>1001</v>
      </c>
    </row>
    <row r="167" spans="1:11" ht="90">
      <c r="A167" s="104">
        <v>2214</v>
      </c>
      <c r="B167" s="105" t="s">
        <v>1230</v>
      </c>
      <c r="C167" s="106" t="s">
        <v>1224</v>
      </c>
      <c r="D167" s="105" t="s">
        <v>760</v>
      </c>
      <c r="E167" s="105" t="str">
        <f t="shared" si="2"/>
        <v>Other</v>
      </c>
      <c r="F167" s="107" t="s">
        <v>1209</v>
      </c>
      <c r="G167" s="105" t="s">
        <v>1230</v>
      </c>
      <c r="H167" s="106" t="s">
        <v>1224</v>
      </c>
      <c r="I167" s="106" t="s">
        <v>760</v>
      </c>
      <c r="J167" s="106" t="s">
        <v>1230</v>
      </c>
      <c r="K167" s="106" t="s">
        <v>1209</v>
      </c>
    </row>
    <row r="168" spans="1:11" ht="105">
      <c r="A168" s="104">
        <v>2215</v>
      </c>
      <c r="B168" s="105" t="s">
        <v>1230</v>
      </c>
      <c r="C168" s="106" t="s">
        <v>1224</v>
      </c>
      <c r="D168" s="105" t="s">
        <v>760</v>
      </c>
      <c r="E168" s="105" t="str">
        <f t="shared" si="2"/>
        <v>Other</v>
      </c>
      <c r="F168" s="107" t="s">
        <v>1210</v>
      </c>
      <c r="G168" s="105" t="s">
        <v>1230</v>
      </c>
      <c r="H168" s="106" t="s">
        <v>1224</v>
      </c>
      <c r="I168" s="106" t="s">
        <v>760</v>
      </c>
      <c r="J168" s="106" t="s">
        <v>1230</v>
      </c>
      <c r="K168" s="106" t="s">
        <v>1210</v>
      </c>
    </row>
    <row r="169" spans="1:11" ht="30">
      <c r="A169" s="104">
        <v>2216</v>
      </c>
      <c r="B169" s="105" t="s">
        <v>1230</v>
      </c>
      <c r="C169" s="106" t="s">
        <v>1224</v>
      </c>
      <c r="D169" s="105" t="s">
        <v>760</v>
      </c>
      <c r="E169" s="105" t="str">
        <f t="shared" si="2"/>
        <v>Other</v>
      </c>
      <c r="F169" s="107" t="s">
        <v>1005</v>
      </c>
      <c r="G169" s="105" t="s">
        <v>1230</v>
      </c>
      <c r="H169" s="106" t="s">
        <v>1224</v>
      </c>
      <c r="I169" s="106" t="s">
        <v>760</v>
      </c>
      <c r="J169" s="106" t="s">
        <v>1230</v>
      </c>
      <c r="K169" s="106" t="s">
        <v>1005</v>
      </c>
    </row>
    <row r="170" spans="1:11" ht="30">
      <c r="A170" s="104">
        <v>2217</v>
      </c>
      <c r="B170" s="105" t="s">
        <v>1230</v>
      </c>
      <c r="C170" s="106" t="s">
        <v>1224</v>
      </c>
      <c r="D170" s="105" t="s">
        <v>760</v>
      </c>
      <c r="E170" s="105" t="str">
        <f t="shared" si="2"/>
        <v>Other</v>
      </c>
      <c r="F170" s="107" t="s">
        <v>1004</v>
      </c>
      <c r="G170" s="105" t="s">
        <v>1230</v>
      </c>
      <c r="H170" s="106" t="s">
        <v>1224</v>
      </c>
      <c r="I170" s="106" t="s">
        <v>760</v>
      </c>
      <c r="J170" s="106" t="s">
        <v>1230</v>
      </c>
      <c r="K170" s="106" t="s">
        <v>1004</v>
      </c>
    </row>
    <row r="171" spans="1:11" ht="30">
      <c r="A171" s="104">
        <v>2218</v>
      </c>
      <c r="B171" s="105" t="s">
        <v>1230</v>
      </c>
      <c r="C171" s="106" t="s">
        <v>1224</v>
      </c>
      <c r="D171" s="105" t="s">
        <v>760</v>
      </c>
      <c r="E171" s="105" t="str">
        <f t="shared" si="2"/>
        <v>Other</v>
      </c>
      <c r="F171" s="107" t="s">
        <v>1211</v>
      </c>
      <c r="G171" s="105" t="s">
        <v>1230</v>
      </c>
      <c r="H171" s="106" t="s">
        <v>1224</v>
      </c>
      <c r="I171" s="106" t="s">
        <v>760</v>
      </c>
      <c r="J171" s="106" t="s">
        <v>1230</v>
      </c>
      <c r="K171" s="106" t="s">
        <v>1211</v>
      </c>
    </row>
    <row r="172" spans="1:11" ht="60">
      <c r="A172" s="104">
        <v>2219</v>
      </c>
      <c r="B172" s="105" t="s">
        <v>1230</v>
      </c>
      <c r="C172" s="106" t="s">
        <v>1224</v>
      </c>
      <c r="D172" s="105" t="s">
        <v>760</v>
      </c>
      <c r="E172" s="105" t="str">
        <f t="shared" si="2"/>
        <v>Other</v>
      </c>
      <c r="F172" s="107" t="s">
        <v>1233</v>
      </c>
      <c r="G172" s="105" t="s">
        <v>1230</v>
      </c>
      <c r="H172" s="106" t="s">
        <v>1224</v>
      </c>
      <c r="I172" s="106" t="s">
        <v>760</v>
      </c>
      <c r="J172" s="106" t="s">
        <v>1230</v>
      </c>
      <c r="K172" s="106" t="s">
        <v>1233</v>
      </c>
    </row>
    <row r="173" spans="1:11" ht="60">
      <c r="A173" s="104">
        <v>22111</v>
      </c>
      <c r="B173" s="105" t="s">
        <v>1230</v>
      </c>
      <c r="C173" s="106" t="s">
        <v>1224</v>
      </c>
      <c r="D173" s="105" t="s">
        <v>760</v>
      </c>
      <c r="E173" s="105" t="str">
        <f t="shared" si="2"/>
        <v>Other</v>
      </c>
      <c r="F173" s="107" t="s">
        <v>1234</v>
      </c>
      <c r="G173" s="105" t="s">
        <v>1230</v>
      </c>
      <c r="H173" s="106" t="s">
        <v>1224</v>
      </c>
      <c r="I173" s="106" t="s">
        <v>760</v>
      </c>
      <c r="J173" s="106" t="s">
        <v>1230</v>
      </c>
      <c r="K173" s="106" t="s">
        <v>1234</v>
      </c>
    </row>
    <row r="174" spans="1:11" ht="30">
      <c r="A174" s="104">
        <v>122</v>
      </c>
      <c r="B174" s="105" t="s">
        <v>1242</v>
      </c>
      <c r="C174" s="106" t="s">
        <v>1228</v>
      </c>
      <c r="D174" s="105" t="s">
        <v>1357</v>
      </c>
      <c r="E174" s="105" t="str">
        <f t="shared" si="2"/>
        <v>Fees</v>
      </c>
      <c r="F174" s="108" t="s">
        <v>1229</v>
      </c>
      <c r="G174" s="105" t="s">
        <v>1241</v>
      </c>
      <c r="H174" s="106" t="s">
        <v>1228</v>
      </c>
      <c r="I174" s="106" t="s">
        <v>1223</v>
      </c>
      <c r="J174" s="106" t="s">
        <v>1241</v>
      </c>
      <c r="K174" s="106" t="s">
        <v>1229</v>
      </c>
    </row>
    <row r="175" spans="1:11" ht="30">
      <c r="A175" s="104">
        <v>222</v>
      </c>
      <c r="B175" s="105" t="s">
        <v>1242</v>
      </c>
      <c r="C175" s="106" t="s">
        <v>1224</v>
      </c>
      <c r="D175" s="105" t="s">
        <v>1357</v>
      </c>
      <c r="E175" s="105" t="str">
        <f t="shared" si="2"/>
        <v>Fees</v>
      </c>
      <c r="F175" s="108" t="s">
        <v>1229</v>
      </c>
      <c r="G175" s="105" t="s">
        <v>1242</v>
      </c>
      <c r="H175" s="106" t="s">
        <v>1224</v>
      </c>
      <c r="I175" s="106" t="s">
        <v>1223</v>
      </c>
      <c r="J175" s="106" t="s">
        <v>1242</v>
      </c>
      <c r="K175" s="106" t="s">
        <v>1229</v>
      </c>
    </row>
    <row r="176" spans="1:11" ht="45">
      <c r="A176" s="104">
        <v>2221</v>
      </c>
      <c r="B176" s="105" t="s">
        <v>1242</v>
      </c>
      <c r="C176" s="106" t="s">
        <v>1224</v>
      </c>
      <c r="D176" s="105" t="s">
        <v>1357</v>
      </c>
      <c r="E176" s="105" t="str">
        <f t="shared" si="2"/>
        <v>Fees</v>
      </c>
      <c r="F176" s="107" t="s">
        <v>1231</v>
      </c>
      <c r="G176" s="105" t="s">
        <v>1242</v>
      </c>
      <c r="H176" s="106" t="s">
        <v>1224</v>
      </c>
      <c r="I176" s="106" t="s">
        <v>1223</v>
      </c>
      <c r="J176" s="106" t="s">
        <v>1242</v>
      </c>
      <c r="K176" s="106" t="s">
        <v>1231</v>
      </c>
    </row>
    <row r="177" spans="1:11" ht="90">
      <c r="A177" s="104">
        <v>2222</v>
      </c>
      <c r="B177" s="105" t="s">
        <v>1242</v>
      </c>
      <c r="C177" s="106" t="s">
        <v>1224</v>
      </c>
      <c r="D177" s="105" t="s">
        <v>1357</v>
      </c>
      <c r="E177" s="105" t="str">
        <f t="shared" si="2"/>
        <v>Fees</v>
      </c>
      <c r="F177" s="107" t="s">
        <v>1232</v>
      </c>
      <c r="G177" s="105" t="s">
        <v>1242</v>
      </c>
      <c r="H177" s="106" t="s">
        <v>1224</v>
      </c>
      <c r="I177" s="106" t="s">
        <v>1223</v>
      </c>
      <c r="J177" s="106" t="s">
        <v>1242</v>
      </c>
      <c r="K177" s="106" t="s">
        <v>1232</v>
      </c>
    </row>
    <row r="178" spans="1:11" ht="30">
      <c r="A178" s="104">
        <v>2223</v>
      </c>
      <c r="B178" s="105" t="s">
        <v>1242</v>
      </c>
      <c r="C178" s="106" t="s">
        <v>1224</v>
      </c>
      <c r="D178" s="105" t="s">
        <v>1357</v>
      </c>
      <c r="E178" s="105" t="str">
        <f t="shared" si="2"/>
        <v>Fees</v>
      </c>
      <c r="F178" s="107" t="s">
        <v>1001</v>
      </c>
      <c r="G178" s="105" t="s">
        <v>1242</v>
      </c>
      <c r="H178" s="106" t="s">
        <v>1224</v>
      </c>
      <c r="I178" s="106" t="s">
        <v>1223</v>
      </c>
      <c r="J178" s="106" t="s">
        <v>1242</v>
      </c>
      <c r="K178" s="106" t="s">
        <v>1001</v>
      </c>
    </row>
    <row r="179" spans="1:11" ht="90">
      <c r="A179" s="104">
        <v>2224</v>
      </c>
      <c r="B179" s="105" t="s">
        <v>1242</v>
      </c>
      <c r="C179" s="106" t="s">
        <v>1224</v>
      </c>
      <c r="D179" s="105" t="s">
        <v>1357</v>
      </c>
      <c r="E179" s="105" t="str">
        <f t="shared" si="2"/>
        <v>Fees</v>
      </c>
      <c r="F179" s="107" t="s">
        <v>1209</v>
      </c>
      <c r="G179" s="105" t="s">
        <v>1242</v>
      </c>
      <c r="H179" s="106" t="s">
        <v>1224</v>
      </c>
      <c r="I179" s="106" t="s">
        <v>1223</v>
      </c>
      <c r="J179" s="106" t="s">
        <v>1242</v>
      </c>
      <c r="K179" s="106" t="s">
        <v>1209</v>
      </c>
    </row>
    <row r="180" spans="1:11" ht="105">
      <c r="A180" s="104">
        <v>2225</v>
      </c>
      <c r="B180" s="105" t="s">
        <v>1242</v>
      </c>
      <c r="C180" s="106" t="s">
        <v>1224</v>
      </c>
      <c r="D180" s="105" t="s">
        <v>1357</v>
      </c>
      <c r="E180" s="105" t="str">
        <f t="shared" si="2"/>
        <v>Fees</v>
      </c>
      <c r="F180" s="107" t="s">
        <v>1210</v>
      </c>
      <c r="G180" s="105" t="s">
        <v>1242</v>
      </c>
      <c r="H180" s="106" t="s">
        <v>1224</v>
      </c>
      <c r="I180" s="106" t="s">
        <v>1223</v>
      </c>
      <c r="J180" s="106" t="s">
        <v>1242</v>
      </c>
      <c r="K180" s="106" t="s">
        <v>1210</v>
      </c>
    </row>
    <row r="181" spans="1:11" ht="30">
      <c r="A181" s="104">
        <v>2226</v>
      </c>
      <c r="B181" s="105" t="s">
        <v>1242</v>
      </c>
      <c r="C181" s="106" t="s">
        <v>1224</v>
      </c>
      <c r="D181" s="105" t="s">
        <v>1357</v>
      </c>
      <c r="E181" s="105" t="str">
        <f t="shared" si="2"/>
        <v>Fees</v>
      </c>
      <c r="F181" s="107" t="s">
        <v>1005</v>
      </c>
      <c r="G181" s="105" t="s">
        <v>1242</v>
      </c>
      <c r="H181" s="106" t="s">
        <v>1224</v>
      </c>
      <c r="I181" s="106" t="s">
        <v>1223</v>
      </c>
      <c r="J181" s="106" t="s">
        <v>1242</v>
      </c>
      <c r="K181" s="106" t="s">
        <v>1005</v>
      </c>
    </row>
    <row r="182" spans="1:11" ht="30">
      <c r="A182" s="104">
        <v>2227</v>
      </c>
      <c r="B182" s="105" t="s">
        <v>1242</v>
      </c>
      <c r="C182" s="106" t="s">
        <v>1224</v>
      </c>
      <c r="D182" s="105" t="s">
        <v>1357</v>
      </c>
      <c r="E182" s="105" t="str">
        <f t="shared" si="2"/>
        <v>Fees</v>
      </c>
      <c r="F182" s="107" t="s">
        <v>1004</v>
      </c>
      <c r="G182" s="105" t="s">
        <v>1242</v>
      </c>
      <c r="H182" s="106" t="s">
        <v>1224</v>
      </c>
      <c r="I182" s="106" t="s">
        <v>1223</v>
      </c>
      <c r="J182" s="106" t="s">
        <v>1242</v>
      </c>
      <c r="K182" s="106" t="s">
        <v>1004</v>
      </c>
    </row>
    <row r="183" spans="1:11" ht="30">
      <c r="A183" s="104">
        <v>2228</v>
      </c>
      <c r="B183" s="105" t="s">
        <v>1242</v>
      </c>
      <c r="C183" s="106" t="s">
        <v>1224</v>
      </c>
      <c r="D183" s="105" t="s">
        <v>1357</v>
      </c>
      <c r="E183" s="105" t="str">
        <f t="shared" si="2"/>
        <v>Fees</v>
      </c>
      <c r="F183" s="105" t="s">
        <v>1211</v>
      </c>
      <c r="G183" s="105" t="s">
        <v>1242</v>
      </c>
      <c r="H183" s="106" t="s">
        <v>1224</v>
      </c>
      <c r="I183" s="106" t="s">
        <v>1223</v>
      </c>
      <c r="J183" s="106" t="s">
        <v>1242</v>
      </c>
      <c r="K183" s="106" t="s">
        <v>1211</v>
      </c>
    </row>
    <row r="184" spans="1:11" ht="60">
      <c r="A184" s="104">
        <v>2229</v>
      </c>
      <c r="B184" s="105" t="s">
        <v>1242</v>
      </c>
      <c r="C184" s="106" t="s">
        <v>1224</v>
      </c>
      <c r="D184" s="105" t="s">
        <v>1357</v>
      </c>
      <c r="E184" s="105" t="str">
        <f t="shared" si="2"/>
        <v>Fees</v>
      </c>
      <c r="F184" s="105" t="s">
        <v>1233</v>
      </c>
      <c r="G184" s="105" t="s">
        <v>1242</v>
      </c>
      <c r="H184" s="106" t="s">
        <v>1224</v>
      </c>
      <c r="I184" s="106" t="s">
        <v>1223</v>
      </c>
      <c r="J184" s="106" t="s">
        <v>1242</v>
      </c>
      <c r="K184" s="106" t="s">
        <v>1233</v>
      </c>
    </row>
    <row r="185" spans="1:11" ht="60">
      <c r="A185" s="104">
        <v>22211</v>
      </c>
      <c r="B185" s="105" t="s">
        <v>1242</v>
      </c>
      <c r="C185" s="106" t="s">
        <v>1224</v>
      </c>
      <c r="D185" s="105" t="s">
        <v>1357</v>
      </c>
      <c r="E185" s="105" t="str">
        <f t="shared" si="2"/>
        <v>Fees</v>
      </c>
      <c r="F185" s="105" t="s">
        <v>1234</v>
      </c>
      <c r="G185" s="105" t="s">
        <v>1242</v>
      </c>
      <c r="H185" s="106" t="s">
        <v>1224</v>
      </c>
      <c r="I185" s="106" t="s">
        <v>1223</v>
      </c>
      <c r="J185" s="106" t="s">
        <v>1242</v>
      </c>
      <c r="K185" s="106" t="s">
        <v>1234</v>
      </c>
    </row>
    <row r="186" spans="1:11" ht="30">
      <c r="A186" s="104">
        <v>123</v>
      </c>
      <c r="B186" s="105" t="s">
        <v>1328</v>
      </c>
      <c r="C186" s="106" t="s">
        <v>1228</v>
      </c>
      <c r="D186" s="105" t="s">
        <v>1357</v>
      </c>
      <c r="E186" s="105" t="str">
        <f t="shared" si="2"/>
        <v>Interestrate</v>
      </c>
      <c r="F186" s="105" t="s">
        <v>1229</v>
      </c>
      <c r="G186" s="105" t="s">
        <v>461</v>
      </c>
      <c r="H186" s="106" t="s">
        <v>1228</v>
      </c>
      <c r="I186" s="106" t="s">
        <v>1223</v>
      </c>
      <c r="J186" s="106" t="s">
        <v>461</v>
      </c>
      <c r="K186" s="106" t="s">
        <v>1229</v>
      </c>
    </row>
    <row r="187" spans="1:11" ht="30">
      <c r="A187" s="104">
        <v>1238</v>
      </c>
      <c r="B187" s="105" t="s">
        <v>1328</v>
      </c>
      <c r="C187" s="106" t="s">
        <v>1228</v>
      </c>
      <c r="D187" s="105" t="s">
        <v>1357</v>
      </c>
      <c r="E187" s="105" t="str">
        <f t="shared" si="2"/>
        <v>Interestrate</v>
      </c>
      <c r="F187" s="105" t="s">
        <v>1211</v>
      </c>
      <c r="G187" s="105" t="s">
        <v>461</v>
      </c>
      <c r="H187" s="106" t="s">
        <v>1228</v>
      </c>
      <c r="I187" s="106" t="s">
        <v>1223</v>
      </c>
      <c r="J187" s="106" t="s">
        <v>461</v>
      </c>
      <c r="K187" s="106" t="s">
        <v>1211</v>
      </c>
    </row>
    <row r="188" spans="1:11" ht="30">
      <c r="A188" s="104">
        <v>12313</v>
      </c>
      <c r="B188" s="105" t="s">
        <v>1329</v>
      </c>
      <c r="C188" s="106" t="s">
        <v>1228</v>
      </c>
      <c r="D188" s="105" t="s">
        <v>1357</v>
      </c>
      <c r="E188" s="105" t="str">
        <f t="shared" si="2"/>
        <v>Loaninterestrate</v>
      </c>
      <c r="F188" s="105" t="s">
        <v>460</v>
      </c>
      <c r="G188" s="105" t="s">
        <v>1243</v>
      </c>
      <c r="H188" s="106" t="s">
        <v>1228</v>
      </c>
      <c r="I188" s="106" t="s">
        <v>1223</v>
      </c>
      <c r="J188" s="106" t="s">
        <v>1243</v>
      </c>
      <c r="K188" s="106" t="s">
        <v>460</v>
      </c>
    </row>
    <row r="189" spans="1:11" ht="45">
      <c r="A189" s="104">
        <v>1231</v>
      </c>
      <c r="B189" s="105" t="s">
        <v>1328</v>
      </c>
      <c r="C189" s="106" t="s">
        <v>1228</v>
      </c>
      <c r="D189" s="105" t="s">
        <v>1357</v>
      </c>
      <c r="E189" s="105" t="str">
        <f t="shared" si="2"/>
        <v>Interestrate</v>
      </c>
      <c r="F189" s="105" t="s">
        <v>1231</v>
      </c>
      <c r="G189" s="105" t="s">
        <v>461</v>
      </c>
      <c r="H189" s="106" t="s">
        <v>1228</v>
      </c>
      <c r="I189" s="106" t="s">
        <v>1223</v>
      </c>
      <c r="J189" s="106" t="s">
        <v>461</v>
      </c>
      <c r="K189" s="106" t="s">
        <v>1231</v>
      </c>
    </row>
    <row r="190" spans="1:11" ht="90">
      <c r="A190" s="104">
        <v>1232</v>
      </c>
      <c r="B190" s="105" t="s">
        <v>1328</v>
      </c>
      <c r="C190" s="106" t="s">
        <v>1228</v>
      </c>
      <c r="D190" s="105" t="s">
        <v>1357</v>
      </c>
      <c r="E190" s="105" t="str">
        <f t="shared" si="2"/>
        <v>Interestrate</v>
      </c>
      <c r="F190" s="105" t="s">
        <v>1232</v>
      </c>
      <c r="G190" s="105" t="s">
        <v>461</v>
      </c>
      <c r="H190" s="106" t="s">
        <v>1228</v>
      </c>
      <c r="I190" s="106" t="s">
        <v>1223</v>
      </c>
      <c r="J190" s="106" t="s">
        <v>461</v>
      </c>
      <c r="K190" s="106" t="s">
        <v>1232</v>
      </c>
    </row>
    <row r="191" spans="1:11" ht="30">
      <c r="A191" s="104">
        <v>1233</v>
      </c>
      <c r="B191" s="105" t="s">
        <v>1328</v>
      </c>
      <c r="C191" s="106" t="s">
        <v>1228</v>
      </c>
      <c r="D191" s="105" t="s">
        <v>1357</v>
      </c>
      <c r="E191" s="105" t="str">
        <f t="shared" si="2"/>
        <v>Interestrate</v>
      </c>
      <c r="F191" s="105" t="s">
        <v>1001</v>
      </c>
      <c r="G191" s="105" t="s">
        <v>461</v>
      </c>
      <c r="H191" s="106" t="s">
        <v>1228</v>
      </c>
      <c r="I191" s="106" t="s">
        <v>1223</v>
      </c>
      <c r="J191" s="106" t="s">
        <v>461</v>
      </c>
      <c r="K191" s="106" t="s">
        <v>1001</v>
      </c>
    </row>
    <row r="192" spans="1:11" ht="90">
      <c r="A192" s="104">
        <v>1234</v>
      </c>
      <c r="B192" s="105" t="s">
        <v>1328</v>
      </c>
      <c r="C192" s="106" t="s">
        <v>1228</v>
      </c>
      <c r="D192" s="105" t="s">
        <v>1357</v>
      </c>
      <c r="E192" s="105" t="str">
        <f t="shared" si="2"/>
        <v>Interestrate</v>
      </c>
      <c r="F192" s="105" t="s">
        <v>1209</v>
      </c>
      <c r="G192" s="105" t="s">
        <v>461</v>
      </c>
      <c r="H192" s="106" t="s">
        <v>1228</v>
      </c>
      <c r="I192" s="106" t="s">
        <v>1223</v>
      </c>
      <c r="J192" s="106" t="s">
        <v>461</v>
      </c>
      <c r="K192" s="106" t="s">
        <v>1209</v>
      </c>
    </row>
    <row r="193" spans="1:11" ht="105">
      <c r="A193" s="104">
        <v>1235</v>
      </c>
      <c r="B193" s="105" t="s">
        <v>1328</v>
      </c>
      <c r="C193" s="106" t="s">
        <v>1228</v>
      </c>
      <c r="D193" s="105" t="s">
        <v>1357</v>
      </c>
      <c r="E193" s="105" t="str">
        <f t="shared" si="2"/>
        <v>Interestrate</v>
      </c>
      <c r="F193" s="105" t="s">
        <v>1210</v>
      </c>
      <c r="G193" s="105" t="s">
        <v>461</v>
      </c>
      <c r="H193" s="106" t="s">
        <v>1228</v>
      </c>
      <c r="I193" s="106" t="s">
        <v>1223</v>
      </c>
      <c r="J193" s="106" t="s">
        <v>461</v>
      </c>
      <c r="K193" s="106" t="s">
        <v>1210</v>
      </c>
    </row>
    <row r="194" spans="1:11" ht="30">
      <c r="A194" s="104">
        <v>1236</v>
      </c>
      <c r="B194" s="105" t="s">
        <v>1328</v>
      </c>
      <c r="C194" s="106" t="s">
        <v>1228</v>
      </c>
      <c r="D194" s="105" t="s">
        <v>1357</v>
      </c>
      <c r="E194" s="105" t="str">
        <f t="shared" si="2"/>
        <v>Interestrate</v>
      </c>
      <c r="F194" s="105" t="s">
        <v>1005</v>
      </c>
      <c r="G194" s="105" t="s">
        <v>461</v>
      </c>
      <c r="H194" s="106" t="s">
        <v>1228</v>
      </c>
      <c r="I194" s="106" t="s">
        <v>1223</v>
      </c>
      <c r="J194" s="106" t="s">
        <v>461</v>
      </c>
      <c r="K194" s="106" t="s">
        <v>1005</v>
      </c>
    </row>
    <row r="195" spans="1:11" ht="30">
      <c r="A195" s="104">
        <v>1237</v>
      </c>
      <c r="B195" s="105" t="s">
        <v>1328</v>
      </c>
      <c r="C195" s="106" t="s">
        <v>1228</v>
      </c>
      <c r="D195" s="105" t="s">
        <v>1357</v>
      </c>
      <c r="E195" s="105" t="str">
        <f t="shared" ref="E195:E233" si="3">B195</f>
        <v>Interestrate</v>
      </c>
      <c r="F195" s="105" t="s">
        <v>1004</v>
      </c>
      <c r="G195" s="105" t="s">
        <v>461</v>
      </c>
      <c r="H195" s="106" t="s">
        <v>1228</v>
      </c>
      <c r="I195" s="106" t="s">
        <v>1223</v>
      </c>
      <c r="J195" s="106" t="s">
        <v>461</v>
      </c>
      <c r="K195" s="106" t="s">
        <v>1004</v>
      </c>
    </row>
    <row r="196" spans="1:11" ht="60">
      <c r="A196" s="104">
        <v>1239</v>
      </c>
      <c r="B196" s="105" t="s">
        <v>1328</v>
      </c>
      <c r="C196" s="106" t="s">
        <v>1228</v>
      </c>
      <c r="D196" s="105" t="s">
        <v>1357</v>
      </c>
      <c r="E196" s="105" t="str">
        <f t="shared" si="3"/>
        <v>Interestrate</v>
      </c>
      <c r="F196" s="105" t="s">
        <v>1233</v>
      </c>
      <c r="G196" s="105" t="s">
        <v>461</v>
      </c>
      <c r="H196" s="106" t="s">
        <v>1228</v>
      </c>
      <c r="I196" s="106" t="s">
        <v>1223</v>
      </c>
      <c r="J196" s="106" t="s">
        <v>461</v>
      </c>
      <c r="K196" s="106" t="s">
        <v>1233</v>
      </c>
    </row>
    <row r="197" spans="1:11" ht="60">
      <c r="A197" s="104">
        <v>12311</v>
      </c>
      <c r="B197" s="105" t="s">
        <v>1328</v>
      </c>
      <c r="C197" s="106" t="s">
        <v>1228</v>
      </c>
      <c r="D197" s="105" t="s">
        <v>1357</v>
      </c>
      <c r="E197" s="105" t="str">
        <f t="shared" si="3"/>
        <v>Interestrate</v>
      </c>
      <c r="F197" s="107" t="s">
        <v>1234</v>
      </c>
      <c r="G197" s="105" t="s">
        <v>461</v>
      </c>
      <c r="H197" s="106" t="s">
        <v>1228</v>
      </c>
      <c r="I197" s="106" t="s">
        <v>1223</v>
      </c>
      <c r="J197" s="106" t="s">
        <v>461</v>
      </c>
      <c r="K197" s="106" t="s">
        <v>1234</v>
      </c>
    </row>
    <row r="198" spans="1:11" ht="30">
      <c r="A198" s="104">
        <v>223</v>
      </c>
      <c r="B198" s="105" t="s">
        <v>1328</v>
      </c>
      <c r="C198" s="106" t="s">
        <v>1224</v>
      </c>
      <c r="D198" s="105" t="s">
        <v>1357</v>
      </c>
      <c r="E198" s="105" t="str">
        <f t="shared" si="3"/>
        <v>Interestrate</v>
      </c>
      <c r="F198" s="108" t="s">
        <v>1229</v>
      </c>
      <c r="G198" s="105" t="s">
        <v>461</v>
      </c>
      <c r="H198" s="106" t="s">
        <v>1224</v>
      </c>
      <c r="I198" s="106" t="s">
        <v>1223</v>
      </c>
      <c r="J198" s="106" t="s">
        <v>461</v>
      </c>
      <c r="K198" s="106" t="s">
        <v>1229</v>
      </c>
    </row>
    <row r="199" spans="1:11" ht="30">
      <c r="A199" s="104">
        <v>2238</v>
      </c>
      <c r="B199" s="105" t="s">
        <v>1328</v>
      </c>
      <c r="C199" s="106" t="s">
        <v>1224</v>
      </c>
      <c r="D199" s="105" t="s">
        <v>1357</v>
      </c>
      <c r="E199" s="105" t="str">
        <f t="shared" si="3"/>
        <v>Interestrate</v>
      </c>
      <c r="F199" s="107" t="s">
        <v>1211</v>
      </c>
      <c r="G199" s="105" t="s">
        <v>461</v>
      </c>
      <c r="H199" s="106" t="s">
        <v>1224</v>
      </c>
      <c r="I199" s="106" t="s">
        <v>1223</v>
      </c>
      <c r="J199" s="106" t="s">
        <v>461</v>
      </c>
      <c r="K199" s="106" t="s">
        <v>1211</v>
      </c>
    </row>
    <row r="200" spans="1:11" ht="30">
      <c r="A200" s="104">
        <v>22313</v>
      </c>
      <c r="B200" s="105" t="s">
        <v>1329</v>
      </c>
      <c r="C200" s="106" t="s">
        <v>1224</v>
      </c>
      <c r="D200" s="105" t="s">
        <v>1357</v>
      </c>
      <c r="E200" s="105" t="str">
        <f t="shared" si="3"/>
        <v>Loaninterestrate</v>
      </c>
      <c r="F200" s="105" t="s">
        <v>460</v>
      </c>
      <c r="G200" s="105" t="s">
        <v>1243</v>
      </c>
      <c r="H200" s="106" t="s">
        <v>1224</v>
      </c>
      <c r="I200" s="106" t="s">
        <v>1223</v>
      </c>
      <c r="J200" s="106" t="s">
        <v>1243</v>
      </c>
      <c r="K200" s="106" t="s">
        <v>460</v>
      </c>
    </row>
    <row r="201" spans="1:11" ht="45">
      <c r="A201" s="104">
        <v>2231</v>
      </c>
      <c r="B201" s="105" t="s">
        <v>1328</v>
      </c>
      <c r="C201" s="106" t="s">
        <v>1224</v>
      </c>
      <c r="D201" s="105" t="s">
        <v>1357</v>
      </c>
      <c r="E201" s="105" t="str">
        <f t="shared" si="3"/>
        <v>Interestrate</v>
      </c>
      <c r="F201" s="107" t="s">
        <v>1231</v>
      </c>
      <c r="G201" s="105" t="s">
        <v>461</v>
      </c>
      <c r="H201" s="106" t="s">
        <v>1224</v>
      </c>
      <c r="I201" s="106" t="s">
        <v>1223</v>
      </c>
      <c r="J201" s="106" t="s">
        <v>461</v>
      </c>
      <c r="K201" s="106" t="s">
        <v>1231</v>
      </c>
    </row>
    <row r="202" spans="1:11" ht="90">
      <c r="A202" s="104">
        <v>2232</v>
      </c>
      <c r="B202" s="105" t="s">
        <v>1328</v>
      </c>
      <c r="C202" s="106" t="s">
        <v>1224</v>
      </c>
      <c r="D202" s="105" t="s">
        <v>1357</v>
      </c>
      <c r="E202" s="105" t="str">
        <f t="shared" si="3"/>
        <v>Interestrate</v>
      </c>
      <c r="F202" s="107" t="s">
        <v>1232</v>
      </c>
      <c r="G202" s="105" t="s">
        <v>461</v>
      </c>
      <c r="H202" s="106" t="s">
        <v>1224</v>
      </c>
      <c r="I202" s="106" t="s">
        <v>1223</v>
      </c>
      <c r="J202" s="106" t="s">
        <v>461</v>
      </c>
      <c r="K202" s="106" t="s">
        <v>1232</v>
      </c>
    </row>
    <row r="203" spans="1:11" ht="30">
      <c r="A203" s="104">
        <v>2233</v>
      </c>
      <c r="B203" s="105" t="s">
        <v>1328</v>
      </c>
      <c r="C203" s="106" t="s">
        <v>1224</v>
      </c>
      <c r="D203" s="105" t="s">
        <v>1357</v>
      </c>
      <c r="E203" s="105" t="str">
        <f t="shared" si="3"/>
        <v>Interestrate</v>
      </c>
      <c r="F203" s="107" t="s">
        <v>1001</v>
      </c>
      <c r="G203" s="105" t="s">
        <v>461</v>
      </c>
      <c r="H203" s="106" t="s">
        <v>1224</v>
      </c>
      <c r="I203" s="106" t="s">
        <v>1223</v>
      </c>
      <c r="J203" s="106" t="s">
        <v>461</v>
      </c>
      <c r="K203" s="106" t="s">
        <v>1001</v>
      </c>
    </row>
    <row r="204" spans="1:11" ht="90">
      <c r="A204" s="104">
        <v>2234</v>
      </c>
      <c r="B204" s="105" t="s">
        <v>1328</v>
      </c>
      <c r="C204" s="106" t="s">
        <v>1224</v>
      </c>
      <c r="D204" s="105" t="s">
        <v>1357</v>
      </c>
      <c r="E204" s="105" t="str">
        <f t="shared" si="3"/>
        <v>Interestrate</v>
      </c>
      <c r="F204" s="107" t="s">
        <v>1209</v>
      </c>
      <c r="G204" s="105" t="s">
        <v>461</v>
      </c>
      <c r="H204" s="106" t="s">
        <v>1224</v>
      </c>
      <c r="I204" s="106" t="s">
        <v>1223</v>
      </c>
      <c r="J204" s="106" t="s">
        <v>461</v>
      </c>
      <c r="K204" s="106" t="s">
        <v>1209</v>
      </c>
    </row>
    <row r="205" spans="1:11" ht="105">
      <c r="A205" s="104">
        <v>2235</v>
      </c>
      <c r="B205" s="105" t="s">
        <v>1328</v>
      </c>
      <c r="C205" s="106" t="s">
        <v>1224</v>
      </c>
      <c r="D205" s="105" t="s">
        <v>1357</v>
      </c>
      <c r="E205" s="105" t="str">
        <f t="shared" si="3"/>
        <v>Interestrate</v>
      </c>
      <c r="F205" s="107" t="s">
        <v>1210</v>
      </c>
      <c r="G205" s="105" t="s">
        <v>461</v>
      </c>
      <c r="H205" s="106" t="s">
        <v>1224</v>
      </c>
      <c r="I205" s="106" t="s">
        <v>1223</v>
      </c>
      <c r="J205" s="106" t="s">
        <v>461</v>
      </c>
      <c r="K205" s="106" t="s">
        <v>1210</v>
      </c>
    </row>
    <row r="206" spans="1:11" ht="30">
      <c r="A206" s="104">
        <v>2236</v>
      </c>
      <c r="B206" s="105" t="s">
        <v>1328</v>
      </c>
      <c r="C206" s="106" t="s">
        <v>1224</v>
      </c>
      <c r="D206" s="105" t="s">
        <v>1357</v>
      </c>
      <c r="E206" s="105" t="str">
        <f t="shared" si="3"/>
        <v>Interestrate</v>
      </c>
      <c r="F206" s="107" t="s">
        <v>1005</v>
      </c>
      <c r="G206" s="105" t="s">
        <v>461</v>
      </c>
      <c r="H206" s="106" t="s">
        <v>1224</v>
      </c>
      <c r="I206" s="106" t="s">
        <v>1223</v>
      </c>
      <c r="J206" s="106" t="s">
        <v>461</v>
      </c>
      <c r="K206" s="106" t="s">
        <v>1005</v>
      </c>
    </row>
    <row r="207" spans="1:11" ht="30">
      <c r="A207" s="104">
        <v>2237</v>
      </c>
      <c r="B207" s="105" t="s">
        <v>1328</v>
      </c>
      <c r="C207" s="106" t="s">
        <v>1224</v>
      </c>
      <c r="D207" s="105" t="s">
        <v>1357</v>
      </c>
      <c r="E207" s="105" t="str">
        <f t="shared" si="3"/>
        <v>Interestrate</v>
      </c>
      <c r="F207" s="107" t="s">
        <v>1004</v>
      </c>
      <c r="G207" s="105" t="s">
        <v>461</v>
      </c>
      <c r="H207" s="106" t="s">
        <v>1224</v>
      </c>
      <c r="I207" s="106" t="s">
        <v>1223</v>
      </c>
      <c r="J207" s="106" t="s">
        <v>461</v>
      </c>
      <c r="K207" s="106" t="s">
        <v>1004</v>
      </c>
    </row>
    <row r="208" spans="1:11" ht="60">
      <c r="A208" s="104">
        <v>2239</v>
      </c>
      <c r="B208" s="105" t="s">
        <v>1328</v>
      </c>
      <c r="C208" s="106" t="s">
        <v>1224</v>
      </c>
      <c r="D208" s="105" t="s">
        <v>1357</v>
      </c>
      <c r="E208" s="105" t="str">
        <f t="shared" si="3"/>
        <v>Interestrate</v>
      </c>
      <c r="F208" s="107" t="s">
        <v>1233</v>
      </c>
      <c r="G208" s="105" t="s">
        <v>461</v>
      </c>
      <c r="H208" s="106" t="s">
        <v>1224</v>
      </c>
      <c r="I208" s="106" t="s">
        <v>1223</v>
      </c>
      <c r="J208" s="106" t="s">
        <v>461</v>
      </c>
      <c r="K208" s="106" t="s">
        <v>1233</v>
      </c>
    </row>
    <row r="209" spans="1:11" ht="60">
      <c r="A209" s="104">
        <v>22311</v>
      </c>
      <c r="B209" s="105" t="s">
        <v>1328</v>
      </c>
      <c r="C209" s="106" t="s">
        <v>1224</v>
      </c>
      <c r="D209" s="105" t="s">
        <v>1357</v>
      </c>
      <c r="E209" s="105" t="str">
        <f t="shared" si="3"/>
        <v>Interestrate</v>
      </c>
      <c r="F209" s="107" t="s">
        <v>1234</v>
      </c>
      <c r="G209" s="105" t="s">
        <v>461</v>
      </c>
      <c r="H209" s="106" t="s">
        <v>1224</v>
      </c>
      <c r="I209" s="106" t="s">
        <v>1223</v>
      </c>
      <c r="J209" s="106" t="s">
        <v>461</v>
      </c>
      <c r="K209" s="106" t="s">
        <v>1234</v>
      </c>
    </row>
    <row r="210" spans="1:11" ht="30">
      <c r="A210" s="104">
        <v>124</v>
      </c>
      <c r="B210" s="105" t="s">
        <v>1244</v>
      </c>
      <c r="C210" s="106" t="s">
        <v>1228</v>
      </c>
      <c r="D210" s="105" t="s">
        <v>1357</v>
      </c>
      <c r="E210" s="105" t="str">
        <f t="shared" si="3"/>
        <v>Promotion</v>
      </c>
      <c r="F210" s="108" t="s">
        <v>1229</v>
      </c>
      <c r="G210" s="105" t="s">
        <v>1244</v>
      </c>
      <c r="H210" s="106" t="s">
        <v>1228</v>
      </c>
      <c r="I210" s="106" t="s">
        <v>1223</v>
      </c>
      <c r="J210" s="106" t="s">
        <v>1244</v>
      </c>
      <c r="K210" s="106" t="s">
        <v>1229</v>
      </c>
    </row>
    <row r="211" spans="1:11" ht="30">
      <c r="A211" s="104">
        <v>224</v>
      </c>
      <c r="B211" s="105" t="s">
        <v>1244</v>
      </c>
      <c r="C211" s="106" t="s">
        <v>1224</v>
      </c>
      <c r="D211" s="105" t="s">
        <v>1357</v>
      </c>
      <c r="E211" s="105" t="str">
        <f t="shared" si="3"/>
        <v>Promotion</v>
      </c>
      <c r="F211" s="108" t="s">
        <v>1229</v>
      </c>
      <c r="G211" s="105" t="s">
        <v>1244</v>
      </c>
      <c r="H211" s="106" t="s">
        <v>1224</v>
      </c>
      <c r="I211" s="106" t="s">
        <v>1223</v>
      </c>
      <c r="J211" s="106" t="s">
        <v>1244</v>
      </c>
      <c r="K211" s="106" t="s">
        <v>1229</v>
      </c>
    </row>
    <row r="212" spans="1:11" ht="45">
      <c r="A212" s="104">
        <v>2241</v>
      </c>
      <c r="B212" s="105" t="s">
        <v>1244</v>
      </c>
      <c r="C212" s="106" t="s">
        <v>1224</v>
      </c>
      <c r="D212" s="105" t="s">
        <v>1357</v>
      </c>
      <c r="E212" s="105" t="str">
        <f t="shared" si="3"/>
        <v>Promotion</v>
      </c>
      <c r="F212" s="107" t="s">
        <v>1231</v>
      </c>
      <c r="G212" s="105" t="s">
        <v>1244</v>
      </c>
      <c r="H212" s="106" t="s">
        <v>1224</v>
      </c>
      <c r="I212" s="106" t="s">
        <v>1223</v>
      </c>
      <c r="J212" s="106" t="s">
        <v>1244</v>
      </c>
      <c r="K212" s="106" t="s">
        <v>1231</v>
      </c>
    </row>
    <row r="213" spans="1:11" ht="90">
      <c r="A213" s="104">
        <v>2242</v>
      </c>
      <c r="B213" s="105" t="s">
        <v>1244</v>
      </c>
      <c r="C213" s="106" t="s">
        <v>1224</v>
      </c>
      <c r="D213" s="105" t="s">
        <v>1357</v>
      </c>
      <c r="E213" s="105" t="str">
        <f t="shared" si="3"/>
        <v>Promotion</v>
      </c>
      <c r="F213" s="107" t="s">
        <v>1232</v>
      </c>
      <c r="G213" s="105" t="s">
        <v>1244</v>
      </c>
      <c r="H213" s="106" t="s">
        <v>1224</v>
      </c>
      <c r="I213" s="106" t="s">
        <v>1223</v>
      </c>
      <c r="J213" s="106" t="s">
        <v>1244</v>
      </c>
      <c r="K213" s="106" t="s">
        <v>1232</v>
      </c>
    </row>
    <row r="214" spans="1:11" ht="30">
      <c r="A214" s="104">
        <v>2243</v>
      </c>
      <c r="B214" s="105" t="s">
        <v>1244</v>
      </c>
      <c r="C214" s="106" t="s">
        <v>1224</v>
      </c>
      <c r="D214" s="105" t="s">
        <v>1357</v>
      </c>
      <c r="E214" s="105" t="str">
        <f t="shared" si="3"/>
        <v>Promotion</v>
      </c>
      <c r="F214" s="107" t="s">
        <v>1001</v>
      </c>
      <c r="G214" s="105" t="s">
        <v>1244</v>
      </c>
      <c r="H214" s="106" t="s">
        <v>1224</v>
      </c>
      <c r="I214" s="106" t="s">
        <v>1223</v>
      </c>
      <c r="J214" s="106" t="s">
        <v>1244</v>
      </c>
      <c r="K214" s="106" t="s">
        <v>1001</v>
      </c>
    </row>
    <row r="215" spans="1:11" ht="90">
      <c r="A215" s="104">
        <v>2244</v>
      </c>
      <c r="B215" s="105" t="s">
        <v>1244</v>
      </c>
      <c r="C215" s="106" t="s">
        <v>1224</v>
      </c>
      <c r="D215" s="105" t="s">
        <v>1357</v>
      </c>
      <c r="E215" s="105" t="str">
        <f t="shared" si="3"/>
        <v>Promotion</v>
      </c>
      <c r="F215" s="107" t="s">
        <v>1209</v>
      </c>
      <c r="G215" s="105" t="s">
        <v>1244</v>
      </c>
      <c r="H215" s="106" t="s">
        <v>1224</v>
      </c>
      <c r="I215" s="106" t="s">
        <v>1223</v>
      </c>
      <c r="J215" s="106" t="s">
        <v>1244</v>
      </c>
      <c r="K215" s="106" t="s">
        <v>1209</v>
      </c>
    </row>
    <row r="216" spans="1:11" ht="105">
      <c r="A216" s="104">
        <v>2245</v>
      </c>
      <c r="B216" s="105" t="s">
        <v>1244</v>
      </c>
      <c r="C216" s="106" t="s">
        <v>1224</v>
      </c>
      <c r="D216" s="105" t="s">
        <v>1357</v>
      </c>
      <c r="E216" s="105" t="str">
        <f t="shared" si="3"/>
        <v>Promotion</v>
      </c>
      <c r="F216" s="107" t="s">
        <v>1210</v>
      </c>
      <c r="G216" s="105" t="s">
        <v>1244</v>
      </c>
      <c r="H216" s="106" t="s">
        <v>1224</v>
      </c>
      <c r="I216" s="106" t="s">
        <v>1223</v>
      </c>
      <c r="J216" s="106" t="s">
        <v>1244</v>
      </c>
      <c r="K216" s="106" t="s">
        <v>1210</v>
      </c>
    </row>
    <row r="217" spans="1:11" ht="30">
      <c r="A217" s="104">
        <v>2246</v>
      </c>
      <c r="B217" s="105" t="s">
        <v>1244</v>
      </c>
      <c r="C217" s="106" t="s">
        <v>1224</v>
      </c>
      <c r="D217" s="105" t="s">
        <v>1357</v>
      </c>
      <c r="E217" s="105" t="str">
        <f t="shared" si="3"/>
        <v>Promotion</v>
      </c>
      <c r="F217" s="107" t="s">
        <v>1005</v>
      </c>
      <c r="G217" s="105" t="s">
        <v>1244</v>
      </c>
      <c r="H217" s="106" t="s">
        <v>1224</v>
      </c>
      <c r="I217" s="106" t="s">
        <v>1223</v>
      </c>
      <c r="J217" s="106" t="s">
        <v>1244</v>
      </c>
      <c r="K217" s="106" t="s">
        <v>1005</v>
      </c>
    </row>
    <row r="218" spans="1:11" ht="30">
      <c r="A218" s="104">
        <v>2247</v>
      </c>
      <c r="B218" s="105" t="s">
        <v>1244</v>
      </c>
      <c r="C218" s="106" t="s">
        <v>1224</v>
      </c>
      <c r="D218" s="105" t="s">
        <v>1357</v>
      </c>
      <c r="E218" s="105" t="str">
        <f t="shared" si="3"/>
        <v>Promotion</v>
      </c>
      <c r="F218" s="107" t="s">
        <v>1004</v>
      </c>
      <c r="G218" s="105" t="s">
        <v>1244</v>
      </c>
      <c r="H218" s="106" t="s">
        <v>1224</v>
      </c>
      <c r="I218" s="106" t="s">
        <v>1223</v>
      </c>
      <c r="J218" s="106" t="s">
        <v>1244</v>
      </c>
      <c r="K218" s="106" t="s">
        <v>1004</v>
      </c>
    </row>
    <row r="219" spans="1:11" ht="30">
      <c r="A219" s="104">
        <v>2248</v>
      </c>
      <c r="B219" s="105" t="s">
        <v>1244</v>
      </c>
      <c r="C219" s="106" t="s">
        <v>1224</v>
      </c>
      <c r="D219" s="105" t="s">
        <v>1357</v>
      </c>
      <c r="E219" s="105" t="str">
        <f t="shared" si="3"/>
        <v>Promotion</v>
      </c>
      <c r="F219" s="107" t="s">
        <v>1211</v>
      </c>
      <c r="G219" s="105" t="s">
        <v>1244</v>
      </c>
      <c r="H219" s="106" t="s">
        <v>1224</v>
      </c>
      <c r="I219" s="106" t="s">
        <v>1223</v>
      </c>
      <c r="J219" s="106" t="s">
        <v>1244</v>
      </c>
      <c r="K219" s="106" t="s">
        <v>1211</v>
      </c>
    </row>
    <row r="220" spans="1:11" ht="60">
      <c r="A220" s="104">
        <v>2249</v>
      </c>
      <c r="B220" s="105" t="s">
        <v>1244</v>
      </c>
      <c r="C220" s="106" t="s">
        <v>1224</v>
      </c>
      <c r="D220" s="105" t="s">
        <v>1357</v>
      </c>
      <c r="E220" s="105" t="str">
        <f t="shared" si="3"/>
        <v>Promotion</v>
      </c>
      <c r="F220" s="107" t="s">
        <v>1233</v>
      </c>
      <c r="G220" s="105" t="s">
        <v>1244</v>
      </c>
      <c r="H220" s="106" t="s">
        <v>1224</v>
      </c>
      <c r="I220" s="106" t="s">
        <v>1223</v>
      </c>
      <c r="J220" s="106" t="s">
        <v>1244</v>
      </c>
      <c r="K220" s="106" t="s">
        <v>1233</v>
      </c>
    </row>
    <row r="221" spans="1:11" ht="60">
      <c r="A221" s="104">
        <v>22411</v>
      </c>
      <c r="B221" s="105" t="s">
        <v>1244</v>
      </c>
      <c r="C221" s="106" t="s">
        <v>1224</v>
      </c>
      <c r="D221" s="105" t="s">
        <v>1357</v>
      </c>
      <c r="E221" s="105" t="str">
        <f t="shared" si="3"/>
        <v>Promotion</v>
      </c>
      <c r="F221" s="107" t="s">
        <v>1234</v>
      </c>
      <c r="G221" s="105" t="s">
        <v>1244</v>
      </c>
      <c r="H221" s="106" t="s">
        <v>1224</v>
      </c>
      <c r="I221" s="106" t="s">
        <v>1223</v>
      </c>
      <c r="J221" s="106" t="s">
        <v>1244</v>
      </c>
      <c r="K221" s="106" t="s">
        <v>1234</v>
      </c>
    </row>
    <row r="222" spans="1:11" ht="30">
      <c r="A222" s="104">
        <v>125</v>
      </c>
      <c r="B222" s="105" t="s">
        <v>1245</v>
      </c>
      <c r="C222" s="106" t="s">
        <v>1228</v>
      </c>
      <c r="D222" s="105" t="s">
        <v>1357</v>
      </c>
      <c r="E222" s="105" t="str">
        <f t="shared" si="3"/>
        <v>Others</v>
      </c>
      <c r="F222" s="108" t="s">
        <v>1229</v>
      </c>
      <c r="G222" s="105" t="s">
        <v>1245</v>
      </c>
      <c r="H222" s="106" t="s">
        <v>1228</v>
      </c>
      <c r="I222" s="106" t="s">
        <v>1223</v>
      </c>
      <c r="J222" s="106" t="s">
        <v>1245</v>
      </c>
      <c r="K222" s="106" t="s">
        <v>1229</v>
      </c>
    </row>
    <row r="223" spans="1:11" ht="30">
      <c r="A223" s="104">
        <v>225</v>
      </c>
      <c r="B223" s="106" t="s">
        <v>1245</v>
      </c>
      <c r="C223" s="106" t="s">
        <v>1224</v>
      </c>
      <c r="D223" s="105" t="s">
        <v>1357</v>
      </c>
      <c r="E223" s="105" t="str">
        <f t="shared" si="3"/>
        <v>Others</v>
      </c>
      <c r="F223" s="108" t="s">
        <v>1229</v>
      </c>
      <c r="G223" s="105" t="s">
        <v>1245</v>
      </c>
      <c r="H223" s="106" t="s">
        <v>1224</v>
      </c>
      <c r="I223" s="106" t="s">
        <v>1223</v>
      </c>
      <c r="J223" s="106" t="s">
        <v>1245</v>
      </c>
      <c r="K223" s="106" t="s">
        <v>1229</v>
      </c>
    </row>
    <row r="224" spans="1:11" ht="45">
      <c r="A224" s="104">
        <v>2251</v>
      </c>
      <c r="B224" s="105" t="s">
        <v>1245</v>
      </c>
      <c r="C224" s="106" t="s">
        <v>1224</v>
      </c>
      <c r="D224" s="105" t="s">
        <v>1357</v>
      </c>
      <c r="E224" s="105" t="str">
        <f t="shared" si="3"/>
        <v>Others</v>
      </c>
      <c r="F224" s="107" t="s">
        <v>1231</v>
      </c>
      <c r="G224" s="105" t="s">
        <v>1245</v>
      </c>
      <c r="H224" s="106" t="s">
        <v>1224</v>
      </c>
      <c r="I224" s="106" t="s">
        <v>1223</v>
      </c>
      <c r="J224" s="106" t="s">
        <v>1245</v>
      </c>
      <c r="K224" s="106" t="s">
        <v>1231</v>
      </c>
    </row>
    <row r="225" spans="1:11" ht="90">
      <c r="A225" s="104">
        <v>2252</v>
      </c>
      <c r="B225" s="105" t="s">
        <v>1245</v>
      </c>
      <c r="C225" s="106" t="s">
        <v>1224</v>
      </c>
      <c r="D225" s="105" t="s">
        <v>1357</v>
      </c>
      <c r="E225" s="105" t="str">
        <f t="shared" si="3"/>
        <v>Others</v>
      </c>
      <c r="F225" s="107" t="s">
        <v>1232</v>
      </c>
      <c r="G225" s="105" t="s">
        <v>1245</v>
      </c>
      <c r="H225" s="106" t="s">
        <v>1224</v>
      </c>
      <c r="I225" s="106" t="s">
        <v>1223</v>
      </c>
      <c r="J225" s="106" t="s">
        <v>1245</v>
      </c>
      <c r="K225" s="106" t="s">
        <v>1232</v>
      </c>
    </row>
    <row r="226" spans="1:11" ht="30">
      <c r="A226" s="104">
        <v>2253</v>
      </c>
      <c r="B226" s="105" t="s">
        <v>1245</v>
      </c>
      <c r="C226" s="106" t="s">
        <v>1224</v>
      </c>
      <c r="D226" s="105" t="s">
        <v>1357</v>
      </c>
      <c r="E226" s="105" t="str">
        <f t="shared" si="3"/>
        <v>Others</v>
      </c>
      <c r="F226" s="107" t="s">
        <v>1001</v>
      </c>
      <c r="G226" s="105" t="s">
        <v>1245</v>
      </c>
      <c r="H226" s="106" t="s">
        <v>1224</v>
      </c>
      <c r="I226" s="106" t="s">
        <v>1223</v>
      </c>
      <c r="J226" s="106" t="s">
        <v>1245</v>
      </c>
      <c r="K226" s="106" t="s">
        <v>1001</v>
      </c>
    </row>
    <row r="227" spans="1:11" ht="90">
      <c r="A227" s="104">
        <v>2254</v>
      </c>
      <c r="B227" s="105" t="s">
        <v>1245</v>
      </c>
      <c r="C227" s="106" t="s">
        <v>1224</v>
      </c>
      <c r="D227" s="105" t="s">
        <v>1357</v>
      </c>
      <c r="E227" s="105" t="str">
        <f t="shared" si="3"/>
        <v>Others</v>
      </c>
      <c r="F227" s="107" t="s">
        <v>1209</v>
      </c>
      <c r="G227" s="105" t="s">
        <v>1245</v>
      </c>
      <c r="H227" s="106" t="s">
        <v>1224</v>
      </c>
      <c r="I227" s="106" t="s">
        <v>1223</v>
      </c>
      <c r="J227" s="106" t="s">
        <v>1245</v>
      </c>
      <c r="K227" s="106" t="s">
        <v>1209</v>
      </c>
    </row>
    <row r="228" spans="1:11" ht="105">
      <c r="A228" s="104">
        <v>2255</v>
      </c>
      <c r="B228" s="105" t="s">
        <v>1245</v>
      </c>
      <c r="C228" s="106" t="s">
        <v>1224</v>
      </c>
      <c r="D228" s="105" t="s">
        <v>1357</v>
      </c>
      <c r="E228" s="105" t="str">
        <f t="shared" si="3"/>
        <v>Others</v>
      </c>
      <c r="F228" s="107" t="s">
        <v>1210</v>
      </c>
      <c r="G228" s="105" t="s">
        <v>1245</v>
      </c>
      <c r="H228" s="106" t="s">
        <v>1224</v>
      </c>
      <c r="I228" s="106" t="s">
        <v>1223</v>
      </c>
      <c r="J228" s="106" t="s">
        <v>1245</v>
      </c>
      <c r="K228" s="106" t="s">
        <v>1210</v>
      </c>
    </row>
    <row r="229" spans="1:11" ht="30">
      <c r="A229" s="104">
        <v>2256</v>
      </c>
      <c r="B229" s="105" t="s">
        <v>1245</v>
      </c>
      <c r="C229" s="106" t="s">
        <v>1224</v>
      </c>
      <c r="D229" s="105" t="s">
        <v>1357</v>
      </c>
      <c r="E229" s="105" t="str">
        <f t="shared" si="3"/>
        <v>Others</v>
      </c>
      <c r="F229" s="107" t="s">
        <v>1005</v>
      </c>
      <c r="G229" s="105" t="s">
        <v>1245</v>
      </c>
      <c r="H229" s="106" t="s">
        <v>1224</v>
      </c>
      <c r="I229" s="106" t="s">
        <v>1223</v>
      </c>
      <c r="J229" s="106" t="s">
        <v>1245</v>
      </c>
      <c r="K229" s="106" t="s">
        <v>1005</v>
      </c>
    </row>
    <row r="230" spans="1:11" ht="30">
      <c r="A230" s="104">
        <v>2257</v>
      </c>
      <c r="B230" s="105" t="s">
        <v>1245</v>
      </c>
      <c r="C230" s="106" t="s">
        <v>1224</v>
      </c>
      <c r="D230" s="105" t="s">
        <v>1357</v>
      </c>
      <c r="E230" s="105" t="str">
        <f t="shared" si="3"/>
        <v>Others</v>
      </c>
      <c r="F230" s="107" t="s">
        <v>1004</v>
      </c>
      <c r="G230" s="105" t="s">
        <v>1245</v>
      </c>
      <c r="H230" s="106" t="s">
        <v>1224</v>
      </c>
      <c r="I230" s="106" t="s">
        <v>1223</v>
      </c>
      <c r="J230" s="106" t="s">
        <v>1245</v>
      </c>
      <c r="K230" s="106" t="s">
        <v>1004</v>
      </c>
    </row>
    <row r="231" spans="1:11" ht="30">
      <c r="A231" s="104">
        <v>2258</v>
      </c>
      <c r="B231" s="105" t="s">
        <v>1245</v>
      </c>
      <c r="C231" s="106" t="s">
        <v>1224</v>
      </c>
      <c r="D231" s="105" t="s">
        <v>1357</v>
      </c>
      <c r="E231" s="105" t="str">
        <f t="shared" si="3"/>
        <v>Others</v>
      </c>
      <c r="F231" s="107" t="s">
        <v>1211</v>
      </c>
      <c r="G231" s="105" t="s">
        <v>1245</v>
      </c>
      <c r="H231" s="106" t="s">
        <v>1224</v>
      </c>
      <c r="I231" s="106" t="s">
        <v>1223</v>
      </c>
      <c r="J231" s="106" t="s">
        <v>1245</v>
      </c>
      <c r="K231" s="106" t="s">
        <v>1211</v>
      </c>
    </row>
    <row r="232" spans="1:11" ht="60">
      <c r="A232" s="104">
        <v>2259</v>
      </c>
      <c r="B232" s="105" t="s">
        <v>1245</v>
      </c>
      <c r="C232" s="106" t="s">
        <v>1224</v>
      </c>
      <c r="D232" s="105" t="s">
        <v>1357</v>
      </c>
      <c r="E232" s="105" t="str">
        <f t="shared" si="3"/>
        <v>Others</v>
      </c>
      <c r="F232" s="107" t="s">
        <v>1233</v>
      </c>
      <c r="G232" s="105" t="s">
        <v>1245</v>
      </c>
      <c r="H232" s="106" t="s">
        <v>1224</v>
      </c>
      <c r="I232" s="106" t="s">
        <v>1223</v>
      </c>
      <c r="J232" s="106" t="s">
        <v>1245</v>
      </c>
      <c r="K232" s="106" t="s">
        <v>1233</v>
      </c>
    </row>
    <row r="233" spans="1:11" ht="60">
      <c r="A233" s="104">
        <v>22511</v>
      </c>
      <c r="B233" s="105" t="s">
        <v>1245</v>
      </c>
      <c r="C233" s="106" t="s">
        <v>1224</v>
      </c>
      <c r="D233" s="105" t="s">
        <v>1357</v>
      </c>
      <c r="E233" s="105" t="str">
        <f t="shared" si="3"/>
        <v>Others</v>
      </c>
      <c r="F233" s="107" t="s">
        <v>1234</v>
      </c>
      <c r="G233" s="105" t="s">
        <v>1245</v>
      </c>
      <c r="H233" s="106" t="s">
        <v>1224</v>
      </c>
      <c r="I233" s="106" t="s">
        <v>1223</v>
      </c>
      <c r="J233" s="106" t="s">
        <v>1245</v>
      </c>
      <c r="K233" s="106" t="s">
        <v>1234</v>
      </c>
    </row>
  </sheetData>
  <autoFilter ref="A1:F233" xr:uid="{00000000-0009-0000-0000-000002000000}"/>
  <conditionalFormatting sqref="A1">
    <cfRule type="duplicateValues" dxfId="9" priority="16"/>
    <cfRule type="duplicateValues" dxfId="8" priority="17"/>
    <cfRule type="duplicateValues" dxfId="7" priority="18"/>
    <cfRule type="duplicateValues" dxfId="6" priority="19"/>
  </conditionalFormatting>
  <conditionalFormatting sqref="A1:A2">
    <cfRule type="duplicateValues" dxfId="5" priority="20"/>
  </conditionalFormatting>
  <conditionalFormatting sqref="A1:A1048576">
    <cfRule type="duplicateValues" dxfId="4" priority="3"/>
  </conditionalFormatting>
  <conditionalFormatting sqref="A2">
    <cfRule type="duplicateValues" dxfId="3" priority="8"/>
  </conditionalFormatting>
  <conditionalFormatting sqref="A234:A1048576 A1:A26">
    <cfRule type="duplicateValues" dxfId="2" priority="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665E4-65FE-4881-A13F-65910DF585F8}">
  <sheetPr codeName="Sheet4"/>
  <dimension ref="A1:L46"/>
  <sheetViews>
    <sheetView zoomScale="160" zoomScaleNormal="160" workbookViewId="0">
      <pane xSplit="1" ySplit="2" topLeftCell="D39" activePane="bottomRight" state="frozen"/>
      <selection sqref="A1:I1048576"/>
      <selection pane="topRight" sqref="A1:I1048576"/>
      <selection pane="bottomLeft" sqref="A1:I1048576"/>
      <selection pane="bottomRight" activeCell="J45" sqref="J45:K45"/>
    </sheetView>
  </sheetViews>
  <sheetFormatPr defaultColWidth="18" defaultRowHeight="15"/>
  <cols>
    <col min="1" max="1" width="18" style="38"/>
    <col min="2" max="2" width="45.28515625" style="58" customWidth="1"/>
    <col min="3" max="3" width="46.140625" style="38" customWidth="1"/>
    <col min="4" max="4" width="20.5703125" style="38" customWidth="1"/>
    <col min="5" max="5" width="21.5703125" style="38" customWidth="1"/>
    <col min="6" max="10" width="18" style="38"/>
    <col min="11" max="11" width="18" style="59"/>
  </cols>
  <sheetData>
    <row r="1" spans="1:12" ht="113.1" customHeight="1" thickBot="1">
      <c r="A1" s="127" t="s">
        <v>258</v>
      </c>
      <c r="B1" s="132" t="s">
        <v>1431</v>
      </c>
      <c r="C1" s="132"/>
      <c r="D1" s="99"/>
      <c r="E1" s="99"/>
      <c r="F1" s="99"/>
      <c r="G1" s="99"/>
      <c r="H1" s="58"/>
      <c r="I1" s="58"/>
      <c r="J1" s="58"/>
      <c r="K1" s="58"/>
      <c r="L1" s="99"/>
    </row>
    <row r="2" spans="1:12" ht="15.75" thickTop="1">
      <c r="A2" s="128" t="s">
        <v>1089</v>
      </c>
      <c r="B2" s="129" t="s">
        <v>995</v>
      </c>
      <c r="C2" s="128" t="s">
        <v>1129</v>
      </c>
      <c r="D2" s="128" t="s">
        <v>1395</v>
      </c>
      <c r="E2" s="128" t="s">
        <v>1216</v>
      </c>
      <c r="F2" s="128" t="s">
        <v>996</v>
      </c>
      <c r="G2" s="128" t="s">
        <v>782</v>
      </c>
      <c r="H2" s="128" t="s">
        <v>1058</v>
      </c>
      <c r="I2" s="128" t="s">
        <v>260</v>
      </c>
      <c r="J2" s="128" t="s">
        <v>261</v>
      </c>
      <c r="K2" s="130" t="s">
        <v>262</v>
      </c>
      <c r="L2" s="57"/>
    </row>
    <row r="3" spans="1:12">
      <c r="A3" s="49" t="s">
        <v>1420</v>
      </c>
      <c r="B3" s="94" t="s">
        <v>1421</v>
      </c>
      <c r="C3" s="49" t="s">
        <v>1395</v>
      </c>
      <c r="D3" s="50" t="e">
        <v>#N/A</v>
      </c>
      <c r="E3" s="49"/>
      <c r="F3" s="49"/>
      <c r="G3" s="49"/>
      <c r="H3" s="49"/>
      <c r="I3" s="49"/>
      <c r="J3" s="49"/>
      <c r="K3" s="126"/>
      <c r="L3" s="38"/>
    </row>
    <row r="4" spans="1:12">
      <c r="A4" s="49" t="s">
        <v>1</v>
      </c>
      <c r="B4" s="94" t="s">
        <v>1401</v>
      </c>
      <c r="C4" s="94" t="s">
        <v>1092</v>
      </c>
      <c r="D4" s="94" t="s">
        <v>1396</v>
      </c>
      <c r="E4" s="49"/>
      <c r="F4" s="49"/>
      <c r="G4" s="49"/>
      <c r="H4" s="49"/>
      <c r="I4" s="49"/>
      <c r="J4" s="49"/>
      <c r="K4" s="95"/>
    </row>
    <row r="5" spans="1:12">
      <c r="A5" s="49" t="s">
        <v>1397</v>
      </c>
      <c r="B5" s="94" t="s">
        <v>1402</v>
      </c>
      <c r="C5" s="94" t="s">
        <v>1398</v>
      </c>
      <c r="D5" s="94" t="s">
        <v>1396</v>
      </c>
      <c r="E5" s="49"/>
      <c r="F5" s="49"/>
      <c r="G5" s="49"/>
      <c r="H5" s="49"/>
      <c r="I5" s="49"/>
      <c r="J5" s="49"/>
      <c r="K5" s="95"/>
    </row>
    <row r="6" spans="1:12">
      <c r="A6" s="49" t="s">
        <v>1161</v>
      </c>
      <c r="B6" s="94" t="s">
        <v>1403</v>
      </c>
      <c r="C6" s="94" t="s">
        <v>1162</v>
      </c>
      <c r="D6" s="94" t="s">
        <v>1396</v>
      </c>
      <c r="E6" s="49"/>
      <c r="F6" s="49"/>
      <c r="G6" s="49"/>
      <c r="H6" s="49"/>
      <c r="I6" s="49"/>
      <c r="J6" s="49"/>
      <c r="K6" s="95"/>
    </row>
    <row r="7" spans="1:12">
      <c r="A7" s="49" t="s">
        <v>2</v>
      </c>
      <c r="B7" s="94" t="s">
        <v>1404</v>
      </c>
      <c r="C7" s="94" t="s">
        <v>1123</v>
      </c>
      <c r="D7" s="94" t="s">
        <v>1396</v>
      </c>
      <c r="E7" s="49"/>
      <c r="F7" s="49"/>
      <c r="G7" s="49"/>
      <c r="H7" s="49"/>
      <c r="I7" s="49"/>
      <c r="J7" s="49"/>
      <c r="K7" s="95"/>
    </row>
    <row r="8" spans="1:12">
      <c r="A8" s="49" t="s">
        <v>3</v>
      </c>
      <c r="B8" s="94" t="s">
        <v>1406</v>
      </c>
      <c r="C8" s="94" t="s">
        <v>1093</v>
      </c>
      <c r="D8" s="94" t="s">
        <v>1396</v>
      </c>
      <c r="E8" s="49"/>
      <c r="F8" s="49"/>
      <c r="G8" s="49"/>
      <c r="H8" s="49"/>
      <c r="I8" s="49"/>
      <c r="J8" s="49"/>
      <c r="K8" s="95"/>
    </row>
    <row r="9" spans="1:12">
      <c r="A9" s="49" t="s">
        <v>1124</v>
      </c>
      <c r="B9" s="94" t="s">
        <v>1405</v>
      </c>
      <c r="C9" s="94" t="s">
        <v>1125</v>
      </c>
      <c r="D9" s="94" t="s">
        <v>1396</v>
      </c>
      <c r="E9" s="49"/>
      <c r="F9" s="49"/>
      <c r="G9" s="49"/>
      <c r="H9" s="49"/>
      <c r="I9" s="49"/>
      <c r="J9" s="49"/>
      <c r="K9" s="95"/>
    </row>
    <row r="10" spans="1:12">
      <c r="A10" s="50" t="s">
        <v>4</v>
      </c>
      <c r="B10" s="96" t="s">
        <v>1409</v>
      </c>
      <c r="C10" s="96" t="s">
        <v>263</v>
      </c>
      <c r="D10" s="94" t="s">
        <v>1396</v>
      </c>
      <c r="E10" s="50" t="e">
        <v>#N/A</v>
      </c>
      <c r="F10" s="50"/>
      <c r="G10" s="50" t="e">
        <v>#N/A</v>
      </c>
      <c r="H10" s="50" t="e">
        <v>#N/A</v>
      </c>
      <c r="I10" s="49"/>
      <c r="J10" s="49">
        <v>0</v>
      </c>
      <c r="K10" s="95">
        <v>10</v>
      </c>
    </row>
    <row r="11" spans="1:12">
      <c r="A11" s="50" t="s">
        <v>5</v>
      </c>
      <c r="B11" s="94" t="s">
        <v>1016</v>
      </c>
      <c r="C11" s="96" t="s">
        <v>264</v>
      </c>
      <c r="D11" s="94" t="s">
        <v>1396</v>
      </c>
      <c r="E11" s="50" t="e">
        <v>#N/A</v>
      </c>
      <c r="F11" s="50"/>
      <c r="G11" s="50" t="s">
        <v>264</v>
      </c>
      <c r="H11" s="50" t="s">
        <v>1016</v>
      </c>
      <c r="I11" s="49"/>
      <c r="J11" s="49">
        <v>1</v>
      </c>
      <c r="K11" s="95">
        <v>5</v>
      </c>
    </row>
    <row r="12" spans="1:12">
      <c r="A12" s="50" t="s">
        <v>6</v>
      </c>
      <c r="B12" s="94" t="s">
        <v>1017</v>
      </c>
      <c r="C12" s="96" t="s">
        <v>265</v>
      </c>
      <c r="D12" s="94" t="s">
        <v>1396</v>
      </c>
      <c r="E12" s="50" t="e">
        <v>#N/A</v>
      </c>
      <c r="F12" s="50"/>
      <c r="G12" s="50" t="s">
        <v>265</v>
      </c>
      <c r="H12" s="50" t="s">
        <v>1017</v>
      </c>
      <c r="I12" s="49"/>
      <c r="J12" s="49">
        <v>1</v>
      </c>
      <c r="K12" s="95">
        <v>5</v>
      </c>
    </row>
    <row r="13" spans="1:12">
      <c r="A13" s="50" t="s">
        <v>7</v>
      </c>
      <c r="B13" s="94" t="s">
        <v>1018</v>
      </c>
      <c r="C13" s="96" t="s">
        <v>266</v>
      </c>
      <c r="D13" s="94" t="s">
        <v>1396</v>
      </c>
      <c r="E13" s="50" t="e">
        <v>#N/A</v>
      </c>
      <c r="F13" s="50"/>
      <c r="G13" s="50" t="s">
        <v>266</v>
      </c>
      <c r="H13" s="50" t="s">
        <v>1060</v>
      </c>
      <c r="I13" s="49"/>
      <c r="J13" s="49">
        <v>1</v>
      </c>
      <c r="K13" s="95">
        <v>5</v>
      </c>
    </row>
    <row r="14" spans="1:12">
      <c r="A14" s="50" t="s">
        <v>8</v>
      </c>
      <c r="B14" s="94" t="s">
        <v>1020</v>
      </c>
      <c r="C14" s="96" t="s">
        <v>267</v>
      </c>
      <c r="D14" s="94" t="s">
        <v>1396</v>
      </c>
      <c r="E14" s="50" t="e">
        <v>#N/A</v>
      </c>
      <c r="F14" s="50"/>
      <c r="G14" s="50" t="s">
        <v>267</v>
      </c>
      <c r="H14" s="50" t="s">
        <v>1059</v>
      </c>
      <c r="I14" s="49"/>
      <c r="J14" s="49">
        <v>1</v>
      </c>
      <c r="K14" s="95">
        <v>5</v>
      </c>
    </row>
    <row r="15" spans="1:12">
      <c r="A15" s="50" t="s">
        <v>9</v>
      </c>
      <c r="B15" s="94" t="s">
        <v>1019</v>
      </c>
      <c r="C15" s="96" t="s">
        <v>760</v>
      </c>
      <c r="D15" s="94" t="s">
        <v>1396</v>
      </c>
      <c r="E15" s="50" t="e">
        <v>#N/A</v>
      </c>
      <c r="F15" s="50"/>
      <c r="G15" s="50" t="s">
        <v>760</v>
      </c>
      <c r="H15" s="50" t="s">
        <v>1019</v>
      </c>
      <c r="I15" s="49"/>
      <c r="J15" s="49">
        <v>1</v>
      </c>
      <c r="K15" s="95">
        <v>5</v>
      </c>
    </row>
    <row r="16" spans="1:12" ht="30">
      <c r="A16" s="50" t="s">
        <v>1163</v>
      </c>
      <c r="B16" s="94" t="s">
        <v>1190</v>
      </c>
      <c r="C16" s="96" t="s">
        <v>1183</v>
      </c>
      <c r="D16" s="94" t="s">
        <v>1396</v>
      </c>
      <c r="E16" s="50" t="s">
        <v>770</v>
      </c>
      <c r="F16" s="50" t="s">
        <v>1207</v>
      </c>
      <c r="G16" s="50" t="e">
        <v>#N/A</v>
      </c>
      <c r="H16" s="50" t="e">
        <v>#N/A</v>
      </c>
      <c r="I16" s="49"/>
      <c r="J16" s="49">
        <v>1</v>
      </c>
      <c r="K16" s="95">
        <v>5</v>
      </c>
    </row>
    <row r="17" spans="1:11">
      <c r="A17" s="50" t="s">
        <v>1164</v>
      </c>
      <c r="B17" s="94" t="s">
        <v>1191</v>
      </c>
      <c r="C17" s="96" t="s">
        <v>1182</v>
      </c>
      <c r="D17" s="94" t="s">
        <v>1396</v>
      </c>
      <c r="E17" s="50" t="s">
        <v>1208</v>
      </c>
      <c r="F17" s="50" t="s">
        <v>1001</v>
      </c>
      <c r="G17" s="50" t="e">
        <v>#N/A</v>
      </c>
      <c r="H17" s="50" t="e">
        <v>#N/A</v>
      </c>
      <c r="I17" s="49"/>
      <c r="J17" s="49">
        <v>1</v>
      </c>
      <c r="K17" s="95">
        <v>5</v>
      </c>
    </row>
    <row r="18" spans="1:11" ht="30">
      <c r="A18" s="50" t="s">
        <v>1165</v>
      </c>
      <c r="B18" s="94" t="s">
        <v>1192</v>
      </c>
      <c r="C18" s="96" t="s">
        <v>332</v>
      </c>
      <c r="D18" s="94" t="s">
        <v>1396</v>
      </c>
      <c r="E18" s="50" t="s">
        <v>773</v>
      </c>
      <c r="F18" s="50" t="s">
        <v>1209</v>
      </c>
      <c r="G18" s="50" t="e">
        <v>#N/A</v>
      </c>
      <c r="H18" s="50" t="e">
        <v>#N/A</v>
      </c>
      <c r="I18" s="49"/>
      <c r="J18" s="49">
        <v>1</v>
      </c>
      <c r="K18" s="95">
        <v>5</v>
      </c>
    </row>
    <row r="19" spans="1:11" ht="30">
      <c r="A19" s="50" t="s">
        <v>1166</v>
      </c>
      <c r="B19" s="96" t="s">
        <v>1193</v>
      </c>
      <c r="C19" s="96" t="s">
        <v>336</v>
      </c>
      <c r="D19" s="94" t="s">
        <v>1396</v>
      </c>
      <c r="E19" s="50" t="s">
        <v>774</v>
      </c>
      <c r="F19" s="50" t="s">
        <v>1210</v>
      </c>
      <c r="G19" s="50" t="e">
        <v>#N/A</v>
      </c>
      <c r="H19" s="50" t="e">
        <v>#N/A</v>
      </c>
      <c r="I19" s="49"/>
      <c r="J19" s="49">
        <v>1</v>
      </c>
      <c r="K19" s="95">
        <v>5</v>
      </c>
    </row>
    <row r="20" spans="1:11">
      <c r="A20" s="50" t="s">
        <v>1167</v>
      </c>
      <c r="B20" s="96" t="s">
        <v>1194</v>
      </c>
      <c r="C20" s="96" t="s">
        <v>337</v>
      </c>
      <c r="D20" s="94" t="s">
        <v>1396</v>
      </c>
      <c r="E20" s="50" t="s">
        <v>775</v>
      </c>
      <c r="F20" s="50" t="s">
        <v>1005</v>
      </c>
      <c r="G20" s="50" t="e">
        <v>#N/A</v>
      </c>
      <c r="H20" s="50" t="e">
        <v>#N/A</v>
      </c>
      <c r="I20" s="49"/>
      <c r="J20" s="49">
        <v>1</v>
      </c>
      <c r="K20" s="95">
        <v>5</v>
      </c>
    </row>
    <row r="21" spans="1:11">
      <c r="A21" s="50" t="s">
        <v>1168</v>
      </c>
      <c r="B21" s="96" t="s">
        <v>1195</v>
      </c>
      <c r="C21" s="96" t="s">
        <v>339</v>
      </c>
      <c r="D21" s="94" t="s">
        <v>1396</v>
      </c>
      <c r="E21" s="50" t="s">
        <v>776</v>
      </c>
      <c r="F21" s="50" t="s">
        <v>1004</v>
      </c>
      <c r="G21" s="50" t="e">
        <v>#N/A</v>
      </c>
      <c r="H21" s="50" t="e">
        <v>#N/A</v>
      </c>
      <c r="I21" s="49"/>
      <c r="J21" s="49">
        <v>1</v>
      </c>
      <c r="K21" s="95">
        <v>5</v>
      </c>
    </row>
    <row r="22" spans="1:11">
      <c r="A22" s="50" t="s">
        <v>1169</v>
      </c>
      <c r="B22" s="96" t="s">
        <v>1196</v>
      </c>
      <c r="C22" s="96" t="s">
        <v>345</v>
      </c>
      <c r="D22" s="94" t="s">
        <v>1396</v>
      </c>
      <c r="E22" s="50" t="s">
        <v>777</v>
      </c>
      <c r="F22" s="50" t="s">
        <v>1211</v>
      </c>
      <c r="G22" s="50" t="e">
        <v>#N/A</v>
      </c>
      <c r="H22" s="50" t="e">
        <v>#N/A</v>
      </c>
      <c r="I22" s="49"/>
      <c r="J22" s="49">
        <v>1</v>
      </c>
      <c r="K22" s="95">
        <v>5</v>
      </c>
    </row>
    <row r="23" spans="1:11" ht="30">
      <c r="A23" s="50" t="s">
        <v>1170</v>
      </c>
      <c r="B23" s="96" t="s">
        <v>1197</v>
      </c>
      <c r="C23" s="96" t="s">
        <v>1181</v>
      </c>
      <c r="D23" s="94" t="s">
        <v>1396</v>
      </c>
      <c r="E23" s="50" t="s">
        <v>1212</v>
      </c>
      <c r="F23" s="50" t="s">
        <v>1213</v>
      </c>
      <c r="G23" s="50" t="e">
        <v>#N/A</v>
      </c>
      <c r="H23" s="50" t="e">
        <v>#N/A</v>
      </c>
      <c r="I23" s="49"/>
      <c r="J23" s="49">
        <v>1</v>
      </c>
      <c r="K23" s="95">
        <v>5</v>
      </c>
    </row>
    <row r="24" spans="1:11" ht="30">
      <c r="A24" s="50" t="s">
        <v>1171</v>
      </c>
      <c r="B24" s="96" t="s">
        <v>1198</v>
      </c>
      <c r="C24" s="96" t="s">
        <v>1180</v>
      </c>
      <c r="D24" s="94" t="s">
        <v>1396</v>
      </c>
      <c r="E24" s="50" t="s">
        <v>1214</v>
      </c>
      <c r="F24" s="50" t="s">
        <v>1185</v>
      </c>
      <c r="G24" s="50" t="e">
        <v>#N/A</v>
      </c>
      <c r="H24" s="50" t="e">
        <v>#N/A</v>
      </c>
      <c r="I24" s="49"/>
      <c r="J24" s="49">
        <v>1</v>
      </c>
      <c r="K24" s="95">
        <v>5</v>
      </c>
    </row>
    <row r="25" spans="1:11" ht="30">
      <c r="A25" s="50" t="s">
        <v>1172</v>
      </c>
      <c r="B25" s="96" t="s">
        <v>1199</v>
      </c>
      <c r="C25" s="96" t="s">
        <v>269</v>
      </c>
      <c r="D25" s="94" t="s">
        <v>1396</v>
      </c>
      <c r="E25" s="50" t="s">
        <v>761</v>
      </c>
      <c r="F25" s="50" t="s">
        <v>1186</v>
      </c>
      <c r="G25" s="50" t="e">
        <v>#N/A</v>
      </c>
      <c r="H25" s="50" t="e">
        <v>#N/A</v>
      </c>
      <c r="I25" s="49"/>
      <c r="J25" s="49">
        <v>1</v>
      </c>
      <c r="K25" s="95">
        <v>5</v>
      </c>
    </row>
    <row r="26" spans="1:11" ht="30">
      <c r="A26" s="50" t="s">
        <v>1173</v>
      </c>
      <c r="B26" s="96" t="s">
        <v>1200</v>
      </c>
      <c r="C26" s="96" t="s">
        <v>272</v>
      </c>
      <c r="D26" s="94" t="s">
        <v>1396</v>
      </c>
      <c r="E26" s="50" t="s">
        <v>762</v>
      </c>
      <c r="F26" s="50" t="s">
        <v>1187</v>
      </c>
      <c r="G26" s="50" t="e">
        <v>#N/A</v>
      </c>
      <c r="H26" s="50" t="e">
        <v>#N/A</v>
      </c>
      <c r="I26" s="49"/>
      <c r="J26" s="49">
        <v>1</v>
      </c>
      <c r="K26" s="95">
        <v>5</v>
      </c>
    </row>
    <row r="27" spans="1:11" ht="30">
      <c r="A27" s="50" t="s">
        <v>1174</v>
      </c>
      <c r="B27" s="96" t="s">
        <v>1201</v>
      </c>
      <c r="C27" s="96" t="s">
        <v>1157</v>
      </c>
      <c r="D27" s="94" t="s">
        <v>1396</v>
      </c>
      <c r="E27" s="50" t="s">
        <v>1215</v>
      </c>
      <c r="F27" s="50" t="s">
        <v>1153</v>
      </c>
      <c r="G27" s="50" t="e">
        <v>#N/A</v>
      </c>
      <c r="H27" s="50" t="e">
        <v>#N/A</v>
      </c>
      <c r="I27" s="49"/>
      <c r="J27" s="49">
        <v>1</v>
      </c>
      <c r="K27" s="95">
        <v>5</v>
      </c>
    </row>
    <row r="28" spans="1:11" ht="30">
      <c r="A28" s="50" t="s">
        <v>1175</v>
      </c>
      <c r="B28" s="96" t="s">
        <v>1202</v>
      </c>
      <c r="C28" s="96" t="s">
        <v>1184</v>
      </c>
      <c r="D28" s="94" t="s">
        <v>1396</v>
      </c>
      <c r="E28" s="50" t="s">
        <v>1160</v>
      </c>
      <c r="F28" s="50" t="s">
        <v>1188</v>
      </c>
      <c r="G28" s="50" t="e">
        <v>#N/A</v>
      </c>
      <c r="H28" s="50" t="e">
        <v>#N/A</v>
      </c>
      <c r="I28" s="49"/>
      <c r="J28" s="49">
        <v>1</v>
      </c>
      <c r="K28" s="95">
        <v>5</v>
      </c>
    </row>
    <row r="29" spans="1:11">
      <c r="A29" s="50" t="s">
        <v>1176</v>
      </c>
      <c r="B29" s="96" t="s">
        <v>1203</v>
      </c>
      <c r="C29" s="96" t="s">
        <v>286</v>
      </c>
      <c r="D29" s="94" t="s">
        <v>1396</v>
      </c>
      <c r="E29" s="50" t="s">
        <v>765</v>
      </c>
      <c r="F29" s="50" t="s">
        <v>1189</v>
      </c>
      <c r="G29" s="50" t="e">
        <v>#N/A</v>
      </c>
      <c r="H29" s="50" t="e">
        <v>#N/A</v>
      </c>
      <c r="I29" s="49"/>
      <c r="J29" s="49">
        <v>1</v>
      </c>
      <c r="K29" s="95">
        <v>5</v>
      </c>
    </row>
    <row r="30" spans="1:11" ht="30">
      <c r="A30" s="50" t="s">
        <v>1177</v>
      </c>
      <c r="B30" s="96" t="s">
        <v>1204</v>
      </c>
      <c r="C30" s="96" t="s">
        <v>291</v>
      </c>
      <c r="D30" s="94" t="s">
        <v>1396</v>
      </c>
      <c r="E30" s="50" t="s">
        <v>766</v>
      </c>
      <c r="F30" s="50" t="s">
        <v>1158</v>
      </c>
      <c r="G30" s="50" t="e">
        <v>#N/A</v>
      </c>
      <c r="H30" s="50" t="e">
        <v>#N/A</v>
      </c>
      <c r="I30" s="49"/>
      <c r="J30" s="49">
        <v>1</v>
      </c>
      <c r="K30" s="95">
        <v>5</v>
      </c>
    </row>
    <row r="31" spans="1:11" ht="30">
      <c r="A31" s="50" t="s">
        <v>1178</v>
      </c>
      <c r="B31" s="96" t="s">
        <v>1205</v>
      </c>
      <c r="C31" s="96" t="s">
        <v>1159</v>
      </c>
      <c r="D31" s="94" t="s">
        <v>1396</v>
      </c>
      <c r="E31" s="50" t="s">
        <v>1154</v>
      </c>
      <c r="F31" s="50" t="s">
        <v>1155</v>
      </c>
      <c r="G31" s="50" t="e">
        <v>#N/A</v>
      </c>
      <c r="H31" s="50" t="e">
        <v>#N/A</v>
      </c>
      <c r="I31" s="49"/>
      <c r="J31" s="49">
        <v>1</v>
      </c>
      <c r="K31" s="95">
        <v>5</v>
      </c>
    </row>
    <row r="32" spans="1:11" ht="30">
      <c r="A32" s="50" t="s">
        <v>1179</v>
      </c>
      <c r="B32" s="96" t="s">
        <v>1206</v>
      </c>
      <c r="C32" s="96" t="s">
        <v>302</v>
      </c>
      <c r="D32" s="94" t="s">
        <v>1396</v>
      </c>
      <c r="E32" s="50" t="s">
        <v>768</v>
      </c>
      <c r="F32" s="50" t="s">
        <v>1156</v>
      </c>
      <c r="G32" s="50" t="e">
        <v>#N/A</v>
      </c>
      <c r="H32" s="50" t="e">
        <v>#N/A</v>
      </c>
      <c r="I32" s="49"/>
      <c r="J32" s="49">
        <v>1</v>
      </c>
      <c r="K32" s="95">
        <v>5</v>
      </c>
    </row>
    <row r="33" spans="1:11">
      <c r="A33" s="50" t="s">
        <v>1217</v>
      </c>
      <c r="B33" s="96" t="s">
        <v>1423</v>
      </c>
      <c r="C33" s="96" t="s">
        <v>1422</v>
      </c>
      <c r="D33" s="94" t="s">
        <v>1396</v>
      </c>
      <c r="E33" s="50"/>
      <c r="F33" s="50"/>
      <c r="G33" s="50"/>
      <c r="H33" s="50"/>
      <c r="I33" s="49"/>
      <c r="J33" s="49">
        <v>0</v>
      </c>
      <c r="K33" s="95">
        <v>1</v>
      </c>
    </row>
    <row r="34" spans="1:11">
      <c r="A34" s="50" t="s">
        <v>1432</v>
      </c>
      <c r="B34" s="96" t="s">
        <v>1423</v>
      </c>
      <c r="C34" s="96" t="s">
        <v>1422</v>
      </c>
      <c r="D34" s="94" t="s">
        <v>1396</v>
      </c>
      <c r="E34" s="50"/>
      <c r="F34" s="50"/>
      <c r="G34" s="50"/>
      <c r="H34" s="50"/>
      <c r="I34" s="49"/>
      <c r="J34" s="49"/>
      <c r="K34" s="95"/>
    </row>
    <row r="35" spans="1:11">
      <c r="A35" s="49" t="s">
        <v>1400</v>
      </c>
      <c r="B35" s="94" t="s">
        <v>1403</v>
      </c>
      <c r="C35" s="49" t="s">
        <v>1162</v>
      </c>
      <c r="D35" s="94" t="s">
        <v>1399</v>
      </c>
      <c r="E35" s="49"/>
      <c r="F35" s="49"/>
      <c r="G35" s="49"/>
      <c r="H35" s="49"/>
      <c r="I35" s="49"/>
      <c r="J35" s="49"/>
      <c r="K35" s="95"/>
    </row>
    <row r="36" spans="1:11">
      <c r="A36" s="49" t="s">
        <v>1407</v>
      </c>
      <c r="B36" s="94" t="s">
        <v>1404</v>
      </c>
      <c r="C36" s="49" t="s">
        <v>1123</v>
      </c>
      <c r="D36" s="49" t="s">
        <v>1399</v>
      </c>
      <c r="E36" s="49"/>
      <c r="F36" s="49"/>
      <c r="G36" s="49"/>
      <c r="H36" s="49"/>
      <c r="I36" s="49"/>
      <c r="J36" s="49"/>
      <c r="K36" s="95"/>
    </row>
    <row r="37" spans="1:11">
      <c r="A37" s="49" t="s">
        <v>1408</v>
      </c>
      <c r="B37" s="94" t="s">
        <v>1410</v>
      </c>
      <c r="C37" s="96" t="s">
        <v>1411</v>
      </c>
      <c r="D37" s="49" t="s">
        <v>1399</v>
      </c>
      <c r="E37" s="49"/>
      <c r="F37" s="49"/>
      <c r="G37" s="49"/>
      <c r="H37" s="49"/>
      <c r="I37" s="49"/>
      <c r="J37" s="49"/>
      <c r="K37" s="95"/>
    </row>
    <row r="38" spans="1:11">
      <c r="A38" s="49" t="s">
        <v>1412</v>
      </c>
      <c r="B38" s="94" t="s">
        <v>1413</v>
      </c>
      <c r="C38" s="49" t="s">
        <v>1414</v>
      </c>
      <c r="D38" s="49" t="s">
        <v>1399</v>
      </c>
      <c r="E38" s="50" t="e">
        <v>#N/A</v>
      </c>
      <c r="F38" s="50"/>
      <c r="G38" s="50" t="e">
        <v>#N/A</v>
      </c>
      <c r="H38" s="50" t="e">
        <v>#N/A</v>
      </c>
      <c r="I38" s="49"/>
      <c r="J38" s="49">
        <v>0</v>
      </c>
      <c r="K38" s="95">
        <v>10</v>
      </c>
    </row>
    <row r="39" spans="1:11">
      <c r="A39" s="49" t="s">
        <v>1415</v>
      </c>
      <c r="B39" s="94" t="s">
        <v>1016</v>
      </c>
      <c r="C39" s="125" t="s">
        <v>264</v>
      </c>
      <c r="D39" s="49" t="s">
        <v>1399</v>
      </c>
      <c r="E39" s="50" t="e">
        <v>#N/A</v>
      </c>
      <c r="F39" s="50"/>
      <c r="G39" s="50" t="s">
        <v>264</v>
      </c>
      <c r="H39" s="50" t="s">
        <v>1016</v>
      </c>
      <c r="I39" s="49"/>
      <c r="J39" s="49">
        <v>1</v>
      </c>
      <c r="K39" s="95">
        <v>5</v>
      </c>
    </row>
    <row r="40" spans="1:11">
      <c r="A40" s="49" t="s">
        <v>1416</v>
      </c>
      <c r="B40" s="94" t="s">
        <v>1017</v>
      </c>
      <c r="C40" s="125" t="s">
        <v>265</v>
      </c>
      <c r="D40" s="49" t="s">
        <v>1399</v>
      </c>
      <c r="E40" s="50" t="e">
        <v>#N/A</v>
      </c>
      <c r="F40" s="50"/>
      <c r="G40" s="50" t="s">
        <v>265</v>
      </c>
      <c r="H40" s="50" t="s">
        <v>1017</v>
      </c>
      <c r="I40" s="49"/>
      <c r="J40" s="49">
        <v>1</v>
      </c>
      <c r="K40" s="95">
        <v>5</v>
      </c>
    </row>
    <row r="41" spans="1:11">
      <c r="A41" s="49" t="s">
        <v>1417</v>
      </c>
      <c r="B41" s="94" t="s">
        <v>1018</v>
      </c>
      <c r="C41" s="125" t="s">
        <v>266</v>
      </c>
      <c r="D41" s="49" t="s">
        <v>1399</v>
      </c>
      <c r="E41" s="50" t="e">
        <v>#N/A</v>
      </c>
      <c r="F41" s="50"/>
      <c r="G41" s="50" t="s">
        <v>266</v>
      </c>
      <c r="H41" s="50" t="s">
        <v>1060</v>
      </c>
      <c r="I41" s="49"/>
      <c r="J41" s="49">
        <v>1</v>
      </c>
      <c r="K41" s="95">
        <v>5</v>
      </c>
    </row>
    <row r="42" spans="1:11">
      <c r="A42" s="49" t="s">
        <v>1418</v>
      </c>
      <c r="B42" s="94" t="s">
        <v>1020</v>
      </c>
      <c r="C42" s="125" t="s">
        <v>267</v>
      </c>
      <c r="D42" s="49" t="s">
        <v>1399</v>
      </c>
      <c r="E42" s="50" t="e">
        <v>#N/A</v>
      </c>
      <c r="F42" s="50"/>
      <c r="G42" s="50" t="s">
        <v>267</v>
      </c>
      <c r="H42" s="50" t="s">
        <v>1059</v>
      </c>
      <c r="I42" s="49"/>
      <c r="J42" s="49">
        <v>1</v>
      </c>
      <c r="K42" s="95">
        <v>5</v>
      </c>
    </row>
    <row r="43" spans="1:11">
      <c r="A43" s="49" t="s">
        <v>1419</v>
      </c>
      <c r="B43" s="94" t="s">
        <v>1019</v>
      </c>
      <c r="C43" s="125" t="s">
        <v>760</v>
      </c>
      <c r="D43" s="49" t="s">
        <v>1399</v>
      </c>
      <c r="E43" s="50" t="e">
        <v>#N/A</v>
      </c>
      <c r="F43" s="50"/>
      <c r="G43" s="50" t="s">
        <v>760</v>
      </c>
      <c r="H43" s="50" t="s">
        <v>1019</v>
      </c>
      <c r="I43" s="49"/>
      <c r="J43" s="49">
        <v>1</v>
      </c>
      <c r="K43" s="95">
        <v>5</v>
      </c>
    </row>
    <row r="44" spans="1:11">
      <c r="A44" s="50" t="s">
        <v>1424</v>
      </c>
      <c r="B44" s="96" t="s">
        <v>1425</v>
      </c>
      <c r="C44" s="96" t="s">
        <v>1426</v>
      </c>
      <c r="D44" s="49" t="s">
        <v>1399</v>
      </c>
      <c r="E44" s="50"/>
      <c r="F44" s="50"/>
      <c r="G44" s="50"/>
      <c r="H44" s="50"/>
      <c r="I44" s="49"/>
      <c r="J44" s="49">
        <v>0</v>
      </c>
      <c r="K44" s="95">
        <v>1</v>
      </c>
    </row>
    <row r="45" spans="1:11">
      <c r="A45" s="50" t="s">
        <v>1433</v>
      </c>
      <c r="B45" s="96" t="s">
        <v>1425</v>
      </c>
      <c r="C45" s="96" t="s">
        <v>1426</v>
      </c>
      <c r="D45" s="49" t="s">
        <v>1399</v>
      </c>
      <c r="E45" s="50"/>
      <c r="F45" s="50"/>
      <c r="G45" s="50"/>
      <c r="H45" s="50"/>
      <c r="I45" s="49"/>
      <c r="J45" s="49"/>
      <c r="K45" s="95"/>
    </row>
    <row r="46" spans="1:11">
      <c r="B46" s="58" t="s">
        <v>1011</v>
      </c>
    </row>
  </sheetData>
  <autoFilter ref="A2:K44" xr:uid="{00000000-0001-0000-0100-000000000000}"/>
  <mergeCells count="1">
    <mergeCell ref="B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CDC4-74F9-455A-83A7-AB7A1D47C3E1}">
  <sheetPr codeName="Sheet1"/>
  <dimension ref="A1:I301"/>
  <sheetViews>
    <sheetView zoomScale="145" zoomScaleNormal="145" workbookViewId="0">
      <selection activeCell="B2" sqref="B2"/>
    </sheetView>
  </sheetViews>
  <sheetFormatPr defaultRowHeight="15"/>
  <cols>
    <col min="1" max="1" width="24.42578125" bestFit="1" customWidth="1"/>
    <col min="2" max="2" width="38.7109375" customWidth="1"/>
    <col min="3" max="4" width="11.85546875" hidden="1" customWidth="1"/>
    <col min="5" max="6" width="20" hidden="1" customWidth="1"/>
    <col min="7" max="7" width="38.140625" style="116" bestFit="1" customWidth="1"/>
    <col min="8" max="8" width="40.7109375" style="119" bestFit="1" customWidth="1"/>
    <col min="9" max="9" width="13.85546875" customWidth="1"/>
  </cols>
  <sheetData>
    <row r="1" spans="1:9">
      <c r="A1" s="109" t="s">
        <v>1246</v>
      </c>
      <c r="B1" t="s">
        <v>1434</v>
      </c>
      <c r="C1" t="e">
        <f>#REF!</f>
        <v>#REF!</v>
      </c>
      <c r="D1" t="e">
        <f>#REF!</f>
        <v>#REF!</v>
      </c>
      <c r="E1" t="e">
        <f>#REF!</f>
        <v>#REF!</v>
      </c>
      <c r="F1" t="e">
        <f>#REF!</f>
        <v>#REF!</v>
      </c>
      <c r="G1" s="117" t="s">
        <v>1248</v>
      </c>
      <c r="H1" s="120" t="s">
        <v>1249</v>
      </c>
      <c r="I1" s="118" t="s">
        <v>1250</v>
      </c>
    </row>
    <row r="2" spans="1:9">
      <c r="A2" s="110" t="s">
        <v>267</v>
      </c>
      <c r="B2" s="114" t="s">
        <v>267</v>
      </c>
      <c r="C2" s="114" t="str">
        <f>_xlfn.XLOOKUP(B2,'CODEFRAME-NPS'!$D:$D,'CODEFRAME-NPS'!$D:$D)</f>
        <v>Convenience</v>
      </c>
      <c r="D2" t="str">
        <f>IF(C2=B2,B2,_xlfn.XLOOKUP(B2,'CODEFRAME-NPS'!$C:$C,'CODEFRAME-NPS'!$C:$C))</f>
        <v>Convenience</v>
      </c>
      <c r="E2" t="str">
        <f>IF(B2=C2,B2,IF(B2=D2,B2,_xlfn.XLOOKUP(B2,'CODEFRAME-NPS'!$E:$E,'CODEFRAME-NPS'!$E:$E)))</f>
        <v>Convenience</v>
      </c>
      <c r="F2" t="str">
        <f>IF(B2=C2,B2,IF(B2=D2,B2,_xlfn.XLOOKUP(B2,'CODEFRAME-NPS'!$E:$E,'CODEFRAME-NPS'!$J:$J)))</f>
        <v>Convenience</v>
      </c>
      <c r="G2" s="116" t="str">
        <f>IF(B2=C2,C2,IF(D2=E2,C2&amp;D2,C2&amp;D2&amp;E2))</f>
        <v>Convenience</v>
      </c>
      <c r="H2" s="119" t="str">
        <f>IF(B2=C2,C2,IF(D2=F2,C2&amp;"/"&amp;D2,C2&amp;"/"&amp;D2&amp;"/"&amp;F2))</f>
        <v>Convenience</v>
      </c>
      <c r="I2" t="s">
        <v>1251</v>
      </c>
    </row>
    <row r="3" spans="1:9">
      <c r="A3" s="111" t="s">
        <v>1224</v>
      </c>
      <c r="B3" s="115" t="s">
        <v>1224</v>
      </c>
      <c r="C3" s="114" t="str">
        <f>C2</f>
        <v>Convenience</v>
      </c>
      <c r="D3" t="str">
        <f>IF(C3=B3,B3,_xlfn.XLOOKUP(B3,'CODEFRAME-NPS'!$C:$C,'CODEFRAME-NPS'!$C:$C))</f>
        <v>Negative</v>
      </c>
      <c r="E3" t="str">
        <f>IF(B3=C3,B3,IF(B3=D3,B3,_xlfn.XLOOKUP(B3,'CODEFRAME-NPS'!$E:$E,'CODEFRAME-NPS'!$E:$E)))</f>
        <v>Negative</v>
      </c>
      <c r="F3" t="str">
        <f>IF(B3=C3,B3,IF(B3=D3,B3,_xlfn.XLOOKUP(B3,'CODEFRAME-NPS'!$E:$E,'CODEFRAME-NPS'!$J:$J)))</f>
        <v>Negative</v>
      </c>
      <c r="G3" s="116" t="str">
        <f t="shared" ref="G3:G66" si="0">IF(B3=C3,C3,IF(D3=E3,C3&amp;D3,C3&amp;D3&amp;E3))</f>
        <v>ConvenienceNegative</v>
      </c>
      <c r="H3" s="119" t="str">
        <f t="shared" ref="H3:H66" si="1">IF(B3=C3,C3,IF(D3=F3,C3&amp;"/"&amp;D3,C3&amp;"/"&amp;D3&amp;"/"&amp;F3))</f>
        <v>Convenience/Negative</v>
      </c>
      <c r="I3" t="s">
        <v>1251</v>
      </c>
    </row>
    <row r="4" spans="1:9">
      <c r="A4" s="112" t="s">
        <v>1230</v>
      </c>
      <c r="B4" s="112" t="s">
        <v>1230</v>
      </c>
      <c r="C4" s="114" t="str">
        <f t="shared" ref="C4:C32" si="2">C3</f>
        <v>Convenience</v>
      </c>
      <c r="D4" t="str">
        <f>D3</f>
        <v>Negative</v>
      </c>
      <c r="E4" t="str">
        <f>IF(B4=C4,B4,IF(B4=D4,B4,_xlfn.XLOOKUP(B4,'CODEFRAME-NPS'!$E:$E,'CODEFRAME-NPS'!$E:$E)))</f>
        <v>Other</v>
      </c>
      <c r="F4" t="str">
        <f>IF(B4=C4,B4,IF(B4=D4,B4,_xlfn.XLOOKUP(B4,'CODEFRAME-NPS'!$E:$E,'CODEFRAME-NPS'!$J:$J)))</f>
        <v>Other</v>
      </c>
      <c r="G4" s="116" t="str">
        <f t="shared" si="0"/>
        <v>ConvenienceNegativeOther</v>
      </c>
      <c r="H4" s="119" t="str">
        <f t="shared" si="1"/>
        <v>Convenience/Negative/Other</v>
      </c>
      <c r="I4" t="s">
        <v>1251</v>
      </c>
    </row>
    <row r="5" spans="1:9">
      <c r="A5" s="113">
        <v>207</v>
      </c>
      <c r="B5" s="113">
        <v>207</v>
      </c>
      <c r="C5" s="114" t="str">
        <f t="shared" si="2"/>
        <v>Convenience</v>
      </c>
      <c r="D5" t="str">
        <f t="shared" ref="D5:D17" si="3">D4</f>
        <v>Negative</v>
      </c>
      <c r="E5" t="str">
        <f>E4</f>
        <v>Other</v>
      </c>
      <c r="F5" t="str">
        <f>F4</f>
        <v>Other</v>
      </c>
      <c r="G5" s="116" t="str">
        <f t="shared" si="0"/>
        <v>ConvenienceNegativeOther</v>
      </c>
      <c r="H5" s="119" t="str">
        <f t="shared" si="1"/>
        <v>Convenience/Negative/Other</v>
      </c>
      <c r="I5" t="s">
        <v>1251</v>
      </c>
    </row>
    <row r="6" spans="1:9">
      <c r="A6" s="112" t="s">
        <v>765</v>
      </c>
      <c r="B6" s="112" t="s">
        <v>765</v>
      </c>
      <c r="C6" s="114" t="str">
        <f t="shared" si="2"/>
        <v>Convenience</v>
      </c>
      <c r="D6" t="str">
        <f t="shared" si="3"/>
        <v>Negative</v>
      </c>
      <c r="E6" t="str">
        <f>IF(B6=C6,B6,IF(B6=D6,B6,_xlfn.XLOOKUP(B6,'CODEFRAME-NPS'!$E:$E,'CODEFRAME-NPS'!$E:$E)))</f>
        <v>ATM</v>
      </c>
      <c r="F6" t="str">
        <f>IF(B6=C6,B6,IF(B6=D6,B6,_xlfn.XLOOKUP(B6,'CODEFRAME-NPS'!$E:$E,'CODEFRAME-NPS'!$J:$J)))</f>
        <v>ATM</v>
      </c>
      <c r="G6" s="116" t="str">
        <f t="shared" si="0"/>
        <v>ConvenienceNegativeATM</v>
      </c>
      <c r="H6" s="119" t="str">
        <f t="shared" si="1"/>
        <v>Convenience/Negative/ATM</v>
      </c>
      <c r="I6" t="s">
        <v>1251</v>
      </c>
    </row>
    <row r="7" spans="1:9">
      <c r="A7" s="113">
        <v>205</v>
      </c>
      <c r="B7" s="113">
        <v>205</v>
      </c>
      <c r="C7" s="114" t="str">
        <f t="shared" si="2"/>
        <v>Convenience</v>
      </c>
      <c r="D7" t="str">
        <f t="shared" si="3"/>
        <v>Negative</v>
      </c>
      <c r="E7" t="str">
        <f>E6</f>
        <v>ATM</v>
      </c>
      <c r="F7" t="str">
        <f>F6</f>
        <v>ATM</v>
      </c>
      <c r="G7" s="116" t="str">
        <f t="shared" si="0"/>
        <v>ConvenienceNegativeATM</v>
      </c>
      <c r="H7" s="119" t="str">
        <f t="shared" si="1"/>
        <v>Convenience/Negative/ATM</v>
      </c>
      <c r="I7" t="s">
        <v>1251</v>
      </c>
    </row>
    <row r="8" spans="1:9">
      <c r="A8" s="112" t="s">
        <v>762</v>
      </c>
      <c r="B8" s="112" t="s">
        <v>762</v>
      </c>
      <c r="C8" s="114" t="str">
        <f t="shared" si="2"/>
        <v>Convenience</v>
      </c>
      <c r="D8" t="str">
        <f t="shared" si="3"/>
        <v>Negative</v>
      </c>
      <c r="E8" t="str">
        <f>IF(B8=C8,B8,IF(B8=D8,B8,_xlfn.XLOOKUP(B8,'CODEFRAME-NPS'!$E:$E,'CODEFRAME-NPS'!$E:$E)))</f>
        <v>Branch</v>
      </c>
      <c r="F8" t="str">
        <f>IF(B8=C8,B8,IF(B8=D8,B8,_xlfn.XLOOKUP(B8,'CODEFRAME-NPS'!$E:$E,'CODEFRAME-NPS'!$J:$J)))</f>
        <v>Branch</v>
      </c>
      <c r="G8" s="116" t="str">
        <f t="shared" si="0"/>
        <v>ConvenienceNegativeBranch</v>
      </c>
      <c r="H8" s="119" t="str">
        <f t="shared" si="1"/>
        <v>Convenience/Negative/Branch</v>
      </c>
      <c r="I8" t="s">
        <v>1251</v>
      </c>
    </row>
    <row r="9" spans="1:9">
      <c r="A9" s="113">
        <v>206</v>
      </c>
      <c r="B9" s="113">
        <v>206</v>
      </c>
      <c r="C9" s="114" t="str">
        <f t="shared" si="2"/>
        <v>Convenience</v>
      </c>
      <c r="D9" t="str">
        <f t="shared" si="3"/>
        <v>Negative</v>
      </c>
      <c r="E9" t="str">
        <f>E8</f>
        <v>Branch</v>
      </c>
      <c r="F9" t="str">
        <f>F8</f>
        <v>Branch</v>
      </c>
      <c r="G9" s="116" t="str">
        <f t="shared" si="0"/>
        <v>ConvenienceNegativeBranch</v>
      </c>
      <c r="H9" s="119" t="str">
        <f t="shared" si="1"/>
        <v>Convenience/Negative/Branch</v>
      </c>
      <c r="I9" t="s">
        <v>1251</v>
      </c>
    </row>
    <row r="10" spans="1:9">
      <c r="A10" s="112" t="s">
        <v>1315</v>
      </c>
      <c r="B10" s="112" t="s">
        <v>1315</v>
      </c>
      <c r="C10" s="114" t="str">
        <f t="shared" si="2"/>
        <v>Convenience</v>
      </c>
      <c r="D10" t="str">
        <f t="shared" si="3"/>
        <v>Negative</v>
      </c>
      <c r="E10" t="str">
        <f>IF(B10=C10,B10,IF(B10=D10,B10,_xlfn.XLOOKUP(B10,'CODEFRAME-NPS'!$E:$E,'CODEFRAME-NPS'!$E:$E)))</f>
        <v>AppIBstability</v>
      </c>
      <c r="F10" t="str">
        <f>IF(B10=C10,B10,IF(B10=D10,B10,_xlfn.XLOOKUP(B10,'CODEFRAME-NPS'!$E:$E,'CODEFRAME-NPS'!$J:$J)))</f>
        <v>App IB stability</v>
      </c>
      <c r="G10" s="116" t="str">
        <f t="shared" si="0"/>
        <v>ConvenienceNegativeAppIBstability</v>
      </c>
      <c r="H10" s="119" t="str">
        <f t="shared" si="1"/>
        <v>Convenience/Negative/App IB stability</v>
      </c>
      <c r="I10" t="s">
        <v>1251</v>
      </c>
    </row>
    <row r="11" spans="1:9">
      <c r="A11" s="113">
        <v>201</v>
      </c>
      <c r="B11" s="113">
        <v>201</v>
      </c>
      <c r="C11" s="114" t="str">
        <f t="shared" si="2"/>
        <v>Convenience</v>
      </c>
      <c r="D11" t="str">
        <f t="shared" si="3"/>
        <v>Negative</v>
      </c>
      <c r="E11" t="str">
        <f>E10</f>
        <v>AppIBstability</v>
      </c>
      <c r="F11" t="str">
        <f>F10</f>
        <v>App IB stability</v>
      </c>
      <c r="G11" s="116" t="str">
        <f t="shared" si="0"/>
        <v>ConvenienceNegativeAppIBstability</v>
      </c>
      <c r="H11" s="119" t="str">
        <f t="shared" si="1"/>
        <v>Convenience/Negative/App IB stability</v>
      </c>
      <c r="I11" t="s">
        <v>1251</v>
      </c>
    </row>
    <row r="12" spans="1:9">
      <c r="A12" s="112" t="s">
        <v>1316</v>
      </c>
      <c r="B12" s="112" t="s">
        <v>1316</v>
      </c>
      <c r="C12" s="114" t="str">
        <f t="shared" si="2"/>
        <v>Convenience</v>
      </c>
      <c r="D12" t="str">
        <f t="shared" si="3"/>
        <v>Negative</v>
      </c>
      <c r="E12" t="str">
        <f>IF(B12=C12,B12,IF(B12=D12,B12,_xlfn.XLOOKUP(B12,'CODEFRAME-NPS'!$E:$E,'CODEFRAME-NPS'!$E:$E)))</f>
        <v>AppIBfeatures</v>
      </c>
      <c r="F12" t="str">
        <f>IF(B12=C12,B12,IF(B12=D12,B12,_xlfn.XLOOKUP(B12,'CODEFRAME-NPS'!$E:$E,'CODEFRAME-NPS'!$J:$J)))</f>
        <v>App IB features</v>
      </c>
      <c r="G12" s="116" t="str">
        <f t="shared" si="0"/>
        <v>ConvenienceNegativeAppIBfeatures</v>
      </c>
      <c r="H12" s="119" t="str">
        <f t="shared" si="1"/>
        <v>Convenience/Negative/App IB features</v>
      </c>
      <c r="I12" t="s">
        <v>1251</v>
      </c>
    </row>
    <row r="13" spans="1:9">
      <c r="A13" s="113">
        <v>202</v>
      </c>
      <c r="B13" s="113">
        <v>202</v>
      </c>
      <c r="C13" s="114" t="str">
        <f t="shared" si="2"/>
        <v>Convenience</v>
      </c>
      <c r="D13" t="str">
        <f t="shared" si="3"/>
        <v>Negative</v>
      </c>
      <c r="E13" t="str">
        <f>E12</f>
        <v>AppIBfeatures</v>
      </c>
      <c r="F13" t="str">
        <f>F12</f>
        <v>App IB features</v>
      </c>
      <c r="G13" s="116" t="str">
        <f t="shared" si="0"/>
        <v>ConvenienceNegativeAppIBfeatures</v>
      </c>
      <c r="H13" s="119" t="str">
        <f t="shared" si="1"/>
        <v>Convenience/Negative/App IB features</v>
      </c>
      <c r="I13" t="s">
        <v>1251</v>
      </c>
    </row>
    <row r="14" spans="1:9">
      <c r="A14" s="112" t="s">
        <v>1317</v>
      </c>
      <c r="B14" s="112" t="s">
        <v>1317</v>
      </c>
      <c r="C14" s="114" t="str">
        <f t="shared" si="2"/>
        <v>Convenience</v>
      </c>
      <c r="D14" t="str">
        <f t="shared" si="3"/>
        <v>Negative</v>
      </c>
      <c r="E14" t="str">
        <f>IF(B14=C14,B14,IF(B14=D14,B14,_xlfn.XLOOKUP(B14,'CODEFRAME-NPS'!$E:$E,'CODEFRAME-NPS'!$E:$E)))</f>
        <v>AppIBinterface</v>
      </c>
      <c r="F14" t="str">
        <f>IF(B14=C14,B14,IF(B14=D14,B14,_xlfn.XLOOKUP(B14,'CODEFRAME-NPS'!$E:$E,'CODEFRAME-NPS'!$J:$J)))</f>
        <v>App IB interface</v>
      </c>
      <c r="G14" s="116" t="str">
        <f t="shared" si="0"/>
        <v>ConvenienceNegativeAppIBinterface</v>
      </c>
      <c r="H14" s="119" t="str">
        <f t="shared" si="1"/>
        <v>Convenience/Negative/App IB interface</v>
      </c>
      <c r="I14" t="s">
        <v>1251</v>
      </c>
    </row>
    <row r="15" spans="1:9">
      <c r="A15" s="113">
        <v>203</v>
      </c>
      <c r="B15" s="113">
        <v>203</v>
      </c>
      <c r="C15" s="114" t="str">
        <f t="shared" si="2"/>
        <v>Convenience</v>
      </c>
      <c r="D15" t="str">
        <f t="shared" si="3"/>
        <v>Negative</v>
      </c>
      <c r="E15" t="str">
        <f>E14</f>
        <v>AppIBinterface</v>
      </c>
      <c r="F15" t="str">
        <f>F14</f>
        <v>App IB interface</v>
      </c>
      <c r="G15" s="116" t="str">
        <f t="shared" si="0"/>
        <v>ConvenienceNegativeAppIBinterface</v>
      </c>
      <c r="H15" s="119" t="str">
        <f t="shared" si="1"/>
        <v>Convenience/Negative/App IB interface</v>
      </c>
      <c r="I15" t="s">
        <v>1251</v>
      </c>
    </row>
    <row r="16" spans="1:9">
      <c r="A16" s="112" t="s">
        <v>1318</v>
      </c>
      <c r="B16" s="112" t="s">
        <v>1318</v>
      </c>
      <c r="C16" s="114" t="str">
        <f t="shared" si="2"/>
        <v>Convenience</v>
      </c>
      <c r="D16" t="str">
        <f t="shared" si="3"/>
        <v>Negative</v>
      </c>
      <c r="E16" t="str">
        <f>IF(B16=C16,B16,IF(B16=D16,B16,_xlfn.XLOOKUP(B16,'CODEFRAME-NPS'!$E:$E,'CODEFRAME-NPS'!$E:$E)))</f>
        <v>AppIBingeneral</v>
      </c>
      <c r="F16" t="str">
        <f>IF(B16=C16,B16,IF(B16=D16,B16,_xlfn.XLOOKUP(B16,'CODEFRAME-NPS'!$E:$E,'CODEFRAME-NPS'!$J:$J)))</f>
        <v>App IB in general</v>
      </c>
      <c r="G16" s="116" t="str">
        <f t="shared" si="0"/>
        <v>ConvenienceNegativeAppIBingeneral</v>
      </c>
      <c r="H16" s="119" t="str">
        <f t="shared" si="1"/>
        <v>Convenience/Negative/App IB in general</v>
      </c>
      <c r="I16" t="s">
        <v>1251</v>
      </c>
    </row>
    <row r="17" spans="1:9">
      <c r="A17" s="113">
        <v>204</v>
      </c>
      <c r="B17" s="113">
        <v>204</v>
      </c>
      <c r="C17" s="114" t="str">
        <f t="shared" si="2"/>
        <v>Convenience</v>
      </c>
      <c r="D17" t="str">
        <f t="shared" si="3"/>
        <v>Negative</v>
      </c>
      <c r="E17" t="str">
        <f>E16</f>
        <v>AppIBingeneral</v>
      </c>
      <c r="F17" t="str">
        <f>F16</f>
        <v>App IB in general</v>
      </c>
      <c r="G17" s="116" t="str">
        <f t="shared" si="0"/>
        <v>ConvenienceNegativeAppIBingeneral</v>
      </c>
      <c r="H17" s="119" t="str">
        <f t="shared" si="1"/>
        <v>Convenience/Negative/App IB in general</v>
      </c>
      <c r="I17" t="s">
        <v>1251</v>
      </c>
    </row>
    <row r="18" spans="1:9">
      <c r="A18" s="111" t="s">
        <v>1228</v>
      </c>
      <c r="B18" s="115" t="s">
        <v>1228</v>
      </c>
      <c r="C18" s="114" t="str">
        <f t="shared" si="2"/>
        <v>Convenience</v>
      </c>
      <c r="D18" t="str">
        <f>IF(C18=B18,B18,_xlfn.XLOOKUP(B18,'CODEFRAME-NPS'!$C:$C,'CODEFRAME-NPS'!$C:$C))</f>
        <v>Positive</v>
      </c>
      <c r="E18" t="str">
        <f>IF(B18=C18,B18,IF(B18=D18,B18,_xlfn.XLOOKUP(B18,'CODEFRAME-NPS'!$E:$E,'CODEFRAME-NPS'!$E:$E)))</f>
        <v>Positive</v>
      </c>
      <c r="F18" t="str">
        <f>IF(B18=C18,B18,IF(B18=D18,B18,_xlfn.XLOOKUP(B18,'CODEFRAME-NPS'!$E:$E,'CODEFRAME-NPS'!$J:$J)))</f>
        <v>Positive</v>
      </c>
      <c r="G18" s="116" t="str">
        <f t="shared" si="0"/>
        <v>ConveniencePositive</v>
      </c>
      <c r="H18" s="119" t="str">
        <f t="shared" si="1"/>
        <v>Convenience/Positive</v>
      </c>
      <c r="I18" t="s">
        <v>1251</v>
      </c>
    </row>
    <row r="19" spans="1:9">
      <c r="A19" s="112" t="s">
        <v>1230</v>
      </c>
      <c r="B19" s="112" t="s">
        <v>1230</v>
      </c>
      <c r="C19" s="114" t="str">
        <f t="shared" si="2"/>
        <v>Convenience</v>
      </c>
      <c r="D19" t="str">
        <f t="shared" ref="D19:D32" si="4">D18</f>
        <v>Positive</v>
      </c>
      <c r="E19" t="str">
        <f>IF(B19=C19,B19,IF(B19=D19,B19,_xlfn.XLOOKUP(B19,'CODEFRAME-NPS'!$E:$E,'CODEFRAME-NPS'!$E:$E)))</f>
        <v>Other</v>
      </c>
      <c r="F19" t="str">
        <f>IF(B19=C19,B19,IF(B19=D19,B19,_xlfn.XLOOKUP(B19,'CODEFRAME-NPS'!$E:$E,'CODEFRAME-NPS'!$J:$J)))</f>
        <v>Other</v>
      </c>
      <c r="G19" s="116" t="str">
        <f t="shared" si="0"/>
        <v>ConveniencePositiveOther</v>
      </c>
      <c r="H19" s="119" t="str">
        <f t="shared" si="1"/>
        <v>Convenience/Positive/Other</v>
      </c>
      <c r="I19" t="s">
        <v>1251</v>
      </c>
    </row>
    <row r="20" spans="1:9">
      <c r="A20" s="113">
        <v>107</v>
      </c>
      <c r="B20" s="113">
        <v>107</v>
      </c>
      <c r="C20" s="114" t="str">
        <f t="shared" si="2"/>
        <v>Convenience</v>
      </c>
      <c r="D20" t="str">
        <f t="shared" si="4"/>
        <v>Positive</v>
      </c>
      <c r="E20" t="str">
        <f>E19</f>
        <v>Other</v>
      </c>
      <c r="F20" t="str">
        <f>F19</f>
        <v>Other</v>
      </c>
      <c r="G20" s="116" t="str">
        <f t="shared" si="0"/>
        <v>ConveniencePositiveOther</v>
      </c>
      <c r="H20" s="119" t="str">
        <f t="shared" si="1"/>
        <v>Convenience/Positive/Other</v>
      </c>
      <c r="I20" t="s">
        <v>1251</v>
      </c>
    </row>
    <row r="21" spans="1:9">
      <c r="A21" s="112" t="s">
        <v>765</v>
      </c>
      <c r="B21" s="112" t="s">
        <v>765</v>
      </c>
      <c r="C21" s="114" t="str">
        <f t="shared" si="2"/>
        <v>Convenience</v>
      </c>
      <c r="D21" t="str">
        <f t="shared" si="4"/>
        <v>Positive</v>
      </c>
      <c r="E21" t="str">
        <f>IF(B21=C21,B21,IF(B21=D21,B21,_xlfn.XLOOKUP(B21,'CODEFRAME-NPS'!$E:$E,'CODEFRAME-NPS'!$E:$E)))</f>
        <v>ATM</v>
      </c>
      <c r="F21" t="str">
        <f>IF(B21=C21,B21,IF(B21=D21,B21,_xlfn.XLOOKUP(B21,'CODEFRAME-NPS'!$E:$E,'CODEFRAME-NPS'!$J:$J)))</f>
        <v>ATM</v>
      </c>
      <c r="G21" s="116" t="str">
        <f t="shared" si="0"/>
        <v>ConveniencePositiveATM</v>
      </c>
      <c r="H21" s="119" t="str">
        <f t="shared" si="1"/>
        <v>Convenience/Positive/ATM</v>
      </c>
      <c r="I21" t="s">
        <v>1251</v>
      </c>
    </row>
    <row r="22" spans="1:9">
      <c r="A22" s="113">
        <v>105</v>
      </c>
      <c r="B22" s="113">
        <v>105</v>
      </c>
      <c r="C22" s="114" t="str">
        <f t="shared" si="2"/>
        <v>Convenience</v>
      </c>
      <c r="D22" t="str">
        <f t="shared" si="4"/>
        <v>Positive</v>
      </c>
      <c r="E22" t="str">
        <f>E21</f>
        <v>ATM</v>
      </c>
      <c r="F22" t="str">
        <f>F21</f>
        <v>ATM</v>
      </c>
      <c r="G22" s="116" t="str">
        <f t="shared" si="0"/>
        <v>ConveniencePositiveATM</v>
      </c>
      <c r="H22" s="119" t="str">
        <f t="shared" si="1"/>
        <v>Convenience/Positive/ATM</v>
      </c>
      <c r="I22" t="s">
        <v>1251</v>
      </c>
    </row>
    <row r="23" spans="1:9">
      <c r="A23" s="112" t="s">
        <v>762</v>
      </c>
      <c r="B23" s="112" t="s">
        <v>762</v>
      </c>
      <c r="C23" s="114" t="str">
        <f t="shared" si="2"/>
        <v>Convenience</v>
      </c>
      <c r="D23" t="str">
        <f t="shared" si="4"/>
        <v>Positive</v>
      </c>
      <c r="E23" t="str">
        <f>IF(B23=C23,B23,IF(B23=D23,B23,_xlfn.XLOOKUP(B23,'CODEFRAME-NPS'!$E:$E,'CODEFRAME-NPS'!$E:$E)))</f>
        <v>Branch</v>
      </c>
      <c r="F23" t="str">
        <f>IF(B23=C23,B23,IF(B23=D23,B23,_xlfn.XLOOKUP(B23,'CODEFRAME-NPS'!$E:$E,'CODEFRAME-NPS'!$J:$J)))</f>
        <v>Branch</v>
      </c>
      <c r="G23" s="116" t="str">
        <f t="shared" si="0"/>
        <v>ConveniencePositiveBranch</v>
      </c>
      <c r="H23" s="119" t="str">
        <f t="shared" si="1"/>
        <v>Convenience/Positive/Branch</v>
      </c>
      <c r="I23" t="s">
        <v>1251</v>
      </c>
    </row>
    <row r="24" spans="1:9">
      <c r="A24" s="113">
        <v>106</v>
      </c>
      <c r="B24" s="113">
        <v>106</v>
      </c>
      <c r="C24" s="114" t="str">
        <f t="shared" si="2"/>
        <v>Convenience</v>
      </c>
      <c r="D24" t="str">
        <f t="shared" si="4"/>
        <v>Positive</v>
      </c>
      <c r="E24" t="str">
        <f>E23</f>
        <v>Branch</v>
      </c>
      <c r="F24" t="str">
        <f>F23</f>
        <v>Branch</v>
      </c>
      <c r="G24" s="116" t="str">
        <f t="shared" si="0"/>
        <v>ConveniencePositiveBranch</v>
      </c>
      <c r="H24" s="119" t="str">
        <f t="shared" si="1"/>
        <v>Convenience/Positive/Branch</v>
      </c>
      <c r="I24" t="s">
        <v>1251</v>
      </c>
    </row>
    <row r="25" spans="1:9">
      <c r="A25" s="112" t="s">
        <v>1315</v>
      </c>
      <c r="B25" s="112" t="s">
        <v>1315</v>
      </c>
      <c r="C25" s="114" t="str">
        <f t="shared" si="2"/>
        <v>Convenience</v>
      </c>
      <c r="D25" t="str">
        <f t="shared" si="4"/>
        <v>Positive</v>
      </c>
      <c r="E25" t="str">
        <f>IF(B25=C25,B25,IF(B25=D25,B25,_xlfn.XLOOKUP(B25,'CODEFRAME-NPS'!$E:$E,'CODEFRAME-NPS'!$E:$E)))</f>
        <v>AppIBstability</v>
      </c>
      <c r="F25" t="str">
        <f>IF(B25=C25,B25,IF(B25=D25,B25,_xlfn.XLOOKUP(B25,'CODEFRAME-NPS'!$E:$E,'CODEFRAME-NPS'!$J:$J)))</f>
        <v>App IB stability</v>
      </c>
      <c r="G25" s="116" t="str">
        <f t="shared" si="0"/>
        <v>ConveniencePositiveAppIBstability</v>
      </c>
      <c r="H25" s="119" t="str">
        <f t="shared" si="1"/>
        <v>Convenience/Positive/App IB stability</v>
      </c>
      <c r="I25" t="s">
        <v>1251</v>
      </c>
    </row>
    <row r="26" spans="1:9">
      <c r="A26" s="113">
        <v>101</v>
      </c>
      <c r="B26" s="113">
        <v>101</v>
      </c>
      <c r="C26" s="114" t="str">
        <f t="shared" si="2"/>
        <v>Convenience</v>
      </c>
      <c r="D26" t="str">
        <f t="shared" si="4"/>
        <v>Positive</v>
      </c>
      <c r="E26" t="str">
        <f>E25</f>
        <v>AppIBstability</v>
      </c>
      <c r="F26" t="str">
        <f>F25</f>
        <v>App IB stability</v>
      </c>
      <c r="G26" s="116" t="str">
        <f t="shared" si="0"/>
        <v>ConveniencePositiveAppIBstability</v>
      </c>
      <c r="H26" s="119" t="str">
        <f t="shared" si="1"/>
        <v>Convenience/Positive/App IB stability</v>
      </c>
      <c r="I26" t="s">
        <v>1251</v>
      </c>
    </row>
    <row r="27" spans="1:9">
      <c r="A27" s="112" t="s">
        <v>1316</v>
      </c>
      <c r="B27" s="112" t="s">
        <v>1316</v>
      </c>
      <c r="C27" s="114" t="str">
        <f t="shared" si="2"/>
        <v>Convenience</v>
      </c>
      <c r="D27" t="str">
        <f t="shared" si="4"/>
        <v>Positive</v>
      </c>
      <c r="E27" t="str">
        <f>IF(B27=C27,B27,IF(B27=D27,B27,_xlfn.XLOOKUP(B27,'CODEFRAME-NPS'!$E:$E,'CODEFRAME-NPS'!$E:$E)))</f>
        <v>AppIBfeatures</v>
      </c>
      <c r="F27" t="str">
        <f>IF(B27=C27,B27,IF(B27=D27,B27,_xlfn.XLOOKUP(B27,'CODEFRAME-NPS'!$E:$E,'CODEFRAME-NPS'!$J:$J)))</f>
        <v>App IB features</v>
      </c>
      <c r="G27" s="116" t="str">
        <f t="shared" si="0"/>
        <v>ConveniencePositiveAppIBfeatures</v>
      </c>
      <c r="H27" s="119" t="str">
        <f t="shared" si="1"/>
        <v>Convenience/Positive/App IB features</v>
      </c>
      <c r="I27" t="s">
        <v>1251</v>
      </c>
    </row>
    <row r="28" spans="1:9">
      <c r="A28" s="113">
        <v>102</v>
      </c>
      <c r="B28" s="113">
        <v>102</v>
      </c>
      <c r="C28" s="114" t="str">
        <f t="shared" si="2"/>
        <v>Convenience</v>
      </c>
      <c r="D28" t="str">
        <f t="shared" si="4"/>
        <v>Positive</v>
      </c>
      <c r="E28" t="str">
        <f>E27</f>
        <v>AppIBfeatures</v>
      </c>
      <c r="F28" t="str">
        <f>F27</f>
        <v>App IB features</v>
      </c>
      <c r="G28" s="116" t="str">
        <f t="shared" si="0"/>
        <v>ConveniencePositiveAppIBfeatures</v>
      </c>
      <c r="H28" s="119" t="str">
        <f t="shared" si="1"/>
        <v>Convenience/Positive/App IB features</v>
      </c>
      <c r="I28" t="s">
        <v>1251</v>
      </c>
    </row>
    <row r="29" spans="1:9">
      <c r="A29" s="112" t="s">
        <v>1317</v>
      </c>
      <c r="B29" s="112" t="s">
        <v>1317</v>
      </c>
      <c r="C29" s="114" t="str">
        <f t="shared" si="2"/>
        <v>Convenience</v>
      </c>
      <c r="D29" t="str">
        <f t="shared" si="4"/>
        <v>Positive</v>
      </c>
      <c r="E29" t="str">
        <f>IF(B29=C29,B29,IF(B29=D29,B29,_xlfn.XLOOKUP(B29,'CODEFRAME-NPS'!$E:$E,'CODEFRAME-NPS'!$E:$E)))</f>
        <v>AppIBinterface</v>
      </c>
      <c r="F29" t="str">
        <f>IF(B29=C29,B29,IF(B29=D29,B29,_xlfn.XLOOKUP(B29,'CODEFRAME-NPS'!$E:$E,'CODEFRAME-NPS'!$J:$J)))</f>
        <v>App IB interface</v>
      </c>
      <c r="G29" s="116" t="str">
        <f t="shared" si="0"/>
        <v>ConveniencePositiveAppIBinterface</v>
      </c>
      <c r="H29" s="119" t="str">
        <f t="shared" si="1"/>
        <v>Convenience/Positive/App IB interface</v>
      </c>
      <c r="I29" t="s">
        <v>1251</v>
      </c>
    </row>
    <row r="30" spans="1:9">
      <c r="A30" s="113">
        <v>103</v>
      </c>
      <c r="B30" s="113">
        <v>103</v>
      </c>
      <c r="C30" s="114" t="str">
        <f t="shared" si="2"/>
        <v>Convenience</v>
      </c>
      <c r="D30" t="str">
        <f t="shared" si="4"/>
        <v>Positive</v>
      </c>
      <c r="E30" t="str">
        <f>E29</f>
        <v>AppIBinterface</v>
      </c>
      <c r="F30" t="str">
        <f>F29</f>
        <v>App IB interface</v>
      </c>
      <c r="G30" s="116" t="str">
        <f t="shared" si="0"/>
        <v>ConveniencePositiveAppIBinterface</v>
      </c>
      <c r="H30" s="119" t="str">
        <f t="shared" si="1"/>
        <v>Convenience/Positive/App IB interface</v>
      </c>
      <c r="I30" t="s">
        <v>1251</v>
      </c>
    </row>
    <row r="31" spans="1:9">
      <c r="A31" s="112" t="s">
        <v>1318</v>
      </c>
      <c r="B31" s="112" t="s">
        <v>1318</v>
      </c>
      <c r="C31" s="114" t="str">
        <f t="shared" si="2"/>
        <v>Convenience</v>
      </c>
      <c r="D31" t="str">
        <f t="shared" si="4"/>
        <v>Positive</v>
      </c>
      <c r="E31" t="str">
        <f>IF(B31=C31,B31,IF(B31=D31,B31,_xlfn.XLOOKUP(B31,'CODEFRAME-NPS'!$E:$E,'CODEFRAME-NPS'!$E:$E)))</f>
        <v>AppIBingeneral</v>
      </c>
      <c r="F31" t="str">
        <f>IF(B31=C31,B31,IF(B31=D31,B31,_xlfn.XLOOKUP(B31,'CODEFRAME-NPS'!$E:$E,'CODEFRAME-NPS'!$J:$J)))</f>
        <v>App IB in general</v>
      </c>
      <c r="G31" s="116" t="str">
        <f t="shared" si="0"/>
        <v>ConveniencePositiveAppIBingeneral</v>
      </c>
      <c r="H31" s="119" t="str">
        <f t="shared" si="1"/>
        <v>Convenience/Positive/App IB in general</v>
      </c>
      <c r="I31" t="s">
        <v>1251</v>
      </c>
    </row>
    <row r="32" spans="1:9">
      <c r="A32" s="113">
        <v>104</v>
      </c>
      <c r="B32" s="113">
        <v>104</v>
      </c>
      <c r="C32" s="114" t="str">
        <f t="shared" si="2"/>
        <v>Convenience</v>
      </c>
      <c r="D32" t="str">
        <f t="shared" si="4"/>
        <v>Positive</v>
      </c>
      <c r="E32" t="str">
        <f>E31</f>
        <v>AppIBingeneral</v>
      </c>
      <c r="F32" t="str">
        <f>F31</f>
        <v>App IB in general</v>
      </c>
      <c r="G32" s="116" t="str">
        <f t="shared" si="0"/>
        <v>ConveniencePositiveAppIBingeneral</v>
      </c>
      <c r="H32" s="119" t="str">
        <f t="shared" si="1"/>
        <v>Convenience/Positive/App IB in general</v>
      </c>
      <c r="I32" t="s">
        <v>1251</v>
      </c>
    </row>
    <row r="33" spans="1:9">
      <c r="A33" s="110" t="s">
        <v>760</v>
      </c>
      <c r="B33" s="114" t="s">
        <v>760</v>
      </c>
      <c r="C33" s="114" t="str">
        <f>_xlfn.XLOOKUP(B33,'CODEFRAME-NPS'!$D:$D,'CODEFRAME-NPS'!$D:$D)</f>
        <v>Experience</v>
      </c>
      <c r="D33" t="str">
        <f>IF(C33=B33,B33,_xlfn.XLOOKUP(B33,'CODEFRAME-NPS'!$C:$C,'CODEFRAME-NPS'!$C:$C))</f>
        <v>Experience</v>
      </c>
      <c r="E33" t="str">
        <f>IF(B33=C33,B33,IF(B33=D33,B33,_xlfn.XLOOKUP(B33,'CODEFRAME-NPS'!$E:$E,'CODEFRAME-NPS'!$E:$E)))</f>
        <v>Experience</v>
      </c>
      <c r="F33" t="str">
        <f>IF(B33=C33,B33,IF(B33=D33,B33,_xlfn.XLOOKUP(B33,'CODEFRAME-NPS'!$E:$E,'CODEFRAME-NPS'!$J:$J)))</f>
        <v>Experience</v>
      </c>
      <c r="G33" s="116" t="str">
        <f t="shared" si="0"/>
        <v>Experience</v>
      </c>
      <c r="H33" s="119" t="str">
        <f t="shared" si="1"/>
        <v>Experience</v>
      </c>
      <c r="I33" t="s">
        <v>1251</v>
      </c>
    </row>
    <row r="34" spans="1:9">
      <c r="A34" s="111" t="s">
        <v>1224</v>
      </c>
      <c r="B34" s="115" t="s">
        <v>1224</v>
      </c>
      <c r="C34" s="114" t="str">
        <f t="shared" ref="C34:C97" si="5">C33</f>
        <v>Experience</v>
      </c>
      <c r="D34" t="str">
        <f>IF(C34=B34,B34,_xlfn.XLOOKUP(B34,'CODEFRAME-NPS'!$C:$C,'CODEFRAME-NPS'!$C:$C))</f>
        <v>Negative</v>
      </c>
      <c r="E34" t="str">
        <f>IF(B34=C34,B34,IF(B34=D34,B34,_xlfn.XLOOKUP(B34,'CODEFRAME-NPS'!$E:$E,'CODEFRAME-NPS'!$E:$E)))</f>
        <v>Negative</v>
      </c>
      <c r="F34" t="str">
        <f>IF(B34=C34,B34,IF(B34=D34,B34,_xlfn.XLOOKUP(B34,'CODEFRAME-NPS'!$E:$E,'CODEFRAME-NPS'!$J:$J)))</f>
        <v>Negative</v>
      </c>
      <c r="G34" s="116" t="str">
        <f t="shared" si="0"/>
        <v>ExperienceNegative</v>
      </c>
      <c r="H34" s="119" t="str">
        <f t="shared" si="1"/>
        <v>Experience/Negative</v>
      </c>
      <c r="I34" t="s">
        <v>1251</v>
      </c>
    </row>
    <row r="35" spans="1:9">
      <c r="A35" s="112" t="s">
        <v>1227</v>
      </c>
      <c r="B35" s="112" t="s">
        <v>1227</v>
      </c>
      <c r="C35" s="114" t="str">
        <f t="shared" si="5"/>
        <v>Experience</v>
      </c>
      <c r="D35" t="str">
        <f t="shared" ref="D35:D94" si="6">D34</f>
        <v>Negative</v>
      </c>
      <c r="E35" t="str">
        <f>IF(B35=C35,B35,IF(B35=D35,B35,_xlfn.XLOOKUP(B35,'CODEFRAME-NPS'!$E:$E,'CODEFRAME-NPS'!$E:$E)))</f>
        <v>Branding</v>
      </c>
      <c r="F35" t="str">
        <f>IF(B35=C35,B35,IF(B35=D35,B35,_xlfn.XLOOKUP(B35,'CODEFRAME-NPS'!$E:$E,'CODEFRAME-NPS'!$J:$J)))</f>
        <v>Branding</v>
      </c>
      <c r="G35" s="116" t="str">
        <f t="shared" si="0"/>
        <v>ExperienceNegativeBranding</v>
      </c>
      <c r="H35" s="119" t="str">
        <f t="shared" si="1"/>
        <v>Experience/Negative/Branding</v>
      </c>
      <c r="I35" t="s">
        <v>1251</v>
      </c>
    </row>
    <row r="36" spans="1:9">
      <c r="A36" s="113">
        <v>220</v>
      </c>
      <c r="B36" s="113">
        <v>220</v>
      </c>
      <c r="C36" s="114" t="str">
        <f t="shared" si="5"/>
        <v>Experience</v>
      </c>
      <c r="D36" t="str">
        <f t="shared" si="6"/>
        <v>Negative</v>
      </c>
      <c r="E36" t="str">
        <f t="shared" ref="E36:F46" si="7">E35</f>
        <v>Branding</v>
      </c>
      <c r="F36" t="str">
        <f t="shared" si="7"/>
        <v>Branding</v>
      </c>
      <c r="G36" s="116" t="str">
        <f t="shared" si="0"/>
        <v>ExperienceNegativeBranding</v>
      </c>
      <c r="H36" s="119" t="str">
        <f t="shared" si="1"/>
        <v>Experience/Negative/Branding</v>
      </c>
      <c r="I36" t="s">
        <v>1251</v>
      </c>
    </row>
    <row r="37" spans="1:9">
      <c r="A37" s="113">
        <v>2201</v>
      </c>
      <c r="B37" s="113">
        <v>2201</v>
      </c>
      <c r="C37" s="114" t="str">
        <f t="shared" si="5"/>
        <v>Experience</v>
      </c>
      <c r="D37" t="str">
        <f t="shared" si="6"/>
        <v>Negative</v>
      </c>
      <c r="E37" t="str">
        <f t="shared" si="7"/>
        <v>Branding</v>
      </c>
      <c r="F37" t="str">
        <f t="shared" si="7"/>
        <v>Branding</v>
      </c>
      <c r="G37" s="116" t="str">
        <f t="shared" si="0"/>
        <v>ExperienceNegativeBranding</v>
      </c>
      <c r="H37" s="119" t="str">
        <f t="shared" si="1"/>
        <v>Experience/Negative/Branding</v>
      </c>
      <c r="I37" t="s">
        <v>1251</v>
      </c>
    </row>
    <row r="38" spans="1:9">
      <c r="A38" s="113">
        <v>2202</v>
      </c>
      <c r="B38" s="113">
        <v>2202</v>
      </c>
      <c r="C38" s="114" t="str">
        <f t="shared" si="5"/>
        <v>Experience</v>
      </c>
      <c r="D38" t="str">
        <f t="shared" si="6"/>
        <v>Negative</v>
      </c>
      <c r="E38" t="str">
        <f t="shared" si="7"/>
        <v>Branding</v>
      </c>
      <c r="F38" t="str">
        <f t="shared" si="7"/>
        <v>Branding</v>
      </c>
      <c r="G38" s="116" t="str">
        <f t="shared" si="0"/>
        <v>ExperienceNegativeBranding</v>
      </c>
      <c r="H38" s="119" t="str">
        <f t="shared" si="1"/>
        <v>Experience/Negative/Branding</v>
      </c>
      <c r="I38" t="s">
        <v>1251</v>
      </c>
    </row>
    <row r="39" spans="1:9">
      <c r="A39" s="113">
        <v>2203</v>
      </c>
      <c r="B39" s="113">
        <v>2203</v>
      </c>
      <c r="C39" s="114" t="str">
        <f t="shared" si="5"/>
        <v>Experience</v>
      </c>
      <c r="D39" t="str">
        <f t="shared" si="6"/>
        <v>Negative</v>
      </c>
      <c r="E39" t="str">
        <f t="shared" si="7"/>
        <v>Branding</v>
      </c>
      <c r="F39" t="str">
        <f t="shared" si="7"/>
        <v>Branding</v>
      </c>
      <c r="G39" s="116" t="str">
        <f t="shared" si="0"/>
        <v>ExperienceNegativeBranding</v>
      </c>
      <c r="H39" s="119" t="str">
        <f t="shared" si="1"/>
        <v>Experience/Negative/Branding</v>
      </c>
      <c r="I39" t="s">
        <v>1251</v>
      </c>
    </row>
    <row r="40" spans="1:9">
      <c r="A40" s="113">
        <v>2204</v>
      </c>
      <c r="B40" s="113">
        <v>2204</v>
      </c>
      <c r="C40" s="114" t="str">
        <f t="shared" si="5"/>
        <v>Experience</v>
      </c>
      <c r="D40" t="str">
        <f t="shared" si="6"/>
        <v>Negative</v>
      </c>
      <c r="E40" t="str">
        <f t="shared" si="7"/>
        <v>Branding</v>
      </c>
      <c r="F40" t="str">
        <f t="shared" si="7"/>
        <v>Branding</v>
      </c>
      <c r="G40" s="116" t="str">
        <f t="shared" si="0"/>
        <v>ExperienceNegativeBranding</v>
      </c>
      <c r="H40" s="119" t="str">
        <f t="shared" si="1"/>
        <v>Experience/Negative/Branding</v>
      </c>
      <c r="I40" t="s">
        <v>1251</v>
      </c>
    </row>
    <row r="41" spans="1:9">
      <c r="A41" s="113">
        <v>2205</v>
      </c>
      <c r="B41" s="113">
        <v>2205</v>
      </c>
      <c r="C41" s="114" t="str">
        <f t="shared" si="5"/>
        <v>Experience</v>
      </c>
      <c r="D41" t="str">
        <f t="shared" si="6"/>
        <v>Negative</v>
      </c>
      <c r="E41" t="str">
        <f t="shared" si="7"/>
        <v>Branding</v>
      </c>
      <c r="F41" t="str">
        <f t="shared" si="7"/>
        <v>Branding</v>
      </c>
      <c r="G41" s="116" t="str">
        <f t="shared" si="0"/>
        <v>ExperienceNegativeBranding</v>
      </c>
      <c r="H41" s="119" t="str">
        <f t="shared" si="1"/>
        <v>Experience/Negative/Branding</v>
      </c>
      <c r="I41" t="s">
        <v>1251</v>
      </c>
    </row>
    <row r="42" spans="1:9">
      <c r="A42" s="113">
        <v>2206</v>
      </c>
      <c r="B42" s="113">
        <v>2206</v>
      </c>
      <c r="C42" s="114" t="str">
        <f t="shared" si="5"/>
        <v>Experience</v>
      </c>
      <c r="D42" t="str">
        <f t="shared" si="6"/>
        <v>Negative</v>
      </c>
      <c r="E42" t="str">
        <f t="shared" si="7"/>
        <v>Branding</v>
      </c>
      <c r="F42" t="str">
        <f t="shared" si="7"/>
        <v>Branding</v>
      </c>
      <c r="G42" s="116" t="str">
        <f t="shared" si="0"/>
        <v>ExperienceNegativeBranding</v>
      </c>
      <c r="H42" s="119" t="str">
        <f t="shared" si="1"/>
        <v>Experience/Negative/Branding</v>
      </c>
      <c r="I42" t="s">
        <v>1251</v>
      </c>
    </row>
    <row r="43" spans="1:9">
      <c r="A43" s="113">
        <v>2207</v>
      </c>
      <c r="B43" s="113">
        <v>2207</v>
      </c>
      <c r="C43" s="114" t="str">
        <f t="shared" si="5"/>
        <v>Experience</v>
      </c>
      <c r="D43" t="str">
        <f t="shared" si="6"/>
        <v>Negative</v>
      </c>
      <c r="E43" t="str">
        <f t="shared" si="7"/>
        <v>Branding</v>
      </c>
      <c r="F43" t="str">
        <f t="shared" si="7"/>
        <v>Branding</v>
      </c>
      <c r="G43" s="116" t="str">
        <f t="shared" si="0"/>
        <v>ExperienceNegativeBranding</v>
      </c>
      <c r="H43" s="119" t="str">
        <f t="shared" si="1"/>
        <v>Experience/Negative/Branding</v>
      </c>
      <c r="I43" t="s">
        <v>1251</v>
      </c>
    </row>
    <row r="44" spans="1:9">
      <c r="A44" s="113">
        <v>2208</v>
      </c>
      <c r="B44" s="113">
        <v>2208</v>
      </c>
      <c r="C44" s="114" t="str">
        <f t="shared" si="5"/>
        <v>Experience</v>
      </c>
      <c r="D44" t="str">
        <f t="shared" si="6"/>
        <v>Negative</v>
      </c>
      <c r="E44" t="str">
        <f t="shared" si="7"/>
        <v>Branding</v>
      </c>
      <c r="F44" t="str">
        <f t="shared" si="7"/>
        <v>Branding</v>
      </c>
      <c r="G44" s="116" t="str">
        <f t="shared" si="0"/>
        <v>ExperienceNegativeBranding</v>
      </c>
      <c r="H44" s="119" t="str">
        <f t="shared" si="1"/>
        <v>Experience/Negative/Branding</v>
      </c>
      <c r="I44" t="s">
        <v>1251</v>
      </c>
    </row>
    <row r="45" spans="1:9">
      <c r="A45" s="113">
        <v>2209</v>
      </c>
      <c r="B45" s="113">
        <v>2209</v>
      </c>
      <c r="C45" s="114" t="str">
        <f t="shared" si="5"/>
        <v>Experience</v>
      </c>
      <c r="D45" t="str">
        <f t="shared" si="6"/>
        <v>Negative</v>
      </c>
      <c r="E45" t="str">
        <f t="shared" si="7"/>
        <v>Branding</v>
      </c>
      <c r="F45" t="str">
        <f t="shared" si="7"/>
        <v>Branding</v>
      </c>
      <c r="G45" s="116" t="str">
        <f t="shared" si="0"/>
        <v>ExperienceNegativeBranding</v>
      </c>
      <c r="H45" s="119" t="str">
        <f t="shared" si="1"/>
        <v>Experience/Negative/Branding</v>
      </c>
      <c r="I45" t="s">
        <v>1251</v>
      </c>
    </row>
    <row r="46" spans="1:9">
      <c r="A46" s="113">
        <v>22011</v>
      </c>
      <c r="B46" s="113">
        <v>22011</v>
      </c>
      <c r="C46" s="114" t="str">
        <f t="shared" si="5"/>
        <v>Experience</v>
      </c>
      <c r="D46" t="str">
        <f t="shared" si="6"/>
        <v>Negative</v>
      </c>
      <c r="E46" t="str">
        <f t="shared" si="7"/>
        <v>Branding</v>
      </c>
      <c r="F46" t="str">
        <f t="shared" si="7"/>
        <v>Branding</v>
      </c>
      <c r="G46" s="116" t="str">
        <f t="shared" si="0"/>
        <v>ExperienceNegativeBranding</v>
      </c>
      <c r="H46" s="119" t="str">
        <f t="shared" si="1"/>
        <v>Experience/Negative/Branding</v>
      </c>
      <c r="I46" t="s">
        <v>1251</v>
      </c>
    </row>
    <row r="47" spans="1:9">
      <c r="A47" s="112" t="s">
        <v>1230</v>
      </c>
      <c r="B47" s="112" t="s">
        <v>1230</v>
      </c>
      <c r="C47" s="114" t="str">
        <f t="shared" si="5"/>
        <v>Experience</v>
      </c>
      <c r="D47" t="str">
        <f t="shared" si="6"/>
        <v>Negative</v>
      </c>
      <c r="E47" t="str">
        <f>IF(B47=C47,B47,IF(B47=D47,B47,_xlfn.XLOOKUP(B47,'CODEFRAME-NPS'!$E:$E,'CODEFRAME-NPS'!$E:$E)))</f>
        <v>Other</v>
      </c>
      <c r="F47" t="str">
        <f>IF(B47=C47,B47,IF(B47=D47,B47,_xlfn.XLOOKUP(B47,'CODEFRAME-NPS'!$E:$E,'CODEFRAME-NPS'!$J:$J)))</f>
        <v>Other</v>
      </c>
      <c r="G47" s="116" t="str">
        <f t="shared" si="0"/>
        <v>ExperienceNegativeOther</v>
      </c>
      <c r="H47" s="119" t="str">
        <f t="shared" si="1"/>
        <v>Experience/Negative/Other</v>
      </c>
      <c r="I47" t="s">
        <v>1251</v>
      </c>
    </row>
    <row r="48" spans="1:9">
      <c r="A48" s="113">
        <v>221</v>
      </c>
      <c r="B48" s="113">
        <v>221</v>
      </c>
      <c r="C48" s="114" t="str">
        <f t="shared" si="5"/>
        <v>Experience</v>
      </c>
      <c r="D48" t="str">
        <f t="shared" si="6"/>
        <v>Negative</v>
      </c>
      <c r="E48" t="str">
        <f t="shared" ref="E48:F58" si="8">E47</f>
        <v>Other</v>
      </c>
      <c r="F48" t="str">
        <f t="shared" si="8"/>
        <v>Other</v>
      </c>
      <c r="G48" s="116" t="str">
        <f t="shared" si="0"/>
        <v>ExperienceNegativeOther</v>
      </c>
      <c r="H48" s="119" t="str">
        <f t="shared" si="1"/>
        <v>Experience/Negative/Other</v>
      </c>
      <c r="I48" t="s">
        <v>1251</v>
      </c>
    </row>
    <row r="49" spans="1:9">
      <c r="A49" s="113">
        <v>2211</v>
      </c>
      <c r="B49" s="113">
        <v>2211</v>
      </c>
      <c r="C49" s="114" t="str">
        <f t="shared" si="5"/>
        <v>Experience</v>
      </c>
      <c r="D49" t="str">
        <f t="shared" si="6"/>
        <v>Negative</v>
      </c>
      <c r="E49" t="str">
        <f t="shared" si="8"/>
        <v>Other</v>
      </c>
      <c r="F49" t="str">
        <f t="shared" si="8"/>
        <v>Other</v>
      </c>
      <c r="G49" s="116" t="str">
        <f t="shared" si="0"/>
        <v>ExperienceNegativeOther</v>
      </c>
      <c r="H49" s="119" t="str">
        <f t="shared" si="1"/>
        <v>Experience/Negative/Other</v>
      </c>
      <c r="I49" t="s">
        <v>1251</v>
      </c>
    </row>
    <row r="50" spans="1:9">
      <c r="A50" s="113">
        <v>2212</v>
      </c>
      <c r="B50" s="113">
        <v>2212</v>
      </c>
      <c r="C50" s="114" t="str">
        <f t="shared" si="5"/>
        <v>Experience</v>
      </c>
      <c r="D50" t="str">
        <f t="shared" si="6"/>
        <v>Negative</v>
      </c>
      <c r="E50" t="str">
        <f t="shared" si="8"/>
        <v>Other</v>
      </c>
      <c r="F50" t="str">
        <f t="shared" si="8"/>
        <v>Other</v>
      </c>
      <c r="G50" s="116" t="str">
        <f t="shared" si="0"/>
        <v>ExperienceNegativeOther</v>
      </c>
      <c r="H50" s="119" t="str">
        <f t="shared" si="1"/>
        <v>Experience/Negative/Other</v>
      </c>
      <c r="I50" t="s">
        <v>1251</v>
      </c>
    </row>
    <row r="51" spans="1:9">
      <c r="A51" s="113">
        <v>2213</v>
      </c>
      <c r="B51" s="113">
        <v>2213</v>
      </c>
      <c r="C51" s="114" t="str">
        <f t="shared" si="5"/>
        <v>Experience</v>
      </c>
      <c r="D51" t="str">
        <f t="shared" si="6"/>
        <v>Negative</v>
      </c>
      <c r="E51" t="str">
        <f t="shared" si="8"/>
        <v>Other</v>
      </c>
      <c r="F51" t="str">
        <f t="shared" si="8"/>
        <v>Other</v>
      </c>
      <c r="G51" s="116" t="str">
        <f t="shared" si="0"/>
        <v>ExperienceNegativeOther</v>
      </c>
      <c r="H51" s="119" t="str">
        <f t="shared" si="1"/>
        <v>Experience/Negative/Other</v>
      </c>
      <c r="I51" t="s">
        <v>1251</v>
      </c>
    </row>
    <row r="52" spans="1:9">
      <c r="A52" s="113">
        <v>2214</v>
      </c>
      <c r="B52" s="113">
        <v>2214</v>
      </c>
      <c r="C52" s="114" t="str">
        <f t="shared" si="5"/>
        <v>Experience</v>
      </c>
      <c r="D52" t="str">
        <f t="shared" si="6"/>
        <v>Negative</v>
      </c>
      <c r="E52" t="str">
        <f t="shared" si="8"/>
        <v>Other</v>
      </c>
      <c r="F52" t="str">
        <f t="shared" si="8"/>
        <v>Other</v>
      </c>
      <c r="G52" s="116" t="str">
        <f t="shared" si="0"/>
        <v>ExperienceNegativeOther</v>
      </c>
      <c r="H52" s="119" t="str">
        <f t="shared" si="1"/>
        <v>Experience/Negative/Other</v>
      </c>
      <c r="I52" t="s">
        <v>1251</v>
      </c>
    </row>
    <row r="53" spans="1:9">
      <c r="A53" s="113">
        <v>2215</v>
      </c>
      <c r="B53" s="113">
        <v>2215</v>
      </c>
      <c r="C53" s="114" t="str">
        <f t="shared" si="5"/>
        <v>Experience</v>
      </c>
      <c r="D53" t="str">
        <f t="shared" si="6"/>
        <v>Negative</v>
      </c>
      <c r="E53" t="str">
        <f t="shared" si="8"/>
        <v>Other</v>
      </c>
      <c r="F53" t="str">
        <f t="shared" si="8"/>
        <v>Other</v>
      </c>
      <c r="G53" s="116" t="str">
        <f t="shared" si="0"/>
        <v>ExperienceNegativeOther</v>
      </c>
      <c r="H53" s="119" t="str">
        <f t="shared" si="1"/>
        <v>Experience/Negative/Other</v>
      </c>
      <c r="I53" t="s">
        <v>1251</v>
      </c>
    </row>
    <row r="54" spans="1:9">
      <c r="A54" s="113">
        <v>2216</v>
      </c>
      <c r="B54" s="113">
        <v>2216</v>
      </c>
      <c r="C54" s="114" t="str">
        <f t="shared" si="5"/>
        <v>Experience</v>
      </c>
      <c r="D54" t="str">
        <f t="shared" si="6"/>
        <v>Negative</v>
      </c>
      <c r="E54" t="str">
        <f t="shared" si="8"/>
        <v>Other</v>
      </c>
      <c r="F54" t="str">
        <f t="shared" si="8"/>
        <v>Other</v>
      </c>
      <c r="G54" s="116" t="str">
        <f t="shared" si="0"/>
        <v>ExperienceNegativeOther</v>
      </c>
      <c r="H54" s="119" t="str">
        <f t="shared" si="1"/>
        <v>Experience/Negative/Other</v>
      </c>
      <c r="I54" t="s">
        <v>1251</v>
      </c>
    </row>
    <row r="55" spans="1:9">
      <c r="A55" s="113">
        <v>2217</v>
      </c>
      <c r="B55" s="113">
        <v>2217</v>
      </c>
      <c r="C55" s="114" t="str">
        <f t="shared" si="5"/>
        <v>Experience</v>
      </c>
      <c r="D55" t="str">
        <f t="shared" si="6"/>
        <v>Negative</v>
      </c>
      <c r="E55" t="str">
        <f t="shared" si="8"/>
        <v>Other</v>
      </c>
      <c r="F55" t="str">
        <f t="shared" si="8"/>
        <v>Other</v>
      </c>
      <c r="G55" s="116" t="str">
        <f t="shared" si="0"/>
        <v>ExperienceNegativeOther</v>
      </c>
      <c r="H55" s="119" t="str">
        <f t="shared" si="1"/>
        <v>Experience/Negative/Other</v>
      </c>
      <c r="I55" t="s">
        <v>1251</v>
      </c>
    </row>
    <row r="56" spans="1:9">
      <c r="A56" s="113">
        <v>2218</v>
      </c>
      <c r="B56" s="113">
        <v>2218</v>
      </c>
      <c r="C56" s="114" t="str">
        <f t="shared" si="5"/>
        <v>Experience</v>
      </c>
      <c r="D56" t="str">
        <f t="shared" si="6"/>
        <v>Negative</v>
      </c>
      <c r="E56" t="str">
        <f t="shared" si="8"/>
        <v>Other</v>
      </c>
      <c r="F56" t="str">
        <f t="shared" si="8"/>
        <v>Other</v>
      </c>
      <c r="G56" s="116" t="str">
        <f t="shared" si="0"/>
        <v>ExperienceNegativeOther</v>
      </c>
      <c r="H56" s="119" t="str">
        <f t="shared" si="1"/>
        <v>Experience/Negative/Other</v>
      </c>
      <c r="I56" t="s">
        <v>1251</v>
      </c>
    </row>
    <row r="57" spans="1:9">
      <c r="A57" s="113">
        <v>2219</v>
      </c>
      <c r="B57" s="113">
        <v>2219</v>
      </c>
      <c r="C57" s="114" t="str">
        <f t="shared" si="5"/>
        <v>Experience</v>
      </c>
      <c r="D57" t="str">
        <f t="shared" si="6"/>
        <v>Negative</v>
      </c>
      <c r="E57" t="str">
        <f t="shared" si="8"/>
        <v>Other</v>
      </c>
      <c r="F57" t="str">
        <f t="shared" si="8"/>
        <v>Other</v>
      </c>
      <c r="G57" s="116" t="str">
        <f t="shared" si="0"/>
        <v>ExperienceNegativeOther</v>
      </c>
      <c r="H57" s="119" t="str">
        <f t="shared" si="1"/>
        <v>Experience/Negative/Other</v>
      </c>
      <c r="I57" t="s">
        <v>1251</v>
      </c>
    </row>
    <row r="58" spans="1:9">
      <c r="A58" s="113">
        <v>22111</v>
      </c>
      <c r="B58" s="113">
        <v>22111</v>
      </c>
      <c r="C58" s="114" t="str">
        <f t="shared" si="5"/>
        <v>Experience</v>
      </c>
      <c r="D58" t="str">
        <f t="shared" si="6"/>
        <v>Negative</v>
      </c>
      <c r="E58" t="str">
        <f t="shared" si="8"/>
        <v>Other</v>
      </c>
      <c r="F58" t="str">
        <f t="shared" si="8"/>
        <v>Other</v>
      </c>
      <c r="G58" s="116" t="str">
        <f t="shared" si="0"/>
        <v>ExperienceNegativeOther</v>
      </c>
      <c r="H58" s="119" t="str">
        <f t="shared" si="1"/>
        <v>Experience/Negative/Other</v>
      </c>
      <c r="I58" t="s">
        <v>1251</v>
      </c>
    </row>
    <row r="59" spans="1:9">
      <c r="A59" s="112" t="s">
        <v>1325</v>
      </c>
      <c r="B59" s="112" t="s">
        <v>1325</v>
      </c>
      <c r="C59" s="114" t="str">
        <f t="shared" si="5"/>
        <v>Experience</v>
      </c>
      <c r="D59" t="str">
        <f t="shared" si="6"/>
        <v>Negative</v>
      </c>
      <c r="E59" t="str">
        <f>IF(B59=C59,B59,IF(B59=D59,B59,_xlfn.XLOOKUP(B59,'CODEFRAME-NPS'!$E:$E,'CODEFRAME-NPS'!$E:$E)))</f>
        <v>Staffattitude</v>
      </c>
      <c r="F59" t="str">
        <f>IF(B59=C59,B59,IF(B59=D59,B59,_xlfn.XLOOKUP(B59,'CODEFRAME-NPS'!$E:$E,'CODEFRAME-NPS'!$J:$J)))</f>
        <v>Staff attitude</v>
      </c>
      <c r="G59" s="116" t="str">
        <f t="shared" si="0"/>
        <v>ExperienceNegativeStaffattitude</v>
      </c>
      <c r="H59" s="119" t="str">
        <f t="shared" si="1"/>
        <v>Experience/Negative/Staff attitude</v>
      </c>
      <c r="I59" t="s">
        <v>1251</v>
      </c>
    </row>
    <row r="60" spans="1:9">
      <c r="A60" s="113">
        <v>217</v>
      </c>
      <c r="B60" s="113">
        <v>217</v>
      </c>
      <c r="C60" s="114" t="str">
        <f t="shared" si="5"/>
        <v>Experience</v>
      </c>
      <c r="D60" t="str">
        <f t="shared" si="6"/>
        <v>Negative</v>
      </c>
      <c r="E60" t="str">
        <f t="shared" ref="E60:F70" si="9">E59</f>
        <v>Staffattitude</v>
      </c>
      <c r="F60" t="str">
        <f t="shared" si="9"/>
        <v>Staff attitude</v>
      </c>
      <c r="G60" s="116" t="str">
        <f t="shared" si="0"/>
        <v>ExperienceNegativeStaffattitude</v>
      </c>
      <c r="H60" s="119" t="str">
        <f t="shared" si="1"/>
        <v>Experience/Negative/Staff attitude</v>
      </c>
      <c r="I60" t="s">
        <v>1251</v>
      </c>
    </row>
    <row r="61" spans="1:9">
      <c r="A61" s="113">
        <v>2171</v>
      </c>
      <c r="B61" s="113">
        <v>2171</v>
      </c>
      <c r="C61" s="114" t="str">
        <f t="shared" si="5"/>
        <v>Experience</v>
      </c>
      <c r="D61" t="str">
        <f t="shared" si="6"/>
        <v>Negative</v>
      </c>
      <c r="E61" t="str">
        <f t="shared" si="9"/>
        <v>Staffattitude</v>
      </c>
      <c r="F61" t="str">
        <f t="shared" si="9"/>
        <v>Staff attitude</v>
      </c>
      <c r="G61" s="116" t="str">
        <f t="shared" si="0"/>
        <v>ExperienceNegativeStaffattitude</v>
      </c>
      <c r="H61" s="119" t="str">
        <f t="shared" si="1"/>
        <v>Experience/Negative/Staff attitude</v>
      </c>
      <c r="I61" t="s">
        <v>1251</v>
      </c>
    </row>
    <row r="62" spans="1:9">
      <c r="A62" s="113">
        <v>2172</v>
      </c>
      <c r="B62" s="113">
        <v>2172</v>
      </c>
      <c r="C62" s="114" t="str">
        <f t="shared" si="5"/>
        <v>Experience</v>
      </c>
      <c r="D62" t="str">
        <f t="shared" si="6"/>
        <v>Negative</v>
      </c>
      <c r="E62" t="str">
        <f t="shared" si="9"/>
        <v>Staffattitude</v>
      </c>
      <c r="F62" t="str">
        <f t="shared" si="9"/>
        <v>Staff attitude</v>
      </c>
      <c r="G62" s="116" t="str">
        <f t="shared" si="0"/>
        <v>ExperienceNegativeStaffattitude</v>
      </c>
      <c r="H62" s="119" t="str">
        <f t="shared" si="1"/>
        <v>Experience/Negative/Staff attitude</v>
      </c>
      <c r="I62" t="s">
        <v>1251</v>
      </c>
    </row>
    <row r="63" spans="1:9">
      <c r="A63" s="113">
        <v>2173</v>
      </c>
      <c r="B63" s="113">
        <v>2173</v>
      </c>
      <c r="C63" s="114" t="str">
        <f t="shared" si="5"/>
        <v>Experience</v>
      </c>
      <c r="D63" t="str">
        <f t="shared" si="6"/>
        <v>Negative</v>
      </c>
      <c r="E63" t="str">
        <f t="shared" si="9"/>
        <v>Staffattitude</v>
      </c>
      <c r="F63" t="str">
        <f t="shared" si="9"/>
        <v>Staff attitude</v>
      </c>
      <c r="G63" s="116" t="str">
        <f t="shared" si="0"/>
        <v>ExperienceNegativeStaffattitude</v>
      </c>
      <c r="H63" s="119" t="str">
        <f t="shared" si="1"/>
        <v>Experience/Negative/Staff attitude</v>
      </c>
      <c r="I63" t="s">
        <v>1251</v>
      </c>
    </row>
    <row r="64" spans="1:9">
      <c r="A64" s="113">
        <v>2174</v>
      </c>
      <c r="B64" s="113">
        <v>2174</v>
      </c>
      <c r="C64" s="114" t="str">
        <f t="shared" si="5"/>
        <v>Experience</v>
      </c>
      <c r="D64" t="str">
        <f t="shared" si="6"/>
        <v>Negative</v>
      </c>
      <c r="E64" t="str">
        <f t="shared" si="9"/>
        <v>Staffattitude</v>
      </c>
      <c r="F64" t="str">
        <f t="shared" si="9"/>
        <v>Staff attitude</v>
      </c>
      <c r="G64" s="116" t="str">
        <f t="shared" si="0"/>
        <v>ExperienceNegativeStaffattitude</v>
      </c>
      <c r="H64" s="119" t="str">
        <f t="shared" si="1"/>
        <v>Experience/Negative/Staff attitude</v>
      </c>
      <c r="I64" t="s">
        <v>1251</v>
      </c>
    </row>
    <row r="65" spans="1:9">
      <c r="A65" s="113">
        <v>2175</v>
      </c>
      <c r="B65" s="113">
        <v>2175</v>
      </c>
      <c r="C65" s="114" t="str">
        <f t="shared" si="5"/>
        <v>Experience</v>
      </c>
      <c r="D65" t="str">
        <f t="shared" si="6"/>
        <v>Negative</v>
      </c>
      <c r="E65" t="str">
        <f t="shared" si="9"/>
        <v>Staffattitude</v>
      </c>
      <c r="F65" t="str">
        <f t="shared" si="9"/>
        <v>Staff attitude</v>
      </c>
      <c r="G65" s="116" t="str">
        <f t="shared" si="0"/>
        <v>ExperienceNegativeStaffattitude</v>
      </c>
      <c r="H65" s="119" t="str">
        <f t="shared" si="1"/>
        <v>Experience/Negative/Staff attitude</v>
      </c>
      <c r="I65" t="s">
        <v>1251</v>
      </c>
    </row>
    <row r="66" spans="1:9">
      <c r="A66" s="113">
        <v>2176</v>
      </c>
      <c r="B66" s="113">
        <v>2176</v>
      </c>
      <c r="C66" s="114" t="str">
        <f t="shared" si="5"/>
        <v>Experience</v>
      </c>
      <c r="D66" t="str">
        <f t="shared" si="6"/>
        <v>Negative</v>
      </c>
      <c r="E66" t="str">
        <f t="shared" si="9"/>
        <v>Staffattitude</v>
      </c>
      <c r="F66" t="str">
        <f t="shared" si="9"/>
        <v>Staff attitude</v>
      </c>
      <c r="G66" s="116" t="str">
        <f t="shared" si="0"/>
        <v>ExperienceNegativeStaffattitude</v>
      </c>
      <c r="H66" s="119" t="str">
        <f t="shared" si="1"/>
        <v>Experience/Negative/Staff attitude</v>
      </c>
      <c r="I66" t="s">
        <v>1251</v>
      </c>
    </row>
    <row r="67" spans="1:9">
      <c r="A67" s="113">
        <v>2177</v>
      </c>
      <c r="B67" s="113">
        <v>2177</v>
      </c>
      <c r="C67" s="114" t="str">
        <f t="shared" si="5"/>
        <v>Experience</v>
      </c>
      <c r="D67" t="str">
        <f t="shared" si="6"/>
        <v>Negative</v>
      </c>
      <c r="E67" t="str">
        <f t="shared" si="9"/>
        <v>Staffattitude</v>
      </c>
      <c r="F67" t="str">
        <f t="shared" si="9"/>
        <v>Staff attitude</v>
      </c>
      <c r="G67" s="116" t="str">
        <f t="shared" ref="G67:G130" si="10">IF(B67=C67,C67,IF(D67=E67,C67&amp;D67,C67&amp;D67&amp;E67))</f>
        <v>ExperienceNegativeStaffattitude</v>
      </c>
      <c r="H67" s="119" t="str">
        <f t="shared" ref="H67:H130" si="11">IF(B67=C67,C67,IF(D67=F67,C67&amp;"/"&amp;D67,C67&amp;"/"&amp;D67&amp;"/"&amp;F67))</f>
        <v>Experience/Negative/Staff attitude</v>
      </c>
      <c r="I67" t="s">
        <v>1251</v>
      </c>
    </row>
    <row r="68" spans="1:9">
      <c r="A68" s="113">
        <v>2178</v>
      </c>
      <c r="B68" s="113">
        <v>2178</v>
      </c>
      <c r="C68" s="114" t="str">
        <f t="shared" si="5"/>
        <v>Experience</v>
      </c>
      <c r="D68" t="str">
        <f t="shared" si="6"/>
        <v>Negative</v>
      </c>
      <c r="E68" t="str">
        <f t="shared" si="9"/>
        <v>Staffattitude</v>
      </c>
      <c r="F68" t="str">
        <f t="shared" si="9"/>
        <v>Staff attitude</v>
      </c>
      <c r="G68" s="116" t="str">
        <f t="shared" si="10"/>
        <v>ExperienceNegativeStaffattitude</v>
      </c>
      <c r="H68" s="119" t="str">
        <f t="shared" si="11"/>
        <v>Experience/Negative/Staff attitude</v>
      </c>
      <c r="I68" t="s">
        <v>1251</v>
      </c>
    </row>
    <row r="69" spans="1:9">
      <c r="A69" s="113">
        <v>2179</v>
      </c>
      <c r="B69" s="113">
        <v>2179</v>
      </c>
      <c r="C69" s="114" t="str">
        <f t="shared" si="5"/>
        <v>Experience</v>
      </c>
      <c r="D69" t="str">
        <f t="shared" si="6"/>
        <v>Negative</v>
      </c>
      <c r="E69" t="str">
        <f t="shared" si="9"/>
        <v>Staffattitude</v>
      </c>
      <c r="F69" t="str">
        <f t="shared" si="9"/>
        <v>Staff attitude</v>
      </c>
      <c r="G69" s="116" t="str">
        <f t="shared" si="10"/>
        <v>ExperienceNegativeStaffattitude</v>
      </c>
      <c r="H69" s="119" t="str">
        <f t="shared" si="11"/>
        <v>Experience/Negative/Staff attitude</v>
      </c>
      <c r="I69" t="s">
        <v>1251</v>
      </c>
    </row>
    <row r="70" spans="1:9">
      <c r="A70" s="113">
        <v>21711</v>
      </c>
      <c r="B70" s="113">
        <v>21711</v>
      </c>
      <c r="C70" s="114" t="str">
        <f t="shared" si="5"/>
        <v>Experience</v>
      </c>
      <c r="D70" t="str">
        <f t="shared" si="6"/>
        <v>Negative</v>
      </c>
      <c r="E70" t="str">
        <f t="shared" si="9"/>
        <v>Staffattitude</v>
      </c>
      <c r="F70" t="str">
        <f t="shared" si="9"/>
        <v>Staff attitude</v>
      </c>
      <c r="G70" s="116" t="str">
        <f t="shared" si="10"/>
        <v>ExperienceNegativeStaffattitude</v>
      </c>
      <c r="H70" s="119" t="str">
        <f t="shared" si="11"/>
        <v>Experience/Negative/Staff attitude</v>
      </c>
      <c r="I70" t="s">
        <v>1251</v>
      </c>
    </row>
    <row r="71" spans="1:9">
      <c r="A71" s="112" t="s">
        <v>1326</v>
      </c>
      <c r="B71" s="112" t="s">
        <v>1326</v>
      </c>
      <c r="C71" s="114" t="str">
        <f t="shared" si="5"/>
        <v>Experience</v>
      </c>
      <c r="D71" t="str">
        <f t="shared" si="6"/>
        <v>Negative</v>
      </c>
      <c r="E71" t="str">
        <f>IF(B71=C71,B71,IF(B71=D71,B71,_xlfn.XLOOKUP(B71,'CODEFRAME-NPS'!$E:$E,'CODEFRAME-NPS'!$E:$E)))</f>
        <v>Customerservice</v>
      </c>
      <c r="F71" t="str">
        <f>IF(B71=C71,B71,IF(B71=D71,B71,_xlfn.XLOOKUP(B71,'CODEFRAME-NPS'!$E:$E,'CODEFRAME-NPS'!$J:$J)))</f>
        <v>Customer service</v>
      </c>
      <c r="G71" s="116" t="str">
        <f t="shared" si="10"/>
        <v>ExperienceNegativeCustomerservice</v>
      </c>
      <c r="H71" s="119" t="str">
        <f t="shared" si="11"/>
        <v>Experience/Negative/Customer service</v>
      </c>
      <c r="I71" t="s">
        <v>1251</v>
      </c>
    </row>
    <row r="72" spans="1:9">
      <c r="A72" s="113">
        <v>218</v>
      </c>
      <c r="B72" s="113">
        <v>218</v>
      </c>
      <c r="C72" s="114" t="str">
        <f t="shared" si="5"/>
        <v>Experience</v>
      </c>
      <c r="D72" t="str">
        <f t="shared" si="6"/>
        <v>Negative</v>
      </c>
      <c r="E72" t="str">
        <f t="shared" ref="E72:F82" si="12">E71</f>
        <v>Customerservice</v>
      </c>
      <c r="F72" t="str">
        <f t="shared" si="12"/>
        <v>Customer service</v>
      </c>
      <c r="G72" s="116" t="str">
        <f t="shared" si="10"/>
        <v>ExperienceNegativeCustomerservice</v>
      </c>
      <c r="H72" s="119" t="str">
        <f t="shared" si="11"/>
        <v>Experience/Negative/Customer service</v>
      </c>
      <c r="I72" t="s">
        <v>1251</v>
      </c>
    </row>
    <row r="73" spans="1:9">
      <c r="A73" s="113">
        <v>2181</v>
      </c>
      <c r="B73" s="113">
        <v>2181</v>
      </c>
      <c r="C73" s="114" t="str">
        <f t="shared" si="5"/>
        <v>Experience</v>
      </c>
      <c r="D73" t="str">
        <f t="shared" si="6"/>
        <v>Negative</v>
      </c>
      <c r="E73" t="str">
        <f t="shared" si="12"/>
        <v>Customerservice</v>
      </c>
      <c r="F73" t="str">
        <f t="shared" si="12"/>
        <v>Customer service</v>
      </c>
      <c r="G73" s="116" t="str">
        <f t="shared" si="10"/>
        <v>ExperienceNegativeCustomerservice</v>
      </c>
      <c r="H73" s="119" t="str">
        <f t="shared" si="11"/>
        <v>Experience/Negative/Customer service</v>
      </c>
      <c r="I73" t="s">
        <v>1251</v>
      </c>
    </row>
    <row r="74" spans="1:9">
      <c r="A74" s="113">
        <v>2182</v>
      </c>
      <c r="B74" s="113">
        <v>2182</v>
      </c>
      <c r="C74" s="114" t="str">
        <f t="shared" si="5"/>
        <v>Experience</v>
      </c>
      <c r="D74" t="str">
        <f t="shared" si="6"/>
        <v>Negative</v>
      </c>
      <c r="E74" t="str">
        <f t="shared" si="12"/>
        <v>Customerservice</v>
      </c>
      <c r="F74" t="str">
        <f t="shared" si="12"/>
        <v>Customer service</v>
      </c>
      <c r="G74" s="116" t="str">
        <f t="shared" si="10"/>
        <v>ExperienceNegativeCustomerservice</v>
      </c>
      <c r="H74" s="119" t="str">
        <f t="shared" si="11"/>
        <v>Experience/Negative/Customer service</v>
      </c>
      <c r="I74" t="s">
        <v>1251</v>
      </c>
    </row>
    <row r="75" spans="1:9">
      <c r="A75" s="113">
        <v>2183</v>
      </c>
      <c r="B75" s="113">
        <v>2183</v>
      </c>
      <c r="C75" s="114" t="str">
        <f t="shared" si="5"/>
        <v>Experience</v>
      </c>
      <c r="D75" t="str">
        <f t="shared" si="6"/>
        <v>Negative</v>
      </c>
      <c r="E75" t="str">
        <f t="shared" si="12"/>
        <v>Customerservice</v>
      </c>
      <c r="F75" t="str">
        <f t="shared" si="12"/>
        <v>Customer service</v>
      </c>
      <c r="G75" s="116" t="str">
        <f t="shared" si="10"/>
        <v>ExperienceNegativeCustomerservice</v>
      </c>
      <c r="H75" s="119" t="str">
        <f t="shared" si="11"/>
        <v>Experience/Negative/Customer service</v>
      </c>
      <c r="I75" t="s">
        <v>1251</v>
      </c>
    </row>
    <row r="76" spans="1:9">
      <c r="A76" s="113">
        <v>2184</v>
      </c>
      <c r="B76" s="113">
        <v>2184</v>
      </c>
      <c r="C76" s="114" t="str">
        <f t="shared" si="5"/>
        <v>Experience</v>
      </c>
      <c r="D76" t="str">
        <f t="shared" si="6"/>
        <v>Negative</v>
      </c>
      <c r="E76" t="str">
        <f t="shared" si="12"/>
        <v>Customerservice</v>
      </c>
      <c r="F76" t="str">
        <f t="shared" si="12"/>
        <v>Customer service</v>
      </c>
      <c r="G76" s="116" t="str">
        <f t="shared" si="10"/>
        <v>ExperienceNegativeCustomerservice</v>
      </c>
      <c r="H76" s="119" t="str">
        <f t="shared" si="11"/>
        <v>Experience/Negative/Customer service</v>
      </c>
      <c r="I76" t="s">
        <v>1251</v>
      </c>
    </row>
    <row r="77" spans="1:9">
      <c r="A77" s="113">
        <v>2185</v>
      </c>
      <c r="B77" s="113">
        <v>2185</v>
      </c>
      <c r="C77" s="114" t="str">
        <f t="shared" si="5"/>
        <v>Experience</v>
      </c>
      <c r="D77" t="str">
        <f t="shared" si="6"/>
        <v>Negative</v>
      </c>
      <c r="E77" t="str">
        <f t="shared" si="12"/>
        <v>Customerservice</v>
      </c>
      <c r="F77" t="str">
        <f t="shared" si="12"/>
        <v>Customer service</v>
      </c>
      <c r="G77" s="116" t="str">
        <f t="shared" si="10"/>
        <v>ExperienceNegativeCustomerservice</v>
      </c>
      <c r="H77" s="119" t="str">
        <f t="shared" si="11"/>
        <v>Experience/Negative/Customer service</v>
      </c>
      <c r="I77" t="s">
        <v>1251</v>
      </c>
    </row>
    <row r="78" spans="1:9">
      <c r="A78" s="113">
        <v>2186</v>
      </c>
      <c r="B78" s="113">
        <v>2186</v>
      </c>
      <c r="C78" s="114" t="str">
        <f t="shared" si="5"/>
        <v>Experience</v>
      </c>
      <c r="D78" t="str">
        <f t="shared" si="6"/>
        <v>Negative</v>
      </c>
      <c r="E78" t="str">
        <f t="shared" si="12"/>
        <v>Customerservice</v>
      </c>
      <c r="F78" t="str">
        <f t="shared" si="12"/>
        <v>Customer service</v>
      </c>
      <c r="G78" s="116" t="str">
        <f t="shared" si="10"/>
        <v>ExperienceNegativeCustomerservice</v>
      </c>
      <c r="H78" s="119" t="str">
        <f t="shared" si="11"/>
        <v>Experience/Negative/Customer service</v>
      </c>
      <c r="I78" t="s">
        <v>1251</v>
      </c>
    </row>
    <row r="79" spans="1:9">
      <c r="A79" s="113">
        <v>2187</v>
      </c>
      <c r="B79" s="113">
        <v>2187</v>
      </c>
      <c r="C79" s="114" t="str">
        <f t="shared" si="5"/>
        <v>Experience</v>
      </c>
      <c r="D79" t="str">
        <f t="shared" si="6"/>
        <v>Negative</v>
      </c>
      <c r="E79" t="str">
        <f t="shared" si="12"/>
        <v>Customerservice</v>
      </c>
      <c r="F79" t="str">
        <f t="shared" si="12"/>
        <v>Customer service</v>
      </c>
      <c r="G79" s="116" t="str">
        <f t="shared" si="10"/>
        <v>ExperienceNegativeCustomerservice</v>
      </c>
      <c r="H79" s="119" t="str">
        <f t="shared" si="11"/>
        <v>Experience/Negative/Customer service</v>
      </c>
      <c r="I79" t="s">
        <v>1251</v>
      </c>
    </row>
    <row r="80" spans="1:9">
      <c r="A80" s="113">
        <v>2188</v>
      </c>
      <c r="B80" s="113">
        <v>2188</v>
      </c>
      <c r="C80" s="114" t="str">
        <f t="shared" si="5"/>
        <v>Experience</v>
      </c>
      <c r="D80" t="str">
        <f t="shared" si="6"/>
        <v>Negative</v>
      </c>
      <c r="E80" t="str">
        <f t="shared" si="12"/>
        <v>Customerservice</v>
      </c>
      <c r="F80" t="str">
        <f t="shared" si="12"/>
        <v>Customer service</v>
      </c>
      <c r="G80" s="116" t="str">
        <f t="shared" si="10"/>
        <v>ExperienceNegativeCustomerservice</v>
      </c>
      <c r="H80" s="119" t="str">
        <f t="shared" si="11"/>
        <v>Experience/Negative/Customer service</v>
      </c>
      <c r="I80" t="s">
        <v>1251</v>
      </c>
    </row>
    <row r="81" spans="1:9">
      <c r="A81" s="113">
        <v>2189</v>
      </c>
      <c r="B81" s="113">
        <v>2189</v>
      </c>
      <c r="C81" s="114" t="str">
        <f t="shared" si="5"/>
        <v>Experience</v>
      </c>
      <c r="D81" t="str">
        <f t="shared" si="6"/>
        <v>Negative</v>
      </c>
      <c r="E81" t="str">
        <f t="shared" si="12"/>
        <v>Customerservice</v>
      </c>
      <c r="F81" t="str">
        <f t="shared" si="12"/>
        <v>Customer service</v>
      </c>
      <c r="G81" s="116" t="str">
        <f t="shared" si="10"/>
        <v>ExperienceNegativeCustomerservice</v>
      </c>
      <c r="H81" s="119" t="str">
        <f t="shared" si="11"/>
        <v>Experience/Negative/Customer service</v>
      </c>
      <c r="I81" t="s">
        <v>1251</v>
      </c>
    </row>
    <row r="82" spans="1:9">
      <c r="A82" s="113">
        <v>21811</v>
      </c>
      <c r="B82" s="113">
        <v>21811</v>
      </c>
      <c r="C82" s="114" t="str">
        <f t="shared" si="5"/>
        <v>Experience</v>
      </c>
      <c r="D82" t="str">
        <f t="shared" si="6"/>
        <v>Negative</v>
      </c>
      <c r="E82" t="str">
        <f t="shared" si="12"/>
        <v>Customerservice</v>
      </c>
      <c r="F82" t="str">
        <f t="shared" si="12"/>
        <v>Customer service</v>
      </c>
      <c r="G82" s="116" t="str">
        <f t="shared" si="10"/>
        <v>ExperienceNegativeCustomerservice</v>
      </c>
      <c r="H82" s="119" t="str">
        <f t="shared" si="11"/>
        <v>Experience/Negative/Customer service</v>
      </c>
      <c r="I82" t="s">
        <v>1251</v>
      </c>
    </row>
    <row r="83" spans="1:9">
      <c r="A83" s="112" t="s">
        <v>1327</v>
      </c>
      <c r="B83" s="112" t="s">
        <v>1327</v>
      </c>
      <c r="C83" s="114" t="str">
        <f t="shared" si="5"/>
        <v>Experience</v>
      </c>
      <c r="D83" t="str">
        <f t="shared" si="6"/>
        <v>Negative</v>
      </c>
      <c r="E83" t="str">
        <f>IF(B83=C83,B83,IF(B83=D83,B83,_xlfn.XLOOKUP(B83,'CODEFRAME-NPS'!$E:$E,'CODEFRAME-NPS'!$E:$E)))</f>
        <v>Staffconsultingskill</v>
      </c>
      <c r="F83" t="str">
        <f>IF(B83=C83,B83,IF(B83=D83,B83,_xlfn.XLOOKUP(B83,'CODEFRAME-NPS'!$E:$E,'CODEFRAME-NPS'!$J:$J)))</f>
        <v xml:space="preserve">Staff consulting skill </v>
      </c>
      <c r="G83" s="116" t="str">
        <f t="shared" si="10"/>
        <v>ExperienceNegativeStaffconsultingskill</v>
      </c>
      <c r="H83" s="119" t="str">
        <f t="shared" si="11"/>
        <v xml:space="preserve">Experience/Negative/Staff consulting skill </v>
      </c>
      <c r="I83" t="s">
        <v>1251</v>
      </c>
    </row>
    <row r="84" spans="1:9">
      <c r="A84" s="113">
        <v>219</v>
      </c>
      <c r="B84" s="113">
        <v>219</v>
      </c>
      <c r="C84" s="114" t="str">
        <f t="shared" si="5"/>
        <v>Experience</v>
      </c>
      <c r="D84" t="str">
        <f t="shared" si="6"/>
        <v>Negative</v>
      </c>
      <c r="E84" t="str">
        <f t="shared" ref="E84:F94" si="13">E83</f>
        <v>Staffconsultingskill</v>
      </c>
      <c r="F84" t="str">
        <f t="shared" si="13"/>
        <v xml:space="preserve">Staff consulting skill </v>
      </c>
      <c r="G84" s="116" t="str">
        <f t="shared" si="10"/>
        <v>ExperienceNegativeStaffconsultingskill</v>
      </c>
      <c r="H84" s="119" t="str">
        <f t="shared" si="11"/>
        <v xml:space="preserve">Experience/Negative/Staff consulting skill </v>
      </c>
      <c r="I84" t="s">
        <v>1251</v>
      </c>
    </row>
    <row r="85" spans="1:9">
      <c r="A85" s="113">
        <v>2191</v>
      </c>
      <c r="B85" s="113">
        <v>2191</v>
      </c>
      <c r="C85" s="114" t="str">
        <f t="shared" si="5"/>
        <v>Experience</v>
      </c>
      <c r="D85" t="str">
        <f t="shared" si="6"/>
        <v>Negative</v>
      </c>
      <c r="E85" t="str">
        <f t="shared" si="13"/>
        <v>Staffconsultingskill</v>
      </c>
      <c r="F85" t="str">
        <f t="shared" si="13"/>
        <v xml:space="preserve">Staff consulting skill </v>
      </c>
      <c r="G85" s="116" t="str">
        <f t="shared" si="10"/>
        <v>ExperienceNegativeStaffconsultingskill</v>
      </c>
      <c r="H85" s="119" t="str">
        <f t="shared" si="11"/>
        <v xml:space="preserve">Experience/Negative/Staff consulting skill </v>
      </c>
      <c r="I85" t="s">
        <v>1251</v>
      </c>
    </row>
    <row r="86" spans="1:9">
      <c r="A86" s="113">
        <v>2192</v>
      </c>
      <c r="B86" s="113">
        <v>2192</v>
      </c>
      <c r="C86" s="114" t="str">
        <f t="shared" si="5"/>
        <v>Experience</v>
      </c>
      <c r="D86" t="str">
        <f t="shared" si="6"/>
        <v>Negative</v>
      </c>
      <c r="E86" t="str">
        <f t="shared" si="13"/>
        <v>Staffconsultingskill</v>
      </c>
      <c r="F86" t="str">
        <f t="shared" si="13"/>
        <v xml:space="preserve">Staff consulting skill </v>
      </c>
      <c r="G86" s="116" t="str">
        <f t="shared" si="10"/>
        <v>ExperienceNegativeStaffconsultingskill</v>
      </c>
      <c r="H86" s="119" t="str">
        <f t="shared" si="11"/>
        <v xml:space="preserve">Experience/Negative/Staff consulting skill </v>
      </c>
      <c r="I86" t="s">
        <v>1251</v>
      </c>
    </row>
    <row r="87" spans="1:9">
      <c r="A87" s="113">
        <v>2193</v>
      </c>
      <c r="B87" s="113">
        <v>2193</v>
      </c>
      <c r="C87" s="114" t="str">
        <f t="shared" si="5"/>
        <v>Experience</v>
      </c>
      <c r="D87" t="str">
        <f t="shared" si="6"/>
        <v>Negative</v>
      </c>
      <c r="E87" t="str">
        <f t="shared" si="13"/>
        <v>Staffconsultingskill</v>
      </c>
      <c r="F87" t="str">
        <f t="shared" si="13"/>
        <v xml:space="preserve">Staff consulting skill </v>
      </c>
      <c r="G87" s="116" t="str">
        <f t="shared" si="10"/>
        <v>ExperienceNegativeStaffconsultingskill</v>
      </c>
      <c r="H87" s="119" t="str">
        <f t="shared" si="11"/>
        <v xml:space="preserve">Experience/Negative/Staff consulting skill </v>
      </c>
      <c r="I87" t="s">
        <v>1251</v>
      </c>
    </row>
    <row r="88" spans="1:9">
      <c r="A88" s="113">
        <v>2194</v>
      </c>
      <c r="B88" s="113">
        <v>2194</v>
      </c>
      <c r="C88" s="114" t="str">
        <f t="shared" si="5"/>
        <v>Experience</v>
      </c>
      <c r="D88" t="str">
        <f t="shared" si="6"/>
        <v>Negative</v>
      </c>
      <c r="E88" t="str">
        <f t="shared" si="13"/>
        <v>Staffconsultingskill</v>
      </c>
      <c r="F88" t="str">
        <f t="shared" si="13"/>
        <v xml:space="preserve">Staff consulting skill </v>
      </c>
      <c r="G88" s="116" t="str">
        <f t="shared" si="10"/>
        <v>ExperienceNegativeStaffconsultingskill</v>
      </c>
      <c r="H88" s="119" t="str">
        <f t="shared" si="11"/>
        <v xml:space="preserve">Experience/Negative/Staff consulting skill </v>
      </c>
      <c r="I88" t="s">
        <v>1251</v>
      </c>
    </row>
    <row r="89" spans="1:9">
      <c r="A89" s="113">
        <v>2195</v>
      </c>
      <c r="B89" s="113">
        <v>2195</v>
      </c>
      <c r="C89" s="114" t="str">
        <f t="shared" si="5"/>
        <v>Experience</v>
      </c>
      <c r="D89" t="str">
        <f t="shared" si="6"/>
        <v>Negative</v>
      </c>
      <c r="E89" t="str">
        <f t="shared" si="13"/>
        <v>Staffconsultingskill</v>
      </c>
      <c r="F89" t="str">
        <f t="shared" si="13"/>
        <v xml:space="preserve">Staff consulting skill </v>
      </c>
      <c r="G89" s="116" t="str">
        <f t="shared" si="10"/>
        <v>ExperienceNegativeStaffconsultingskill</v>
      </c>
      <c r="H89" s="119" t="str">
        <f t="shared" si="11"/>
        <v xml:space="preserve">Experience/Negative/Staff consulting skill </v>
      </c>
      <c r="I89" t="s">
        <v>1251</v>
      </c>
    </row>
    <row r="90" spans="1:9">
      <c r="A90" s="113">
        <v>2196</v>
      </c>
      <c r="B90" s="113">
        <v>2196</v>
      </c>
      <c r="C90" s="114" t="str">
        <f t="shared" si="5"/>
        <v>Experience</v>
      </c>
      <c r="D90" t="str">
        <f t="shared" si="6"/>
        <v>Negative</v>
      </c>
      <c r="E90" t="str">
        <f t="shared" si="13"/>
        <v>Staffconsultingskill</v>
      </c>
      <c r="F90" t="str">
        <f t="shared" si="13"/>
        <v xml:space="preserve">Staff consulting skill </v>
      </c>
      <c r="G90" s="116" t="str">
        <f t="shared" si="10"/>
        <v>ExperienceNegativeStaffconsultingskill</v>
      </c>
      <c r="H90" s="119" t="str">
        <f t="shared" si="11"/>
        <v xml:space="preserve">Experience/Negative/Staff consulting skill </v>
      </c>
      <c r="I90" t="s">
        <v>1251</v>
      </c>
    </row>
    <row r="91" spans="1:9">
      <c r="A91" s="113">
        <v>2197</v>
      </c>
      <c r="B91" s="113">
        <v>2197</v>
      </c>
      <c r="C91" s="114" t="str">
        <f t="shared" si="5"/>
        <v>Experience</v>
      </c>
      <c r="D91" t="str">
        <f t="shared" si="6"/>
        <v>Negative</v>
      </c>
      <c r="E91" t="str">
        <f t="shared" si="13"/>
        <v>Staffconsultingskill</v>
      </c>
      <c r="F91" t="str">
        <f t="shared" si="13"/>
        <v xml:space="preserve">Staff consulting skill </v>
      </c>
      <c r="G91" s="116" t="str">
        <f t="shared" si="10"/>
        <v>ExperienceNegativeStaffconsultingskill</v>
      </c>
      <c r="H91" s="119" t="str">
        <f t="shared" si="11"/>
        <v xml:space="preserve">Experience/Negative/Staff consulting skill </v>
      </c>
      <c r="I91" t="s">
        <v>1251</v>
      </c>
    </row>
    <row r="92" spans="1:9">
      <c r="A92" s="113">
        <v>2198</v>
      </c>
      <c r="B92" s="113">
        <v>2198</v>
      </c>
      <c r="C92" s="114" t="str">
        <f t="shared" si="5"/>
        <v>Experience</v>
      </c>
      <c r="D92" t="str">
        <f t="shared" si="6"/>
        <v>Negative</v>
      </c>
      <c r="E92" t="str">
        <f t="shared" si="13"/>
        <v>Staffconsultingskill</v>
      </c>
      <c r="F92" t="str">
        <f t="shared" si="13"/>
        <v xml:space="preserve">Staff consulting skill </v>
      </c>
      <c r="G92" s="116" t="str">
        <f t="shared" si="10"/>
        <v>ExperienceNegativeStaffconsultingskill</v>
      </c>
      <c r="H92" s="119" t="str">
        <f t="shared" si="11"/>
        <v xml:space="preserve">Experience/Negative/Staff consulting skill </v>
      </c>
      <c r="I92" t="s">
        <v>1251</v>
      </c>
    </row>
    <row r="93" spans="1:9">
      <c r="A93" s="113">
        <v>2199</v>
      </c>
      <c r="B93" s="113">
        <v>2199</v>
      </c>
      <c r="C93" s="114" t="str">
        <f t="shared" si="5"/>
        <v>Experience</v>
      </c>
      <c r="D93" t="str">
        <f t="shared" si="6"/>
        <v>Negative</v>
      </c>
      <c r="E93" t="str">
        <f t="shared" si="13"/>
        <v>Staffconsultingskill</v>
      </c>
      <c r="F93" t="str">
        <f t="shared" si="13"/>
        <v xml:space="preserve">Staff consulting skill </v>
      </c>
      <c r="G93" s="116" t="str">
        <f t="shared" si="10"/>
        <v>ExperienceNegativeStaffconsultingskill</v>
      </c>
      <c r="H93" s="119" t="str">
        <f t="shared" si="11"/>
        <v xml:space="preserve">Experience/Negative/Staff consulting skill </v>
      </c>
      <c r="I93" t="s">
        <v>1251</v>
      </c>
    </row>
    <row r="94" spans="1:9">
      <c r="A94" s="113">
        <v>21911</v>
      </c>
      <c r="B94" s="113">
        <v>21911</v>
      </c>
      <c r="C94" s="114" t="str">
        <f t="shared" si="5"/>
        <v>Experience</v>
      </c>
      <c r="D94" t="str">
        <f t="shared" si="6"/>
        <v>Negative</v>
      </c>
      <c r="E94" t="str">
        <f t="shared" si="13"/>
        <v>Staffconsultingskill</v>
      </c>
      <c r="F94" t="str">
        <f t="shared" si="13"/>
        <v xml:space="preserve">Staff consulting skill </v>
      </c>
      <c r="G94" s="116" t="str">
        <f t="shared" si="10"/>
        <v>ExperienceNegativeStaffconsultingskill</v>
      </c>
      <c r="H94" s="119" t="str">
        <f t="shared" si="11"/>
        <v xml:space="preserve">Experience/Negative/Staff consulting skill </v>
      </c>
      <c r="I94" t="s">
        <v>1251</v>
      </c>
    </row>
    <row r="95" spans="1:9">
      <c r="A95" s="111" t="s">
        <v>1228</v>
      </c>
      <c r="B95" s="115" t="s">
        <v>1228</v>
      </c>
      <c r="C95" s="114" t="str">
        <f t="shared" si="5"/>
        <v>Experience</v>
      </c>
      <c r="D95" t="str">
        <f>IF(C95=B95,B95,_xlfn.XLOOKUP(B95,'CODEFRAME-NPS'!$C:$C,'CODEFRAME-NPS'!$C:$C))</f>
        <v>Positive</v>
      </c>
      <c r="E95" t="str">
        <f>IF(B95=C95,B95,IF(B95=D95,B95,_xlfn.XLOOKUP(B95,'CODEFRAME-NPS'!$E:$E,'CODEFRAME-NPS'!$E:$E)))</f>
        <v>Positive</v>
      </c>
      <c r="F95" t="str">
        <f>IF(B95=C95,B95,IF(B95=D95,B95,_xlfn.XLOOKUP(B95,'CODEFRAME-NPS'!$E:$E,'CODEFRAME-NPS'!$J:$J)))</f>
        <v>Positive</v>
      </c>
      <c r="G95" s="116" t="str">
        <f t="shared" si="10"/>
        <v>ExperiencePositive</v>
      </c>
      <c r="H95" s="119" t="str">
        <f t="shared" si="11"/>
        <v>Experience/Positive</v>
      </c>
      <c r="I95" t="s">
        <v>1251</v>
      </c>
    </row>
    <row r="96" spans="1:9">
      <c r="A96" s="112" t="s">
        <v>1227</v>
      </c>
      <c r="B96" s="112" t="s">
        <v>1227</v>
      </c>
      <c r="C96" s="114" t="str">
        <f t="shared" si="5"/>
        <v>Experience</v>
      </c>
      <c r="D96" t="str">
        <f t="shared" ref="D96:D105" si="14">D95</f>
        <v>Positive</v>
      </c>
      <c r="E96" t="str">
        <f>IF(B96=C96,B96,IF(B96=D96,B96,_xlfn.XLOOKUP(B96,'CODEFRAME-NPS'!$E:$E,'CODEFRAME-NPS'!$E:$E)))</f>
        <v>Branding</v>
      </c>
      <c r="F96" t="str">
        <f>IF(B96=C96,B96,IF(B96=D96,B96,_xlfn.XLOOKUP(B96,'CODEFRAME-NPS'!$E:$E,'CODEFRAME-NPS'!$J:$J)))</f>
        <v>Branding</v>
      </c>
      <c r="G96" s="116" t="str">
        <f t="shared" si="10"/>
        <v>ExperiencePositiveBranding</v>
      </c>
      <c r="H96" s="119" t="str">
        <f t="shared" si="11"/>
        <v>Experience/Positive/Branding</v>
      </c>
      <c r="I96" t="s">
        <v>1251</v>
      </c>
    </row>
    <row r="97" spans="1:9">
      <c r="A97" s="113">
        <v>120</v>
      </c>
      <c r="B97" s="113">
        <v>120</v>
      </c>
      <c r="C97" s="114" t="str">
        <f t="shared" si="5"/>
        <v>Experience</v>
      </c>
      <c r="D97" t="str">
        <f t="shared" si="14"/>
        <v>Positive</v>
      </c>
      <c r="E97" t="str">
        <f>E96</f>
        <v>Branding</v>
      </c>
      <c r="F97" t="str">
        <f>F96</f>
        <v>Branding</v>
      </c>
      <c r="G97" s="116" t="str">
        <f t="shared" si="10"/>
        <v>ExperiencePositiveBranding</v>
      </c>
      <c r="H97" s="119" t="str">
        <f t="shared" si="11"/>
        <v>Experience/Positive/Branding</v>
      </c>
      <c r="I97" t="s">
        <v>1251</v>
      </c>
    </row>
    <row r="98" spans="1:9">
      <c r="A98" s="112" t="s">
        <v>1230</v>
      </c>
      <c r="B98" s="112" t="s">
        <v>1230</v>
      </c>
      <c r="C98" s="114" t="str">
        <f t="shared" ref="C98:C105" si="15">C97</f>
        <v>Experience</v>
      </c>
      <c r="D98" t="str">
        <f t="shared" si="14"/>
        <v>Positive</v>
      </c>
      <c r="E98" t="str">
        <f>IF(B98=C98,B98,IF(B98=D98,B98,_xlfn.XLOOKUP(B98,'CODEFRAME-NPS'!$E:$E,'CODEFRAME-NPS'!$E:$E)))</f>
        <v>Other</v>
      </c>
      <c r="F98" t="str">
        <f>IF(B98=C98,B98,IF(B98=D98,B98,_xlfn.XLOOKUP(B98,'CODEFRAME-NPS'!$E:$E,'CODEFRAME-NPS'!$J:$J)))</f>
        <v>Other</v>
      </c>
      <c r="G98" s="116" t="str">
        <f t="shared" si="10"/>
        <v>ExperiencePositiveOther</v>
      </c>
      <c r="H98" s="119" t="str">
        <f t="shared" si="11"/>
        <v>Experience/Positive/Other</v>
      </c>
      <c r="I98" t="s">
        <v>1251</v>
      </c>
    </row>
    <row r="99" spans="1:9">
      <c r="A99" s="113">
        <v>121</v>
      </c>
      <c r="B99" s="113">
        <v>121</v>
      </c>
      <c r="C99" s="114" t="str">
        <f t="shared" si="15"/>
        <v>Experience</v>
      </c>
      <c r="D99" t="str">
        <f t="shared" si="14"/>
        <v>Positive</v>
      </c>
      <c r="E99" t="str">
        <f>E98</f>
        <v>Other</v>
      </c>
      <c r="F99" t="str">
        <f>F98</f>
        <v>Other</v>
      </c>
      <c r="G99" s="116" t="str">
        <f t="shared" si="10"/>
        <v>ExperiencePositiveOther</v>
      </c>
      <c r="H99" s="119" t="str">
        <f t="shared" si="11"/>
        <v>Experience/Positive/Other</v>
      </c>
      <c r="I99" t="s">
        <v>1251</v>
      </c>
    </row>
    <row r="100" spans="1:9">
      <c r="A100" s="112" t="s">
        <v>1325</v>
      </c>
      <c r="B100" s="112" t="s">
        <v>1325</v>
      </c>
      <c r="C100" s="114" t="str">
        <f t="shared" si="15"/>
        <v>Experience</v>
      </c>
      <c r="D100" t="str">
        <f t="shared" si="14"/>
        <v>Positive</v>
      </c>
      <c r="E100" t="str">
        <f>IF(B100=C100,B100,IF(B100=D100,B100,_xlfn.XLOOKUP(B100,'CODEFRAME-NPS'!$E:$E,'CODEFRAME-NPS'!$E:$E)))</f>
        <v>Staffattitude</v>
      </c>
      <c r="F100" t="str">
        <f>IF(B100=C100,B100,IF(B100=D100,B100,_xlfn.XLOOKUP(B100,'CODEFRAME-NPS'!$E:$E,'CODEFRAME-NPS'!$J:$J)))</f>
        <v>Staff attitude</v>
      </c>
      <c r="G100" s="116" t="str">
        <f t="shared" si="10"/>
        <v>ExperiencePositiveStaffattitude</v>
      </c>
      <c r="H100" s="119" t="str">
        <f t="shared" si="11"/>
        <v>Experience/Positive/Staff attitude</v>
      </c>
      <c r="I100" t="s">
        <v>1251</v>
      </c>
    </row>
    <row r="101" spans="1:9">
      <c r="A101" s="113">
        <v>117</v>
      </c>
      <c r="B101" s="113">
        <v>117</v>
      </c>
      <c r="C101" s="114" t="str">
        <f t="shared" si="15"/>
        <v>Experience</v>
      </c>
      <c r="D101" t="str">
        <f t="shared" si="14"/>
        <v>Positive</v>
      </c>
      <c r="E101" t="str">
        <f>E100</f>
        <v>Staffattitude</v>
      </c>
      <c r="F101" t="str">
        <f>F100</f>
        <v>Staff attitude</v>
      </c>
      <c r="G101" s="116" t="str">
        <f t="shared" si="10"/>
        <v>ExperiencePositiveStaffattitude</v>
      </c>
      <c r="H101" s="119" t="str">
        <f t="shared" si="11"/>
        <v>Experience/Positive/Staff attitude</v>
      </c>
      <c r="I101" t="s">
        <v>1251</v>
      </c>
    </row>
    <row r="102" spans="1:9">
      <c r="A102" s="112" t="s">
        <v>1326</v>
      </c>
      <c r="B102" s="112" t="s">
        <v>1326</v>
      </c>
      <c r="C102" s="114" t="str">
        <f t="shared" si="15"/>
        <v>Experience</v>
      </c>
      <c r="D102" t="str">
        <f t="shared" si="14"/>
        <v>Positive</v>
      </c>
      <c r="E102" t="str">
        <f>IF(B102=C102,B102,IF(B102=D102,B102,_xlfn.XLOOKUP(B102,'CODEFRAME-NPS'!$E:$E,'CODEFRAME-NPS'!$E:$E)))</f>
        <v>Customerservice</v>
      </c>
      <c r="F102" t="str">
        <f>IF(B102=C102,B102,IF(B102=D102,B102,_xlfn.XLOOKUP(B102,'CODEFRAME-NPS'!$E:$E,'CODEFRAME-NPS'!$J:$J)))</f>
        <v>Customer service</v>
      </c>
      <c r="G102" s="116" t="str">
        <f t="shared" si="10"/>
        <v>ExperiencePositiveCustomerservice</v>
      </c>
      <c r="H102" s="119" t="str">
        <f t="shared" si="11"/>
        <v>Experience/Positive/Customer service</v>
      </c>
      <c r="I102" t="s">
        <v>1251</v>
      </c>
    </row>
    <row r="103" spans="1:9">
      <c r="A103" s="113">
        <v>118</v>
      </c>
      <c r="B103" s="113">
        <v>118</v>
      </c>
      <c r="C103" s="114" t="str">
        <f t="shared" si="15"/>
        <v>Experience</v>
      </c>
      <c r="D103" t="str">
        <f t="shared" si="14"/>
        <v>Positive</v>
      </c>
      <c r="E103" t="str">
        <f>E102</f>
        <v>Customerservice</v>
      </c>
      <c r="F103" t="str">
        <f>F102</f>
        <v>Customer service</v>
      </c>
      <c r="G103" s="116" t="str">
        <f t="shared" si="10"/>
        <v>ExperiencePositiveCustomerservice</v>
      </c>
      <c r="H103" s="119" t="str">
        <f t="shared" si="11"/>
        <v>Experience/Positive/Customer service</v>
      </c>
      <c r="I103" t="s">
        <v>1251</v>
      </c>
    </row>
    <row r="104" spans="1:9">
      <c r="A104" s="112" t="s">
        <v>1327</v>
      </c>
      <c r="B104" s="112" t="s">
        <v>1327</v>
      </c>
      <c r="C104" s="114" t="str">
        <f t="shared" si="15"/>
        <v>Experience</v>
      </c>
      <c r="D104" t="str">
        <f t="shared" si="14"/>
        <v>Positive</v>
      </c>
      <c r="E104" t="str">
        <f>IF(B104=C104,B104,IF(B104=D104,B104,_xlfn.XLOOKUP(B104,'CODEFRAME-NPS'!$E:$E,'CODEFRAME-NPS'!$E:$E)))</f>
        <v>Staffconsultingskill</v>
      </c>
      <c r="F104" t="str">
        <f>IF(B104=C104,B104,IF(B104=D104,B104,_xlfn.XLOOKUP(B104,'CODEFRAME-NPS'!$E:$E,'CODEFRAME-NPS'!$J:$J)))</f>
        <v xml:space="preserve">Staff consulting skill </v>
      </c>
      <c r="G104" s="116" t="str">
        <f t="shared" si="10"/>
        <v>ExperiencePositiveStaffconsultingskill</v>
      </c>
      <c r="H104" s="119" t="str">
        <f t="shared" si="11"/>
        <v xml:space="preserve">Experience/Positive/Staff consulting skill </v>
      </c>
      <c r="I104" t="s">
        <v>1251</v>
      </c>
    </row>
    <row r="105" spans="1:9">
      <c r="A105" s="113">
        <v>119</v>
      </c>
      <c r="B105" s="113">
        <v>119</v>
      </c>
      <c r="C105" s="114" t="str">
        <f t="shared" si="15"/>
        <v>Experience</v>
      </c>
      <c r="D105" t="str">
        <f t="shared" si="14"/>
        <v>Positive</v>
      </c>
      <c r="E105" t="str">
        <f>E104</f>
        <v>Staffconsultingskill</v>
      </c>
      <c r="F105" t="str">
        <f>F104</f>
        <v xml:space="preserve">Staff consulting skill </v>
      </c>
      <c r="G105" s="116" t="str">
        <f t="shared" si="10"/>
        <v>ExperiencePositiveStaffconsultingskill</v>
      </c>
      <c r="H105" s="119" t="str">
        <f t="shared" si="11"/>
        <v xml:space="preserve">Experience/Positive/Staff consulting skill </v>
      </c>
      <c r="I105" t="s">
        <v>1251</v>
      </c>
    </row>
    <row r="106" spans="1:9">
      <c r="A106" s="110" t="s">
        <v>264</v>
      </c>
      <c r="B106" s="114" t="s">
        <v>264</v>
      </c>
      <c r="C106" s="114" t="str">
        <f>_xlfn.XLOOKUP(B106,'CODEFRAME-NPS'!$D:$D,'CODEFRAME-NPS'!$D:$D)</f>
        <v>Product</v>
      </c>
      <c r="D106" t="str">
        <f>IF(C106=B106,B106,_xlfn.XLOOKUP(B106,'CODEFRAME-NPS'!$C:$C,'CODEFRAME-NPS'!$C:$C))</f>
        <v>Product</v>
      </c>
      <c r="E106" t="str">
        <f>IF(B106=C106,B106,IF(B106=D106,B106,_xlfn.XLOOKUP(B106,'CODEFRAME-NPS'!$E:$E,'CODEFRAME-NPS'!$E:$E)))</f>
        <v>Product</v>
      </c>
      <c r="F106" t="str">
        <f>IF(B106=C106,B106,IF(B106=D106,B106,_xlfn.XLOOKUP(B106,'CODEFRAME-NPS'!$E:$E,'CODEFRAME-NPS'!$J:$J)))</f>
        <v>Product</v>
      </c>
      <c r="G106" s="116" t="str">
        <f t="shared" si="10"/>
        <v>Product</v>
      </c>
      <c r="H106" s="119" t="str">
        <f t="shared" si="11"/>
        <v>Product</v>
      </c>
      <c r="I106" t="s">
        <v>1251</v>
      </c>
    </row>
    <row r="107" spans="1:9">
      <c r="A107" s="111" t="s">
        <v>1224</v>
      </c>
      <c r="B107" s="115" t="s">
        <v>1224</v>
      </c>
      <c r="C107" s="114" t="str">
        <f t="shared" ref="C107:C170" si="16">C106</f>
        <v>Product</v>
      </c>
      <c r="D107" t="str">
        <f>IF(C107=B107,B107,_xlfn.XLOOKUP(B107,'CODEFRAME-NPS'!$C:$C,'CODEFRAME-NPS'!$C:$C))</f>
        <v>Negative</v>
      </c>
      <c r="E107" t="str">
        <f>IF(B107=C107,B107,IF(B107=D107,B107,_xlfn.XLOOKUP(B107,'CODEFRAME-NPS'!$E:$E,'CODEFRAME-NPS'!$E:$E)))</f>
        <v>Negative</v>
      </c>
      <c r="F107" t="str">
        <f>IF(B107=C107,B107,IF(B107=D107,B107,_xlfn.XLOOKUP(B107,'CODEFRAME-NPS'!$E:$E,'CODEFRAME-NPS'!$J:$J)))</f>
        <v>Negative</v>
      </c>
      <c r="G107" s="116" t="str">
        <f t="shared" si="10"/>
        <v>ProductNegative</v>
      </c>
      <c r="H107" s="119" t="str">
        <f t="shared" si="11"/>
        <v>Product/Negative</v>
      </c>
      <c r="I107" t="s">
        <v>1251</v>
      </c>
    </row>
    <row r="108" spans="1:9">
      <c r="A108" s="112" t="s">
        <v>1230</v>
      </c>
      <c r="B108" s="112" t="s">
        <v>1230</v>
      </c>
      <c r="C108" s="114" t="str">
        <f t="shared" si="16"/>
        <v>Product</v>
      </c>
      <c r="D108" t="str">
        <f t="shared" ref="D108:D169" si="17">D107</f>
        <v>Negative</v>
      </c>
      <c r="E108" t="str">
        <f>IF(B108=C108,B108,IF(B108=D108,B108,_xlfn.XLOOKUP(B108,'CODEFRAME-NPS'!$E:$E,'CODEFRAME-NPS'!$E:$E)))</f>
        <v>Other</v>
      </c>
      <c r="F108" t="str">
        <f>IF(B108=C108,B108,IF(B108=D108,B108,_xlfn.XLOOKUP(B108,'CODEFRAME-NPS'!$E:$E,'CODEFRAME-NPS'!$J:$J)))</f>
        <v>Other</v>
      </c>
      <c r="G108" s="116" t="str">
        <f t="shared" si="10"/>
        <v>ProductNegativeOther</v>
      </c>
      <c r="H108" s="119" t="str">
        <f t="shared" si="11"/>
        <v>Product/Negative/Other</v>
      </c>
      <c r="I108" t="s">
        <v>1251</v>
      </c>
    </row>
    <row r="109" spans="1:9">
      <c r="A109" s="113">
        <v>213</v>
      </c>
      <c r="B109" s="113">
        <v>213</v>
      </c>
      <c r="C109" s="114" t="str">
        <f t="shared" si="16"/>
        <v>Product</v>
      </c>
      <c r="D109" t="str">
        <f t="shared" si="17"/>
        <v>Negative</v>
      </c>
      <c r="E109" t="str">
        <f t="shared" ref="E109:F119" si="18">E108</f>
        <v>Other</v>
      </c>
      <c r="F109" t="str">
        <f t="shared" si="18"/>
        <v>Other</v>
      </c>
      <c r="G109" s="116" t="str">
        <f t="shared" si="10"/>
        <v>ProductNegativeOther</v>
      </c>
      <c r="H109" s="119" t="str">
        <f t="shared" si="11"/>
        <v>Product/Negative/Other</v>
      </c>
      <c r="I109" t="s">
        <v>1251</v>
      </c>
    </row>
    <row r="110" spans="1:9">
      <c r="A110" s="113">
        <v>2131</v>
      </c>
      <c r="B110" s="113">
        <v>2131</v>
      </c>
      <c r="C110" s="114" t="str">
        <f t="shared" si="16"/>
        <v>Product</v>
      </c>
      <c r="D110" t="str">
        <f t="shared" si="17"/>
        <v>Negative</v>
      </c>
      <c r="E110" t="str">
        <f t="shared" si="18"/>
        <v>Other</v>
      </c>
      <c r="F110" t="str">
        <f t="shared" si="18"/>
        <v>Other</v>
      </c>
      <c r="G110" s="116" t="str">
        <f t="shared" si="10"/>
        <v>ProductNegativeOther</v>
      </c>
      <c r="H110" s="119" t="str">
        <f t="shared" si="11"/>
        <v>Product/Negative/Other</v>
      </c>
      <c r="I110" t="s">
        <v>1251</v>
      </c>
    </row>
    <row r="111" spans="1:9">
      <c r="A111" s="113">
        <v>2132</v>
      </c>
      <c r="B111" s="113">
        <v>2132</v>
      </c>
      <c r="C111" s="114" t="str">
        <f t="shared" si="16"/>
        <v>Product</v>
      </c>
      <c r="D111" t="str">
        <f t="shared" si="17"/>
        <v>Negative</v>
      </c>
      <c r="E111" t="str">
        <f t="shared" si="18"/>
        <v>Other</v>
      </c>
      <c r="F111" t="str">
        <f t="shared" si="18"/>
        <v>Other</v>
      </c>
      <c r="G111" s="116" t="str">
        <f t="shared" si="10"/>
        <v>ProductNegativeOther</v>
      </c>
      <c r="H111" s="119" t="str">
        <f t="shared" si="11"/>
        <v>Product/Negative/Other</v>
      </c>
      <c r="I111" t="s">
        <v>1251</v>
      </c>
    </row>
    <row r="112" spans="1:9">
      <c r="A112" s="113">
        <v>2133</v>
      </c>
      <c r="B112" s="113">
        <v>2133</v>
      </c>
      <c r="C112" s="114" t="str">
        <f t="shared" si="16"/>
        <v>Product</v>
      </c>
      <c r="D112" t="str">
        <f t="shared" si="17"/>
        <v>Negative</v>
      </c>
      <c r="E112" t="str">
        <f t="shared" si="18"/>
        <v>Other</v>
      </c>
      <c r="F112" t="str">
        <f t="shared" si="18"/>
        <v>Other</v>
      </c>
      <c r="G112" s="116" t="str">
        <f t="shared" si="10"/>
        <v>ProductNegativeOther</v>
      </c>
      <c r="H112" s="119" t="str">
        <f t="shared" si="11"/>
        <v>Product/Negative/Other</v>
      </c>
      <c r="I112" t="s">
        <v>1251</v>
      </c>
    </row>
    <row r="113" spans="1:9">
      <c r="A113" s="113">
        <v>2134</v>
      </c>
      <c r="B113" s="113">
        <v>2134</v>
      </c>
      <c r="C113" s="114" t="str">
        <f t="shared" si="16"/>
        <v>Product</v>
      </c>
      <c r="D113" t="str">
        <f t="shared" si="17"/>
        <v>Negative</v>
      </c>
      <c r="E113" t="str">
        <f t="shared" si="18"/>
        <v>Other</v>
      </c>
      <c r="F113" t="str">
        <f t="shared" si="18"/>
        <v>Other</v>
      </c>
      <c r="G113" s="116" t="str">
        <f t="shared" si="10"/>
        <v>ProductNegativeOther</v>
      </c>
      <c r="H113" s="119" t="str">
        <f t="shared" si="11"/>
        <v>Product/Negative/Other</v>
      </c>
      <c r="I113" t="s">
        <v>1251</v>
      </c>
    </row>
    <row r="114" spans="1:9">
      <c r="A114" s="113">
        <v>2135</v>
      </c>
      <c r="B114" s="113">
        <v>2135</v>
      </c>
      <c r="C114" s="114" t="str">
        <f t="shared" si="16"/>
        <v>Product</v>
      </c>
      <c r="D114" t="str">
        <f t="shared" si="17"/>
        <v>Negative</v>
      </c>
      <c r="E114" t="str">
        <f t="shared" si="18"/>
        <v>Other</v>
      </c>
      <c r="F114" t="str">
        <f t="shared" si="18"/>
        <v>Other</v>
      </c>
      <c r="G114" s="116" t="str">
        <f t="shared" si="10"/>
        <v>ProductNegativeOther</v>
      </c>
      <c r="H114" s="119" t="str">
        <f t="shared" si="11"/>
        <v>Product/Negative/Other</v>
      </c>
      <c r="I114" t="s">
        <v>1251</v>
      </c>
    </row>
    <row r="115" spans="1:9">
      <c r="A115" s="113">
        <v>2136</v>
      </c>
      <c r="B115" s="113">
        <v>2136</v>
      </c>
      <c r="C115" s="114" t="str">
        <f t="shared" si="16"/>
        <v>Product</v>
      </c>
      <c r="D115" t="str">
        <f t="shared" si="17"/>
        <v>Negative</v>
      </c>
      <c r="E115" t="str">
        <f t="shared" si="18"/>
        <v>Other</v>
      </c>
      <c r="F115" t="str">
        <f t="shared" si="18"/>
        <v>Other</v>
      </c>
      <c r="G115" s="116" t="str">
        <f t="shared" si="10"/>
        <v>ProductNegativeOther</v>
      </c>
      <c r="H115" s="119" t="str">
        <f t="shared" si="11"/>
        <v>Product/Negative/Other</v>
      </c>
      <c r="I115" t="s">
        <v>1251</v>
      </c>
    </row>
    <row r="116" spans="1:9">
      <c r="A116" s="113">
        <v>2137</v>
      </c>
      <c r="B116" s="113">
        <v>2137</v>
      </c>
      <c r="C116" s="114" t="str">
        <f t="shared" si="16"/>
        <v>Product</v>
      </c>
      <c r="D116" t="str">
        <f t="shared" si="17"/>
        <v>Negative</v>
      </c>
      <c r="E116" t="str">
        <f t="shared" si="18"/>
        <v>Other</v>
      </c>
      <c r="F116" t="str">
        <f t="shared" si="18"/>
        <v>Other</v>
      </c>
      <c r="G116" s="116" t="str">
        <f t="shared" si="10"/>
        <v>ProductNegativeOther</v>
      </c>
      <c r="H116" s="119" t="str">
        <f t="shared" si="11"/>
        <v>Product/Negative/Other</v>
      </c>
      <c r="I116" t="s">
        <v>1251</v>
      </c>
    </row>
    <row r="117" spans="1:9">
      <c r="A117" s="113">
        <v>2138</v>
      </c>
      <c r="B117" s="113">
        <v>2138</v>
      </c>
      <c r="C117" s="114" t="str">
        <f t="shared" si="16"/>
        <v>Product</v>
      </c>
      <c r="D117" t="str">
        <f t="shared" si="17"/>
        <v>Negative</v>
      </c>
      <c r="E117" t="str">
        <f t="shared" si="18"/>
        <v>Other</v>
      </c>
      <c r="F117" t="str">
        <f t="shared" si="18"/>
        <v>Other</v>
      </c>
      <c r="G117" s="116" t="str">
        <f t="shared" si="10"/>
        <v>ProductNegativeOther</v>
      </c>
      <c r="H117" s="119" t="str">
        <f t="shared" si="11"/>
        <v>Product/Negative/Other</v>
      </c>
      <c r="I117" t="s">
        <v>1251</v>
      </c>
    </row>
    <row r="118" spans="1:9">
      <c r="A118" s="113">
        <v>2139</v>
      </c>
      <c r="B118" s="113">
        <v>2139</v>
      </c>
      <c r="C118" s="114" t="str">
        <f t="shared" si="16"/>
        <v>Product</v>
      </c>
      <c r="D118" t="str">
        <f t="shared" si="17"/>
        <v>Negative</v>
      </c>
      <c r="E118" t="str">
        <f t="shared" si="18"/>
        <v>Other</v>
      </c>
      <c r="F118" t="str">
        <f t="shared" si="18"/>
        <v>Other</v>
      </c>
      <c r="G118" s="116" t="str">
        <f t="shared" si="10"/>
        <v>ProductNegativeOther</v>
      </c>
      <c r="H118" s="119" t="str">
        <f t="shared" si="11"/>
        <v>Product/Negative/Other</v>
      </c>
      <c r="I118" t="s">
        <v>1251</v>
      </c>
    </row>
    <row r="119" spans="1:9">
      <c r="A119" s="113">
        <v>21311</v>
      </c>
      <c r="B119" s="113">
        <v>21311</v>
      </c>
      <c r="C119" s="114" t="str">
        <f t="shared" si="16"/>
        <v>Product</v>
      </c>
      <c r="D119" t="str">
        <f t="shared" si="17"/>
        <v>Negative</v>
      </c>
      <c r="E119" t="str">
        <f t="shared" si="18"/>
        <v>Other</v>
      </c>
      <c r="F119" t="str">
        <f t="shared" si="18"/>
        <v>Other</v>
      </c>
      <c r="G119" s="116" t="str">
        <f t="shared" si="10"/>
        <v>ProductNegativeOther</v>
      </c>
      <c r="H119" s="119" t="str">
        <f t="shared" si="11"/>
        <v>Product/Negative/Other</v>
      </c>
      <c r="I119" t="s">
        <v>1251</v>
      </c>
    </row>
    <row r="120" spans="1:9">
      <c r="A120" s="112" t="s">
        <v>1226</v>
      </c>
      <c r="B120" s="112" t="s">
        <v>1226</v>
      </c>
      <c r="C120" s="114" t="str">
        <f t="shared" si="16"/>
        <v>Product</v>
      </c>
      <c r="D120" t="str">
        <f t="shared" si="17"/>
        <v>Negative</v>
      </c>
      <c r="E120" t="str">
        <f>IF(B120=C120,B120,IF(B120=D120,B120,_xlfn.XLOOKUP(B120,'CODEFRAME-NPS'!$E:$E,'CODEFRAME-NPS'!$E:$E)))</f>
        <v>Security</v>
      </c>
      <c r="F120" t="str">
        <f>IF(B120=C120,B120,IF(B120=D120,B120,_xlfn.XLOOKUP(B120,'CODEFRAME-NPS'!$E:$E,'CODEFRAME-NPS'!$J:$J)))</f>
        <v>Security</v>
      </c>
      <c r="G120" s="116" t="str">
        <f t="shared" si="10"/>
        <v>ProductNegativeSecurity</v>
      </c>
      <c r="H120" s="119" t="str">
        <f t="shared" si="11"/>
        <v>Product/Negative/Security</v>
      </c>
      <c r="I120" t="s">
        <v>1251</v>
      </c>
    </row>
    <row r="121" spans="1:9">
      <c r="A121" s="113">
        <v>210</v>
      </c>
      <c r="B121" s="113">
        <v>210</v>
      </c>
      <c r="C121" s="114" t="str">
        <f t="shared" si="16"/>
        <v>Product</v>
      </c>
      <c r="D121" t="str">
        <f t="shared" si="17"/>
        <v>Negative</v>
      </c>
      <c r="E121" t="str">
        <f t="shared" ref="E121:F131" si="19">E120</f>
        <v>Security</v>
      </c>
      <c r="F121" t="str">
        <f t="shared" si="19"/>
        <v>Security</v>
      </c>
      <c r="G121" s="116" t="str">
        <f t="shared" si="10"/>
        <v>ProductNegativeSecurity</v>
      </c>
      <c r="H121" s="119" t="str">
        <f t="shared" si="11"/>
        <v>Product/Negative/Security</v>
      </c>
      <c r="I121" t="s">
        <v>1251</v>
      </c>
    </row>
    <row r="122" spans="1:9">
      <c r="A122" s="113">
        <v>2101</v>
      </c>
      <c r="B122" s="113">
        <v>2101</v>
      </c>
      <c r="C122" s="114" t="str">
        <f t="shared" si="16"/>
        <v>Product</v>
      </c>
      <c r="D122" t="str">
        <f t="shared" si="17"/>
        <v>Negative</v>
      </c>
      <c r="E122" t="str">
        <f t="shared" si="19"/>
        <v>Security</v>
      </c>
      <c r="F122" t="str">
        <f t="shared" si="19"/>
        <v>Security</v>
      </c>
      <c r="G122" s="116" t="str">
        <f t="shared" si="10"/>
        <v>ProductNegativeSecurity</v>
      </c>
      <c r="H122" s="119" t="str">
        <f t="shared" si="11"/>
        <v>Product/Negative/Security</v>
      </c>
      <c r="I122" t="s">
        <v>1251</v>
      </c>
    </row>
    <row r="123" spans="1:9">
      <c r="A123" s="113">
        <v>2102</v>
      </c>
      <c r="B123" s="113">
        <v>2102</v>
      </c>
      <c r="C123" s="114" t="str">
        <f t="shared" si="16"/>
        <v>Product</v>
      </c>
      <c r="D123" t="str">
        <f t="shared" si="17"/>
        <v>Negative</v>
      </c>
      <c r="E123" t="str">
        <f t="shared" si="19"/>
        <v>Security</v>
      </c>
      <c r="F123" t="str">
        <f t="shared" si="19"/>
        <v>Security</v>
      </c>
      <c r="G123" s="116" t="str">
        <f t="shared" si="10"/>
        <v>ProductNegativeSecurity</v>
      </c>
      <c r="H123" s="119" t="str">
        <f t="shared" si="11"/>
        <v>Product/Negative/Security</v>
      </c>
      <c r="I123" t="s">
        <v>1251</v>
      </c>
    </row>
    <row r="124" spans="1:9">
      <c r="A124" s="113">
        <v>2103</v>
      </c>
      <c r="B124" s="113">
        <v>2103</v>
      </c>
      <c r="C124" s="114" t="str">
        <f t="shared" si="16"/>
        <v>Product</v>
      </c>
      <c r="D124" t="str">
        <f t="shared" si="17"/>
        <v>Negative</v>
      </c>
      <c r="E124" t="str">
        <f t="shared" si="19"/>
        <v>Security</v>
      </c>
      <c r="F124" t="str">
        <f t="shared" si="19"/>
        <v>Security</v>
      </c>
      <c r="G124" s="116" t="str">
        <f t="shared" si="10"/>
        <v>ProductNegativeSecurity</v>
      </c>
      <c r="H124" s="119" t="str">
        <f t="shared" si="11"/>
        <v>Product/Negative/Security</v>
      </c>
      <c r="I124" t="s">
        <v>1251</v>
      </c>
    </row>
    <row r="125" spans="1:9">
      <c r="A125" s="113">
        <v>2104</v>
      </c>
      <c r="B125" s="113">
        <v>2104</v>
      </c>
      <c r="C125" s="114" t="str">
        <f t="shared" si="16"/>
        <v>Product</v>
      </c>
      <c r="D125" t="str">
        <f t="shared" si="17"/>
        <v>Negative</v>
      </c>
      <c r="E125" t="str">
        <f t="shared" si="19"/>
        <v>Security</v>
      </c>
      <c r="F125" t="str">
        <f t="shared" si="19"/>
        <v>Security</v>
      </c>
      <c r="G125" s="116" t="str">
        <f t="shared" si="10"/>
        <v>ProductNegativeSecurity</v>
      </c>
      <c r="H125" s="119" t="str">
        <f t="shared" si="11"/>
        <v>Product/Negative/Security</v>
      </c>
      <c r="I125" t="s">
        <v>1251</v>
      </c>
    </row>
    <row r="126" spans="1:9">
      <c r="A126" s="113">
        <v>2105</v>
      </c>
      <c r="B126" s="113">
        <v>2105</v>
      </c>
      <c r="C126" s="114" t="str">
        <f t="shared" si="16"/>
        <v>Product</v>
      </c>
      <c r="D126" t="str">
        <f t="shared" si="17"/>
        <v>Negative</v>
      </c>
      <c r="E126" t="str">
        <f t="shared" si="19"/>
        <v>Security</v>
      </c>
      <c r="F126" t="str">
        <f t="shared" si="19"/>
        <v>Security</v>
      </c>
      <c r="G126" s="116" t="str">
        <f t="shared" si="10"/>
        <v>ProductNegativeSecurity</v>
      </c>
      <c r="H126" s="119" t="str">
        <f t="shared" si="11"/>
        <v>Product/Negative/Security</v>
      </c>
      <c r="I126" t="s">
        <v>1251</v>
      </c>
    </row>
    <row r="127" spans="1:9">
      <c r="A127" s="113">
        <v>2106</v>
      </c>
      <c r="B127" s="113">
        <v>2106</v>
      </c>
      <c r="C127" s="114" t="str">
        <f t="shared" si="16"/>
        <v>Product</v>
      </c>
      <c r="D127" t="str">
        <f t="shared" si="17"/>
        <v>Negative</v>
      </c>
      <c r="E127" t="str">
        <f t="shared" si="19"/>
        <v>Security</v>
      </c>
      <c r="F127" t="str">
        <f t="shared" si="19"/>
        <v>Security</v>
      </c>
      <c r="G127" s="116" t="str">
        <f t="shared" si="10"/>
        <v>ProductNegativeSecurity</v>
      </c>
      <c r="H127" s="119" t="str">
        <f t="shared" si="11"/>
        <v>Product/Negative/Security</v>
      </c>
      <c r="I127" t="s">
        <v>1251</v>
      </c>
    </row>
    <row r="128" spans="1:9">
      <c r="A128" s="113">
        <v>2107</v>
      </c>
      <c r="B128" s="113">
        <v>2107</v>
      </c>
      <c r="C128" s="114" t="str">
        <f t="shared" si="16"/>
        <v>Product</v>
      </c>
      <c r="D128" t="str">
        <f t="shared" si="17"/>
        <v>Negative</v>
      </c>
      <c r="E128" t="str">
        <f t="shared" si="19"/>
        <v>Security</v>
      </c>
      <c r="F128" t="str">
        <f t="shared" si="19"/>
        <v>Security</v>
      </c>
      <c r="G128" s="116" t="str">
        <f t="shared" si="10"/>
        <v>ProductNegativeSecurity</v>
      </c>
      <c r="H128" s="119" t="str">
        <f t="shared" si="11"/>
        <v>Product/Negative/Security</v>
      </c>
      <c r="I128" t="s">
        <v>1251</v>
      </c>
    </row>
    <row r="129" spans="1:9">
      <c r="A129" s="113">
        <v>2108</v>
      </c>
      <c r="B129" s="113">
        <v>2108</v>
      </c>
      <c r="C129" s="114" t="str">
        <f t="shared" si="16"/>
        <v>Product</v>
      </c>
      <c r="D129" t="str">
        <f t="shared" si="17"/>
        <v>Negative</v>
      </c>
      <c r="E129" t="str">
        <f t="shared" si="19"/>
        <v>Security</v>
      </c>
      <c r="F129" t="str">
        <f t="shared" si="19"/>
        <v>Security</v>
      </c>
      <c r="G129" s="116" t="str">
        <f t="shared" si="10"/>
        <v>ProductNegativeSecurity</v>
      </c>
      <c r="H129" s="119" t="str">
        <f t="shared" si="11"/>
        <v>Product/Negative/Security</v>
      </c>
      <c r="I129" t="s">
        <v>1251</v>
      </c>
    </row>
    <row r="130" spans="1:9">
      <c r="A130" s="113">
        <v>2109</v>
      </c>
      <c r="B130" s="113">
        <v>2109</v>
      </c>
      <c r="C130" s="114" t="str">
        <f t="shared" si="16"/>
        <v>Product</v>
      </c>
      <c r="D130" t="str">
        <f t="shared" si="17"/>
        <v>Negative</v>
      </c>
      <c r="E130" t="str">
        <f t="shared" si="19"/>
        <v>Security</v>
      </c>
      <c r="F130" t="str">
        <f t="shared" si="19"/>
        <v>Security</v>
      </c>
      <c r="G130" s="116" t="str">
        <f t="shared" si="10"/>
        <v>ProductNegativeSecurity</v>
      </c>
      <c r="H130" s="119" t="str">
        <f t="shared" si="11"/>
        <v>Product/Negative/Security</v>
      </c>
      <c r="I130" t="s">
        <v>1251</v>
      </c>
    </row>
    <row r="131" spans="1:9">
      <c r="A131" s="113">
        <v>21011</v>
      </c>
      <c r="B131" s="113">
        <v>21011</v>
      </c>
      <c r="C131" s="114" t="str">
        <f t="shared" si="16"/>
        <v>Product</v>
      </c>
      <c r="D131" t="str">
        <f t="shared" si="17"/>
        <v>Negative</v>
      </c>
      <c r="E131" t="str">
        <f t="shared" si="19"/>
        <v>Security</v>
      </c>
      <c r="F131" t="str">
        <f t="shared" si="19"/>
        <v>Security</v>
      </c>
      <c r="G131" s="116" t="str">
        <f t="shared" ref="G131:G194" si="20">IF(B131=C131,C131,IF(D131=E131,C131&amp;D131,C131&amp;D131&amp;E131))</f>
        <v>ProductNegativeSecurity</v>
      </c>
      <c r="H131" s="119" t="str">
        <f t="shared" ref="H131:H194" si="21">IF(B131=C131,C131,IF(D131=F131,C131&amp;"/"&amp;D131,C131&amp;"/"&amp;D131&amp;"/"&amp;F131))</f>
        <v>Product/Negative/Security</v>
      </c>
      <c r="I131" t="s">
        <v>1251</v>
      </c>
    </row>
    <row r="132" spans="1:9">
      <c r="A132" s="112" t="s">
        <v>1319</v>
      </c>
      <c r="B132" s="112" t="s">
        <v>1319</v>
      </c>
      <c r="C132" s="114" t="str">
        <f t="shared" si="16"/>
        <v>Product</v>
      </c>
      <c r="D132" t="str">
        <f t="shared" si="17"/>
        <v>Negative</v>
      </c>
      <c r="E132" t="str">
        <f>IF(B132=C132,B132,IF(B132=D132,B132,_xlfn.XLOOKUP(B132,'CODEFRAME-NPS'!$E:$E,'CODEFRAME-NPS'!$E:$E)))</f>
        <v>Productfeatures</v>
      </c>
      <c r="F132" t="str">
        <f>IF(B132=C132,B132,IF(B132=D132,B132,_xlfn.XLOOKUP(B132,'CODEFRAME-NPS'!$E:$E,'CODEFRAME-NPS'!$J:$J)))</f>
        <v>Product features</v>
      </c>
      <c r="G132" s="116" t="str">
        <f t="shared" si="20"/>
        <v>ProductNegativeProductfeatures</v>
      </c>
      <c r="H132" s="119" t="str">
        <f t="shared" si="21"/>
        <v>Product/Negative/Product features</v>
      </c>
      <c r="I132" t="s">
        <v>1251</v>
      </c>
    </row>
    <row r="133" spans="1:9">
      <c r="A133" s="113">
        <v>208</v>
      </c>
      <c r="B133" s="113">
        <v>208</v>
      </c>
      <c r="C133" s="114" t="str">
        <f t="shared" si="16"/>
        <v>Product</v>
      </c>
      <c r="D133" t="str">
        <f t="shared" si="17"/>
        <v>Negative</v>
      </c>
      <c r="E133" t="str">
        <f t="shared" ref="E133:F143" si="22">E132</f>
        <v>Productfeatures</v>
      </c>
      <c r="F133" t="str">
        <f t="shared" si="22"/>
        <v>Product features</v>
      </c>
      <c r="G133" s="116" t="str">
        <f t="shared" si="20"/>
        <v>ProductNegativeProductfeatures</v>
      </c>
      <c r="H133" s="119" t="str">
        <f t="shared" si="21"/>
        <v>Product/Negative/Product features</v>
      </c>
      <c r="I133" t="s">
        <v>1251</v>
      </c>
    </row>
    <row r="134" spans="1:9">
      <c r="A134" s="113">
        <v>2081</v>
      </c>
      <c r="B134" s="113">
        <v>2081</v>
      </c>
      <c r="C134" s="114" t="str">
        <f t="shared" si="16"/>
        <v>Product</v>
      </c>
      <c r="D134" t="str">
        <f t="shared" si="17"/>
        <v>Negative</v>
      </c>
      <c r="E134" t="str">
        <f t="shared" si="22"/>
        <v>Productfeatures</v>
      </c>
      <c r="F134" t="str">
        <f t="shared" si="22"/>
        <v>Product features</v>
      </c>
      <c r="G134" s="116" t="str">
        <f t="shared" si="20"/>
        <v>ProductNegativeProductfeatures</v>
      </c>
      <c r="H134" s="119" t="str">
        <f t="shared" si="21"/>
        <v>Product/Negative/Product features</v>
      </c>
      <c r="I134" t="s">
        <v>1251</v>
      </c>
    </row>
    <row r="135" spans="1:9">
      <c r="A135" s="113">
        <v>2082</v>
      </c>
      <c r="B135" s="113">
        <v>2082</v>
      </c>
      <c r="C135" s="114" t="str">
        <f t="shared" si="16"/>
        <v>Product</v>
      </c>
      <c r="D135" t="str">
        <f t="shared" si="17"/>
        <v>Negative</v>
      </c>
      <c r="E135" t="str">
        <f t="shared" si="22"/>
        <v>Productfeatures</v>
      </c>
      <c r="F135" t="str">
        <f t="shared" si="22"/>
        <v>Product features</v>
      </c>
      <c r="G135" s="116" t="str">
        <f t="shared" si="20"/>
        <v>ProductNegativeProductfeatures</v>
      </c>
      <c r="H135" s="119" t="str">
        <f t="shared" si="21"/>
        <v>Product/Negative/Product features</v>
      </c>
      <c r="I135" t="s">
        <v>1251</v>
      </c>
    </row>
    <row r="136" spans="1:9">
      <c r="A136" s="113">
        <v>2083</v>
      </c>
      <c r="B136" s="113">
        <v>2083</v>
      </c>
      <c r="C136" s="114" t="str">
        <f t="shared" si="16"/>
        <v>Product</v>
      </c>
      <c r="D136" t="str">
        <f t="shared" si="17"/>
        <v>Negative</v>
      </c>
      <c r="E136" t="str">
        <f t="shared" si="22"/>
        <v>Productfeatures</v>
      </c>
      <c r="F136" t="str">
        <f t="shared" si="22"/>
        <v>Product features</v>
      </c>
      <c r="G136" s="116" t="str">
        <f t="shared" si="20"/>
        <v>ProductNegativeProductfeatures</v>
      </c>
      <c r="H136" s="119" t="str">
        <f t="shared" si="21"/>
        <v>Product/Negative/Product features</v>
      </c>
      <c r="I136" t="s">
        <v>1251</v>
      </c>
    </row>
    <row r="137" spans="1:9">
      <c r="A137" s="113">
        <v>2084</v>
      </c>
      <c r="B137" s="113">
        <v>2084</v>
      </c>
      <c r="C137" s="114" t="str">
        <f t="shared" si="16"/>
        <v>Product</v>
      </c>
      <c r="D137" t="str">
        <f t="shared" si="17"/>
        <v>Negative</v>
      </c>
      <c r="E137" t="str">
        <f t="shared" si="22"/>
        <v>Productfeatures</v>
      </c>
      <c r="F137" t="str">
        <f t="shared" si="22"/>
        <v>Product features</v>
      </c>
      <c r="G137" s="116" t="str">
        <f t="shared" si="20"/>
        <v>ProductNegativeProductfeatures</v>
      </c>
      <c r="H137" s="119" t="str">
        <f t="shared" si="21"/>
        <v>Product/Negative/Product features</v>
      </c>
      <c r="I137" t="s">
        <v>1251</v>
      </c>
    </row>
    <row r="138" spans="1:9">
      <c r="A138" s="113">
        <v>2085</v>
      </c>
      <c r="B138" s="113">
        <v>2085</v>
      </c>
      <c r="C138" s="114" t="str">
        <f t="shared" si="16"/>
        <v>Product</v>
      </c>
      <c r="D138" t="str">
        <f t="shared" si="17"/>
        <v>Negative</v>
      </c>
      <c r="E138" t="str">
        <f t="shared" si="22"/>
        <v>Productfeatures</v>
      </c>
      <c r="F138" t="str">
        <f t="shared" si="22"/>
        <v>Product features</v>
      </c>
      <c r="G138" s="116" t="str">
        <f t="shared" si="20"/>
        <v>ProductNegativeProductfeatures</v>
      </c>
      <c r="H138" s="119" t="str">
        <f t="shared" si="21"/>
        <v>Product/Negative/Product features</v>
      </c>
      <c r="I138" t="s">
        <v>1251</v>
      </c>
    </row>
    <row r="139" spans="1:9">
      <c r="A139" s="113">
        <v>2086</v>
      </c>
      <c r="B139" s="113">
        <v>2086</v>
      </c>
      <c r="C139" s="114" t="str">
        <f t="shared" si="16"/>
        <v>Product</v>
      </c>
      <c r="D139" t="str">
        <f t="shared" si="17"/>
        <v>Negative</v>
      </c>
      <c r="E139" t="str">
        <f t="shared" si="22"/>
        <v>Productfeatures</v>
      </c>
      <c r="F139" t="str">
        <f t="shared" si="22"/>
        <v>Product features</v>
      </c>
      <c r="G139" s="116" t="str">
        <f t="shared" si="20"/>
        <v>ProductNegativeProductfeatures</v>
      </c>
      <c r="H139" s="119" t="str">
        <f t="shared" si="21"/>
        <v>Product/Negative/Product features</v>
      </c>
      <c r="I139" t="s">
        <v>1251</v>
      </c>
    </row>
    <row r="140" spans="1:9">
      <c r="A140" s="113">
        <v>2087</v>
      </c>
      <c r="B140" s="113">
        <v>2087</v>
      </c>
      <c r="C140" s="114" t="str">
        <f t="shared" si="16"/>
        <v>Product</v>
      </c>
      <c r="D140" t="str">
        <f t="shared" si="17"/>
        <v>Negative</v>
      </c>
      <c r="E140" t="str">
        <f t="shared" si="22"/>
        <v>Productfeatures</v>
      </c>
      <c r="F140" t="str">
        <f t="shared" si="22"/>
        <v>Product features</v>
      </c>
      <c r="G140" s="116" t="str">
        <f t="shared" si="20"/>
        <v>ProductNegativeProductfeatures</v>
      </c>
      <c r="H140" s="119" t="str">
        <f t="shared" si="21"/>
        <v>Product/Negative/Product features</v>
      </c>
      <c r="I140" t="s">
        <v>1251</v>
      </c>
    </row>
    <row r="141" spans="1:9">
      <c r="A141" s="113">
        <v>2088</v>
      </c>
      <c r="B141" s="113">
        <v>2088</v>
      </c>
      <c r="C141" s="114" t="str">
        <f t="shared" si="16"/>
        <v>Product</v>
      </c>
      <c r="D141" t="str">
        <f t="shared" si="17"/>
        <v>Negative</v>
      </c>
      <c r="E141" t="str">
        <f t="shared" si="22"/>
        <v>Productfeatures</v>
      </c>
      <c r="F141" t="str">
        <f t="shared" si="22"/>
        <v>Product features</v>
      </c>
      <c r="G141" s="116" t="str">
        <f t="shared" si="20"/>
        <v>ProductNegativeProductfeatures</v>
      </c>
      <c r="H141" s="119" t="str">
        <f t="shared" si="21"/>
        <v>Product/Negative/Product features</v>
      </c>
      <c r="I141" t="s">
        <v>1251</v>
      </c>
    </row>
    <row r="142" spans="1:9">
      <c r="A142" s="113">
        <v>2089</v>
      </c>
      <c r="B142" s="113">
        <v>2089</v>
      </c>
      <c r="C142" s="114" t="str">
        <f t="shared" si="16"/>
        <v>Product</v>
      </c>
      <c r="D142" t="str">
        <f t="shared" si="17"/>
        <v>Negative</v>
      </c>
      <c r="E142" t="str">
        <f t="shared" si="22"/>
        <v>Productfeatures</v>
      </c>
      <c r="F142" t="str">
        <f t="shared" si="22"/>
        <v>Product features</v>
      </c>
      <c r="G142" s="116" t="str">
        <f t="shared" si="20"/>
        <v>ProductNegativeProductfeatures</v>
      </c>
      <c r="H142" s="119" t="str">
        <f t="shared" si="21"/>
        <v>Product/Negative/Product features</v>
      </c>
      <c r="I142" t="s">
        <v>1251</v>
      </c>
    </row>
    <row r="143" spans="1:9">
      <c r="A143" s="113">
        <v>20811</v>
      </c>
      <c r="B143" s="113">
        <v>20811</v>
      </c>
      <c r="C143" s="114" t="str">
        <f t="shared" si="16"/>
        <v>Product</v>
      </c>
      <c r="D143" t="str">
        <f t="shared" si="17"/>
        <v>Negative</v>
      </c>
      <c r="E143" t="str">
        <f t="shared" si="22"/>
        <v>Productfeatures</v>
      </c>
      <c r="F143" t="str">
        <f t="shared" si="22"/>
        <v>Product features</v>
      </c>
      <c r="G143" s="116" t="str">
        <f t="shared" si="20"/>
        <v>ProductNegativeProductfeatures</v>
      </c>
      <c r="H143" s="119" t="str">
        <f t="shared" si="21"/>
        <v>Product/Negative/Product features</v>
      </c>
      <c r="I143" t="s">
        <v>1251</v>
      </c>
    </row>
    <row r="144" spans="1:9">
      <c r="A144" s="112" t="s">
        <v>1320</v>
      </c>
      <c r="B144" s="112" t="s">
        <v>1320</v>
      </c>
      <c r="C144" s="114" t="str">
        <f t="shared" si="16"/>
        <v>Product</v>
      </c>
      <c r="D144" t="str">
        <f t="shared" si="17"/>
        <v>Negative</v>
      </c>
      <c r="E144" t="str">
        <f>IF(B144=C144,B144,IF(B144=D144,B144,_xlfn.XLOOKUP(B144,'CODEFRAME-NPS'!$E:$E,'CODEFRAME-NPS'!$E:$E)))</f>
        <v>Productdiversity</v>
      </c>
      <c r="F144" t="str">
        <f>IF(B144=C144,B144,IF(B144=D144,B144,_xlfn.XLOOKUP(B144,'CODEFRAME-NPS'!$E:$E,'CODEFRAME-NPS'!$J:$J)))</f>
        <v>Product diversity</v>
      </c>
      <c r="G144" s="116" t="str">
        <f t="shared" si="20"/>
        <v>ProductNegativeProductdiversity</v>
      </c>
      <c r="H144" s="119" t="str">
        <f t="shared" si="21"/>
        <v>Product/Negative/Product diversity</v>
      </c>
      <c r="I144" t="s">
        <v>1251</v>
      </c>
    </row>
    <row r="145" spans="1:9">
      <c r="A145" s="113">
        <v>209</v>
      </c>
      <c r="B145" s="113">
        <v>209</v>
      </c>
      <c r="C145" s="114" t="str">
        <f t="shared" si="16"/>
        <v>Product</v>
      </c>
      <c r="D145" t="str">
        <f t="shared" si="17"/>
        <v>Negative</v>
      </c>
      <c r="E145" t="str">
        <f t="shared" ref="E145:F155" si="23">E144</f>
        <v>Productdiversity</v>
      </c>
      <c r="F145" t="str">
        <f t="shared" si="23"/>
        <v>Product diversity</v>
      </c>
      <c r="G145" s="116" t="str">
        <f t="shared" si="20"/>
        <v>ProductNegativeProductdiversity</v>
      </c>
      <c r="H145" s="119" t="str">
        <f t="shared" si="21"/>
        <v>Product/Negative/Product diversity</v>
      </c>
      <c r="I145" t="s">
        <v>1251</v>
      </c>
    </row>
    <row r="146" spans="1:9">
      <c r="A146" s="113">
        <v>2091</v>
      </c>
      <c r="B146" s="113">
        <v>2091</v>
      </c>
      <c r="C146" s="114" t="str">
        <f t="shared" si="16"/>
        <v>Product</v>
      </c>
      <c r="D146" t="str">
        <f t="shared" si="17"/>
        <v>Negative</v>
      </c>
      <c r="E146" t="str">
        <f t="shared" si="23"/>
        <v>Productdiversity</v>
      </c>
      <c r="F146" t="str">
        <f t="shared" si="23"/>
        <v>Product diversity</v>
      </c>
      <c r="G146" s="116" t="str">
        <f t="shared" si="20"/>
        <v>ProductNegativeProductdiversity</v>
      </c>
      <c r="H146" s="119" t="str">
        <f t="shared" si="21"/>
        <v>Product/Negative/Product diversity</v>
      </c>
      <c r="I146" t="s">
        <v>1251</v>
      </c>
    </row>
    <row r="147" spans="1:9">
      <c r="A147" s="113">
        <v>2092</v>
      </c>
      <c r="B147" s="113">
        <v>2092</v>
      </c>
      <c r="C147" s="114" t="str">
        <f t="shared" si="16"/>
        <v>Product</v>
      </c>
      <c r="D147" t="str">
        <f t="shared" si="17"/>
        <v>Negative</v>
      </c>
      <c r="E147" t="str">
        <f t="shared" si="23"/>
        <v>Productdiversity</v>
      </c>
      <c r="F147" t="str">
        <f t="shared" si="23"/>
        <v>Product diversity</v>
      </c>
      <c r="G147" s="116" t="str">
        <f t="shared" si="20"/>
        <v>ProductNegativeProductdiversity</v>
      </c>
      <c r="H147" s="119" t="str">
        <f t="shared" si="21"/>
        <v>Product/Negative/Product diversity</v>
      </c>
      <c r="I147" t="s">
        <v>1251</v>
      </c>
    </row>
    <row r="148" spans="1:9">
      <c r="A148" s="113">
        <v>2093</v>
      </c>
      <c r="B148" s="113">
        <v>2093</v>
      </c>
      <c r="C148" s="114" t="str">
        <f t="shared" si="16"/>
        <v>Product</v>
      </c>
      <c r="D148" t="str">
        <f t="shared" si="17"/>
        <v>Negative</v>
      </c>
      <c r="E148" t="str">
        <f t="shared" si="23"/>
        <v>Productdiversity</v>
      </c>
      <c r="F148" t="str">
        <f t="shared" si="23"/>
        <v>Product diversity</v>
      </c>
      <c r="G148" s="116" t="str">
        <f t="shared" si="20"/>
        <v>ProductNegativeProductdiversity</v>
      </c>
      <c r="H148" s="119" t="str">
        <f t="shared" si="21"/>
        <v>Product/Negative/Product diversity</v>
      </c>
      <c r="I148" t="s">
        <v>1251</v>
      </c>
    </row>
    <row r="149" spans="1:9">
      <c r="A149" s="113">
        <v>2094</v>
      </c>
      <c r="B149" s="113">
        <v>2094</v>
      </c>
      <c r="C149" s="114" t="str">
        <f t="shared" si="16"/>
        <v>Product</v>
      </c>
      <c r="D149" t="str">
        <f t="shared" si="17"/>
        <v>Negative</v>
      </c>
      <c r="E149" t="str">
        <f t="shared" si="23"/>
        <v>Productdiversity</v>
      </c>
      <c r="F149" t="str">
        <f t="shared" si="23"/>
        <v>Product diversity</v>
      </c>
      <c r="G149" s="116" t="str">
        <f t="shared" si="20"/>
        <v>ProductNegativeProductdiversity</v>
      </c>
      <c r="H149" s="119" t="str">
        <f t="shared" si="21"/>
        <v>Product/Negative/Product diversity</v>
      </c>
      <c r="I149" t="s">
        <v>1251</v>
      </c>
    </row>
    <row r="150" spans="1:9">
      <c r="A150" s="113">
        <v>2095</v>
      </c>
      <c r="B150" s="113">
        <v>2095</v>
      </c>
      <c r="C150" s="114" t="str">
        <f t="shared" si="16"/>
        <v>Product</v>
      </c>
      <c r="D150" t="str">
        <f t="shared" si="17"/>
        <v>Negative</v>
      </c>
      <c r="E150" t="str">
        <f t="shared" si="23"/>
        <v>Productdiversity</v>
      </c>
      <c r="F150" t="str">
        <f t="shared" si="23"/>
        <v>Product diversity</v>
      </c>
      <c r="G150" s="116" t="str">
        <f t="shared" si="20"/>
        <v>ProductNegativeProductdiversity</v>
      </c>
      <c r="H150" s="119" t="str">
        <f t="shared" si="21"/>
        <v>Product/Negative/Product diversity</v>
      </c>
      <c r="I150" t="s">
        <v>1251</v>
      </c>
    </row>
    <row r="151" spans="1:9">
      <c r="A151" s="113">
        <v>2096</v>
      </c>
      <c r="B151" s="113">
        <v>2096</v>
      </c>
      <c r="C151" s="114" t="str">
        <f t="shared" si="16"/>
        <v>Product</v>
      </c>
      <c r="D151" t="str">
        <f t="shared" si="17"/>
        <v>Negative</v>
      </c>
      <c r="E151" t="str">
        <f t="shared" si="23"/>
        <v>Productdiversity</v>
      </c>
      <c r="F151" t="str">
        <f t="shared" si="23"/>
        <v>Product diversity</v>
      </c>
      <c r="G151" s="116" t="str">
        <f t="shared" si="20"/>
        <v>ProductNegativeProductdiversity</v>
      </c>
      <c r="H151" s="119" t="str">
        <f t="shared" si="21"/>
        <v>Product/Negative/Product diversity</v>
      </c>
      <c r="I151" t="s">
        <v>1251</v>
      </c>
    </row>
    <row r="152" spans="1:9">
      <c r="A152" s="113">
        <v>2097</v>
      </c>
      <c r="B152" s="113">
        <v>2097</v>
      </c>
      <c r="C152" s="114" t="str">
        <f t="shared" si="16"/>
        <v>Product</v>
      </c>
      <c r="D152" t="str">
        <f t="shared" si="17"/>
        <v>Negative</v>
      </c>
      <c r="E152" t="str">
        <f t="shared" si="23"/>
        <v>Productdiversity</v>
      </c>
      <c r="F152" t="str">
        <f t="shared" si="23"/>
        <v>Product diversity</v>
      </c>
      <c r="G152" s="116" t="str">
        <f t="shared" si="20"/>
        <v>ProductNegativeProductdiversity</v>
      </c>
      <c r="H152" s="119" t="str">
        <f t="shared" si="21"/>
        <v>Product/Negative/Product diversity</v>
      </c>
      <c r="I152" t="s">
        <v>1251</v>
      </c>
    </row>
    <row r="153" spans="1:9">
      <c r="A153" s="113">
        <v>2098</v>
      </c>
      <c r="B153" s="113">
        <v>2098</v>
      </c>
      <c r="C153" s="114" t="str">
        <f t="shared" si="16"/>
        <v>Product</v>
      </c>
      <c r="D153" t="str">
        <f t="shared" si="17"/>
        <v>Negative</v>
      </c>
      <c r="E153" t="str">
        <f t="shared" si="23"/>
        <v>Productdiversity</v>
      </c>
      <c r="F153" t="str">
        <f t="shared" si="23"/>
        <v>Product diversity</v>
      </c>
      <c r="G153" s="116" t="str">
        <f t="shared" si="20"/>
        <v>ProductNegativeProductdiversity</v>
      </c>
      <c r="H153" s="119" t="str">
        <f t="shared" si="21"/>
        <v>Product/Negative/Product diversity</v>
      </c>
      <c r="I153" t="s">
        <v>1251</v>
      </c>
    </row>
    <row r="154" spans="1:9">
      <c r="A154" s="113">
        <v>2099</v>
      </c>
      <c r="B154" s="113">
        <v>2099</v>
      </c>
      <c r="C154" s="114" t="str">
        <f t="shared" si="16"/>
        <v>Product</v>
      </c>
      <c r="D154" t="str">
        <f t="shared" si="17"/>
        <v>Negative</v>
      </c>
      <c r="E154" t="str">
        <f t="shared" si="23"/>
        <v>Productdiversity</v>
      </c>
      <c r="F154" t="str">
        <f t="shared" si="23"/>
        <v>Product diversity</v>
      </c>
      <c r="G154" s="116" t="str">
        <f t="shared" si="20"/>
        <v>ProductNegativeProductdiversity</v>
      </c>
      <c r="H154" s="119" t="str">
        <f t="shared" si="21"/>
        <v>Product/Negative/Product diversity</v>
      </c>
      <c r="I154" t="s">
        <v>1251</v>
      </c>
    </row>
    <row r="155" spans="1:9">
      <c r="A155" s="113">
        <v>20911</v>
      </c>
      <c r="B155" s="113">
        <v>20911</v>
      </c>
      <c r="C155" s="114" t="str">
        <f t="shared" si="16"/>
        <v>Product</v>
      </c>
      <c r="D155" t="str">
        <f t="shared" si="17"/>
        <v>Negative</v>
      </c>
      <c r="E155" t="str">
        <f t="shared" si="23"/>
        <v>Productdiversity</v>
      </c>
      <c r="F155" t="str">
        <f t="shared" si="23"/>
        <v>Product diversity</v>
      </c>
      <c r="G155" s="116" t="str">
        <f t="shared" si="20"/>
        <v>ProductNegativeProductdiversity</v>
      </c>
      <c r="H155" s="119" t="str">
        <f t="shared" si="21"/>
        <v>Product/Negative/Product diversity</v>
      </c>
      <c r="I155" t="s">
        <v>1251</v>
      </c>
    </row>
    <row r="156" spans="1:9">
      <c r="A156" s="112" t="s">
        <v>1321</v>
      </c>
      <c r="B156" s="112" t="s">
        <v>1321</v>
      </c>
      <c r="C156" s="114" t="str">
        <f t="shared" si="16"/>
        <v>Product</v>
      </c>
      <c r="D156" t="str">
        <f t="shared" si="17"/>
        <v>Negative</v>
      </c>
      <c r="E156" t="str">
        <f>IF(B156=C156,B156,IF(B156=D156,B156,_xlfn.XLOOKUP(B156,'CODEFRAME-NPS'!$E:$E,'CODEFRAME-NPS'!$E:$E)))</f>
        <v>Partnership</v>
      </c>
      <c r="F156" t="str">
        <f>IF(B156=C156,B156,IF(B156=D156,B156,_xlfn.XLOOKUP(B156,'CODEFRAME-NPS'!$E:$E,'CODEFRAME-NPS'!$J:$J)))</f>
        <v xml:space="preserve">Partnership </v>
      </c>
      <c r="G156" s="116" t="str">
        <f t="shared" si="20"/>
        <v>ProductNegativePartnership</v>
      </c>
      <c r="H156" s="119" t="str">
        <f t="shared" si="21"/>
        <v xml:space="preserve">Product/Negative/Partnership </v>
      </c>
      <c r="I156" t="s">
        <v>1251</v>
      </c>
    </row>
    <row r="157" spans="1:9">
      <c r="A157" s="113">
        <v>211</v>
      </c>
      <c r="B157" s="113">
        <v>211</v>
      </c>
      <c r="C157" s="114" t="str">
        <f t="shared" si="16"/>
        <v>Product</v>
      </c>
      <c r="D157" t="str">
        <f t="shared" si="17"/>
        <v>Negative</v>
      </c>
      <c r="E157" t="str">
        <f t="shared" ref="E157:F167" si="24">E156</f>
        <v>Partnership</v>
      </c>
      <c r="F157" t="str">
        <f t="shared" si="24"/>
        <v xml:space="preserve">Partnership </v>
      </c>
      <c r="G157" s="116" t="str">
        <f t="shared" si="20"/>
        <v>ProductNegativePartnership</v>
      </c>
      <c r="H157" s="119" t="str">
        <f t="shared" si="21"/>
        <v xml:space="preserve">Product/Negative/Partnership </v>
      </c>
      <c r="I157" t="s">
        <v>1251</v>
      </c>
    </row>
    <row r="158" spans="1:9">
      <c r="A158" s="113">
        <v>2111</v>
      </c>
      <c r="B158" s="113">
        <v>2111</v>
      </c>
      <c r="C158" s="114" t="str">
        <f t="shared" si="16"/>
        <v>Product</v>
      </c>
      <c r="D158" t="str">
        <f t="shared" si="17"/>
        <v>Negative</v>
      </c>
      <c r="E158" t="str">
        <f t="shared" si="24"/>
        <v>Partnership</v>
      </c>
      <c r="F158" t="str">
        <f t="shared" si="24"/>
        <v xml:space="preserve">Partnership </v>
      </c>
      <c r="G158" s="116" t="str">
        <f t="shared" si="20"/>
        <v>ProductNegativePartnership</v>
      </c>
      <c r="H158" s="119" t="str">
        <f t="shared" si="21"/>
        <v xml:space="preserve">Product/Negative/Partnership </v>
      </c>
      <c r="I158" t="s">
        <v>1251</v>
      </c>
    </row>
    <row r="159" spans="1:9">
      <c r="A159" s="113">
        <v>2112</v>
      </c>
      <c r="B159" s="113">
        <v>2112</v>
      </c>
      <c r="C159" s="114" t="str">
        <f t="shared" si="16"/>
        <v>Product</v>
      </c>
      <c r="D159" t="str">
        <f t="shared" si="17"/>
        <v>Negative</v>
      </c>
      <c r="E159" t="str">
        <f t="shared" si="24"/>
        <v>Partnership</v>
      </c>
      <c r="F159" t="str">
        <f t="shared" si="24"/>
        <v xml:space="preserve">Partnership </v>
      </c>
      <c r="G159" s="116" t="str">
        <f t="shared" si="20"/>
        <v>ProductNegativePartnership</v>
      </c>
      <c r="H159" s="119" t="str">
        <f t="shared" si="21"/>
        <v xml:space="preserve">Product/Negative/Partnership </v>
      </c>
      <c r="I159" t="s">
        <v>1251</v>
      </c>
    </row>
    <row r="160" spans="1:9">
      <c r="A160" s="113">
        <v>2113</v>
      </c>
      <c r="B160" s="113">
        <v>2113</v>
      </c>
      <c r="C160" s="114" t="str">
        <f t="shared" si="16"/>
        <v>Product</v>
      </c>
      <c r="D160" t="str">
        <f t="shared" si="17"/>
        <v>Negative</v>
      </c>
      <c r="E160" t="str">
        <f t="shared" si="24"/>
        <v>Partnership</v>
      </c>
      <c r="F160" t="str">
        <f t="shared" si="24"/>
        <v xml:space="preserve">Partnership </v>
      </c>
      <c r="G160" s="116" t="str">
        <f t="shared" si="20"/>
        <v>ProductNegativePartnership</v>
      </c>
      <c r="H160" s="119" t="str">
        <f t="shared" si="21"/>
        <v xml:space="preserve">Product/Negative/Partnership </v>
      </c>
      <c r="I160" t="s">
        <v>1251</v>
      </c>
    </row>
    <row r="161" spans="1:9">
      <c r="A161" s="113">
        <v>2114</v>
      </c>
      <c r="B161" s="113">
        <v>2114</v>
      </c>
      <c r="C161" s="114" t="str">
        <f t="shared" si="16"/>
        <v>Product</v>
      </c>
      <c r="D161" t="str">
        <f t="shared" si="17"/>
        <v>Negative</v>
      </c>
      <c r="E161" t="str">
        <f t="shared" si="24"/>
        <v>Partnership</v>
      </c>
      <c r="F161" t="str">
        <f t="shared" si="24"/>
        <v xml:space="preserve">Partnership </v>
      </c>
      <c r="G161" s="116" t="str">
        <f t="shared" si="20"/>
        <v>ProductNegativePartnership</v>
      </c>
      <c r="H161" s="119" t="str">
        <f t="shared" si="21"/>
        <v xml:space="preserve">Product/Negative/Partnership </v>
      </c>
      <c r="I161" t="s">
        <v>1251</v>
      </c>
    </row>
    <row r="162" spans="1:9">
      <c r="A162" s="113">
        <v>2115</v>
      </c>
      <c r="B162" s="113">
        <v>2115</v>
      </c>
      <c r="C162" s="114" t="str">
        <f t="shared" si="16"/>
        <v>Product</v>
      </c>
      <c r="D162" t="str">
        <f t="shared" si="17"/>
        <v>Negative</v>
      </c>
      <c r="E162" t="str">
        <f t="shared" si="24"/>
        <v>Partnership</v>
      </c>
      <c r="F162" t="str">
        <f t="shared" si="24"/>
        <v xml:space="preserve">Partnership </v>
      </c>
      <c r="G162" s="116" t="str">
        <f t="shared" si="20"/>
        <v>ProductNegativePartnership</v>
      </c>
      <c r="H162" s="119" t="str">
        <f t="shared" si="21"/>
        <v xml:space="preserve">Product/Negative/Partnership </v>
      </c>
      <c r="I162" t="s">
        <v>1251</v>
      </c>
    </row>
    <row r="163" spans="1:9">
      <c r="A163" s="113">
        <v>2116</v>
      </c>
      <c r="B163" s="113">
        <v>2116</v>
      </c>
      <c r="C163" s="114" t="str">
        <f t="shared" si="16"/>
        <v>Product</v>
      </c>
      <c r="D163" t="str">
        <f t="shared" si="17"/>
        <v>Negative</v>
      </c>
      <c r="E163" t="str">
        <f t="shared" si="24"/>
        <v>Partnership</v>
      </c>
      <c r="F163" t="str">
        <f t="shared" si="24"/>
        <v xml:space="preserve">Partnership </v>
      </c>
      <c r="G163" s="116" t="str">
        <f t="shared" si="20"/>
        <v>ProductNegativePartnership</v>
      </c>
      <c r="H163" s="119" t="str">
        <f t="shared" si="21"/>
        <v xml:space="preserve">Product/Negative/Partnership </v>
      </c>
      <c r="I163" t="s">
        <v>1251</v>
      </c>
    </row>
    <row r="164" spans="1:9">
      <c r="A164" s="113">
        <v>2117</v>
      </c>
      <c r="B164" s="113">
        <v>2117</v>
      </c>
      <c r="C164" s="114" t="str">
        <f t="shared" si="16"/>
        <v>Product</v>
      </c>
      <c r="D164" t="str">
        <f t="shared" si="17"/>
        <v>Negative</v>
      </c>
      <c r="E164" t="str">
        <f t="shared" si="24"/>
        <v>Partnership</v>
      </c>
      <c r="F164" t="str">
        <f t="shared" si="24"/>
        <v xml:space="preserve">Partnership </v>
      </c>
      <c r="G164" s="116" t="str">
        <f t="shared" si="20"/>
        <v>ProductNegativePartnership</v>
      </c>
      <c r="H164" s="119" t="str">
        <f t="shared" si="21"/>
        <v xml:space="preserve">Product/Negative/Partnership </v>
      </c>
      <c r="I164" t="s">
        <v>1251</v>
      </c>
    </row>
    <row r="165" spans="1:9">
      <c r="A165" s="113">
        <v>2118</v>
      </c>
      <c r="B165" s="113">
        <v>2118</v>
      </c>
      <c r="C165" s="114" t="str">
        <f t="shared" si="16"/>
        <v>Product</v>
      </c>
      <c r="D165" t="str">
        <f t="shared" si="17"/>
        <v>Negative</v>
      </c>
      <c r="E165" t="str">
        <f t="shared" si="24"/>
        <v>Partnership</v>
      </c>
      <c r="F165" t="str">
        <f t="shared" si="24"/>
        <v xml:space="preserve">Partnership </v>
      </c>
      <c r="G165" s="116" t="str">
        <f t="shared" si="20"/>
        <v>ProductNegativePartnership</v>
      </c>
      <c r="H165" s="119" t="str">
        <f t="shared" si="21"/>
        <v xml:space="preserve">Product/Negative/Partnership </v>
      </c>
      <c r="I165" t="s">
        <v>1251</v>
      </c>
    </row>
    <row r="166" spans="1:9">
      <c r="A166" s="113">
        <v>2119</v>
      </c>
      <c r="B166" s="113">
        <v>2119</v>
      </c>
      <c r="C166" s="114" t="str">
        <f t="shared" si="16"/>
        <v>Product</v>
      </c>
      <c r="D166" t="str">
        <f t="shared" si="17"/>
        <v>Negative</v>
      </c>
      <c r="E166" t="str">
        <f t="shared" si="24"/>
        <v>Partnership</v>
      </c>
      <c r="F166" t="str">
        <f t="shared" si="24"/>
        <v xml:space="preserve">Partnership </v>
      </c>
      <c r="G166" s="116" t="str">
        <f t="shared" si="20"/>
        <v>ProductNegativePartnership</v>
      </c>
      <c r="H166" s="119" t="str">
        <f t="shared" si="21"/>
        <v xml:space="preserve">Product/Negative/Partnership </v>
      </c>
      <c r="I166" t="s">
        <v>1251</v>
      </c>
    </row>
    <row r="167" spans="1:9">
      <c r="A167" s="113">
        <v>21111</v>
      </c>
      <c r="B167" s="113">
        <v>21111</v>
      </c>
      <c r="C167" s="114" t="str">
        <f t="shared" si="16"/>
        <v>Product</v>
      </c>
      <c r="D167" t="str">
        <f t="shared" si="17"/>
        <v>Negative</v>
      </c>
      <c r="E167" t="str">
        <f t="shared" si="24"/>
        <v>Partnership</v>
      </c>
      <c r="F167" t="str">
        <f t="shared" si="24"/>
        <v xml:space="preserve">Partnership </v>
      </c>
      <c r="G167" s="116" t="str">
        <f t="shared" si="20"/>
        <v>ProductNegativePartnership</v>
      </c>
      <c r="H167" s="119" t="str">
        <f t="shared" si="21"/>
        <v xml:space="preserve">Product/Negative/Partnership </v>
      </c>
      <c r="I167" t="s">
        <v>1251</v>
      </c>
    </row>
    <row r="168" spans="1:9">
      <c r="A168" s="112" t="s">
        <v>1322</v>
      </c>
      <c r="B168" s="112" t="s">
        <v>1322</v>
      </c>
      <c r="C168" s="114" t="str">
        <f t="shared" si="16"/>
        <v>Product</v>
      </c>
      <c r="D168" t="str">
        <f t="shared" si="17"/>
        <v>Negative</v>
      </c>
      <c r="E168" t="str">
        <f>IF(B168=C168,B168,IF(B168=D168,B168,_xlfn.XLOOKUP(B168,'CODEFRAME-NPS'!$E:$E,'CODEFRAME-NPS'!$E:$E)))</f>
        <v>Specialaccount</v>
      </c>
      <c r="F168" t="str">
        <f>IF(B168=C168,B168,IF(B168=D168,B168,_xlfn.XLOOKUP(B168,'CODEFRAME-NPS'!$E:$E,'CODEFRAME-NPS'!$J:$J)))</f>
        <v>Special account</v>
      </c>
      <c r="G168" s="116" t="str">
        <f t="shared" si="20"/>
        <v>ProductNegativeSpecialaccount</v>
      </c>
      <c r="H168" s="119" t="str">
        <f t="shared" si="21"/>
        <v>Product/Negative/Special account</v>
      </c>
      <c r="I168" t="s">
        <v>1251</v>
      </c>
    </row>
    <row r="169" spans="1:9">
      <c r="A169" s="113">
        <v>212</v>
      </c>
      <c r="B169" s="113">
        <v>212</v>
      </c>
      <c r="C169" s="114" t="str">
        <f t="shared" si="16"/>
        <v>Product</v>
      </c>
      <c r="D169" t="str">
        <f t="shared" si="17"/>
        <v>Negative</v>
      </c>
      <c r="E169" t="str">
        <f>E168</f>
        <v>Specialaccount</v>
      </c>
      <c r="F169" t="str">
        <f>F168</f>
        <v>Special account</v>
      </c>
      <c r="G169" s="116" t="str">
        <f t="shared" si="20"/>
        <v>ProductNegativeSpecialaccount</v>
      </c>
      <c r="H169" s="119" t="str">
        <f t="shared" si="21"/>
        <v>Product/Negative/Special account</v>
      </c>
      <c r="I169" t="s">
        <v>1251</v>
      </c>
    </row>
    <row r="170" spans="1:9">
      <c r="A170" s="111" t="s">
        <v>1228</v>
      </c>
      <c r="B170" s="115" t="s">
        <v>1228</v>
      </c>
      <c r="C170" s="114" t="str">
        <f t="shared" si="16"/>
        <v>Product</v>
      </c>
      <c r="D170" t="str">
        <f>IF(C170=B170,B170,_xlfn.XLOOKUP(B170,'CODEFRAME-NPS'!$C:$C,'CODEFRAME-NPS'!$C:$C))</f>
        <v>Positive</v>
      </c>
      <c r="E170" t="str">
        <f>IF(B170=C170,B170,IF(B170=D170,B170,_xlfn.XLOOKUP(B170,'CODEFRAME-NPS'!$E:$E,'CODEFRAME-NPS'!$E:$E)))</f>
        <v>Positive</v>
      </c>
      <c r="F170" t="str">
        <f>IF(B170=C170,B170,IF(B170=D170,B170,_xlfn.XLOOKUP(B170,'CODEFRAME-NPS'!$E:$E,'CODEFRAME-NPS'!$J:$J)))</f>
        <v>Positive</v>
      </c>
      <c r="G170" s="116" t="str">
        <f t="shared" si="20"/>
        <v>ProductPositive</v>
      </c>
      <c r="H170" s="119" t="str">
        <f t="shared" si="21"/>
        <v>Product/Positive</v>
      </c>
      <c r="I170" t="s">
        <v>1251</v>
      </c>
    </row>
    <row r="171" spans="1:9">
      <c r="A171" s="112" t="s">
        <v>1230</v>
      </c>
      <c r="B171" s="112" t="s">
        <v>1230</v>
      </c>
      <c r="C171" s="114" t="str">
        <f t="shared" ref="C171:C182" si="25">C170</f>
        <v>Product</v>
      </c>
      <c r="D171" t="str">
        <f t="shared" ref="D171:D182" si="26">D170</f>
        <v>Positive</v>
      </c>
      <c r="E171" t="str">
        <f>IF(B171=C171,B171,IF(B171=D171,B171,_xlfn.XLOOKUP(B171,'CODEFRAME-NPS'!$E:$E,'CODEFRAME-NPS'!$E:$E)))</f>
        <v>Other</v>
      </c>
      <c r="F171" t="str">
        <f>IF(B171=C171,B171,IF(B171=D171,B171,_xlfn.XLOOKUP(B171,'CODEFRAME-NPS'!$E:$E,'CODEFRAME-NPS'!$J:$J)))</f>
        <v>Other</v>
      </c>
      <c r="G171" s="116" t="str">
        <f t="shared" si="20"/>
        <v>ProductPositiveOther</v>
      </c>
      <c r="H171" s="119" t="str">
        <f t="shared" si="21"/>
        <v>Product/Positive/Other</v>
      </c>
      <c r="I171" t="s">
        <v>1251</v>
      </c>
    </row>
    <row r="172" spans="1:9">
      <c r="A172" s="113">
        <v>113</v>
      </c>
      <c r="B172" s="113">
        <v>113</v>
      </c>
      <c r="C172" s="114" t="str">
        <f t="shared" si="25"/>
        <v>Product</v>
      </c>
      <c r="D172" t="str">
        <f t="shared" si="26"/>
        <v>Positive</v>
      </c>
      <c r="E172" t="str">
        <f>E171</f>
        <v>Other</v>
      </c>
      <c r="F172" t="str">
        <f>F171</f>
        <v>Other</v>
      </c>
      <c r="G172" s="116" t="str">
        <f t="shared" si="20"/>
        <v>ProductPositiveOther</v>
      </c>
      <c r="H172" s="119" t="str">
        <f t="shared" si="21"/>
        <v>Product/Positive/Other</v>
      </c>
      <c r="I172" t="s">
        <v>1251</v>
      </c>
    </row>
    <row r="173" spans="1:9">
      <c r="A173" s="112" t="s">
        <v>1226</v>
      </c>
      <c r="B173" s="112" t="s">
        <v>1226</v>
      </c>
      <c r="C173" s="114" t="str">
        <f t="shared" si="25"/>
        <v>Product</v>
      </c>
      <c r="D173" t="str">
        <f t="shared" si="26"/>
        <v>Positive</v>
      </c>
      <c r="E173" t="str">
        <f>IF(B173=C173,B173,IF(B173=D173,B173,_xlfn.XLOOKUP(B173,'CODEFRAME-NPS'!$E:$E,'CODEFRAME-NPS'!$E:$E)))</f>
        <v>Security</v>
      </c>
      <c r="F173" t="str">
        <f>IF(B173=C173,B173,IF(B173=D173,B173,_xlfn.XLOOKUP(B173,'CODEFRAME-NPS'!$E:$E,'CODEFRAME-NPS'!$J:$J)))</f>
        <v>Security</v>
      </c>
      <c r="G173" s="116" t="str">
        <f t="shared" si="20"/>
        <v>ProductPositiveSecurity</v>
      </c>
      <c r="H173" s="119" t="str">
        <f t="shared" si="21"/>
        <v>Product/Positive/Security</v>
      </c>
      <c r="I173" t="s">
        <v>1251</v>
      </c>
    </row>
    <row r="174" spans="1:9">
      <c r="A174" s="113">
        <v>110</v>
      </c>
      <c r="B174" s="113">
        <v>110</v>
      </c>
      <c r="C174" s="114" t="str">
        <f t="shared" si="25"/>
        <v>Product</v>
      </c>
      <c r="D174" t="str">
        <f t="shared" si="26"/>
        <v>Positive</v>
      </c>
      <c r="E174" t="str">
        <f>E173</f>
        <v>Security</v>
      </c>
      <c r="F174" t="str">
        <f>F173</f>
        <v>Security</v>
      </c>
      <c r="G174" s="116" t="str">
        <f t="shared" si="20"/>
        <v>ProductPositiveSecurity</v>
      </c>
      <c r="H174" s="119" t="str">
        <f t="shared" si="21"/>
        <v>Product/Positive/Security</v>
      </c>
      <c r="I174" t="s">
        <v>1251</v>
      </c>
    </row>
    <row r="175" spans="1:9">
      <c r="A175" s="112" t="s">
        <v>1319</v>
      </c>
      <c r="B175" s="112" t="s">
        <v>1319</v>
      </c>
      <c r="C175" s="114" t="str">
        <f t="shared" si="25"/>
        <v>Product</v>
      </c>
      <c r="D175" t="str">
        <f t="shared" si="26"/>
        <v>Positive</v>
      </c>
      <c r="E175" t="str">
        <f>IF(B175=C175,B175,IF(B175=D175,B175,_xlfn.XLOOKUP(B175,'CODEFRAME-NPS'!$E:$E,'CODEFRAME-NPS'!$E:$E)))</f>
        <v>Productfeatures</v>
      </c>
      <c r="F175" t="str">
        <f>IF(B175=C175,B175,IF(B175=D175,B175,_xlfn.XLOOKUP(B175,'CODEFRAME-NPS'!$E:$E,'CODEFRAME-NPS'!$J:$J)))</f>
        <v>Product features</v>
      </c>
      <c r="G175" s="116" t="str">
        <f t="shared" si="20"/>
        <v>ProductPositiveProductfeatures</v>
      </c>
      <c r="H175" s="119" t="str">
        <f t="shared" si="21"/>
        <v>Product/Positive/Product features</v>
      </c>
      <c r="I175" t="s">
        <v>1251</v>
      </c>
    </row>
    <row r="176" spans="1:9">
      <c r="A176" s="113">
        <v>108</v>
      </c>
      <c r="B176" s="113">
        <v>108</v>
      </c>
      <c r="C176" s="114" t="str">
        <f t="shared" si="25"/>
        <v>Product</v>
      </c>
      <c r="D176" t="str">
        <f t="shared" si="26"/>
        <v>Positive</v>
      </c>
      <c r="E176" t="str">
        <f>E175</f>
        <v>Productfeatures</v>
      </c>
      <c r="F176" t="str">
        <f>F175</f>
        <v>Product features</v>
      </c>
      <c r="G176" s="116" t="str">
        <f t="shared" si="20"/>
        <v>ProductPositiveProductfeatures</v>
      </c>
      <c r="H176" s="119" t="str">
        <f t="shared" si="21"/>
        <v>Product/Positive/Product features</v>
      </c>
      <c r="I176" t="s">
        <v>1251</v>
      </c>
    </row>
    <row r="177" spans="1:9">
      <c r="A177" s="112" t="s">
        <v>1320</v>
      </c>
      <c r="B177" s="112" t="s">
        <v>1320</v>
      </c>
      <c r="C177" s="114" t="str">
        <f t="shared" si="25"/>
        <v>Product</v>
      </c>
      <c r="D177" t="str">
        <f t="shared" si="26"/>
        <v>Positive</v>
      </c>
      <c r="E177" t="str">
        <f>IF(B177=C177,B177,IF(B177=D177,B177,_xlfn.XLOOKUP(B177,'CODEFRAME-NPS'!$E:$E,'CODEFRAME-NPS'!$E:$E)))</f>
        <v>Productdiversity</v>
      </c>
      <c r="F177" t="str">
        <f>IF(B177=C177,B177,IF(B177=D177,B177,_xlfn.XLOOKUP(B177,'CODEFRAME-NPS'!$E:$E,'CODEFRAME-NPS'!$J:$J)))</f>
        <v>Product diversity</v>
      </c>
      <c r="G177" s="116" t="str">
        <f t="shared" si="20"/>
        <v>ProductPositiveProductdiversity</v>
      </c>
      <c r="H177" s="119" t="str">
        <f t="shared" si="21"/>
        <v>Product/Positive/Product diversity</v>
      </c>
      <c r="I177" t="s">
        <v>1251</v>
      </c>
    </row>
    <row r="178" spans="1:9">
      <c r="A178" s="113">
        <v>109</v>
      </c>
      <c r="B178" s="113">
        <v>109</v>
      </c>
      <c r="C178" s="114" t="str">
        <f t="shared" si="25"/>
        <v>Product</v>
      </c>
      <c r="D178" t="str">
        <f t="shared" si="26"/>
        <v>Positive</v>
      </c>
      <c r="E178" t="str">
        <f>E177</f>
        <v>Productdiversity</v>
      </c>
      <c r="F178" t="str">
        <f>F177</f>
        <v>Product diversity</v>
      </c>
      <c r="G178" s="116" t="str">
        <f t="shared" si="20"/>
        <v>ProductPositiveProductdiversity</v>
      </c>
      <c r="H178" s="119" t="str">
        <f t="shared" si="21"/>
        <v>Product/Positive/Product diversity</v>
      </c>
      <c r="I178" t="s">
        <v>1251</v>
      </c>
    </row>
    <row r="179" spans="1:9">
      <c r="A179" s="112" t="s">
        <v>1321</v>
      </c>
      <c r="B179" s="112" t="s">
        <v>1321</v>
      </c>
      <c r="C179" s="114" t="str">
        <f t="shared" si="25"/>
        <v>Product</v>
      </c>
      <c r="D179" t="str">
        <f t="shared" si="26"/>
        <v>Positive</v>
      </c>
      <c r="E179" t="str">
        <f>IF(B179=C179,B179,IF(B179=D179,B179,_xlfn.XLOOKUP(B179,'CODEFRAME-NPS'!$E:$E,'CODEFRAME-NPS'!$E:$E)))</f>
        <v>Partnership</v>
      </c>
      <c r="F179" t="str">
        <f>IF(B179=C179,B179,IF(B179=D179,B179,_xlfn.XLOOKUP(B179,'CODEFRAME-NPS'!$E:$E,'CODEFRAME-NPS'!$J:$J)))</f>
        <v xml:space="preserve">Partnership </v>
      </c>
      <c r="G179" s="116" t="str">
        <f t="shared" si="20"/>
        <v>ProductPositivePartnership</v>
      </c>
      <c r="H179" s="119" t="str">
        <f t="shared" si="21"/>
        <v xml:space="preserve">Product/Positive/Partnership </v>
      </c>
      <c r="I179" t="s">
        <v>1251</v>
      </c>
    </row>
    <row r="180" spans="1:9">
      <c r="A180" s="113">
        <v>111</v>
      </c>
      <c r="B180" s="113">
        <v>111</v>
      </c>
      <c r="C180" s="114" t="str">
        <f t="shared" si="25"/>
        <v>Product</v>
      </c>
      <c r="D180" t="str">
        <f t="shared" si="26"/>
        <v>Positive</v>
      </c>
      <c r="E180" t="str">
        <f>E179</f>
        <v>Partnership</v>
      </c>
      <c r="F180" t="str">
        <f>F179</f>
        <v xml:space="preserve">Partnership </v>
      </c>
      <c r="G180" s="116" t="str">
        <f t="shared" si="20"/>
        <v>ProductPositivePartnership</v>
      </c>
      <c r="H180" s="119" t="str">
        <f t="shared" si="21"/>
        <v xml:space="preserve">Product/Positive/Partnership </v>
      </c>
      <c r="I180" t="s">
        <v>1251</v>
      </c>
    </row>
    <row r="181" spans="1:9">
      <c r="A181" s="112" t="s">
        <v>1322</v>
      </c>
      <c r="B181" s="112" t="s">
        <v>1322</v>
      </c>
      <c r="C181" s="114" t="str">
        <f t="shared" si="25"/>
        <v>Product</v>
      </c>
      <c r="D181" t="str">
        <f t="shared" si="26"/>
        <v>Positive</v>
      </c>
      <c r="E181" t="str">
        <f>IF(B181=C181,B181,IF(B181=D181,B181,_xlfn.XLOOKUP(B181,'CODEFRAME-NPS'!$E:$E,'CODEFRAME-NPS'!$E:$E)))</f>
        <v>Specialaccount</v>
      </c>
      <c r="F181" t="str">
        <f>IF(B181=C181,B181,IF(B181=D181,B181,_xlfn.XLOOKUP(B181,'CODEFRAME-NPS'!$E:$E,'CODEFRAME-NPS'!$J:$J)))</f>
        <v>Special account</v>
      </c>
      <c r="G181" s="116" t="str">
        <f t="shared" si="20"/>
        <v>ProductPositiveSpecialaccount</v>
      </c>
      <c r="H181" s="119" t="str">
        <f t="shared" si="21"/>
        <v>Product/Positive/Special account</v>
      </c>
      <c r="I181" t="s">
        <v>1251</v>
      </c>
    </row>
    <row r="182" spans="1:9">
      <c r="A182" s="113">
        <v>112</v>
      </c>
      <c r="B182" s="113">
        <v>112</v>
      </c>
      <c r="C182" s="114" t="str">
        <f t="shared" si="25"/>
        <v>Product</v>
      </c>
      <c r="D182" t="str">
        <f t="shared" si="26"/>
        <v>Positive</v>
      </c>
      <c r="E182" t="str">
        <f>E181</f>
        <v>Specialaccount</v>
      </c>
      <c r="F182" t="str">
        <f>F181</f>
        <v>Special account</v>
      </c>
      <c r="G182" s="116" t="str">
        <f t="shared" si="20"/>
        <v>ProductPositiveSpecialaccount</v>
      </c>
      <c r="H182" s="119" t="str">
        <f t="shared" si="21"/>
        <v>Product/Positive/Special account</v>
      </c>
      <c r="I182" t="s">
        <v>1251</v>
      </c>
    </row>
    <row r="183" spans="1:9">
      <c r="A183" s="110" t="s">
        <v>265</v>
      </c>
      <c r="B183" s="114" t="s">
        <v>265</v>
      </c>
      <c r="C183" s="114" t="str">
        <f>_xlfn.XLOOKUP(B183,'CODEFRAME-NPS'!$D:$D,'CODEFRAME-NPS'!$D:$D)</f>
        <v>Service</v>
      </c>
      <c r="D183" t="str">
        <f>IF(C183=B183,B183,_xlfn.XLOOKUP(B183,'CODEFRAME-NPS'!$C:$C,'CODEFRAME-NPS'!$C:$C))</f>
        <v>Service</v>
      </c>
      <c r="E183" t="str">
        <f>IF(B183=C183,B183,IF(B183=D183,B183,_xlfn.XLOOKUP(B183,'CODEFRAME-NPS'!$E:$E,'CODEFRAME-NPS'!$E:$E)))</f>
        <v>Service</v>
      </c>
      <c r="F183" t="str">
        <f>IF(B183=C183,B183,IF(B183=D183,B183,_xlfn.XLOOKUP(B183,'CODEFRAME-NPS'!$E:$E,'CODEFRAME-NPS'!$J:$J)))</f>
        <v>Service</v>
      </c>
      <c r="G183" s="116" t="str">
        <f t="shared" si="20"/>
        <v>Service</v>
      </c>
      <c r="H183" s="119" t="str">
        <f t="shared" si="21"/>
        <v>Service</v>
      </c>
      <c r="I183" t="s">
        <v>1251</v>
      </c>
    </row>
    <row r="184" spans="1:9">
      <c r="A184" s="111" t="s">
        <v>1224</v>
      </c>
      <c r="B184" s="115" t="s">
        <v>1224</v>
      </c>
      <c r="C184" s="114" t="str">
        <f t="shared" ref="C184:C227" si="27">C183</f>
        <v>Service</v>
      </c>
      <c r="D184" t="str">
        <f>IF(C184=B184,B184,_xlfn.XLOOKUP(B184,'CODEFRAME-NPS'!$C:$C,'CODEFRAME-NPS'!$C:$C))</f>
        <v>Negative</v>
      </c>
      <c r="E184" t="str">
        <f>IF(B184=C184,B184,IF(B184=D184,B184,_xlfn.XLOOKUP(B184,'CODEFRAME-NPS'!$E:$E,'CODEFRAME-NPS'!$E:$E)))</f>
        <v>Negative</v>
      </c>
      <c r="F184" t="str">
        <f>IF(B184=C184,B184,IF(B184=D184,B184,_xlfn.XLOOKUP(B184,'CODEFRAME-NPS'!$E:$E,'CODEFRAME-NPS'!$J:$J)))</f>
        <v>Negative</v>
      </c>
      <c r="G184" s="116" t="str">
        <f t="shared" si="20"/>
        <v>ServiceNegative</v>
      </c>
      <c r="H184" s="119" t="str">
        <f t="shared" si="21"/>
        <v>Service/Negative</v>
      </c>
      <c r="I184" t="s">
        <v>1251</v>
      </c>
    </row>
    <row r="185" spans="1:9">
      <c r="A185" s="112" t="s">
        <v>1230</v>
      </c>
      <c r="B185" s="112" t="s">
        <v>1230</v>
      </c>
      <c r="C185" s="114" t="str">
        <f t="shared" si="27"/>
        <v>Service</v>
      </c>
      <c r="D185" t="str">
        <f t="shared" ref="D185:D220" si="28">D184</f>
        <v>Negative</v>
      </c>
      <c r="E185" t="str">
        <f>IF(B185=C185,B185,IF(B185=D185,B185,_xlfn.XLOOKUP(B185,'CODEFRAME-NPS'!$E:$E,'CODEFRAME-NPS'!$E:$E)))</f>
        <v>Other</v>
      </c>
      <c r="F185" t="str">
        <f>IF(B185=C185,B185,IF(B185=D185,B185,_xlfn.XLOOKUP(B185,'CODEFRAME-NPS'!$E:$E,'CODEFRAME-NPS'!$J:$J)))</f>
        <v>Other</v>
      </c>
      <c r="G185" s="116" t="str">
        <f t="shared" si="20"/>
        <v>ServiceNegativeOther</v>
      </c>
      <c r="H185" s="119" t="str">
        <f t="shared" si="21"/>
        <v>Service/Negative/Other</v>
      </c>
      <c r="I185" t="s">
        <v>1251</v>
      </c>
    </row>
    <row r="186" spans="1:9">
      <c r="A186" s="113">
        <v>216</v>
      </c>
      <c r="B186" s="113">
        <v>216</v>
      </c>
      <c r="C186" s="114" t="str">
        <f t="shared" si="27"/>
        <v>Service</v>
      </c>
      <c r="D186" t="str">
        <f t="shared" si="28"/>
        <v>Negative</v>
      </c>
      <c r="E186" t="str">
        <f t="shared" ref="E186:F196" si="29">E185</f>
        <v>Other</v>
      </c>
      <c r="F186" t="str">
        <f t="shared" si="29"/>
        <v>Other</v>
      </c>
      <c r="G186" s="116" t="str">
        <f t="shared" si="20"/>
        <v>ServiceNegativeOther</v>
      </c>
      <c r="H186" s="119" t="str">
        <f t="shared" si="21"/>
        <v>Service/Negative/Other</v>
      </c>
      <c r="I186" t="s">
        <v>1251</v>
      </c>
    </row>
    <row r="187" spans="1:9">
      <c r="A187" s="113">
        <v>2161</v>
      </c>
      <c r="B187" s="113">
        <v>2161</v>
      </c>
      <c r="C187" s="114" t="str">
        <f t="shared" si="27"/>
        <v>Service</v>
      </c>
      <c r="D187" t="str">
        <f t="shared" si="28"/>
        <v>Negative</v>
      </c>
      <c r="E187" t="str">
        <f t="shared" si="29"/>
        <v>Other</v>
      </c>
      <c r="F187" t="str">
        <f t="shared" si="29"/>
        <v>Other</v>
      </c>
      <c r="G187" s="116" t="str">
        <f t="shared" si="20"/>
        <v>ServiceNegativeOther</v>
      </c>
      <c r="H187" s="119" t="str">
        <f t="shared" si="21"/>
        <v>Service/Negative/Other</v>
      </c>
      <c r="I187" t="s">
        <v>1251</v>
      </c>
    </row>
    <row r="188" spans="1:9">
      <c r="A188" s="113">
        <v>2162</v>
      </c>
      <c r="B188" s="113">
        <v>2162</v>
      </c>
      <c r="C188" s="114" t="str">
        <f t="shared" si="27"/>
        <v>Service</v>
      </c>
      <c r="D188" t="str">
        <f t="shared" si="28"/>
        <v>Negative</v>
      </c>
      <c r="E188" t="str">
        <f t="shared" si="29"/>
        <v>Other</v>
      </c>
      <c r="F188" t="str">
        <f t="shared" si="29"/>
        <v>Other</v>
      </c>
      <c r="G188" s="116" t="str">
        <f t="shared" si="20"/>
        <v>ServiceNegativeOther</v>
      </c>
      <c r="H188" s="119" t="str">
        <f t="shared" si="21"/>
        <v>Service/Negative/Other</v>
      </c>
      <c r="I188" t="s">
        <v>1251</v>
      </c>
    </row>
    <row r="189" spans="1:9">
      <c r="A189" s="113">
        <v>2163</v>
      </c>
      <c r="B189" s="113">
        <v>2163</v>
      </c>
      <c r="C189" s="114" t="str">
        <f t="shared" si="27"/>
        <v>Service</v>
      </c>
      <c r="D189" t="str">
        <f t="shared" si="28"/>
        <v>Negative</v>
      </c>
      <c r="E189" t="str">
        <f t="shared" si="29"/>
        <v>Other</v>
      </c>
      <c r="F189" t="str">
        <f t="shared" si="29"/>
        <v>Other</v>
      </c>
      <c r="G189" s="116" t="str">
        <f t="shared" si="20"/>
        <v>ServiceNegativeOther</v>
      </c>
      <c r="H189" s="119" t="str">
        <f t="shared" si="21"/>
        <v>Service/Negative/Other</v>
      </c>
      <c r="I189" t="s">
        <v>1251</v>
      </c>
    </row>
    <row r="190" spans="1:9">
      <c r="A190" s="113">
        <v>2164</v>
      </c>
      <c r="B190" s="113">
        <v>2164</v>
      </c>
      <c r="C190" s="114" t="str">
        <f t="shared" si="27"/>
        <v>Service</v>
      </c>
      <c r="D190" t="str">
        <f t="shared" si="28"/>
        <v>Negative</v>
      </c>
      <c r="E190" t="str">
        <f t="shared" si="29"/>
        <v>Other</v>
      </c>
      <c r="F190" t="str">
        <f t="shared" si="29"/>
        <v>Other</v>
      </c>
      <c r="G190" s="116" t="str">
        <f t="shared" si="20"/>
        <v>ServiceNegativeOther</v>
      </c>
      <c r="H190" s="119" t="str">
        <f t="shared" si="21"/>
        <v>Service/Negative/Other</v>
      </c>
      <c r="I190" t="s">
        <v>1251</v>
      </c>
    </row>
    <row r="191" spans="1:9">
      <c r="A191" s="113">
        <v>2165</v>
      </c>
      <c r="B191" s="113">
        <v>2165</v>
      </c>
      <c r="C191" s="114" t="str">
        <f t="shared" si="27"/>
        <v>Service</v>
      </c>
      <c r="D191" t="str">
        <f t="shared" si="28"/>
        <v>Negative</v>
      </c>
      <c r="E191" t="str">
        <f t="shared" si="29"/>
        <v>Other</v>
      </c>
      <c r="F191" t="str">
        <f t="shared" si="29"/>
        <v>Other</v>
      </c>
      <c r="G191" s="116" t="str">
        <f t="shared" si="20"/>
        <v>ServiceNegativeOther</v>
      </c>
      <c r="H191" s="119" t="str">
        <f t="shared" si="21"/>
        <v>Service/Negative/Other</v>
      </c>
      <c r="I191" t="s">
        <v>1251</v>
      </c>
    </row>
    <row r="192" spans="1:9">
      <c r="A192" s="113">
        <v>2166</v>
      </c>
      <c r="B192" s="113">
        <v>2166</v>
      </c>
      <c r="C192" s="114" t="str">
        <f t="shared" si="27"/>
        <v>Service</v>
      </c>
      <c r="D192" t="str">
        <f t="shared" si="28"/>
        <v>Negative</v>
      </c>
      <c r="E192" t="str">
        <f t="shared" si="29"/>
        <v>Other</v>
      </c>
      <c r="F192" t="str">
        <f t="shared" si="29"/>
        <v>Other</v>
      </c>
      <c r="G192" s="116" t="str">
        <f t="shared" si="20"/>
        <v>ServiceNegativeOther</v>
      </c>
      <c r="H192" s="119" t="str">
        <f t="shared" si="21"/>
        <v>Service/Negative/Other</v>
      </c>
      <c r="I192" t="s">
        <v>1251</v>
      </c>
    </row>
    <row r="193" spans="1:9">
      <c r="A193" s="113">
        <v>2167</v>
      </c>
      <c r="B193" s="113">
        <v>2167</v>
      </c>
      <c r="C193" s="114" t="str">
        <f t="shared" si="27"/>
        <v>Service</v>
      </c>
      <c r="D193" t="str">
        <f t="shared" si="28"/>
        <v>Negative</v>
      </c>
      <c r="E193" t="str">
        <f t="shared" si="29"/>
        <v>Other</v>
      </c>
      <c r="F193" t="str">
        <f t="shared" si="29"/>
        <v>Other</v>
      </c>
      <c r="G193" s="116" t="str">
        <f t="shared" si="20"/>
        <v>ServiceNegativeOther</v>
      </c>
      <c r="H193" s="119" t="str">
        <f t="shared" si="21"/>
        <v>Service/Negative/Other</v>
      </c>
      <c r="I193" t="s">
        <v>1251</v>
      </c>
    </row>
    <row r="194" spans="1:9">
      <c r="A194" s="113">
        <v>2168</v>
      </c>
      <c r="B194" s="113">
        <v>2168</v>
      </c>
      <c r="C194" s="114" t="str">
        <f t="shared" si="27"/>
        <v>Service</v>
      </c>
      <c r="D194" t="str">
        <f t="shared" si="28"/>
        <v>Negative</v>
      </c>
      <c r="E194" t="str">
        <f t="shared" si="29"/>
        <v>Other</v>
      </c>
      <c r="F194" t="str">
        <f t="shared" si="29"/>
        <v>Other</v>
      </c>
      <c r="G194" s="116" t="str">
        <f t="shared" si="20"/>
        <v>ServiceNegativeOther</v>
      </c>
      <c r="H194" s="119" t="str">
        <f t="shared" si="21"/>
        <v>Service/Negative/Other</v>
      </c>
      <c r="I194" t="s">
        <v>1251</v>
      </c>
    </row>
    <row r="195" spans="1:9">
      <c r="A195" s="113">
        <v>2169</v>
      </c>
      <c r="B195" s="113">
        <v>2169</v>
      </c>
      <c r="C195" s="114" t="str">
        <f t="shared" si="27"/>
        <v>Service</v>
      </c>
      <c r="D195" t="str">
        <f t="shared" si="28"/>
        <v>Negative</v>
      </c>
      <c r="E195" t="str">
        <f t="shared" si="29"/>
        <v>Other</v>
      </c>
      <c r="F195" t="str">
        <f t="shared" si="29"/>
        <v>Other</v>
      </c>
      <c r="G195" s="116" t="str">
        <f t="shared" ref="G195:G258" si="30">IF(B195=C195,C195,IF(D195=E195,C195&amp;D195,C195&amp;D195&amp;E195))</f>
        <v>ServiceNegativeOther</v>
      </c>
      <c r="H195" s="119" t="str">
        <f t="shared" ref="H195:H258" si="31">IF(B195=C195,C195,IF(D195=F195,C195&amp;"/"&amp;D195,C195&amp;"/"&amp;D195&amp;"/"&amp;F195))</f>
        <v>Service/Negative/Other</v>
      </c>
      <c r="I195" t="s">
        <v>1251</v>
      </c>
    </row>
    <row r="196" spans="1:9">
      <c r="A196" s="113">
        <v>21611</v>
      </c>
      <c r="B196" s="113">
        <v>21611</v>
      </c>
      <c r="C196" s="114" t="str">
        <f t="shared" si="27"/>
        <v>Service</v>
      </c>
      <c r="D196" t="str">
        <f t="shared" si="28"/>
        <v>Negative</v>
      </c>
      <c r="E196" t="str">
        <f t="shared" si="29"/>
        <v>Other</v>
      </c>
      <c r="F196" t="str">
        <f t="shared" si="29"/>
        <v>Other</v>
      </c>
      <c r="G196" s="116" t="str">
        <f t="shared" si="30"/>
        <v>ServiceNegativeOther</v>
      </c>
      <c r="H196" s="119" t="str">
        <f t="shared" si="31"/>
        <v>Service/Negative/Other</v>
      </c>
      <c r="I196" t="s">
        <v>1251</v>
      </c>
    </row>
    <row r="197" spans="1:9">
      <c r="A197" s="112" t="s">
        <v>1323</v>
      </c>
      <c r="B197" s="112" t="s">
        <v>1323</v>
      </c>
      <c r="C197" s="114" t="str">
        <f t="shared" si="27"/>
        <v>Service</v>
      </c>
      <c r="D197" t="str">
        <f t="shared" si="28"/>
        <v>Negative</v>
      </c>
      <c r="E197" t="str">
        <f>IF(B197=C197,B197,IF(B197=D197,B197,_xlfn.XLOOKUP(B197,'CODEFRAME-NPS'!$E:$E,'CODEFRAME-NPS'!$E:$E)))</f>
        <v>Servicespeed</v>
      </c>
      <c r="F197" t="str">
        <f>IF(B197=C197,B197,IF(B197=D197,B197,_xlfn.XLOOKUP(B197,'CODEFRAME-NPS'!$E:$E,'CODEFRAME-NPS'!$J:$J)))</f>
        <v>Service speed</v>
      </c>
      <c r="G197" s="116" t="str">
        <f t="shared" si="30"/>
        <v>ServiceNegativeServicespeed</v>
      </c>
      <c r="H197" s="119" t="str">
        <f t="shared" si="31"/>
        <v>Service/Negative/Service speed</v>
      </c>
      <c r="I197" t="s">
        <v>1251</v>
      </c>
    </row>
    <row r="198" spans="1:9">
      <c r="A198" s="113">
        <v>214</v>
      </c>
      <c r="B198" s="113">
        <v>214</v>
      </c>
      <c r="C198" s="114" t="str">
        <f t="shared" si="27"/>
        <v>Service</v>
      </c>
      <c r="D198" t="str">
        <f t="shared" si="28"/>
        <v>Negative</v>
      </c>
      <c r="E198" t="str">
        <f t="shared" ref="E198:F208" si="32">E197</f>
        <v>Servicespeed</v>
      </c>
      <c r="F198" t="str">
        <f t="shared" si="32"/>
        <v>Service speed</v>
      </c>
      <c r="G198" s="116" t="str">
        <f t="shared" si="30"/>
        <v>ServiceNegativeServicespeed</v>
      </c>
      <c r="H198" s="119" t="str">
        <f t="shared" si="31"/>
        <v>Service/Negative/Service speed</v>
      </c>
      <c r="I198" t="s">
        <v>1251</v>
      </c>
    </row>
    <row r="199" spans="1:9">
      <c r="A199" s="113">
        <v>2141</v>
      </c>
      <c r="B199" s="113">
        <v>2141</v>
      </c>
      <c r="C199" s="114" t="str">
        <f t="shared" si="27"/>
        <v>Service</v>
      </c>
      <c r="D199" t="str">
        <f t="shared" si="28"/>
        <v>Negative</v>
      </c>
      <c r="E199" t="str">
        <f t="shared" si="32"/>
        <v>Servicespeed</v>
      </c>
      <c r="F199" t="str">
        <f t="shared" si="32"/>
        <v>Service speed</v>
      </c>
      <c r="G199" s="116" t="str">
        <f t="shared" si="30"/>
        <v>ServiceNegativeServicespeed</v>
      </c>
      <c r="H199" s="119" t="str">
        <f t="shared" si="31"/>
        <v>Service/Negative/Service speed</v>
      </c>
      <c r="I199" t="s">
        <v>1251</v>
      </c>
    </row>
    <row r="200" spans="1:9">
      <c r="A200" s="113">
        <v>2142</v>
      </c>
      <c r="B200" s="113">
        <v>2142</v>
      </c>
      <c r="C200" s="114" t="str">
        <f t="shared" si="27"/>
        <v>Service</v>
      </c>
      <c r="D200" t="str">
        <f t="shared" si="28"/>
        <v>Negative</v>
      </c>
      <c r="E200" t="str">
        <f t="shared" si="32"/>
        <v>Servicespeed</v>
      </c>
      <c r="F200" t="str">
        <f t="shared" si="32"/>
        <v>Service speed</v>
      </c>
      <c r="G200" s="116" t="str">
        <f t="shared" si="30"/>
        <v>ServiceNegativeServicespeed</v>
      </c>
      <c r="H200" s="119" t="str">
        <f t="shared" si="31"/>
        <v>Service/Negative/Service speed</v>
      </c>
      <c r="I200" t="s">
        <v>1251</v>
      </c>
    </row>
    <row r="201" spans="1:9">
      <c r="A201" s="113">
        <v>2143</v>
      </c>
      <c r="B201" s="113">
        <v>2143</v>
      </c>
      <c r="C201" s="114" t="str">
        <f t="shared" si="27"/>
        <v>Service</v>
      </c>
      <c r="D201" t="str">
        <f t="shared" si="28"/>
        <v>Negative</v>
      </c>
      <c r="E201" t="str">
        <f t="shared" si="32"/>
        <v>Servicespeed</v>
      </c>
      <c r="F201" t="str">
        <f t="shared" si="32"/>
        <v>Service speed</v>
      </c>
      <c r="G201" s="116" t="str">
        <f t="shared" si="30"/>
        <v>ServiceNegativeServicespeed</v>
      </c>
      <c r="H201" s="119" t="str">
        <f t="shared" si="31"/>
        <v>Service/Negative/Service speed</v>
      </c>
      <c r="I201" t="s">
        <v>1251</v>
      </c>
    </row>
    <row r="202" spans="1:9">
      <c r="A202" s="113">
        <v>2144</v>
      </c>
      <c r="B202" s="113">
        <v>2144</v>
      </c>
      <c r="C202" s="114" t="str">
        <f t="shared" si="27"/>
        <v>Service</v>
      </c>
      <c r="D202" t="str">
        <f t="shared" si="28"/>
        <v>Negative</v>
      </c>
      <c r="E202" t="str">
        <f t="shared" si="32"/>
        <v>Servicespeed</v>
      </c>
      <c r="F202" t="str">
        <f t="shared" si="32"/>
        <v>Service speed</v>
      </c>
      <c r="G202" s="116" t="str">
        <f t="shared" si="30"/>
        <v>ServiceNegativeServicespeed</v>
      </c>
      <c r="H202" s="119" t="str">
        <f t="shared" si="31"/>
        <v>Service/Negative/Service speed</v>
      </c>
      <c r="I202" t="s">
        <v>1251</v>
      </c>
    </row>
    <row r="203" spans="1:9">
      <c r="A203" s="113">
        <v>2145</v>
      </c>
      <c r="B203" s="113">
        <v>2145</v>
      </c>
      <c r="C203" s="114" t="str">
        <f t="shared" si="27"/>
        <v>Service</v>
      </c>
      <c r="D203" t="str">
        <f t="shared" si="28"/>
        <v>Negative</v>
      </c>
      <c r="E203" t="str">
        <f t="shared" si="32"/>
        <v>Servicespeed</v>
      </c>
      <c r="F203" t="str">
        <f t="shared" si="32"/>
        <v>Service speed</v>
      </c>
      <c r="G203" s="116" t="str">
        <f t="shared" si="30"/>
        <v>ServiceNegativeServicespeed</v>
      </c>
      <c r="H203" s="119" t="str">
        <f t="shared" si="31"/>
        <v>Service/Negative/Service speed</v>
      </c>
      <c r="I203" t="s">
        <v>1251</v>
      </c>
    </row>
    <row r="204" spans="1:9">
      <c r="A204" s="113">
        <v>2146</v>
      </c>
      <c r="B204" s="113">
        <v>2146</v>
      </c>
      <c r="C204" s="114" t="str">
        <f t="shared" si="27"/>
        <v>Service</v>
      </c>
      <c r="D204" t="str">
        <f t="shared" si="28"/>
        <v>Negative</v>
      </c>
      <c r="E204" t="str">
        <f t="shared" si="32"/>
        <v>Servicespeed</v>
      </c>
      <c r="F204" t="str">
        <f t="shared" si="32"/>
        <v>Service speed</v>
      </c>
      <c r="G204" s="116" t="str">
        <f t="shared" si="30"/>
        <v>ServiceNegativeServicespeed</v>
      </c>
      <c r="H204" s="119" t="str">
        <f t="shared" si="31"/>
        <v>Service/Negative/Service speed</v>
      </c>
      <c r="I204" t="s">
        <v>1251</v>
      </c>
    </row>
    <row r="205" spans="1:9">
      <c r="A205" s="113">
        <v>2147</v>
      </c>
      <c r="B205" s="113">
        <v>2147</v>
      </c>
      <c r="C205" s="114" t="str">
        <f t="shared" si="27"/>
        <v>Service</v>
      </c>
      <c r="D205" t="str">
        <f t="shared" si="28"/>
        <v>Negative</v>
      </c>
      <c r="E205" t="str">
        <f t="shared" si="32"/>
        <v>Servicespeed</v>
      </c>
      <c r="F205" t="str">
        <f t="shared" si="32"/>
        <v>Service speed</v>
      </c>
      <c r="G205" s="116" t="str">
        <f t="shared" si="30"/>
        <v>ServiceNegativeServicespeed</v>
      </c>
      <c r="H205" s="119" t="str">
        <f t="shared" si="31"/>
        <v>Service/Negative/Service speed</v>
      </c>
      <c r="I205" t="s">
        <v>1251</v>
      </c>
    </row>
    <row r="206" spans="1:9">
      <c r="A206" s="113">
        <v>2148</v>
      </c>
      <c r="B206" s="113">
        <v>2148</v>
      </c>
      <c r="C206" s="114" t="str">
        <f t="shared" si="27"/>
        <v>Service</v>
      </c>
      <c r="D206" t="str">
        <f t="shared" si="28"/>
        <v>Negative</v>
      </c>
      <c r="E206" t="str">
        <f t="shared" si="32"/>
        <v>Servicespeed</v>
      </c>
      <c r="F206" t="str">
        <f t="shared" si="32"/>
        <v>Service speed</v>
      </c>
      <c r="G206" s="116" t="str">
        <f t="shared" si="30"/>
        <v>ServiceNegativeServicespeed</v>
      </c>
      <c r="H206" s="119" t="str">
        <f t="shared" si="31"/>
        <v>Service/Negative/Service speed</v>
      </c>
      <c r="I206" t="s">
        <v>1251</v>
      </c>
    </row>
    <row r="207" spans="1:9">
      <c r="A207" s="113">
        <v>2149</v>
      </c>
      <c r="B207" s="113">
        <v>2149</v>
      </c>
      <c r="C207" s="114" t="str">
        <f t="shared" si="27"/>
        <v>Service</v>
      </c>
      <c r="D207" t="str">
        <f t="shared" si="28"/>
        <v>Negative</v>
      </c>
      <c r="E207" t="str">
        <f t="shared" si="32"/>
        <v>Servicespeed</v>
      </c>
      <c r="F207" t="str">
        <f t="shared" si="32"/>
        <v>Service speed</v>
      </c>
      <c r="G207" s="116" t="str">
        <f t="shared" si="30"/>
        <v>ServiceNegativeServicespeed</v>
      </c>
      <c r="H207" s="119" t="str">
        <f t="shared" si="31"/>
        <v>Service/Negative/Service speed</v>
      </c>
      <c r="I207" t="s">
        <v>1251</v>
      </c>
    </row>
    <row r="208" spans="1:9">
      <c r="A208" s="113">
        <v>21411</v>
      </c>
      <c r="B208" s="113">
        <v>21411</v>
      </c>
      <c r="C208" s="114" t="str">
        <f t="shared" si="27"/>
        <v>Service</v>
      </c>
      <c r="D208" t="str">
        <f t="shared" si="28"/>
        <v>Negative</v>
      </c>
      <c r="E208" t="str">
        <f t="shared" si="32"/>
        <v>Servicespeed</v>
      </c>
      <c r="F208" t="str">
        <f t="shared" si="32"/>
        <v>Service speed</v>
      </c>
      <c r="G208" s="116" t="str">
        <f t="shared" si="30"/>
        <v>ServiceNegativeServicespeed</v>
      </c>
      <c r="H208" s="119" t="str">
        <f t="shared" si="31"/>
        <v>Service/Negative/Service speed</v>
      </c>
      <c r="I208" t="s">
        <v>1251</v>
      </c>
    </row>
    <row r="209" spans="1:9">
      <c r="A209" s="112" t="s">
        <v>1324</v>
      </c>
      <c r="B209" s="112" t="s">
        <v>1324</v>
      </c>
      <c r="C209" s="114" t="str">
        <f t="shared" si="27"/>
        <v>Service</v>
      </c>
      <c r="D209" t="str">
        <f t="shared" si="28"/>
        <v>Negative</v>
      </c>
      <c r="E209" t="str">
        <f>IF(B209=C209,B209,IF(B209=D209,B209,_xlfn.XLOOKUP(B209,'CODEFRAME-NPS'!$E:$E,'CODEFRAME-NPS'!$E:$E)))</f>
        <v>Standardprocess</v>
      </c>
      <c r="F209" t="str">
        <f>IF(B209=C209,B209,IF(B209=D209,B209,_xlfn.XLOOKUP(B209,'CODEFRAME-NPS'!$E:$E,'CODEFRAME-NPS'!$J:$J)))</f>
        <v xml:space="preserve">Standard process </v>
      </c>
      <c r="G209" s="116" t="str">
        <f t="shared" si="30"/>
        <v>ServiceNegativeStandardprocess</v>
      </c>
      <c r="H209" s="119" t="str">
        <f t="shared" si="31"/>
        <v xml:space="preserve">Service/Negative/Standard process </v>
      </c>
      <c r="I209" t="s">
        <v>1251</v>
      </c>
    </row>
    <row r="210" spans="1:9">
      <c r="A210" s="113">
        <v>215</v>
      </c>
      <c r="B210" s="113">
        <v>215</v>
      </c>
      <c r="C210" s="114" t="str">
        <f t="shared" si="27"/>
        <v>Service</v>
      </c>
      <c r="D210" t="str">
        <f t="shared" si="28"/>
        <v>Negative</v>
      </c>
      <c r="E210" t="str">
        <f t="shared" ref="E210:F220" si="33">E209</f>
        <v>Standardprocess</v>
      </c>
      <c r="F210" t="str">
        <f t="shared" si="33"/>
        <v xml:space="preserve">Standard process </v>
      </c>
      <c r="G210" s="116" t="str">
        <f t="shared" si="30"/>
        <v>ServiceNegativeStandardprocess</v>
      </c>
      <c r="H210" s="119" t="str">
        <f t="shared" si="31"/>
        <v xml:space="preserve">Service/Negative/Standard process </v>
      </c>
      <c r="I210" t="s">
        <v>1251</v>
      </c>
    </row>
    <row r="211" spans="1:9">
      <c r="A211" s="113">
        <v>2151</v>
      </c>
      <c r="B211" s="113">
        <v>2151</v>
      </c>
      <c r="C211" s="114" t="str">
        <f t="shared" si="27"/>
        <v>Service</v>
      </c>
      <c r="D211" t="str">
        <f t="shared" si="28"/>
        <v>Negative</v>
      </c>
      <c r="E211" t="str">
        <f t="shared" si="33"/>
        <v>Standardprocess</v>
      </c>
      <c r="F211" t="str">
        <f t="shared" si="33"/>
        <v xml:space="preserve">Standard process </v>
      </c>
      <c r="G211" s="116" t="str">
        <f t="shared" si="30"/>
        <v>ServiceNegativeStandardprocess</v>
      </c>
      <c r="H211" s="119" t="str">
        <f t="shared" si="31"/>
        <v xml:space="preserve">Service/Negative/Standard process </v>
      </c>
      <c r="I211" t="s">
        <v>1251</v>
      </c>
    </row>
    <row r="212" spans="1:9">
      <c r="A212" s="113">
        <v>2152</v>
      </c>
      <c r="B212" s="113">
        <v>2152</v>
      </c>
      <c r="C212" s="114" t="str">
        <f t="shared" si="27"/>
        <v>Service</v>
      </c>
      <c r="D212" t="str">
        <f t="shared" si="28"/>
        <v>Negative</v>
      </c>
      <c r="E212" t="str">
        <f t="shared" si="33"/>
        <v>Standardprocess</v>
      </c>
      <c r="F212" t="str">
        <f t="shared" si="33"/>
        <v xml:space="preserve">Standard process </v>
      </c>
      <c r="G212" s="116" t="str">
        <f t="shared" si="30"/>
        <v>ServiceNegativeStandardprocess</v>
      </c>
      <c r="H212" s="119" t="str">
        <f t="shared" si="31"/>
        <v xml:space="preserve">Service/Negative/Standard process </v>
      </c>
      <c r="I212" t="s">
        <v>1251</v>
      </c>
    </row>
    <row r="213" spans="1:9">
      <c r="A213" s="113">
        <v>2153</v>
      </c>
      <c r="B213" s="113">
        <v>2153</v>
      </c>
      <c r="C213" s="114" t="str">
        <f t="shared" si="27"/>
        <v>Service</v>
      </c>
      <c r="D213" t="str">
        <f t="shared" si="28"/>
        <v>Negative</v>
      </c>
      <c r="E213" t="str">
        <f t="shared" si="33"/>
        <v>Standardprocess</v>
      </c>
      <c r="F213" t="str">
        <f t="shared" si="33"/>
        <v xml:space="preserve">Standard process </v>
      </c>
      <c r="G213" s="116" t="str">
        <f t="shared" si="30"/>
        <v>ServiceNegativeStandardprocess</v>
      </c>
      <c r="H213" s="119" t="str">
        <f t="shared" si="31"/>
        <v xml:space="preserve">Service/Negative/Standard process </v>
      </c>
      <c r="I213" t="s">
        <v>1251</v>
      </c>
    </row>
    <row r="214" spans="1:9">
      <c r="A214" s="113">
        <v>2154</v>
      </c>
      <c r="B214" s="113">
        <v>2154</v>
      </c>
      <c r="C214" s="114" t="str">
        <f t="shared" si="27"/>
        <v>Service</v>
      </c>
      <c r="D214" t="str">
        <f t="shared" si="28"/>
        <v>Negative</v>
      </c>
      <c r="E214" t="str">
        <f t="shared" si="33"/>
        <v>Standardprocess</v>
      </c>
      <c r="F214" t="str">
        <f t="shared" si="33"/>
        <v xml:space="preserve">Standard process </v>
      </c>
      <c r="G214" s="116" t="str">
        <f t="shared" si="30"/>
        <v>ServiceNegativeStandardprocess</v>
      </c>
      <c r="H214" s="119" t="str">
        <f t="shared" si="31"/>
        <v xml:space="preserve">Service/Negative/Standard process </v>
      </c>
      <c r="I214" t="s">
        <v>1251</v>
      </c>
    </row>
    <row r="215" spans="1:9">
      <c r="A215" s="113">
        <v>2155</v>
      </c>
      <c r="B215" s="113">
        <v>2155</v>
      </c>
      <c r="C215" s="114" t="str">
        <f t="shared" si="27"/>
        <v>Service</v>
      </c>
      <c r="D215" t="str">
        <f t="shared" si="28"/>
        <v>Negative</v>
      </c>
      <c r="E215" t="str">
        <f t="shared" si="33"/>
        <v>Standardprocess</v>
      </c>
      <c r="F215" t="str">
        <f t="shared" si="33"/>
        <v xml:space="preserve">Standard process </v>
      </c>
      <c r="G215" s="116" t="str">
        <f t="shared" si="30"/>
        <v>ServiceNegativeStandardprocess</v>
      </c>
      <c r="H215" s="119" t="str">
        <f t="shared" si="31"/>
        <v xml:space="preserve">Service/Negative/Standard process </v>
      </c>
      <c r="I215" t="s">
        <v>1251</v>
      </c>
    </row>
    <row r="216" spans="1:9">
      <c r="A216" s="113">
        <v>2156</v>
      </c>
      <c r="B216" s="113">
        <v>2156</v>
      </c>
      <c r="C216" s="114" t="str">
        <f t="shared" si="27"/>
        <v>Service</v>
      </c>
      <c r="D216" t="str">
        <f t="shared" si="28"/>
        <v>Negative</v>
      </c>
      <c r="E216" t="str">
        <f t="shared" si="33"/>
        <v>Standardprocess</v>
      </c>
      <c r="F216" t="str">
        <f t="shared" si="33"/>
        <v xml:space="preserve">Standard process </v>
      </c>
      <c r="G216" s="116" t="str">
        <f t="shared" si="30"/>
        <v>ServiceNegativeStandardprocess</v>
      </c>
      <c r="H216" s="119" t="str">
        <f t="shared" si="31"/>
        <v xml:space="preserve">Service/Negative/Standard process </v>
      </c>
      <c r="I216" t="s">
        <v>1251</v>
      </c>
    </row>
    <row r="217" spans="1:9">
      <c r="A217" s="113">
        <v>2157</v>
      </c>
      <c r="B217" s="113">
        <v>2157</v>
      </c>
      <c r="C217" s="114" t="str">
        <f t="shared" si="27"/>
        <v>Service</v>
      </c>
      <c r="D217" t="str">
        <f t="shared" si="28"/>
        <v>Negative</v>
      </c>
      <c r="E217" t="str">
        <f t="shared" si="33"/>
        <v>Standardprocess</v>
      </c>
      <c r="F217" t="str">
        <f t="shared" si="33"/>
        <v xml:space="preserve">Standard process </v>
      </c>
      <c r="G217" s="116" t="str">
        <f t="shared" si="30"/>
        <v>ServiceNegativeStandardprocess</v>
      </c>
      <c r="H217" s="119" t="str">
        <f t="shared" si="31"/>
        <v xml:space="preserve">Service/Negative/Standard process </v>
      </c>
      <c r="I217" t="s">
        <v>1251</v>
      </c>
    </row>
    <row r="218" spans="1:9">
      <c r="A218" s="113">
        <v>2158</v>
      </c>
      <c r="B218" s="113">
        <v>2158</v>
      </c>
      <c r="C218" s="114" t="str">
        <f t="shared" si="27"/>
        <v>Service</v>
      </c>
      <c r="D218" t="str">
        <f t="shared" si="28"/>
        <v>Negative</v>
      </c>
      <c r="E218" t="str">
        <f t="shared" si="33"/>
        <v>Standardprocess</v>
      </c>
      <c r="F218" t="str">
        <f t="shared" si="33"/>
        <v xml:space="preserve">Standard process </v>
      </c>
      <c r="G218" s="116" t="str">
        <f t="shared" si="30"/>
        <v>ServiceNegativeStandardprocess</v>
      </c>
      <c r="H218" s="119" t="str">
        <f t="shared" si="31"/>
        <v xml:space="preserve">Service/Negative/Standard process </v>
      </c>
      <c r="I218" t="s">
        <v>1251</v>
      </c>
    </row>
    <row r="219" spans="1:9">
      <c r="A219" s="113">
        <v>2159</v>
      </c>
      <c r="B219" s="113">
        <v>2159</v>
      </c>
      <c r="C219" s="114" t="str">
        <f t="shared" si="27"/>
        <v>Service</v>
      </c>
      <c r="D219" t="str">
        <f t="shared" si="28"/>
        <v>Negative</v>
      </c>
      <c r="E219" t="str">
        <f t="shared" si="33"/>
        <v>Standardprocess</v>
      </c>
      <c r="F219" t="str">
        <f t="shared" si="33"/>
        <v xml:space="preserve">Standard process </v>
      </c>
      <c r="G219" s="116" t="str">
        <f t="shared" si="30"/>
        <v>ServiceNegativeStandardprocess</v>
      </c>
      <c r="H219" s="119" t="str">
        <f t="shared" si="31"/>
        <v xml:space="preserve">Service/Negative/Standard process </v>
      </c>
      <c r="I219" t="s">
        <v>1251</v>
      </c>
    </row>
    <row r="220" spans="1:9">
      <c r="A220" s="113">
        <v>21511</v>
      </c>
      <c r="B220" s="113">
        <v>21511</v>
      </c>
      <c r="C220" s="114" t="str">
        <f t="shared" si="27"/>
        <v>Service</v>
      </c>
      <c r="D220" t="str">
        <f t="shared" si="28"/>
        <v>Negative</v>
      </c>
      <c r="E220" t="str">
        <f t="shared" si="33"/>
        <v>Standardprocess</v>
      </c>
      <c r="F220" t="str">
        <f t="shared" si="33"/>
        <v xml:space="preserve">Standard process </v>
      </c>
      <c r="G220" s="116" t="str">
        <f t="shared" si="30"/>
        <v>ServiceNegativeStandardprocess</v>
      </c>
      <c r="H220" s="119" t="str">
        <f t="shared" si="31"/>
        <v xml:space="preserve">Service/Negative/Standard process </v>
      </c>
      <c r="I220" t="s">
        <v>1251</v>
      </c>
    </row>
    <row r="221" spans="1:9">
      <c r="A221" s="111" t="s">
        <v>1228</v>
      </c>
      <c r="B221" s="115" t="s">
        <v>1228</v>
      </c>
      <c r="C221" s="114" t="str">
        <f t="shared" si="27"/>
        <v>Service</v>
      </c>
      <c r="D221" t="str">
        <f>IF(C221=B221,B221,_xlfn.XLOOKUP(B221,'CODEFRAME-NPS'!$C:$C,'CODEFRAME-NPS'!$C:$C))</f>
        <v>Positive</v>
      </c>
      <c r="E221" t="str">
        <f>IF(B221=C221,B221,IF(B221=D221,B221,_xlfn.XLOOKUP(B221,'CODEFRAME-NPS'!$E:$E,'CODEFRAME-NPS'!$E:$E)))</f>
        <v>Positive</v>
      </c>
      <c r="F221" t="str">
        <f>IF(B221=C221,B221,IF(B221=D221,B221,_xlfn.XLOOKUP(B221,'CODEFRAME-NPS'!$E:$E,'CODEFRAME-NPS'!$J:$J)))</f>
        <v>Positive</v>
      </c>
      <c r="G221" s="116" t="str">
        <f t="shared" si="30"/>
        <v>ServicePositive</v>
      </c>
      <c r="H221" s="119" t="str">
        <f t="shared" si="31"/>
        <v>Service/Positive</v>
      </c>
      <c r="I221" t="s">
        <v>1251</v>
      </c>
    </row>
    <row r="222" spans="1:9">
      <c r="A222" s="112" t="s">
        <v>1230</v>
      </c>
      <c r="B222" s="112" t="s">
        <v>1230</v>
      </c>
      <c r="C222" s="114" t="str">
        <f t="shared" si="27"/>
        <v>Service</v>
      </c>
      <c r="D222" t="str">
        <f t="shared" ref="D222:D227" si="34">D221</f>
        <v>Positive</v>
      </c>
      <c r="E222" t="str">
        <f>IF(B222=C222,B222,IF(B222=D222,B222,_xlfn.XLOOKUP(B222,'CODEFRAME-NPS'!$E:$E,'CODEFRAME-NPS'!$E:$E)))</f>
        <v>Other</v>
      </c>
      <c r="F222" t="str">
        <f>IF(B222=C222,B222,IF(B222=D222,B222,_xlfn.XLOOKUP(B222,'CODEFRAME-NPS'!$E:$E,'CODEFRAME-NPS'!$J:$J)))</f>
        <v>Other</v>
      </c>
      <c r="G222" s="116" t="str">
        <f t="shared" si="30"/>
        <v>ServicePositiveOther</v>
      </c>
      <c r="H222" s="119" t="str">
        <f t="shared" si="31"/>
        <v>Service/Positive/Other</v>
      </c>
      <c r="I222" t="s">
        <v>1251</v>
      </c>
    </row>
    <row r="223" spans="1:9">
      <c r="A223" s="113">
        <v>116</v>
      </c>
      <c r="B223" s="113">
        <v>116</v>
      </c>
      <c r="C223" s="114" t="str">
        <f t="shared" si="27"/>
        <v>Service</v>
      </c>
      <c r="D223" t="str">
        <f t="shared" si="34"/>
        <v>Positive</v>
      </c>
      <c r="E223" t="str">
        <f>E222</f>
        <v>Other</v>
      </c>
      <c r="F223" t="str">
        <f>F222</f>
        <v>Other</v>
      </c>
      <c r="G223" s="116" t="str">
        <f t="shared" si="30"/>
        <v>ServicePositiveOther</v>
      </c>
      <c r="H223" s="119" t="str">
        <f t="shared" si="31"/>
        <v>Service/Positive/Other</v>
      </c>
      <c r="I223" t="s">
        <v>1251</v>
      </c>
    </row>
    <row r="224" spans="1:9">
      <c r="A224" s="112" t="s">
        <v>1323</v>
      </c>
      <c r="B224" s="112" t="s">
        <v>1323</v>
      </c>
      <c r="C224" s="114" t="str">
        <f t="shared" si="27"/>
        <v>Service</v>
      </c>
      <c r="D224" t="str">
        <f t="shared" si="34"/>
        <v>Positive</v>
      </c>
      <c r="E224" t="str">
        <f>IF(B224=C224,B224,IF(B224=D224,B224,_xlfn.XLOOKUP(B224,'CODEFRAME-NPS'!$E:$E,'CODEFRAME-NPS'!$E:$E)))</f>
        <v>Servicespeed</v>
      </c>
      <c r="F224" t="str">
        <f>IF(B224=C224,B224,IF(B224=D224,B224,_xlfn.XLOOKUP(B224,'CODEFRAME-NPS'!$E:$E,'CODEFRAME-NPS'!$J:$J)))</f>
        <v>Service speed</v>
      </c>
      <c r="G224" s="116" t="str">
        <f t="shared" si="30"/>
        <v>ServicePositiveServicespeed</v>
      </c>
      <c r="H224" s="119" t="str">
        <f t="shared" si="31"/>
        <v>Service/Positive/Service speed</v>
      </c>
      <c r="I224" t="s">
        <v>1251</v>
      </c>
    </row>
    <row r="225" spans="1:9">
      <c r="A225" s="113">
        <v>114</v>
      </c>
      <c r="B225" s="113">
        <v>114</v>
      </c>
      <c r="C225" s="114" t="str">
        <f t="shared" si="27"/>
        <v>Service</v>
      </c>
      <c r="D225" t="str">
        <f t="shared" si="34"/>
        <v>Positive</v>
      </c>
      <c r="E225" t="str">
        <f>E224</f>
        <v>Servicespeed</v>
      </c>
      <c r="F225" t="str">
        <f>F224</f>
        <v>Service speed</v>
      </c>
      <c r="G225" s="116" t="str">
        <f t="shared" si="30"/>
        <v>ServicePositiveServicespeed</v>
      </c>
      <c r="H225" s="119" t="str">
        <f t="shared" si="31"/>
        <v>Service/Positive/Service speed</v>
      </c>
      <c r="I225" t="s">
        <v>1251</v>
      </c>
    </row>
    <row r="226" spans="1:9">
      <c r="A226" s="112" t="s">
        <v>1324</v>
      </c>
      <c r="B226" s="112" t="s">
        <v>1324</v>
      </c>
      <c r="C226" s="114" t="str">
        <f t="shared" si="27"/>
        <v>Service</v>
      </c>
      <c r="D226" t="str">
        <f t="shared" si="34"/>
        <v>Positive</v>
      </c>
      <c r="E226" t="str">
        <f>IF(B226=C226,B226,IF(B226=D226,B226,_xlfn.XLOOKUP(B226,'CODEFRAME-NPS'!$E:$E,'CODEFRAME-NPS'!$E:$E)))</f>
        <v>Standardprocess</v>
      </c>
      <c r="F226" t="str">
        <f>IF(B226=C226,B226,IF(B226=D226,B226,_xlfn.XLOOKUP(B226,'CODEFRAME-NPS'!$E:$E,'CODEFRAME-NPS'!$J:$J)))</f>
        <v xml:space="preserve">Standard process </v>
      </c>
      <c r="G226" s="116" t="str">
        <f t="shared" si="30"/>
        <v>ServicePositiveStandardprocess</v>
      </c>
      <c r="H226" s="119" t="str">
        <f t="shared" si="31"/>
        <v xml:space="preserve">Service/Positive/Standard process </v>
      </c>
      <c r="I226" t="s">
        <v>1251</v>
      </c>
    </row>
    <row r="227" spans="1:9">
      <c r="A227" s="113">
        <v>115</v>
      </c>
      <c r="B227" s="113">
        <v>115</v>
      </c>
      <c r="C227" s="114" t="str">
        <f t="shared" si="27"/>
        <v>Service</v>
      </c>
      <c r="D227" t="str">
        <f t="shared" si="34"/>
        <v>Positive</v>
      </c>
      <c r="E227" t="str">
        <f>E226</f>
        <v>Standardprocess</v>
      </c>
      <c r="F227" t="str">
        <f>F226</f>
        <v xml:space="preserve">Standard process </v>
      </c>
      <c r="G227" s="116" t="str">
        <f t="shared" si="30"/>
        <v>ServicePositiveStandardprocess</v>
      </c>
      <c r="H227" s="119" t="str">
        <f t="shared" si="31"/>
        <v xml:space="preserve">Service/Positive/Standard process </v>
      </c>
      <c r="I227" t="s">
        <v>1251</v>
      </c>
    </row>
    <row r="228" spans="1:9">
      <c r="A228" s="110" t="s">
        <v>1357</v>
      </c>
      <c r="B228" s="114" t="s">
        <v>1357</v>
      </c>
      <c r="C228" s="114" t="str">
        <f>_xlfn.XLOOKUP(B228,'CODEFRAME-NPS'!$D:$D,'CODEFRAME-NPS'!$D:$D)</f>
        <v>Price&amp;Promotion</v>
      </c>
      <c r="D228" t="str">
        <f>IF(C228=B228,B228,_xlfn.XLOOKUP(B228,'CODEFRAME-NPS'!$C:$C,'CODEFRAME-NPS'!$C:$C))</f>
        <v>Price&amp;Promotion</v>
      </c>
      <c r="E228" t="str">
        <f>IF(B228=C228,B228,IF(B228=D228,B228,_xlfn.XLOOKUP(B228,'CODEFRAME-NPS'!$E:$E,'CODEFRAME-NPS'!$E:$E)))</f>
        <v>Price&amp;Promotion</v>
      </c>
      <c r="F228" t="str">
        <f>IF(B228=C228,B228,IF(B228=D228,B228,_xlfn.XLOOKUP(B228,'CODEFRAME-NPS'!$E:$E,'CODEFRAME-NPS'!$J:$J)))</f>
        <v>Price&amp;Promotion</v>
      </c>
      <c r="G228" s="116" t="str">
        <f t="shared" si="30"/>
        <v>Price&amp;Promotion</v>
      </c>
      <c r="H228" s="119" t="str">
        <f t="shared" si="31"/>
        <v>Price&amp;Promotion</v>
      </c>
      <c r="I228" t="s">
        <v>1251</v>
      </c>
    </row>
    <row r="229" spans="1:9">
      <c r="A229" s="111" t="s">
        <v>1224</v>
      </c>
      <c r="B229" s="115" t="s">
        <v>1224</v>
      </c>
      <c r="C229" s="114" t="str">
        <f t="shared" ref="C229:C292" si="35">C228</f>
        <v>Price&amp;Promotion</v>
      </c>
      <c r="D229" t="str">
        <f>IF(C229=B229,B229,_xlfn.XLOOKUP(B229,'CODEFRAME-NPS'!$C:$C,'CODEFRAME-NPS'!$C:$C))</f>
        <v>Negative</v>
      </c>
      <c r="E229" t="str">
        <f>IF(B229=C229,B229,IF(B229=D229,B229,_xlfn.XLOOKUP(B229,'CODEFRAME-NPS'!$E:$E,'CODEFRAME-NPS'!$E:$E)))</f>
        <v>Negative</v>
      </c>
      <c r="F229" t="str">
        <f>IF(B229=C229,B229,IF(B229=D229,B229,_xlfn.XLOOKUP(B229,'CODEFRAME-NPS'!$E:$E,'CODEFRAME-NPS'!$J:$J)))</f>
        <v>Negative</v>
      </c>
      <c r="G229" s="116" t="str">
        <f t="shared" si="30"/>
        <v>Price&amp;PromotionNegative</v>
      </c>
      <c r="H229" s="119" t="str">
        <f t="shared" si="31"/>
        <v>Price&amp;Promotion/Negative</v>
      </c>
      <c r="I229" t="s">
        <v>1251</v>
      </c>
    </row>
    <row r="230" spans="1:9">
      <c r="A230" s="112" t="s">
        <v>1242</v>
      </c>
      <c r="B230" s="112" t="s">
        <v>1242</v>
      </c>
      <c r="C230" s="114" t="str">
        <f t="shared" si="35"/>
        <v>Price&amp;Promotion</v>
      </c>
      <c r="D230" t="str">
        <f t="shared" ref="D230:D279" si="36">D229</f>
        <v>Negative</v>
      </c>
      <c r="E230" t="str">
        <f>IF(B230=C230,B230,IF(B230=D230,B230,_xlfn.XLOOKUP(B230,'CODEFRAME-NPS'!$E:$E,'CODEFRAME-NPS'!$E:$E)))</f>
        <v>Fees</v>
      </c>
      <c r="F230" t="str">
        <f>IF(B230=C230,B230,IF(B230=D230,B230,_xlfn.XLOOKUP(B230,'CODEFRAME-NPS'!$E:$E,'CODEFRAME-NPS'!$J:$J)))</f>
        <v xml:space="preserve">Fees </v>
      </c>
      <c r="G230" s="116" t="str">
        <f t="shared" si="30"/>
        <v>Price&amp;PromotionNegativeFees</v>
      </c>
      <c r="H230" s="119" t="str">
        <f t="shared" si="31"/>
        <v xml:space="preserve">Price&amp;Promotion/Negative/Fees </v>
      </c>
      <c r="I230" t="s">
        <v>1251</v>
      </c>
    </row>
    <row r="231" spans="1:9">
      <c r="A231" s="113">
        <v>222</v>
      </c>
      <c r="B231" s="113">
        <v>222</v>
      </c>
      <c r="C231" s="114" t="str">
        <f t="shared" si="35"/>
        <v>Price&amp;Promotion</v>
      </c>
      <c r="D231" t="str">
        <f t="shared" si="36"/>
        <v>Negative</v>
      </c>
      <c r="E231" t="str">
        <f t="shared" ref="E231:F241" si="37">E230</f>
        <v>Fees</v>
      </c>
      <c r="F231" t="str">
        <f t="shared" si="37"/>
        <v xml:space="preserve">Fees </v>
      </c>
      <c r="G231" s="116" t="str">
        <f t="shared" si="30"/>
        <v>Price&amp;PromotionNegativeFees</v>
      </c>
      <c r="H231" s="119" t="str">
        <f t="shared" si="31"/>
        <v xml:space="preserve">Price&amp;Promotion/Negative/Fees </v>
      </c>
      <c r="I231" t="s">
        <v>1251</v>
      </c>
    </row>
    <row r="232" spans="1:9">
      <c r="A232" s="113">
        <v>2221</v>
      </c>
      <c r="B232" s="113">
        <v>2221</v>
      </c>
      <c r="C232" s="114" t="str">
        <f t="shared" si="35"/>
        <v>Price&amp;Promotion</v>
      </c>
      <c r="D232" t="str">
        <f t="shared" si="36"/>
        <v>Negative</v>
      </c>
      <c r="E232" t="str">
        <f t="shared" si="37"/>
        <v>Fees</v>
      </c>
      <c r="F232" t="str">
        <f t="shared" si="37"/>
        <v xml:space="preserve">Fees </v>
      </c>
      <c r="G232" s="116" t="str">
        <f t="shared" si="30"/>
        <v>Price&amp;PromotionNegativeFees</v>
      </c>
      <c r="H232" s="119" t="str">
        <f t="shared" si="31"/>
        <v xml:space="preserve">Price&amp;Promotion/Negative/Fees </v>
      </c>
      <c r="I232" t="s">
        <v>1251</v>
      </c>
    </row>
    <row r="233" spans="1:9">
      <c r="A233" s="113">
        <v>2222</v>
      </c>
      <c r="B233" s="113">
        <v>2222</v>
      </c>
      <c r="C233" s="114" t="str">
        <f t="shared" si="35"/>
        <v>Price&amp;Promotion</v>
      </c>
      <c r="D233" t="str">
        <f t="shared" si="36"/>
        <v>Negative</v>
      </c>
      <c r="E233" t="str">
        <f t="shared" si="37"/>
        <v>Fees</v>
      </c>
      <c r="F233" t="str">
        <f t="shared" si="37"/>
        <v xml:space="preserve">Fees </v>
      </c>
      <c r="G233" s="116" t="str">
        <f t="shared" si="30"/>
        <v>Price&amp;PromotionNegativeFees</v>
      </c>
      <c r="H233" s="119" t="str">
        <f t="shared" si="31"/>
        <v xml:space="preserve">Price&amp;Promotion/Negative/Fees </v>
      </c>
      <c r="I233" t="s">
        <v>1251</v>
      </c>
    </row>
    <row r="234" spans="1:9">
      <c r="A234" s="113">
        <v>2223</v>
      </c>
      <c r="B234" s="113">
        <v>2223</v>
      </c>
      <c r="C234" s="114" t="str">
        <f t="shared" si="35"/>
        <v>Price&amp;Promotion</v>
      </c>
      <c r="D234" t="str">
        <f t="shared" si="36"/>
        <v>Negative</v>
      </c>
      <c r="E234" t="str">
        <f t="shared" si="37"/>
        <v>Fees</v>
      </c>
      <c r="F234" t="str">
        <f t="shared" si="37"/>
        <v xml:space="preserve">Fees </v>
      </c>
      <c r="G234" s="116" t="str">
        <f t="shared" si="30"/>
        <v>Price&amp;PromotionNegativeFees</v>
      </c>
      <c r="H234" s="119" t="str">
        <f t="shared" si="31"/>
        <v xml:space="preserve">Price&amp;Promotion/Negative/Fees </v>
      </c>
      <c r="I234" t="s">
        <v>1251</v>
      </c>
    </row>
    <row r="235" spans="1:9">
      <c r="A235" s="113">
        <v>2224</v>
      </c>
      <c r="B235" s="113">
        <v>2224</v>
      </c>
      <c r="C235" s="114" t="str">
        <f t="shared" si="35"/>
        <v>Price&amp;Promotion</v>
      </c>
      <c r="D235" t="str">
        <f t="shared" si="36"/>
        <v>Negative</v>
      </c>
      <c r="E235" t="str">
        <f t="shared" si="37"/>
        <v>Fees</v>
      </c>
      <c r="F235" t="str">
        <f t="shared" si="37"/>
        <v xml:space="preserve">Fees </v>
      </c>
      <c r="G235" s="116" t="str">
        <f t="shared" si="30"/>
        <v>Price&amp;PromotionNegativeFees</v>
      </c>
      <c r="H235" s="119" t="str">
        <f t="shared" si="31"/>
        <v xml:space="preserve">Price&amp;Promotion/Negative/Fees </v>
      </c>
      <c r="I235" t="s">
        <v>1251</v>
      </c>
    </row>
    <row r="236" spans="1:9">
      <c r="A236" s="113">
        <v>2225</v>
      </c>
      <c r="B236" s="113">
        <v>2225</v>
      </c>
      <c r="C236" s="114" t="str">
        <f t="shared" si="35"/>
        <v>Price&amp;Promotion</v>
      </c>
      <c r="D236" t="str">
        <f t="shared" si="36"/>
        <v>Negative</v>
      </c>
      <c r="E236" t="str">
        <f t="shared" si="37"/>
        <v>Fees</v>
      </c>
      <c r="F236" t="str">
        <f t="shared" si="37"/>
        <v xml:space="preserve">Fees </v>
      </c>
      <c r="G236" s="116" t="str">
        <f t="shared" si="30"/>
        <v>Price&amp;PromotionNegativeFees</v>
      </c>
      <c r="H236" s="119" t="str">
        <f t="shared" si="31"/>
        <v xml:space="preserve">Price&amp;Promotion/Negative/Fees </v>
      </c>
      <c r="I236" t="s">
        <v>1251</v>
      </c>
    </row>
    <row r="237" spans="1:9">
      <c r="A237" s="113">
        <v>2226</v>
      </c>
      <c r="B237" s="113">
        <v>2226</v>
      </c>
      <c r="C237" s="114" t="str">
        <f t="shared" si="35"/>
        <v>Price&amp;Promotion</v>
      </c>
      <c r="D237" t="str">
        <f t="shared" si="36"/>
        <v>Negative</v>
      </c>
      <c r="E237" t="str">
        <f t="shared" si="37"/>
        <v>Fees</v>
      </c>
      <c r="F237" t="str">
        <f t="shared" si="37"/>
        <v xml:space="preserve">Fees </v>
      </c>
      <c r="G237" s="116" t="str">
        <f t="shared" si="30"/>
        <v>Price&amp;PromotionNegativeFees</v>
      </c>
      <c r="H237" s="119" t="str">
        <f t="shared" si="31"/>
        <v xml:space="preserve">Price&amp;Promotion/Negative/Fees </v>
      </c>
      <c r="I237" t="s">
        <v>1251</v>
      </c>
    </row>
    <row r="238" spans="1:9">
      <c r="A238" s="113">
        <v>2227</v>
      </c>
      <c r="B238" s="113">
        <v>2227</v>
      </c>
      <c r="C238" s="114" t="str">
        <f t="shared" si="35"/>
        <v>Price&amp;Promotion</v>
      </c>
      <c r="D238" t="str">
        <f t="shared" si="36"/>
        <v>Negative</v>
      </c>
      <c r="E238" t="str">
        <f t="shared" si="37"/>
        <v>Fees</v>
      </c>
      <c r="F238" t="str">
        <f t="shared" si="37"/>
        <v xml:space="preserve">Fees </v>
      </c>
      <c r="G238" s="116" t="str">
        <f t="shared" si="30"/>
        <v>Price&amp;PromotionNegativeFees</v>
      </c>
      <c r="H238" s="119" t="str">
        <f t="shared" si="31"/>
        <v xml:space="preserve">Price&amp;Promotion/Negative/Fees </v>
      </c>
      <c r="I238" t="s">
        <v>1251</v>
      </c>
    </row>
    <row r="239" spans="1:9">
      <c r="A239" s="113">
        <v>2228</v>
      </c>
      <c r="B239" s="113">
        <v>2228</v>
      </c>
      <c r="C239" s="114" t="str">
        <f t="shared" si="35"/>
        <v>Price&amp;Promotion</v>
      </c>
      <c r="D239" t="str">
        <f t="shared" si="36"/>
        <v>Negative</v>
      </c>
      <c r="E239" t="str">
        <f t="shared" si="37"/>
        <v>Fees</v>
      </c>
      <c r="F239" t="str">
        <f t="shared" si="37"/>
        <v xml:space="preserve">Fees </v>
      </c>
      <c r="G239" s="116" t="str">
        <f t="shared" si="30"/>
        <v>Price&amp;PromotionNegativeFees</v>
      </c>
      <c r="H239" s="119" t="str">
        <f t="shared" si="31"/>
        <v xml:space="preserve">Price&amp;Promotion/Negative/Fees </v>
      </c>
      <c r="I239" t="s">
        <v>1251</v>
      </c>
    </row>
    <row r="240" spans="1:9">
      <c r="A240" s="113">
        <v>2229</v>
      </c>
      <c r="B240" s="113">
        <v>2229</v>
      </c>
      <c r="C240" s="114" t="str">
        <f t="shared" si="35"/>
        <v>Price&amp;Promotion</v>
      </c>
      <c r="D240" t="str">
        <f t="shared" si="36"/>
        <v>Negative</v>
      </c>
      <c r="E240" t="str">
        <f t="shared" si="37"/>
        <v>Fees</v>
      </c>
      <c r="F240" t="str">
        <f t="shared" si="37"/>
        <v xml:space="preserve">Fees </v>
      </c>
      <c r="G240" s="116" t="str">
        <f t="shared" si="30"/>
        <v>Price&amp;PromotionNegativeFees</v>
      </c>
      <c r="H240" s="119" t="str">
        <f t="shared" si="31"/>
        <v xml:space="preserve">Price&amp;Promotion/Negative/Fees </v>
      </c>
      <c r="I240" t="s">
        <v>1251</v>
      </c>
    </row>
    <row r="241" spans="1:9">
      <c r="A241" s="113">
        <v>22211</v>
      </c>
      <c r="B241" s="113">
        <v>22211</v>
      </c>
      <c r="C241" s="114" t="str">
        <f t="shared" si="35"/>
        <v>Price&amp;Promotion</v>
      </c>
      <c r="D241" t="str">
        <f t="shared" si="36"/>
        <v>Negative</v>
      </c>
      <c r="E241" t="str">
        <f t="shared" si="37"/>
        <v>Fees</v>
      </c>
      <c r="F241" t="str">
        <f t="shared" si="37"/>
        <v xml:space="preserve">Fees </v>
      </c>
      <c r="G241" s="116" t="str">
        <f t="shared" si="30"/>
        <v>Price&amp;PromotionNegativeFees</v>
      </c>
      <c r="H241" s="119" t="str">
        <f t="shared" si="31"/>
        <v xml:space="preserve">Price&amp;Promotion/Negative/Fees </v>
      </c>
      <c r="I241" t="s">
        <v>1251</v>
      </c>
    </row>
    <row r="242" spans="1:9">
      <c r="A242" s="112" t="s">
        <v>1245</v>
      </c>
      <c r="B242" s="112" t="s">
        <v>1245</v>
      </c>
      <c r="C242" s="114" t="str">
        <f t="shared" si="35"/>
        <v>Price&amp;Promotion</v>
      </c>
      <c r="D242" t="str">
        <f t="shared" si="36"/>
        <v>Negative</v>
      </c>
      <c r="E242" t="str">
        <f>IF(B242=C242,B242,IF(B242=D242,B242,_xlfn.XLOOKUP(B242,'CODEFRAME-NPS'!$E:$E,'CODEFRAME-NPS'!$E:$E)))</f>
        <v>Others</v>
      </c>
      <c r="F242" t="str">
        <f>IF(B242=C242,B242,IF(B242=D242,B242,_xlfn.XLOOKUP(B242,'CODEFRAME-NPS'!$E:$E,'CODEFRAME-NPS'!$J:$J)))</f>
        <v>Others</v>
      </c>
      <c r="G242" s="116" t="str">
        <f t="shared" si="30"/>
        <v>Price&amp;PromotionNegativeOthers</v>
      </c>
      <c r="H242" s="119" t="str">
        <f t="shared" si="31"/>
        <v>Price&amp;Promotion/Negative/Others</v>
      </c>
      <c r="I242" t="s">
        <v>1251</v>
      </c>
    </row>
    <row r="243" spans="1:9">
      <c r="A243" s="113">
        <v>225</v>
      </c>
      <c r="B243" s="113">
        <v>225</v>
      </c>
      <c r="C243" s="114" t="str">
        <f t="shared" si="35"/>
        <v>Price&amp;Promotion</v>
      </c>
      <c r="D243" t="str">
        <f t="shared" si="36"/>
        <v>Negative</v>
      </c>
      <c r="E243" t="str">
        <f t="shared" ref="E243:F253" si="38">E242</f>
        <v>Others</v>
      </c>
      <c r="F243" t="str">
        <f t="shared" si="38"/>
        <v>Others</v>
      </c>
      <c r="G243" s="116" t="str">
        <f t="shared" si="30"/>
        <v>Price&amp;PromotionNegativeOthers</v>
      </c>
      <c r="H243" s="119" t="str">
        <f t="shared" si="31"/>
        <v>Price&amp;Promotion/Negative/Others</v>
      </c>
      <c r="I243" t="s">
        <v>1251</v>
      </c>
    </row>
    <row r="244" spans="1:9">
      <c r="A244" s="113">
        <v>2251</v>
      </c>
      <c r="B244" s="113">
        <v>2251</v>
      </c>
      <c r="C244" s="114" t="str">
        <f t="shared" si="35"/>
        <v>Price&amp;Promotion</v>
      </c>
      <c r="D244" t="str">
        <f t="shared" si="36"/>
        <v>Negative</v>
      </c>
      <c r="E244" t="str">
        <f t="shared" si="38"/>
        <v>Others</v>
      </c>
      <c r="F244" t="str">
        <f t="shared" si="38"/>
        <v>Others</v>
      </c>
      <c r="G244" s="116" t="str">
        <f t="shared" si="30"/>
        <v>Price&amp;PromotionNegativeOthers</v>
      </c>
      <c r="H244" s="119" t="str">
        <f t="shared" si="31"/>
        <v>Price&amp;Promotion/Negative/Others</v>
      </c>
      <c r="I244" t="s">
        <v>1251</v>
      </c>
    </row>
    <row r="245" spans="1:9">
      <c r="A245" s="113">
        <v>2252</v>
      </c>
      <c r="B245" s="113">
        <v>2252</v>
      </c>
      <c r="C245" s="114" t="str">
        <f t="shared" si="35"/>
        <v>Price&amp;Promotion</v>
      </c>
      <c r="D245" t="str">
        <f t="shared" si="36"/>
        <v>Negative</v>
      </c>
      <c r="E245" t="str">
        <f t="shared" si="38"/>
        <v>Others</v>
      </c>
      <c r="F245" t="str">
        <f t="shared" si="38"/>
        <v>Others</v>
      </c>
      <c r="G245" s="116" t="str">
        <f t="shared" si="30"/>
        <v>Price&amp;PromotionNegativeOthers</v>
      </c>
      <c r="H245" s="119" t="str">
        <f t="shared" si="31"/>
        <v>Price&amp;Promotion/Negative/Others</v>
      </c>
      <c r="I245" t="s">
        <v>1251</v>
      </c>
    </row>
    <row r="246" spans="1:9">
      <c r="A246" s="113">
        <v>2253</v>
      </c>
      <c r="B246" s="113">
        <v>2253</v>
      </c>
      <c r="C246" s="114" t="str">
        <f t="shared" si="35"/>
        <v>Price&amp;Promotion</v>
      </c>
      <c r="D246" t="str">
        <f t="shared" si="36"/>
        <v>Negative</v>
      </c>
      <c r="E246" t="str">
        <f t="shared" si="38"/>
        <v>Others</v>
      </c>
      <c r="F246" t="str">
        <f t="shared" si="38"/>
        <v>Others</v>
      </c>
      <c r="G246" s="116" t="str">
        <f t="shared" si="30"/>
        <v>Price&amp;PromotionNegativeOthers</v>
      </c>
      <c r="H246" s="119" t="str">
        <f t="shared" si="31"/>
        <v>Price&amp;Promotion/Negative/Others</v>
      </c>
      <c r="I246" t="s">
        <v>1251</v>
      </c>
    </row>
    <row r="247" spans="1:9">
      <c r="A247" s="113">
        <v>2254</v>
      </c>
      <c r="B247" s="113">
        <v>2254</v>
      </c>
      <c r="C247" s="114" t="str">
        <f t="shared" si="35"/>
        <v>Price&amp;Promotion</v>
      </c>
      <c r="D247" t="str">
        <f t="shared" si="36"/>
        <v>Negative</v>
      </c>
      <c r="E247" t="str">
        <f t="shared" si="38"/>
        <v>Others</v>
      </c>
      <c r="F247" t="str">
        <f t="shared" si="38"/>
        <v>Others</v>
      </c>
      <c r="G247" s="116" t="str">
        <f t="shared" si="30"/>
        <v>Price&amp;PromotionNegativeOthers</v>
      </c>
      <c r="H247" s="119" t="str">
        <f t="shared" si="31"/>
        <v>Price&amp;Promotion/Negative/Others</v>
      </c>
      <c r="I247" t="s">
        <v>1251</v>
      </c>
    </row>
    <row r="248" spans="1:9">
      <c r="A248" s="113">
        <v>2255</v>
      </c>
      <c r="B248" s="113">
        <v>2255</v>
      </c>
      <c r="C248" s="114" t="str">
        <f t="shared" si="35"/>
        <v>Price&amp;Promotion</v>
      </c>
      <c r="D248" t="str">
        <f t="shared" si="36"/>
        <v>Negative</v>
      </c>
      <c r="E248" t="str">
        <f t="shared" si="38"/>
        <v>Others</v>
      </c>
      <c r="F248" t="str">
        <f t="shared" si="38"/>
        <v>Others</v>
      </c>
      <c r="G248" s="116" t="str">
        <f t="shared" si="30"/>
        <v>Price&amp;PromotionNegativeOthers</v>
      </c>
      <c r="H248" s="119" t="str">
        <f t="shared" si="31"/>
        <v>Price&amp;Promotion/Negative/Others</v>
      </c>
      <c r="I248" t="s">
        <v>1251</v>
      </c>
    </row>
    <row r="249" spans="1:9">
      <c r="A249" s="113">
        <v>2256</v>
      </c>
      <c r="B249" s="113">
        <v>2256</v>
      </c>
      <c r="C249" s="114" t="str">
        <f t="shared" si="35"/>
        <v>Price&amp;Promotion</v>
      </c>
      <c r="D249" t="str">
        <f t="shared" si="36"/>
        <v>Negative</v>
      </c>
      <c r="E249" t="str">
        <f t="shared" si="38"/>
        <v>Others</v>
      </c>
      <c r="F249" t="str">
        <f t="shared" si="38"/>
        <v>Others</v>
      </c>
      <c r="G249" s="116" t="str">
        <f t="shared" si="30"/>
        <v>Price&amp;PromotionNegativeOthers</v>
      </c>
      <c r="H249" s="119" t="str">
        <f t="shared" si="31"/>
        <v>Price&amp;Promotion/Negative/Others</v>
      </c>
      <c r="I249" t="s">
        <v>1251</v>
      </c>
    </row>
    <row r="250" spans="1:9">
      <c r="A250" s="113">
        <v>2257</v>
      </c>
      <c r="B250" s="113">
        <v>2257</v>
      </c>
      <c r="C250" s="114" t="str">
        <f t="shared" si="35"/>
        <v>Price&amp;Promotion</v>
      </c>
      <c r="D250" t="str">
        <f t="shared" si="36"/>
        <v>Negative</v>
      </c>
      <c r="E250" t="str">
        <f t="shared" si="38"/>
        <v>Others</v>
      </c>
      <c r="F250" t="str">
        <f t="shared" si="38"/>
        <v>Others</v>
      </c>
      <c r="G250" s="116" t="str">
        <f t="shared" si="30"/>
        <v>Price&amp;PromotionNegativeOthers</v>
      </c>
      <c r="H250" s="119" t="str">
        <f t="shared" si="31"/>
        <v>Price&amp;Promotion/Negative/Others</v>
      </c>
      <c r="I250" t="s">
        <v>1251</v>
      </c>
    </row>
    <row r="251" spans="1:9">
      <c r="A251" s="113">
        <v>2258</v>
      </c>
      <c r="B251" s="113">
        <v>2258</v>
      </c>
      <c r="C251" s="114" t="str">
        <f t="shared" si="35"/>
        <v>Price&amp;Promotion</v>
      </c>
      <c r="D251" t="str">
        <f t="shared" si="36"/>
        <v>Negative</v>
      </c>
      <c r="E251" t="str">
        <f t="shared" si="38"/>
        <v>Others</v>
      </c>
      <c r="F251" t="str">
        <f t="shared" si="38"/>
        <v>Others</v>
      </c>
      <c r="G251" s="116" t="str">
        <f t="shared" si="30"/>
        <v>Price&amp;PromotionNegativeOthers</v>
      </c>
      <c r="H251" s="119" t="str">
        <f t="shared" si="31"/>
        <v>Price&amp;Promotion/Negative/Others</v>
      </c>
      <c r="I251" t="s">
        <v>1251</v>
      </c>
    </row>
    <row r="252" spans="1:9">
      <c r="A252" s="113">
        <v>2259</v>
      </c>
      <c r="B252" s="113">
        <v>2259</v>
      </c>
      <c r="C252" s="114" t="str">
        <f t="shared" si="35"/>
        <v>Price&amp;Promotion</v>
      </c>
      <c r="D252" t="str">
        <f t="shared" si="36"/>
        <v>Negative</v>
      </c>
      <c r="E252" t="str">
        <f t="shared" si="38"/>
        <v>Others</v>
      </c>
      <c r="F252" t="str">
        <f t="shared" si="38"/>
        <v>Others</v>
      </c>
      <c r="G252" s="116" t="str">
        <f t="shared" si="30"/>
        <v>Price&amp;PromotionNegativeOthers</v>
      </c>
      <c r="H252" s="119" t="str">
        <f t="shared" si="31"/>
        <v>Price&amp;Promotion/Negative/Others</v>
      </c>
      <c r="I252" t="s">
        <v>1251</v>
      </c>
    </row>
    <row r="253" spans="1:9">
      <c r="A253" s="113">
        <v>22511</v>
      </c>
      <c r="B253" s="113">
        <v>22511</v>
      </c>
      <c r="C253" s="114" t="str">
        <f t="shared" si="35"/>
        <v>Price&amp;Promotion</v>
      </c>
      <c r="D253" t="str">
        <f t="shared" si="36"/>
        <v>Negative</v>
      </c>
      <c r="E253" t="str">
        <f t="shared" si="38"/>
        <v>Others</v>
      </c>
      <c r="F253" t="str">
        <f t="shared" si="38"/>
        <v>Others</v>
      </c>
      <c r="G253" s="116" t="str">
        <f t="shared" si="30"/>
        <v>Price&amp;PromotionNegativeOthers</v>
      </c>
      <c r="H253" s="119" t="str">
        <f t="shared" si="31"/>
        <v>Price&amp;Promotion/Negative/Others</v>
      </c>
      <c r="I253" t="s">
        <v>1251</v>
      </c>
    </row>
    <row r="254" spans="1:9">
      <c r="A254" s="112" t="s">
        <v>1244</v>
      </c>
      <c r="B254" s="112" t="s">
        <v>1244</v>
      </c>
      <c r="C254" s="114" t="str">
        <f t="shared" si="35"/>
        <v>Price&amp;Promotion</v>
      </c>
      <c r="D254" t="str">
        <f t="shared" si="36"/>
        <v>Negative</v>
      </c>
      <c r="E254" t="str">
        <f>IF(B254=C254,B254,IF(B254=D254,B254,_xlfn.XLOOKUP(B254,'CODEFRAME-NPS'!$E:$E,'CODEFRAME-NPS'!$E:$E)))</f>
        <v>Promotion</v>
      </c>
      <c r="F254" t="str">
        <f>IF(B254=C254,B254,IF(B254=D254,B254,_xlfn.XLOOKUP(B254,'CODEFRAME-NPS'!$E:$E,'CODEFRAME-NPS'!$J:$J)))</f>
        <v>Promotion</v>
      </c>
      <c r="G254" s="116" t="str">
        <f t="shared" si="30"/>
        <v>Price&amp;PromotionNegativePromotion</v>
      </c>
      <c r="H254" s="119" t="str">
        <f t="shared" si="31"/>
        <v>Price&amp;Promotion/Negative/Promotion</v>
      </c>
      <c r="I254" t="s">
        <v>1251</v>
      </c>
    </row>
    <row r="255" spans="1:9">
      <c r="A255" s="113">
        <v>224</v>
      </c>
      <c r="B255" s="113">
        <v>224</v>
      </c>
      <c r="C255" s="114" t="str">
        <f t="shared" si="35"/>
        <v>Price&amp;Promotion</v>
      </c>
      <c r="D255" t="str">
        <f t="shared" si="36"/>
        <v>Negative</v>
      </c>
      <c r="E255" t="str">
        <f t="shared" ref="E255:F265" si="39">E254</f>
        <v>Promotion</v>
      </c>
      <c r="F255" t="str">
        <f t="shared" si="39"/>
        <v>Promotion</v>
      </c>
      <c r="G255" s="116" t="str">
        <f t="shared" si="30"/>
        <v>Price&amp;PromotionNegativePromotion</v>
      </c>
      <c r="H255" s="119" t="str">
        <f t="shared" si="31"/>
        <v>Price&amp;Promotion/Negative/Promotion</v>
      </c>
      <c r="I255" t="s">
        <v>1251</v>
      </c>
    </row>
    <row r="256" spans="1:9">
      <c r="A256" s="113">
        <v>2241</v>
      </c>
      <c r="B256" s="113">
        <v>2241</v>
      </c>
      <c r="C256" s="114" t="str">
        <f t="shared" si="35"/>
        <v>Price&amp;Promotion</v>
      </c>
      <c r="D256" t="str">
        <f t="shared" si="36"/>
        <v>Negative</v>
      </c>
      <c r="E256" t="str">
        <f t="shared" si="39"/>
        <v>Promotion</v>
      </c>
      <c r="F256" t="str">
        <f t="shared" si="39"/>
        <v>Promotion</v>
      </c>
      <c r="G256" s="116" t="str">
        <f t="shared" si="30"/>
        <v>Price&amp;PromotionNegativePromotion</v>
      </c>
      <c r="H256" s="119" t="str">
        <f t="shared" si="31"/>
        <v>Price&amp;Promotion/Negative/Promotion</v>
      </c>
      <c r="I256" t="s">
        <v>1251</v>
      </c>
    </row>
    <row r="257" spans="1:9">
      <c r="A257" s="113">
        <v>2242</v>
      </c>
      <c r="B257" s="113">
        <v>2242</v>
      </c>
      <c r="C257" s="114" t="str">
        <f t="shared" si="35"/>
        <v>Price&amp;Promotion</v>
      </c>
      <c r="D257" t="str">
        <f t="shared" si="36"/>
        <v>Negative</v>
      </c>
      <c r="E257" t="str">
        <f t="shared" si="39"/>
        <v>Promotion</v>
      </c>
      <c r="F257" t="str">
        <f t="shared" si="39"/>
        <v>Promotion</v>
      </c>
      <c r="G257" s="116" t="str">
        <f t="shared" si="30"/>
        <v>Price&amp;PromotionNegativePromotion</v>
      </c>
      <c r="H257" s="119" t="str">
        <f t="shared" si="31"/>
        <v>Price&amp;Promotion/Negative/Promotion</v>
      </c>
      <c r="I257" t="s">
        <v>1251</v>
      </c>
    </row>
    <row r="258" spans="1:9">
      <c r="A258" s="113">
        <v>2243</v>
      </c>
      <c r="B258" s="113">
        <v>2243</v>
      </c>
      <c r="C258" s="114" t="str">
        <f t="shared" si="35"/>
        <v>Price&amp;Promotion</v>
      </c>
      <c r="D258" t="str">
        <f t="shared" si="36"/>
        <v>Negative</v>
      </c>
      <c r="E258" t="str">
        <f t="shared" si="39"/>
        <v>Promotion</v>
      </c>
      <c r="F258" t="str">
        <f t="shared" si="39"/>
        <v>Promotion</v>
      </c>
      <c r="G258" s="116" t="str">
        <f t="shared" si="30"/>
        <v>Price&amp;PromotionNegativePromotion</v>
      </c>
      <c r="H258" s="119" t="str">
        <f t="shared" si="31"/>
        <v>Price&amp;Promotion/Negative/Promotion</v>
      </c>
      <c r="I258" t="s">
        <v>1251</v>
      </c>
    </row>
    <row r="259" spans="1:9">
      <c r="A259" s="113">
        <v>2244</v>
      </c>
      <c r="B259" s="113">
        <v>2244</v>
      </c>
      <c r="C259" s="114" t="str">
        <f t="shared" si="35"/>
        <v>Price&amp;Promotion</v>
      </c>
      <c r="D259" t="str">
        <f t="shared" si="36"/>
        <v>Negative</v>
      </c>
      <c r="E259" t="str">
        <f t="shared" si="39"/>
        <v>Promotion</v>
      </c>
      <c r="F259" t="str">
        <f t="shared" si="39"/>
        <v>Promotion</v>
      </c>
      <c r="G259" s="116" t="str">
        <f t="shared" ref="G259:G300" si="40">IF(B259=C259,C259,IF(D259=E259,C259&amp;D259,C259&amp;D259&amp;E259))</f>
        <v>Price&amp;PromotionNegativePromotion</v>
      </c>
      <c r="H259" s="119" t="str">
        <f t="shared" ref="H259:H300" si="41">IF(B259=C259,C259,IF(D259=F259,C259&amp;"/"&amp;D259,C259&amp;"/"&amp;D259&amp;"/"&amp;F259))</f>
        <v>Price&amp;Promotion/Negative/Promotion</v>
      </c>
      <c r="I259" t="s">
        <v>1251</v>
      </c>
    </row>
    <row r="260" spans="1:9">
      <c r="A260" s="113">
        <v>2245</v>
      </c>
      <c r="B260" s="113">
        <v>2245</v>
      </c>
      <c r="C260" s="114" t="str">
        <f t="shared" si="35"/>
        <v>Price&amp;Promotion</v>
      </c>
      <c r="D260" t="str">
        <f t="shared" si="36"/>
        <v>Negative</v>
      </c>
      <c r="E260" t="str">
        <f t="shared" si="39"/>
        <v>Promotion</v>
      </c>
      <c r="F260" t="str">
        <f t="shared" si="39"/>
        <v>Promotion</v>
      </c>
      <c r="G260" s="116" t="str">
        <f t="shared" si="40"/>
        <v>Price&amp;PromotionNegativePromotion</v>
      </c>
      <c r="H260" s="119" t="str">
        <f t="shared" si="41"/>
        <v>Price&amp;Promotion/Negative/Promotion</v>
      </c>
      <c r="I260" t="s">
        <v>1251</v>
      </c>
    </row>
    <row r="261" spans="1:9">
      <c r="A261" s="113">
        <v>2246</v>
      </c>
      <c r="B261" s="113">
        <v>2246</v>
      </c>
      <c r="C261" s="114" t="str">
        <f t="shared" si="35"/>
        <v>Price&amp;Promotion</v>
      </c>
      <c r="D261" t="str">
        <f t="shared" si="36"/>
        <v>Negative</v>
      </c>
      <c r="E261" t="str">
        <f t="shared" si="39"/>
        <v>Promotion</v>
      </c>
      <c r="F261" t="str">
        <f t="shared" si="39"/>
        <v>Promotion</v>
      </c>
      <c r="G261" s="116" t="str">
        <f t="shared" si="40"/>
        <v>Price&amp;PromotionNegativePromotion</v>
      </c>
      <c r="H261" s="119" t="str">
        <f t="shared" si="41"/>
        <v>Price&amp;Promotion/Negative/Promotion</v>
      </c>
      <c r="I261" t="s">
        <v>1251</v>
      </c>
    </row>
    <row r="262" spans="1:9">
      <c r="A262" s="113">
        <v>2247</v>
      </c>
      <c r="B262" s="113">
        <v>2247</v>
      </c>
      <c r="C262" s="114" t="str">
        <f t="shared" si="35"/>
        <v>Price&amp;Promotion</v>
      </c>
      <c r="D262" t="str">
        <f t="shared" si="36"/>
        <v>Negative</v>
      </c>
      <c r="E262" t="str">
        <f t="shared" si="39"/>
        <v>Promotion</v>
      </c>
      <c r="F262" t="str">
        <f t="shared" si="39"/>
        <v>Promotion</v>
      </c>
      <c r="G262" s="116" t="str">
        <f t="shared" si="40"/>
        <v>Price&amp;PromotionNegativePromotion</v>
      </c>
      <c r="H262" s="119" t="str">
        <f t="shared" si="41"/>
        <v>Price&amp;Promotion/Negative/Promotion</v>
      </c>
      <c r="I262" t="s">
        <v>1251</v>
      </c>
    </row>
    <row r="263" spans="1:9">
      <c r="A263" s="113">
        <v>2248</v>
      </c>
      <c r="B263" s="113">
        <v>2248</v>
      </c>
      <c r="C263" s="114" t="str">
        <f t="shared" si="35"/>
        <v>Price&amp;Promotion</v>
      </c>
      <c r="D263" t="str">
        <f t="shared" si="36"/>
        <v>Negative</v>
      </c>
      <c r="E263" t="str">
        <f t="shared" si="39"/>
        <v>Promotion</v>
      </c>
      <c r="F263" t="str">
        <f t="shared" si="39"/>
        <v>Promotion</v>
      </c>
      <c r="G263" s="116" t="str">
        <f t="shared" si="40"/>
        <v>Price&amp;PromotionNegativePromotion</v>
      </c>
      <c r="H263" s="119" t="str">
        <f t="shared" si="41"/>
        <v>Price&amp;Promotion/Negative/Promotion</v>
      </c>
      <c r="I263" t="s">
        <v>1251</v>
      </c>
    </row>
    <row r="264" spans="1:9">
      <c r="A264" s="113">
        <v>2249</v>
      </c>
      <c r="B264" s="113">
        <v>2249</v>
      </c>
      <c r="C264" s="114" t="str">
        <f t="shared" si="35"/>
        <v>Price&amp;Promotion</v>
      </c>
      <c r="D264" t="str">
        <f t="shared" si="36"/>
        <v>Negative</v>
      </c>
      <c r="E264" t="str">
        <f t="shared" si="39"/>
        <v>Promotion</v>
      </c>
      <c r="F264" t="str">
        <f t="shared" si="39"/>
        <v>Promotion</v>
      </c>
      <c r="G264" s="116" t="str">
        <f t="shared" si="40"/>
        <v>Price&amp;PromotionNegativePromotion</v>
      </c>
      <c r="H264" s="119" t="str">
        <f t="shared" si="41"/>
        <v>Price&amp;Promotion/Negative/Promotion</v>
      </c>
      <c r="I264" t="s">
        <v>1251</v>
      </c>
    </row>
    <row r="265" spans="1:9">
      <c r="A265" s="113">
        <v>22411</v>
      </c>
      <c r="B265" s="113">
        <v>22411</v>
      </c>
      <c r="C265" s="114" t="str">
        <f t="shared" si="35"/>
        <v>Price&amp;Promotion</v>
      </c>
      <c r="D265" t="str">
        <f t="shared" si="36"/>
        <v>Negative</v>
      </c>
      <c r="E265" t="str">
        <f t="shared" si="39"/>
        <v>Promotion</v>
      </c>
      <c r="F265" t="str">
        <f t="shared" si="39"/>
        <v>Promotion</v>
      </c>
      <c r="G265" s="116" t="str">
        <f t="shared" si="40"/>
        <v>Price&amp;PromotionNegativePromotion</v>
      </c>
      <c r="H265" s="119" t="str">
        <f t="shared" si="41"/>
        <v>Price&amp;Promotion/Negative/Promotion</v>
      </c>
      <c r="I265" t="s">
        <v>1251</v>
      </c>
    </row>
    <row r="266" spans="1:9">
      <c r="A266" s="112" t="s">
        <v>1328</v>
      </c>
      <c r="B266" s="112" t="s">
        <v>1328</v>
      </c>
      <c r="C266" s="114" t="str">
        <f t="shared" si="35"/>
        <v>Price&amp;Promotion</v>
      </c>
      <c r="D266" t="str">
        <f t="shared" si="36"/>
        <v>Negative</v>
      </c>
      <c r="E266" t="str">
        <f>IF(B266=C266,B266,IF(B266=D266,B266,_xlfn.XLOOKUP(B266,'CODEFRAME-NPS'!$E:$E,'CODEFRAME-NPS'!$E:$E)))</f>
        <v>Interestrate</v>
      </c>
      <c r="F266" t="str">
        <f>IF(B266=C266,B266,IF(B266=D266,B266,_xlfn.XLOOKUP(B266,'CODEFRAME-NPS'!$E:$E,'CODEFRAME-NPS'!$J:$J)))</f>
        <v>Interest rate</v>
      </c>
      <c r="G266" s="116" t="str">
        <f t="shared" si="40"/>
        <v>Price&amp;PromotionNegativeInterestrate</v>
      </c>
      <c r="H266" s="119" t="str">
        <f t="shared" si="41"/>
        <v>Price&amp;Promotion/Negative/Interest rate</v>
      </c>
      <c r="I266" t="s">
        <v>1251</v>
      </c>
    </row>
    <row r="267" spans="1:9">
      <c r="A267" s="113">
        <v>223</v>
      </c>
      <c r="B267" s="113">
        <v>223</v>
      </c>
      <c r="C267" s="114" t="str">
        <f t="shared" si="35"/>
        <v>Price&amp;Promotion</v>
      </c>
      <c r="D267" t="str">
        <f t="shared" si="36"/>
        <v>Negative</v>
      </c>
      <c r="E267" t="str">
        <f t="shared" ref="E267:F277" si="42">E266</f>
        <v>Interestrate</v>
      </c>
      <c r="F267" t="str">
        <f t="shared" si="42"/>
        <v>Interest rate</v>
      </c>
      <c r="G267" s="116" t="str">
        <f t="shared" si="40"/>
        <v>Price&amp;PromotionNegativeInterestrate</v>
      </c>
      <c r="H267" s="119" t="str">
        <f t="shared" si="41"/>
        <v>Price&amp;Promotion/Negative/Interest rate</v>
      </c>
      <c r="I267" t="s">
        <v>1251</v>
      </c>
    </row>
    <row r="268" spans="1:9">
      <c r="A268" s="113">
        <v>2231</v>
      </c>
      <c r="B268" s="113">
        <v>2231</v>
      </c>
      <c r="C268" s="114" t="str">
        <f t="shared" si="35"/>
        <v>Price&amp;Promotion</v>
      </c>
      <c r="D268" t="str">
        <f t="shared" si="36"/>
        <v>Negative</v>
      </c>
      <c r="E268" t="str">
        <f t="shared" si="42"/>
        <v>Interestrate</v>
      </c>
      <c r="F268" t="str">
        <f t="shared" si="42"/>
        <v>Interest rate</v>
      </c>
      <c r="G268" s="116" t="str">
        <f t="shared" si="40"/>
        <v>Price&amp;PromotionNegativeInterestrate</v>
      </c>
      <c r="H268" s="119" t="str">
        <f t="shared" si="41"/>
        <v>Price&amp;Promotion/Negative/Interest rate</v>
      </c>
      <c r="I268" t="s">
        <v>1251</v>
      </c>
    </row>
    <row r="269" spans="1:9">
      <c r="A269" s="113">
        <v>2232</v>
      </c>
      <c r="B269" s="113">
        <v>2232</v>
      </c>
      <c r="C269" s="114" t="str">
        <f t="shared" si="35"/>
        <v>Price&amp;Promotion</v>
      </c>
      <c r="D269" t="str">
        <f t="shared" si="36"/>
        <v>Negative</v>
      </c>
      <c r="E269" t="str">
        <f t="shared" si="42"/>
        <v>Interestrate</v>
      </c>
      <c r="F269" t="str">
        <f t="shared" si="42"/>
        <v>Interest rate</v>
      </c>
      <c r="G269" s="116" t="str">
        <f t="shared" si="40"/>
        <v>Price&amp;PromotionNegativeInterestrate</v>
      </c>
      <c r="H269" s="119" t="str">
        <f t="shared" si="41"/>
        <v>Price&amp;Promotion/Negative/Interest rate</v>
      </c>
      <c r="I269" t="s">
        <v>1251</v>
      </c>
    </row>
    <row r="270" spans="1:9">
      <c r="A270" s="113">
        <v>2233</v>
      </c>
      <c r="B270" s="113">
        <v>2233</v>
      </c>
      <c r="C270" s="114" t="str">
        <f t="shared" si="35"/>
        <v>Price&amp;Promotion</v>
      </c>
      <c r="D270" t="str">
        <f t="shared" si="36"/>
        <v>Negative</v>
      </c>
      <c r="E270" t="str">
        <f t="shared" si="42"/>
        <v>Interestrate</v>
      </c>
      <c r="F270" t="str">
        <f t="shared" si="42"/>
        <v>Interest rate</v>
      </c>
      <c r="G270" s="116" t="str">
        <f t="shared" si="40"/>
        <v>Price&amp;PromotionNegativeInterestrate</v>
      </c>
      <c r="H270" s="119" t="str">
        <f t="shared" si="41"/>
        <v>Price&amp;Promotion/Negative/Interest rate</v>
      </c>
      <c r="I270" t="s">
        <v>1251</v>
      </c>
    </row>
    <row r="271" spans="1:9">
      <c r="A271" s="113">
        <v>2234</v>
      </c>
      <c r="B271" s="113">
        <v>2234</v>
      </c>
      <c r="C271" s="114" t="str">
        <f t="shared" si="35"/>
        <v>Price&amp;Promotion</v>
      </c>
      <c r="D271" t="str">
        <f t="shared" si="36"/>
        <v>Negative</v>
      </c>
      <c r="E271" t="str">
        <f t="shared" si="42"/>
        <v>Interestrate</v>
      </c>
      <c r="F271" t="str">
        <f t="shared" si="42"/>
        <v>Interest rate</v>
      </c>
      <c r="G271" s="116" t="str">
        <f t="shared" si="40"/>
        <v>Price&amp;PromotionNegativeInterestrate</v>
      </c>
      <c r="H271" s="119" t="str">
        <f t="shared" si="41"/>
        <v>Price&amp;Promotion/Negative/Interest rate</v>
      </c>
      <c r="I271" t="s">
        <v>1251</v>
      </c>
    </row>
    <row r="272" spans="1:9">
      <c r="A272" s="113">
        <v>2235</v>
      </c>
      <c r="B272" s="113">
        <v>2235</v>
      </c>
      <c r="C272" s="114" t="str">
        <f t="shared" si="35"/>
        <v>Price&amp;Promotion</v>
      </c>
      <c r="D272" t="str">
        <f t="shared" si="36"/>
        <v>Negative</v>
      </c>
      <c r="E272" t="str">
        <f t="shared" si="42"/>
        <v>Interestrate</v>
      </c>
      <c r="F272" t="str">
        <f t="shared" si="42"/>
        <v>Interest rate</v>
      </c>
      <c r="G272" s="116" t="str">
        <f t="shared" si="40"/>
        <v>Price&amp;PromotionNegativeInterestrate</v>
      </c>
      <c r="H272" s="119" t="str">
        <f t="shared" si="41"/>
        <v>Price&amp;Promotion/Negative/Interest rate</v>
      </c>
      <c r="I272" t="s">
        <v>1251</v>
      </c>
    </row>
    <row r="273" spans="1:9">
      <c r="A273" s="113">
        <v>2236</v>
      </c>
      <c r="B273" s="113">
        <v>2236</v>
      </c>
      <c r="C273" s="114" t="str">
        <f t="shared" si="35"/>
        <v>Price&amp;Promotion</v>
      </c>
      <c r="D273" t="str">
        <f t="shared" si="36"/>
        <v>Negative</v>
      </c>
      <c r="E273" t="str">
        <f t="shared" si="42"/>
        <v>Interestrate</v>
      </c>
      <c r="F273" t="str">
        <f t="shared" si="42"/>
        <v>Interest rate</v>
      </c>
      <c r="G273" s="116" t="str">
        <f t="shared" si="40"/>
        <v>Price&amp;PromotionNegativeInterestrate</v>
      </c>
      <c r="H273" s="119" t="str">
        <f t="shared" si="41"/>
        <v>Price&amp;Promotion/Negative/Interest rate</v>
      </c>
      <c r="I273" t="s">
        <v>1251</v>
      </c>
    </row>
    <row r="274" spans="1:9">
      <c r="A274" s="113">
        <v>2237</v>
      </c>
      <c r="B274" s="113">
        <v>2237</v>
      </c>
      <c r="C274" s="114" t="str">
        <f t="shared" si="35"/>
        <v>Price&amp;Promotion</v>
      </c>
      <c r="D274" t="str">
        <f t="shared" si="36"/>
        <v>Negative</v>
      </c>
      <c r="E274" t="str">
        <f t="shared" si="42"/>
        <v>Interestrate</v>
      </c>
      <c r="F274" t="str">
        <f t="shared" si="42"/>
        <v>Interest rate</v>
      </c>
      <c r="G274" s="116" t="str">
        <f t="shared" si="40"/>
        <v>Price&amp;PromotionNegativeInterestrate</v>
      </c>
      <c r="H274" s="119" t="str">
        <f t="shared" si="41"/>
        <v>Price&amp;Promotion/Negative/Interest rate</v>
      </c>
      <c r="I274" t="s">
        <v>1251</v>
      </c>
    </row>
    <row r="275" spans="1:9">
      <c r="A275" s="113">
        <v>2238</v>
      </c>
      <c r="B275" s="113">
        <v>2238</v>
      </c>
      <c r="C275" s="114" t="str">
        <f t="shared" si="35"/>
        <v>Price&amp;Promotion</v>
      </c>
      <c r="D275" t="str">
        <f t="shared" si="36"/>
        <v>Negative</v>
      </c>
      <c r="E275" t="str">
        <f t="shared" si="42"/>
        <v>Interestrate</v>
      </c>
      <c r="F275" t="str">
        <f t="shared" si="42"/>
        <v>Interest rate</v>
      </c>
      <c r="G275" s="116" t="str">
        <f t="shared" si="40"/>
        <v>Price&amp;PromotionNegativeInterestrate</v>
      </c>
      <c r="H275" s="119" t="str">
        <f t="shared" si="41"/>
        <v>Price&amp;Promotion/Negative/Interest rate</v>
      </c>
      <c r="I275" t="s">
        <v>1251</v>
      </c>
    </row>
    <row r="276" spans="1:9">
      <c r="A276" s="113">
        <v>2239</v>
      </c>
      <c r="B276" s="113">
        <v>2239</v>
      </c>
      <c r="C276" s="114" t="str">
        <f t="shared" si="35"/>
        <v>Price&amp;Promotion</v>
      </c>
      <c r="D276" t="str">
        <f t="shared" si="36"/>
        <v>Negative</v>
      </c>
      <c r="E276" t="str">
        <f t="shared" si="42"/>
        <v>Interestrate</v>
      </c>
      <c r="F276" t="str">
        <f t="shared" si="42"/>
        <v>Interest rate</v>
      </c>
      <c r="G276" s="116" t="str">
        <f t="shared" si="40"/>
        <v>Price&amp;PromotionNegativeInterestrate</v>
      </c>
      <c r="H276" s="119" t="str">
        <f t="shared" si="41"/>
        <v>Price&amp;Promotion/Negative/Interest rate</v>
      </c>
      <c r="I276" t="s">
        <v>1251</v>
      </c>
    </row>
    <row r="277" spans="1:9">
      <c r="A277" s="113">
        <v>22311</v>
      </c>
      <c r="B277" s="113">
        <v>22311</v>
      </c>
      <c r="C277" s="114" t="str">
        <f t="shared" si="35"/>
        <v>Price&amp;Promotion</v>
      </c>
      <c r="D277" t="str">
        <f t="shared" si="36"/>
        <v>Negative</v>
      </c>
      <c r="E277" t="str">
        <f t="shared" si="42"/>
        <v>Interestrate</v>
      </c>
      <c r="F277" t="str">
        <f t="shared" si="42"/>
        <v>Interest rate</v>
      </c>
      <c r="G277" s="116" t="str">
        <f t="shared" si="40"/>
        <v>Price&amp;PromotionNegativeInterestrate</v>
      </c>
      <c r="H277" s="119" t="str">
        <f t="shared" si="41"/>
        <v>Price&amp;Promotion/Negative/Interest rate</v>
      </c>
      <c r="I277" t="s">
        <v>1251</v>
      </c>
    </row>
    <row r="278" spans="1:9">
      <c r="A278" s="112" t="s">
        <v>1329</v>
      </c>
      <c r="B278" s="112" t="s">
        <v>1329</v>
      </c>
      <c r="C278" s="114" t="str">
        <f t="shared" si="35"/>
        <v>Price&amp;Promotion</v>
      </c>
      <c r="D278" t="str">
        <f t="shared" si="36"/>
        <v>Negative</v>
      </c>
      <c r="E278" t="str">
        <f>IF(B278=C278,B278,IF(B278=D278,B278,_xlfn.XLOOKUP(B278,'CODEFRAME-NPS'!$E:$E,'CODEFRAME-NPS'!$E:$E)))</f>
        <v>Loaninterestrate</v>
      </c>
      <c r="F278" t="str">
        <f>IF(B278=C278,B278,IF(B278=D278,B278,_xlfn.XLOOKUP(B278,'CODEFRAME-NPS'!$E:$E,'CODEFRAME-NPS'!$J:$J)))</f>
        <v>Loan interest rate</v>
      </c>
      <c r="G278" s="116" t="str">
        <f t="shared" si="40"/>
        <v>Price&amp;PromotionNegativeLoaninterestrate</v>
      </c>
      <c r="H278" s="119" t="str">
        <f t="shared" si="41"/>
        <v>Price&amp;Promotion/Negative/Loan interest rate</v>
      </c>
      <c r="I278" t="s">
        <v>1251</v>
      </c>
    </row>
    <row r="279" spans="1:9">
      <c r="A279" s="113">
        <v>22313</v>
      </c>
      <c r="B279" s="113">
        <v>22313</v>
      </c>
      <c r="C279" s="114" t="str">
        <f t="shared" si="35"/>
        <v>Price&amp;Promotion</v>
      </c>
      <c r="D279" t="str">
        <f t="shared" si="36"/>
        <v>Negative</v>
      </c>
      <c r="E279" t="str">
        <f>E278</f>
        <v>Loaninterestrate</v>
      </c>
      <c r="F279" t="str">
        <f>F278</f>
        <v>Loan interest rate</v>
      </c>
      <c r="G279" s="116" t="str">
        <f t="shared" si="40"/>
        <v>Price&amp;PromotionNegativeLoaninterestrate</v>
      </c>
      <c r="H279" s="119" t="str">
        <f t="shared" si="41"/>
        <v>Price&amp;Promotion/Negative/Loan interest rate</v>
      </c>
      <c r="I279" t="s">
        <v>1251</v>
      </c>
    </row>
    <row r="280" spans="1:9">
      <c r="A280" s="111" t="s">
        <v>1228</v>
      </c>
      <c r="B280" s="115" t="s">
        <v>1228</v>
      </c>
      <c r="C280" s="114" t="str">
        <f t="shared" si="35"/>
        <v>Price&amp;Promotion</v>
      </c>
      <c r="D280" t="str">
        <f>IF(C280=B280,B280,_xlfn.XLOOKUP(B280,'CODEFRAME-NPS'!$C:$C,'CODEFRAME-NPS'!$C:$C))</f>
        <v>Positive</v>
      </c>
      <c r="E280" t="str">
        <f>IF(B280=C280,B280,IF(B280=D280,B280,_xlfn.XLOOKUP(B280,'CODEFRAME-NPS'!$E:$E,'CODEFRAME-NPS'!$E:$E)))</f>
        <v>Positive</v>
      </c>
      <c r="F280" t="str">
        <f>IF(B280=C280,B280,IF(B280=D280,B280,_xlfn.XLOOKUP(B280,'CODEFRAME-NPS'!$E:$E,'CODEFRAME-NPS'!$J:$J)))</f>
        <v>Positive</v>
      </c>
      <c r="G280" s="116" t="str">
        <f t="shared" si="40"/>
        <v>Price&amp;PromotionPositive</v>
      </c>
      <c r="H280" s="119" t="str">
        <f t="shared" si="41"/>
        <v>Price&amp;Promotion/Positive</v>
      </c>
      <c r="I280" t="s">
        <v>1251</v>
      </c>
    </row>
    <row r="281" spans="1:9">
      <c r="A281" s="112" t="s">
        <v>1242</v>
      </c>
      <c r="B281" s="112" t="s">
        <v>1242</v>
      </c>
      <c r="C281" s="114" t="str">
        <f t="shared" si="35"/>
        <v>Price&amp;Promotion</v>
      </c>
      <c r="D281" t="str">
        <f t="shared" ref="D281:D300" si="43">D280</f>
        <v>Positive</v>
      </c>
      <c r="E281" t="str">
        <f>IF(B281=C281,B281,IF(B281=D281,B281,_xlfn.XLOOKUP(B281,'CODEFRAME-NPS'!$E:$E,'CODEFRAME-NPS'!$E:$E)))</f>
        <v>Fees</v>
      </c>
      <c r="F281" t="str">
        <f>IF(B281=C281,B281,IF(B281=D281,B281,_xlfn.XLOOKUP(B281,'CODEFRAME-NPS'!$E:$E,'CODEFRAME-NPS'!$J:$J)))</f>
        <v xml:space="preserve">Fees </v>
      </c>
      <c r="G281" s="116" t="str">
        <f t="shared" si="40"/>
        <v>Price&amp;PromotionPositiveFees</v>
      </c>
      <c r="H281" s="119" t="str">
        <f t="shared" si="41"/>
        <v xml:space="preserve">Price&amp;Promotion/Positive/Fees </v>
      </c>
      <c r="I281" t="s">
        <v>1251</v>
      </c>
    </row>
    <row r="282" spans="1:9">
      <c r="A282" s="113">
        <v>122</v>
      </c>
      <c r="B282" s="113">
        <v>122</v>
      </c>
      <c r="C282" s="114" t="str">
        <f t="shared" si="35"/>
        <v>Price&amp;Promotion</v>
      </c>
      <c r="D282" t="str">
        <f t="shared" si="43"/>
        <v>Positive</v>
      </c>
      <c r="E282" t="str">
        <f>E281</f>
        <v>Fees</v>
      </c>
      <c r="F282" t="str">
        <f>F281</f>
        <v xml:space="preserve">Fees </v>
      </c>
      <c r="G282" s="116" t="str">
        <f t="shared" si="40"/>
        <v>Price&amp;PromotionPositiveFees</v>
      </c>
      <c r="H282" s="119" t="str">
        <f t="shared" si="41"/>
        <v xml:space="preserve">Price&amp;Promotion/Positive/Fees </v>
      </c>
      <c r="I282" t="s">
        <v>1251</v>
      </c>
    </row>
    <row r="283" spans="1:9">
      <c r="A283" s="112" t="s">
        <v>1245</v>
      </c>
      <c r="B283" s="112" t="s">
        <v>1245</v>
      </c>
      <c r="C283" s="114" t="str">
        <f t="shared" si="35"/>
        <v>Price&amp;Promotion</v>
      </c>
      <c r="D283" t="str">
        <f t="shared" si="43"/>
        <v>Positive</v>
      </c>
      <c r="E283" t="str">
        <f>IF(B283=C283,B283,IF(B283=D283,B283,_xlfn.XLOOKUP(B283,'CODEFRAME-NPS'!$E:$E,'CODEFRAME-NPS'!$E:$E)))</f>
        <v>Others</v>
      </c>
      <c r="F283" t="str">
        <f>IF(B283=C283,B283,IF(B283=D283,B283,_xlfn.XLOOKUP(B283,'CODEFRAME-NPS'!$E:$E,'CODEFRAME-NPS'!$J:$J)))</f>
        <v>Others</v>
      </c>
      <c r="G283" s="116" t="str">
        <f t="shared" si="40"/>
        <v>Price&amp;PromotionPositiveOthers</v>
      </c>
      <c r="H283" s="119" t="str">
        <f t="shared" si="41"/>
        <v>Price&amp;Promotion/Positive/Others</v>
      </c>
      <c r="I283" t="s">
        <v>1251</v>
      </c>
    </row>
    <row r="284" spans="1:9">
      <c r="A284" s="113">
        <v>125</v>
      </c>
      <c r="B284" s="113">
        <v>125</v>
      </c>
      <c r="C284" s="114" t="str">
        <f t="shared" si="35"/>
        <v>Price&amp;Promotion</v>
      </c>
      <c r="D284" t="str">
        <f t="shared" si="43"/>
        <v>Positive</v>
      </c>
      <c r="E284" t="str">
        <f>E283</f>
        <v>Others</v>
      </c>
      <c r="F284" t="str">
        <f>F283</f>
        <v>Others</v>
      </c>
      <c r="G284" s="116" t="str">
        <f t="shared" si="40"/>
        <v>Price&amp;PromotionPositiveOthers</v>
      </c>
      <c r="H284" s="119" t="str">
        <f t="shared" si="41"/>
        <v>Price&amp;Promotion/Positive/Others</v>
      </c>
      <c r="I284" t="s">
        <v>1251</v>
      </c>
    </row>
    <row r="285" spans="1:9">
      <c r="A285" s="112" t="s">
        <v>1244</v>
      </c>
      <c r="B285" s="112" t="s">
        <v>1244</v>
      </c>
      <c r="C285" s="114" t="str">
        <f t="shared" si="35"/>
        <v>Price&amp;Promotion</v>
      </c>
      <c r="D285" t="str">
        <f t="shared" si="43"/>
        <v>Positive</v>
      </c>
      <c r="E285" t="str">
        <f>IF(B285=C285,B285,IF(B285=D285,B285,_xlfn.XLOOKUP(B285,'CODEFRAME-NPS'!$E:$E,'CODEFRAME-NPS'!$E:$E)))</f>
        <v>Promotion</v>
      </c>
      <c r="F285" t="str">
        <f>IF(B285=C285,B285,IF(B285=D285,B285,_xlfn.XLOOKUP(B285,'CODEFRAME-NPS'!$E:$E,'CODEFRAME-NPS'!$J:$J)))</f>
        <v>Promotion</v>
      </c>
      <c r="G285" s="116" t="str">
        <f t="shared" si="40"/>
        <v>Price&amp;PromotionPositivePromotion</v>
      </c>
      <c r="H285" s="119" t="str">
        <f t="shared" si="41"/>
        <v>Price&amp;Promotion/Positive/Promotion</v>
      </c>
      <c r="I285" t="s">
        <v>1251</v>
      </c>
    </row>
    <row r="286" spans="1:9">
      <c r="A286" s="113">
        <v>124</v>
      </c>
      <c r="B286" s="113">
        <v>124</v>
      </c>
      <c r="C286" s="114" t="str">
        <f t="shared" si="35"/>
        <v>Price&amp;Promotion</v>
      </c>
      <c r="D286" t="str">
        <f t="shared" si="43"/>
        <v>Positive</v>
      </c>
      <c r="E286" t="str">
        <f>E285</f>
        <v>Promotion</v>
      </c>
      <c r="F286" t="str">
        <f>F285</f>
        <v>Promotion</v>
      </c>
      <c r="G286" s="116" t="str">
        <f t="shared" si="40"/>
        <v>Price&amp;PromotionPositivePromotion</v>
      </c>
      <c r="H286" s="119" t="str">
        <f t="shared" si="41"/>
        <v>Price&amp;Promotion/Positive/Promotion</v>
      </c>
      <c r="I286" t="s">
        <v>1251</v>
      </c>
    </row>
    <row r="287" spans="1:9">
      <c r="A287" s="112" t="s">
        <v>1328</v>
      </c>
      <c r="B287" s="112" t="s">
        <v>1328</v>
      </c>
      <c r="C287" s="114" t="str">
        <f t="shared" si="35"/>
        <v>Price&amp;Promotion</v>
      </c>
      <c r="D287" t="str">
        <f t="shared" si="43"/>
        <v>Positive</v>
      </c>
      <c r="E287" t="str">
        <f>IF(B287=C287,B287,IF(B287=D287,B287,_xlfn.XLOOKUP(B287,'CODEFRAME-NPS'!$E:$E,'CODEFRAME-NPS'!$E:$E)))</f>
        <v>Interestrate</v>
      </c>
      <c r="F287" t="str">
        <f>IF(B287=C287,B287,IF(B287=D287,B287,_xlfn.XLOOKUP(B287,'CODEFRAME-NPS'!$E:$E,'CODEFRAME-NPS'!$J:$J)))</f>
        <v>Interest rate</v>
      </c>
      <c r="G287" s="116" t="str">
        <f t="shared" si="40"/>
        <v>Price&amp;PromotionPositiveInterestrate</v>
      </c>
      <c r="H287" s="119" t="str">
        <f t="shared" si="41"/>
        <v>Price&amp;Promotion/Positive/Interest rate</v>
      </c>
      <c r="I287" t="s">
        <v>1251</v>
      </c>
    </row>
    <row r="288" spans="1:9">
      <c r="A288" s="113">
        <v>123</v>
      </c>
      <c r="B288" s="113">
        <v>123</v>
      </c>
      <c r="C288" s="114" t="str">
        <f t="shared" si="35"/>
        <v>Price&amp;Promotion</v>
      </c>
      <c r="D288" t="str">
        <f t="shared" si="43"/>
        <v>Positive</v>
      </c>
      <c r="E288" t="str">
        <f t="shared" ref="E288:F298" si="44">E287</f>
        <v>Interestrate</v>
      </c>
      <c r="F288" t="str">
        <f t="shared" si="44"/>
        <v>Interest rate</v>
      </c>
      <c r="G288" s="116" t="str">
        <f t="shared" si="40"/>
        <v>Price&amp;PromotionPositiveInterestrate</v>
      </c>
      <c r="H288" s="119" t="str">
        <f t="shared" si="41"/>
        <v>Price&amp;Promotion/Positive/Interest rate</v>
      </c>
      <c r="I288" t="s">
        <v>1251</v>
      </c>
    </row>
    <row r="289" spans="1:9">
      <c r="A289" s="113">
        <v>1231</v>
      </c>
      <c r="B289" s="113">
        <v>1231</v>
      </c>
      <c r="C289" s="114" t="str">
        <f t="shared" si="35"/>
        <v>Price&amp;Promotion</v>
      </c>
      <c r="D289" t="str">
        <f t="shared" si="43"/>
        <v>Positive</v>
      </c>
      <c r="E289" t="str">
        <f t="shared" si="44"/>
        <v>Interestrate</v>
      </c>
      <c r="F289" t="str">
        <f t="shared" si="44"/>
        <v>Interest rate</v>
      </c>
      <c r="G289" s="116" t="str">
        <f t="shared" si="40"/>
        <v>Price&amp;PromotionPositiveInterestrate</v>
      </c>
      <c r="H289" s="119" t="str">
        <f t="shared" si="41"/>
        <v>Price&amp;Promotion/Positive/Interest rate</v>
      </c>
      <c r="I289" t="s">
        <v>1251</v>
      </c>
    </row>
    <row r="290" spans="1:9">
      <c r="A290" s="113">
        <v>1232</v>
      </c>
      <c r="B290" s="113">
        <v>1232</v>
      </c>
      <c r="C290" s="114" t="str">
        <f t="shared" si="35"/>
        <v>Price&amp;Promotion</v>
      </c>
      <c r="D290" t="str">
        <f t="shared" si="43"/>
        <v>Positive</v>
      </c>
      <c r="E290" t="str">
        <f t="shared" si="44"/>
        <v>Interestrate</v>
      </c>
      <c r="F290" t="str">
        <f t="shared" si="44"/>
        <v>Interest rate</v>
      </c>
      <c r="G290" s="116" t="str">
        <f t="shared" si="40"/>
        <v>Price&amp;PromotionPositiveInterestrate</v>
      </c>
      <c r="H290" s="119" t="str">
        <f t="shared" si="41"/>
        <v>Price&amp;Promotion/Positive/Interest rate</v>
      </c>
      <c r="I290" t="s">
        <v>1251</v>
      </c>
    </row>
    <row r="291" spans="1:9">
      <c r="A291" s="113">
        <v>1233</v>
      </c>
      <c r="B291" s="113">
        <v>1233</v>
      </c>
      <c r="C291" s="114" t="str">
        <f t="shared" si="35"/>
        <v>Price&amp;Promotion</v>
      </c>
      <c r="D291" t="str">
        <f t="shared" si="43"/>
        <v>Positive</v>
      </c>
      <c r="E291" t="str">
        <f t="shared" si="44"/>
        <v>Interestrate</v>
      </c>
      <c r="F291" t="str">
        <f t="shared" si="44"/>
        <v>Interest rate</v>
      </c>
      <c r="G291" s="116" t="str">
        <f t="shared" si="40"/>
        <v>Price&amp;PromotionPositiveInterestrate</v>
      </c>
      <c r="H291" s="119" t="str">
        <f t="shared" si="41"/>
        <v>Price&amp;Promotion/Positive/Interest rate</v>
      </c>
      <c r="I291" t="s">
        <v>1251</v>
      </c>
    </row>
    <row r="292" spans="1:9">
      <c r="A292" s="113">
        <v>1234</v>
      </c>
      <c r="B292" s="113">
        <v>1234</v>
      </c>
      <c r="C292" s="114" t="str">
        <f t="shared" si="35"/>
        <v>Price&amp;Promotion</v>
      </c>
      <c r="D292" t="str">
        <f t="shared" si="43"/>
        <v>Positive</v>
      </c>
      <c r="E292" t="str">
        <f t="shared" si="44"/>
        <v>Interestrate</v>
      </c>
      <c r="F292" t="str">
        <f t="shared" si="44"/>
        <v>Interest rate</v>
      </c>
      <c r="G292" s="116" t="str">
        <f t="shared" si="40"/>
        <v>Price&amp;PromotionPositiveInterestrate</v>
      </c>
      <c r="H292" s="119" t="str">
        <f t="shared" si="41"/>
        <v>Price&amp;Promotion/Positive/Interest rate</v>
      </c>
      <c r="I292" t="s">
        <v>1251</v>
      </c>
    </row>
    <row r="293" spans="1:9">
      <c r="A293" s="113">
        <v>1235</v>
      </c>
      <c r="B293" s="113">
        <v>1235</v>
      </c>
      <c r="C293" s="114" t="str">
        <f t="shared" ref="C293:C300" si="45">C292</f>
        <v>Price&amp;Promotion</v>
      </c>
      <c r="D293" t="str">
        <f t="shared" si="43"/>
        <v>Positive</v>
      </c>
      <c r="E293" t="str">
        <f t="shared" si="44"/>
        <v>Interestrate</v>
      </c>
      <c r="F293" t="str">
        <f t="shared" si="44"/>
        <v>Interest rate</v>
      </c>
      <c r="G293" s="116" t="str">
        <f t="shared" si="40"/>
        <v>Price&amp;PromotionPositiveInterestrate</v>
      </c>
      <c r="H293" s="119" t="str">
        <f t="shared" si="41"/>
        <v>Price&amp;Promotion/Positive/Interest rate</v>
      </c>
      <c r="I293" t="s">
        <v>1251</v>
      </c>
    </row>
    <row r="294" spans="1:9">
      <c r="A294" s="113">
        <v>1236</v>
      </c>
      <c r="B294" s="113">
        <v>1236</v>
      </c>
      <c r="C294" s="114" t="str">
        <f t="shared" si="45"/>
        <v>Price&amp;Promotion</v>
      </c>
      <c r="D294" t="str">
        <f t="shared" si="43"/>
        <v>Positive</v>
      </c>
      <c r="E294" t="str">
        <f t="shared" si="44"/>
        <v>Interestrate</v>
      </c>
      <c r="F294" t="str">
        <f t="shared" si="44"/>
        <v>Interest rate</v>
      </c>
      <c r="G294" s="116" t="str">
        <f t="shared" si="40"/>
        <v>Price&amp;PromotionPositiveInterestrate</v>
      </c>
      <c r="H294" s="119" t="str">
        <f t="shared" si="41"/>
        <v>Price&amp;Promotion/Positive/Interest rate</v>
      </c>
      <c r="I294" t="s">
        <v>1251</v>
      </c>
    </row>
    <row r="295" spans="1:9">
      <c r="A295" s="113">
        <v>1237</v>
      </c>
      <c r="B295" s="113">
        <v>1237</v>
      </c>
      <c r="C295" s="114" t="str">
        <f t="shared" si="45"/>
        <v>Price&amp;Promotion</v>
      </c>
      <c r="D295" t="str">
        <f t="shared" si="43"/>
        <v>Positive</v>
      </c>
      <c r="E295" t="str">
        <f t="shared" si="44"/>
        <v>Interestrate</v>
      </c>
      <c r="F295" t="str">
        <f t="shared" si="44"/>
        <v>Interest rate</v>
      </c>
      <c r="G295" s="116" t="str">
        <f t="shared" si="40"/>
        <v>Price&amp;PromotionPositiveInterestrate</v>
      </c>
      <c r="H295" s="119" t="str">
        <f t="shared" si="41"/>
        <v>Price&amp;Promotion/Positive/Interest rate</v>
      </c>
      <c r="I295" t="s">
        <v>1251</v>
      </c>
    </row>
    <row r="296" spans="1:9">
      <c r="A296" s="113">
        <v>1238</v>
      </c>
      <c r="B296" s="113">
        <v>1238</v>
      </c>
      <c r="C296" s="114" t="str">
        <f t="shared" si="45"/>
        <v>Price&amp;Promotion</v>
      </c>
      <c r="D296" t="str">
        <f t="shared" si="43"/>
        <v>Positive</v>
      </c>
      <c r="E296" t="str">
        <f t="shared" si="44"/>
        <v>Interestrate</v>
      </c>
      <c r="F296" t="str">
        <f t="shared" si="44"/>
        <v>Interest rate</v>
      </c>
      <c r="G296" s="116" t="str">
        <f t="shared" si="40"/>
        <v>Price&amp;PromotionPositiveInterestrate</v>
      </c>
      <c r="H296" s="119" t="str">
        <f t="shared" si="41"/>
        <v>Price&amp;Promotion/Positive/Interest rate</v>
      </c>
      <c r="I296" t="s">
        <v>1251</v>
      </c>
    </row>
    <row r="297" spans="1:9">
      <c r="A297" s="113">
        <v>1239</v>
      </c>
      <c r="B297" s="113">
        <v>1239</v>
      </c>
      <c r="C297" s="114" t="str">
        <f t="shared" si="45"/>
        <v>Price&amp;Promotion</v>
      </c>
      <c r="D297" t="str">
        <f t="shared" si="43"/>
        <v>Positive</v>
      </c>
      <c r="E297" t="str">
        <f t="shared" si="44"/>
        <v>Interestrate</v>
      </c>
      <c r="F297" t="str">
        <f t="shared" si="44"/>
        <v>Interest rate</v>
      </c>
      <c r="G297" s="116" t="str">
        <f t="shared" si="40"/>
        <v>Price&amp;PromotionPositiveInterestrate</v>
      </c>
      <c r="H297" s="119" t="str">
        <f t="shared" si="41"/>
        <v>Price&amp;Promotion/Positive/Interest rate</v>
      </c>
      <c r="I297" t="s">
        <v>1251</v>
      </c>
    </row>
    <row r="298" spans="1:9">
      <c r="A298" s="113">
        <v>12311</v>
      </c>
      <c r="B298" s="113">
        <v>12311</v>
      </c>
      <c r="C298" s="114" t="str">
        <f t="shared" si="45"/>
        <v>Price&amp;Promotion</v>
      </c>
      <c r="D298" t="str">
        <f t="shared" si="43"/>
        <v>Positive</v>
      </c>
      <c r="E298" t="str">
        <f t="shared" si="44"/>
        <v>Interestrate</v>
      </c>
      <c r="F298" t="str">
        <f t="shared" si="44"/>
        <v>Interest rate</v>
      </c>
      <c r="G298" s="116" t="str">
        <f t="shared" si="40"/>
        <v>Price&amp;PromotionPositiveInterestrate</v>
      </c>
      <c r="H298" s="119" t="str">
        <f t="shared" si="41"/>
        <v>Price&amp;Promotion/Positive/Interest rate</v>
      </c>
      <c r="I298" t="s">
        <v>1251</v>
      </c>
    </row>
    <row r="299" spans="1:9">
      <c r="A299" s="112" t="s">
        <v>1329</v>
      </c>
      <c r="B299" s="112" t="s">
        <v>1329</v>
      </c>
      <c r="C299" s="114" t="str">
        <f t="shared" si="45"/>
        <v>Price&amp;Promotion</v>
      </c>
      <c r="D299" t="str">
        <f t="shared" si="43"/>
        <v>Positive</v>
      </c>
      <c r="E299" t="str">
        <f>IF(B299=C299,B299,IF(B299=D299,B299,_xlfn.XLOOKUP(B299,'CODEFRAME-NPS'!$E:$E,'CODEFRAME-NPS'!$E:$E)))</f>
        <v>Loaninterestrate</v>
      </c>
      <c r="F299" t="str">
        <f>IF(B299=C299,B299,IF(B299=D299,B299,_xlfn.XLOOKUP(B299,'CODEFRAME-NPS'!$E:$E,'CODEFRAME-NPS'!$J:$J)))</f>
        <v>Loan interest rate</v>
      </c>
      <c r="G299" s="116" t="str">
        <f t="shared" si="40"/>
        <v>Price&amp;PromotionPositiveLoaninterestrate</v>
      </c>
      <c r="H299" s="119" t="str">
        <f t="shared" si="41"/>
        <v>Price&amp;Promotion/Positive/Loan interest rate</v>
      </c>
      <c r="I299" t="s">
        <v>1251</v>
      </c>
    </row>
    <row r="300" spans="1:9">
      <c r="A300" s="113">
        <v>12313</v>
      </c>
      <c r="B300" s="113">
        <v>12313</v>
      </c>
      <c r="C300" s="114" t="str">
        <f t="shared" si="45"/>
        <v>Price&amp;Promotion</v>
      </c>
      <c r="D300" t="str">
        <f t="shared" si="43"/>
        <v>Positive</v>
      </c>
      <c r="E300" t="str">
        <f t="shared" ref="E300:F300" si="46">E299</f>
        <v>Loaninterestrate</v>
      </c>
      <c r="F300" t="str">
        <f t="shared" si="46"/>
        <v>Loan interest rate</v>
      </c>
      <c r="G300" s="116" t="str">
        <f t="shared" si="40"/>
        <v>Price&amp;PromotionPositiveLoaninterestrate</v>
      </c>
      <c r="H300" s="119" t="str">
        <f t="shared" si="41"/>
        <v>Price&amp;Promotion/Positive/Loan interest rate</v>
      </c>
      <c r="I300" t="s">
        <v>1251</v>
      </c>
    </row>
    <row r="301" spans="1:9">
      <c r="A301" s="110" t="s">
        <v>1247</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512A-2D54-420E-ACA8-CA2CD10EE71A}">
  <sheetPr codeName="Sheet5"/>
  <dimension ref="A1:DC5"/>
  <sheetViews>
    <sheetView zoomScale="130" zoomScaleNormal="130" workbookViewId="0">
      <selection activeCell="G11" sqref="G11"/>
    </sheetView>
  </sheetViews>
  <sheetFormatPr defaultColWidth="8.7109375" defaultRowHeight="13.5"/>
  <cols>
    <col min="1" max="1" width="13.140625" style="121" bestFit="1" customWidth="1"/>
    <col min="2" max="16384" width="8.7109375" style="121"/>
  </cols>
  <sheetData>
    <row r="1" spans="1:107" s="124" customFormat="1">
      <c r="A1" s="123" t="s">
        <v>1378</v>
      </c>
      <c r="B1" s="123" t="s">
        <v>1420</v>
      </c>
      <c r="C1" s="123" t="s">
        <v>1</v>
      </c>
      <c r="D1" s="123" t="s">
        <v>1397</v>
      </c>
      <c r="E1" s="123" t="s">
        <v>1161</v>
      </c>
      <c r="F1" s="123" t="s">
        <v>2</v>
      </c>
      <c r="G1" s="123" t="s">
        <v>3</v>
      </c>
      <c r="H1" s="123" t="s">
        <v>1124</v>
      </c>
      <c r="I1" s="123" t="s">
        <v>4</v>
      </c>
      <c r="J1" s="123" t="s">
        <v>5</v>
      </c>
      <c r="K1" s="123" t="s">
        <v>6</v>
      </c>
      <c r="L1" s="123" t="s">
        <v>7</v>
      </c>
      <c r="M1" s="123" t="s">
        <v>8</v>
      </c>
      <c r="N1" s="123" t="s">
        <v>9</v>
      </c>
      <c r="O1" s="123" t="s">
        <v>1163</v>
      </c>
      <c r="P1" s="123" t="s">
        <v>1164</v>
      </c>
      <c r="Q1" s="123" t="s">
        <v>1165</v>
      </c>
      <c r="R1" s="123" t="s">
        <v>1166</v>
      </c>
      <c r="S1" s="123" t="s">
        <v>1167</v>
      </c>
      <c r="T1" s="123" t="s">
        <v>1168</v>
      </c>
      <c r="U1" s="123" t="s">
        <v>1169</v>
      </c>
      <c r="V1" s="123" t="s">
        <v>1170</v>
      </c>
      <c r="W1" s="123" t="s">
        <v>1171</v>
      </c>
      <c r="X1" s="123" t="s">
        <v>1172</v>
      </c>
      <c r="Y1" s="123" t="s">
        <v>1173</v>
      </c>
      <c r="Z1" s="123" t="s">
        <v>1174</v>
      </c>
      <c r="AA1" s="123" t="s">
        <v>1175</v>
      </c>
      <c r="AB1" s="123" t="s">
        <v>1176</v>
      </c>
      <c r="AC1" s="123" t="s">
        <v>1177</v>
      </c>
      <c r="AD1" s="123" t="s">
        <v>1178</v>
      </c>
      <c r="AE1" s="123" t="s">
        <v>1179</v>
      </c>
      <c r="AF1" s="123" t="s">
        <v>1400</v>
      </c>
      <c r="AG1" s="123" t="s">
        <v>1407</v>
      </c>
      <c r="AH1" s="123" t="s">
        <v>1408</v>
      </c>
      <c r="AI1" s="123" t="s">
        <v>1412</v>
      </c>
      <c r="AJ1" s="123" t="s">
        <v>1415</v>
      </c>
      <c r="AK1" s="123" t="s">
        <v>1416</v>
      </c>
      <c r="AL1" s="123" t="s">
        <v>1417</v>
      </c>
      <c r="AM1" s="123" t="s">
        <v>1418</v>
      </c>
      <c r="AN1" s="123" t="s">
        <v>1419</v>
      </c>
      <c r="AO1" s="131" t="s">
        <v>267</v>
      </c>
      <c r="AP1" s="131" t="s">
        <v>1254</v>
      </c>
      <c r="AQ1" s="131" t="s">
        <v>1255</v>
      </c>
      <c r="AR1" s="131" t="s">
        <v>1256</v>
      </c>
      <c r="AS1" s="131" t="s">
        <v>1257</v>
      </c>
      <c r="AT1" s="131" t="s">
        <v>1330</v>
      </c>
      <c r="AU1" s="131" t="s">
        <v>1314</v>
      </c>
      <c r="AV1" s="131" t="s">
        <v>1331</v>
      </c>
      <c r="AW1" s="131" t="s">
        <v>1332</v>
      </c>
      <c r="AX1" s="131" t="s">
        <v>1258</v>
      </c>
      <c r="AY1" s="131" t="s">
        <v>1259</v>
      </c>
      <c r="AZ1" s="131" t="s">
        <v>1260</v>
      </c>
      <c r="BA1" s="131" t="s">
        <v>1261</v>
      </c>
      <c r="BB1" s="131" t="s">
        <v>1333</v>
      </c>
      <c r="BC1" s="131" t="s">
        <v>1334</v>
      </c>
      <c r="BD1" s="131" t="s">
        <v>1335</v>
      </c>
      <c r="BE1" s="131" t="s">
        <v>1336</v>
      </c>
      <c r="BF1" s="131" t="s">
        <v>760</v>
      </c>
      <c r="BG1" s="131" t="s">
        <v>1262</v>
      </c>
      <c r="BH1" s="131" t="s">
        <v>1263</v>
      </c>
      <c r="BI1" s="131" t="s">
        <v>1264</v>
      </c>
      <c r="BJ1" s="131" t="s">
        <v>1337</v>
      </c>
      <c r="BK1" s="131" t="s">
        <v>1338</v>
      </c>
      <c r="BL1" s="131" t="s">
        <v>1339</v>
      </c>
      <c r="BM1" s="131" t="s">
        <v>1265</v>
      </c>
      <c r="BN1" s="131" t="s">
        <v>1266</v>
      </c>
      <c r="BO1" s="131" t="s">
        <v>1267</v>
      </c>
      <c r="BP1" s="131" t="s">
        <v>1340</v>
      </c>
      <c r="BQ1" s="131" t="s">
        <v>1341</v>
      </c>
      <c r="BR1" s="131" t="s">
        <v>1342</v>
      </c>
      <c r="BS1" s="131" t="s">
        <v>264</v>
      </c>
      <c r="BT1" s="131" t="s">
        <v>1268</v>
      </c>
      <c r="BU1" s="131" t="s">
        <v>1269</v>
      </c>
      <c r="BV1" s="131" t="s">
        <v>1270</v>
      </c>
      <c r="BW1" s="131" t="s">
        <v>1343</v>
      </c>
      <c r="BX1" s="131" t="s">
        <v>1344</v>
      </c>
      <c r="BY1" s="131" t="s">
        <v>1345</v>
      </c>
      <c r="BZ1" s="131" t="s">
        <v>1346</v>
      </c>
      <c r="CA1" s="131" t="s">
        <v>1271</v>
      </c>
      <c r="CB1" s="131" t="s">
        <v>1272</v>
      </c>
      <c r="CC1" s="131" t="s">
        <v>1273</v>
      </c>
      <c r="CD1" s="131" t="s">
        <v>1347</v>
      </c>
      <c r="CE1" s="131" t="s">
        <v>1348</v>
      </c>
      <c r="CF1" s="131" t="s">
        <v>1349</v>
      </c>
      <c r="CG1" s="131" t="s">
        <v>1350</v>
      </c>
      <c r="CH1" s="131" t="s">
        <v>265</v>
      </c>
      <c r="CI1" s="131" t="s">
        <v>1274</v>
      </c>
      <c r="CJ1" s="131" t="s">
        <v>1275</v>
      </c>
      <c r="CK1" s="131" t="s">
        <v>1351</v>
      </c>
      <c r="CL1" s="131" t="s">
        <v>1352</v>
      </c>
      <c r="CM1" s="131" t="s">
        <v>1276</v>
      </c>
      <c r="CN1" s="131" t="s">
        <v>1277</v>
      </c>
      <c r="CO1" s="131" t="s">
        <v>1353</v>
      </c>
      <c r="CP1" s="131" t="s">
        <v>1354</v>
      </c>
      <c r="CQ1" s="131" t="s">
        <v>1357</v>
      </c>
      <c r="CR1" s="131" t="s">
        <v>1358</v>
      </c>
      <c r="CS1" s="131" t="s">
        <v>1360</v>
      </c>
      <c r="CT1" s="131" t="s">
        <v>1362</v>
      </c>
      <c r="CU1" s="131" t="s">
        <v>1364</v>
      </c>
      <c r="CV1" s="131" t="s">
        <v>1366</v>
      </c>
      <c r="CW1" s="131" t="s">
        <v>1367</v>
      </c>
      <c r="CX1" s="131" t="s">
        <v>1368</v>
      </c>
      <c r="CY1" s="131" t="s">
        <v>1370</v>
      </c>
      <c r="CZ1" s="131" t="s">
        <v>1372</v>
      </c>
      <c r="DA1" s="131" t="s">
        <v>1374</v>
      </c>
      <c r="DB1" s="131" t="s">
        <v>1376</v>
      </c>
      <c r="DC1" s="131" t="s">
        <v>1377</v>
      </c>
    </row>
    <row r="2" spans="1:107">
      <c r="A2" s="122">
        <v>1</v>
      </c>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v>0</v>
      </c>
      <c r="AP2" s="122">
        <v>1</v>
      </c>
      <c r="AQ2" s="122">
        <v>1</v>
      </c>
      <c r="AR2" s="122">
        <v>0</v>
      </c>
      <c r="AS2" s="122">
        <v>1</v>
      </c>
      <c r="AT2" s="122">
        <v>0</v>
      </c>
      <c r="AU2" s="122">
        <v>1</v>
      </c>
      <c r="AV2" s="122">
        <v>1</v>
      </c>
      <c r="AW2" s="122">
        <v>0</v>
      </c>
      <c r="AX2" s="122">
        <v>1</v>
      </c>
      <c r="AY2" s="122">
        <v>0</v>
      </c>
      <c r="AZ2" s="122">
        <v>1</v>
      </c>
      <c r="BA2" s="122">
        <v>1</v>
      </c>
      <c r="BB2" s="122">
        <v>0</v>
      </c>
      <c r="BC2" s="122">
        <v>1</v>
      </c>
      <c r="BD2" s="122">
        <v>0</v>
      </c>
      <c r="BE2" s="122">
        <v>1</v>
      </c>
      <c r="BF2" s="122">
        <v>1</v>
      </c>
      <c r="BG2" s="122">
        <v>0</v>
      </c>
      <c r="BH2" s="122">
        <v>1</v>
      </c>
      <c r="BI2" s="122">
        <v>0</v>
      </c>
      <c r="BJ2" s="122">
        <v>1</v>
      </c>
      <c r="BK2" s="122">
        <v>1</v>
      </c>
      <c r="BL2" s="122">
        <v>0</v>
      </c>
      <c r="BM2" s="122">
        <v>1</v>
      </c>
      <c r="BN2" s="122">
        <v>0</v>
      </c>
      <c r="BO2" s="122">
        <v>1</v>
      </c>
      <c r="BP2" s="122">
        <v>1</v>
      </c>
      <c r="BQ2" s="122">
        <v>0</v>
      </c>
      <c r="BR2" s="122">
        <v>1</v>
      </c>
      <c r="BS2" s="122">
        <v>0</v>
      </c>
      <c r="BT2" s="122">
        <v>1</v>
      </c>
      <c r="BU2" s="122">
        <v>1</v>
      </c>
      <c r="BV2" s="122">
        <v>0</v>
      </c>
      <c r="BW2" s="122">
        <v>1</v>
      </c>
      <c r="BX2" s="122">
        <v>0</v>
      </c>
      <c r="BY2" s="122">
        <v>1</v>
      </c>
      <c r="BZ2" s="122">
        <v>1</v>
      </c>
      <c r="CA2" s="122">
        <v>0</v>
      </c>
      <c r="CB2" s="122">
        <v>1</v>
      </c>
      <c r="CC2" s="122">
        <v>0</v>
      </c>
      <c r="CD2" s="122">
        <v>1</v>
      </c>
      <c r="CE2" s="122">
        <v>1</v>
      </c>
      <c r="CF2" s="122">
        <v>0</v>
      </c>
      <c r="CG2" s="122">
        <v>1</v>
      </c>
      <c r="CH2" s="122">
        <v>0</v>
      </c>
      <c r="CI2" s="122">
        <v>1</v>
      </c>
      <c r="CJ2" s="122">
        <v>1</v>
      </c>
      <c r="CK2" s="122">
        <v>0</v>
      </c>
      <c r="CL2" s="122">
        <v>1</v>
      </c>
      <c r="CM2" s="122">
        <v>0</v>
      </c>
      <c r="CN2" s="122">
        <v>1</v>
      </c>
      <c r="CO2" s="122">
        <v>1</v>
      </c>
      <c r="CP2" s="122">
        <v>0</v>
      </c>
      <c r="CQ2" s="122">
        <v>1</v>
      </c>
      <c r="CR2" s="122">
        <v>0</v>
      </c>
      <c r="CS2" s="122">
        <v>1</v>
      </c>
      <c r="CT2" s="122">
        <v>1</v>
      </c>
      <c r="CU2" s="122">
        <v>0</v>
      </c>
      <c r="CV2" s="122">
        <v>1</v>
      </c>
      <c r="CW2" s="122">
        <v>0</v>
      </c>
      <c r="CX2" s="122">
        <v>1</v>
      </c>
      <c r="CY2" s="122">
        <v>1</v>
      </c>
      <c r="CZ2" s="122">
        <v>0</v>
      </c>
      <c r="DA2" s="122">
        <v>1</v>
      </c>
      <c r="DB2" s="122">
        <v>0</v>
      </c>
      <c r="DC2" s="122">
        <v>1</v>
      </c>
    </row>
    <row r="3" spans="1:107">
      <c r="A3" s="122">
        <v>2</v>
      </c>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v>1</v>
      </c>
      <c r="AP3" s="122">
        <v>1</v>
      </c>
      <c r="AQ3" s="122">
        <v>1</v>
      </c>
      <c r="AR3" s="122">
        <v>1</v>
      </c>
      <c r="AS3" s="122">
        <v>1</v>
      </c>
      <c r="AT3" s="122">
        <v>1</v>
      </c>
      <c r="AU3" s="122">
        <v>1</v>
      </c>
      <c r="AV3" s="122">
        <v>1</v>
      </c>
      <c r="AW3" s="122">
        <v>1</v>
      </c>
      <c r="AX3" s="122">
        <v>1</v>
      </c>
      <c r="AY3" s="122">
        <v>1</v>
      </c>
      <c r="AZ3" s="122">
        <v>1</v>
      </c>
      <c r="BA3" s="122">
        <v>1</v>
      </c>
      <c r="BB3" s="122">
        <v>1</v>
      </c>
      <c r="BC3" s="122">
        <v>1</v>
      </c>
      <c r="BD3" s="122">
        <v>1</v>
      </c>
      <c r="BE3" s="122">
        <v>1</v>
      </c>
      <c r="BF3" s="122">
        <v>1</v>
      </c>
      <c r="BG3" s="122">
        <v>1</v>
      </c>
      <c r="BH3" s="122">
        <v>1</v>
      </c>
      <c r="BI3" s="122">
        <v>1</v>
      </c>
      <c r="BJ3" s="122">
        <v>1</v>
      </c>
      <c r="BK3" s="122">
        <v>1</v>
      </c>
      <c r="BL3" s="122">
        <v>1</v>
      </c>
      <c r="BM3" s="122">
        <v>1</v>
      </c>
      <c r="BN3" s="122">
        <v>1</v>
      </c>
      <c r="BO3" s="122">
        <v>1</v>
      </c>
      <c r="BP3" s="122">
        <v>1</v>
      </c>
      <c r="BQ3" s="122">
        <v>1</v>
      </c>
      <c r="BR3" s="122">
        <v>1</v>
      </c>
      <c r="BS3" s="122">
        <v>1</v>
      </c>
      <c r="BT3" s="122">
        <v>1</v>
      </c>
      <c r="BU3" s="122">
        <v>1</v>
      </c>
      <c r="BV3" s="122">
        <v>1</v>
      </c>
      <c r="BW3" s="122">
        <v>1</v>
      </c>
      <c r="BX3" s="122">
        <v>1</v>
      </c>
      <c r="BY3" s="122">
        <v>1</v>
      </c>
      <c r="BZ3" s="122">
        <v>1</v>
      </c>
      <c r="CA3" s="122">
        <v>1</v>
      </c>
      <c r="CB3" s="122">
        <v>1</v>
      </c>
      <c r="CC3" s="122">
        <v>1</v>
      </c>
      <c r="CD3" s="122">
        <v>1</v>
      </c>
      <c r="CE3" s="122">
        <v>1</v>
      </c>
      <c r="CF3" s="122">
        <v>1</v>
      </c>
      <c r="CG3" s="122">
        <v>1</v>
      </c>
      <c r="CH3" s="122">
        <v>1</v>
      </c>
      <c r="CI3" s="122">
        <v>1</v>
      </c>
      <c r="CJ3" s="122">
        <v>1</v>
      </c>
      <c r="CK3" s="122">
        <v>1</v>
      </c>
      <c r="CL3" s="122">
        <v>1</v>
      </c>
      <c r="CM3" s="122">
        <v>1</v>
      </c>
      <c r="CN3" s="122">
        <v>1</v>
      </c>
      <c r="CO3" s="122">
        <v>1</v>
      </c>
      <c r="CP3" s="122">
        <v>1</v>
      </c>
      <c r="CQ3" s="122">
        <v>1</v>
      </c>
      <c r="CR3" s="122">
        <v>1</v>
      </c>
      <c r="CS3" s="122">
        <v>1</v>
      </c>
      <c r="CT3" s="122">
        <v>1</v>
      </c>
      <c r="CU3" s="122">
        <v>1</v>
      </c>
      <c r="CV3" s="122">
        <v>1</v>
      </c>
      <c r="CW3" s="122">
        <v>1</v>
      </c>
      <c r="CX3" s="122">
        <v>1</v>
      </c>
      <c r="CY3" s="122">
        <v>1</v>
      </c>
      <c r="CZ3" s="122">
        <v>1</v>
      </c>
      <c r="DA3" s="122">
        <v>1</v>
      </c>
      <c r="DB3" s="122">
        <v>1</v>
      </c>
      <c r="DC3" s="122">
        <v>1</v>
      </c>
    </row>
    <row r="4" spans="1:107">
      <c r="A4" s="122">
        <v>4</v>
      </c>
      <c r="B4" s="122"/>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v>1</v>
      </c>
      <c r="AP4" s="122">
        <v>0</v>
      </c>
      <c r="AQ4" s="122">
        <v>0</v>
      </c>
      <c r="AR4" s="122">
        <v>1</v>
      </c>
      <c r="AS4" s="122">
        <v>0</v>
      </c>
      <c r="AT4" s="122">
        <v>1</v>
      </c>
      <c r="AU4" s="122">
        <v>0</v>
      </c>
      <c r="AV4" s="122">
        <v>0</v>
      </c>
      <c r="AW4" s="122">
        <v>1</v>
      </c>
      <c r="AX4" s="122">
        <v>0</v>
      </c>
      <c r="AY4" s="122">
        <v>1</v>
      </c>
      <c r="AZ4" s="122">
        <v>0</v>
      </c>
      <c r="BA4" s="122">
        <v>0</v>
      </c>
      <c r="BB4" s="122">
        <v>1</v>
      </c>
      <c r="BC4" s="122">
        <v>0</v>
      </c>
      <c r="BD4" s="122">
        <v>1</v>
      </c>
      <c r="BE4" s="122">
        <v>0</v>
      </c>
      <c r="BF4" s="122">
        <v>0</v>
      </c>
      <c r="BG4" s="122">
        <v>1</v>
      </c>
      <c r="BH4" s="122">
        <v>0</v>
      </c>
      <c r="BI4" s="122">
        <v>1</v>
      </c>
      <c r="BJ4" s="122">
        <v>0</v>
      </c>
      <c r="BK4" s="122">
        <v>0</v>
      </c>
      <c r="BL4" s="122">
        <v>1</v>
      </c>
      <c r="BM4" s="122">
        <v>0</v>
      </c>
      <c r="BN4" s="122">
        <v>1</v>
      </c>
      <c r="BO4" s="122">
        <v>0</v>
      </c>
      <c r="BP4" s="122">
        <v>0</v>
      </c>
      <c r="BQ4" s="122">
        <v>1</v>
      </c>
      <c r="BR4" s="122">
        <v>0</v>
      </c>
      <c r="BS4" s="122">
        <v>1</v>
      </c>
      <c r="BT4" s="122">
        <v>0</v>
      </c>
      <c r="BU4" s="122">
        <v>0</v>
      </c>
      <c r="BV4" s="122">
        <v>1</v>
      </c>
      <c r="BW4" s="122">
        <v>0</v>
      </c>
      <c r="BX4" s="122">
        <v>1</v>
      </c>
      <c r="BY4" s="122">
        <v>0</v>
      </c>
      <c r="BZ4" s="122">
        <v>0</v>
      </c>
      <c r="CA4" s="122">
        <v>1</v>
      </c>
      <c r="CB4" s="122">
        <v>0</v>
      </c>
      <c r="CC4" s="122">
        <v>1</v>
      </c>
      <c r="CD4" s="122">
        <v>0</v>
      </c>
      <c r="CE4" s="122">
        <v>0</v>
      </c>
      <c r="CF4" s="122">
        <v>1</v>
      </c>
      <c r="CG4" s="122">
        <v>0</v>
      </c>
      <c r="CH4" s="122">
        <v>1</v>
      </c>
      <c r="CI4" s="122">
        <v>0</v>
      </c>
      <c r="CJ4" s="122">
        <v>0</v>
      </c>
      <c r="CK4" s="122">
        <v>1</v>
      </c>
      <c r="CL4" s="122">
        <v>0</v>
      </c>
      <c r="CM4" s="122">
        <v>1</v>
      </c>
      <c r="CN4" s="122">
        <v>0</v>
      </c>
      <c r="CO4" s="122">
        <v>0</v>
      </c>
      <c r="CP4" s="122">
        <v>1</v>
      </c>
      <c r="CQ4" s="122">
        <v>0</v>
      </c>
      <c r="CR4" s="122">
        <v>1</v>
      </c>
      <c r="CS4" s="122">
        <v>0</v>
      </c>
      <c r="CT4" s="122">
        <v>0</v>
      </c>
      <c r="CU4" s="122">
        <v>1</v>
      </c>
      <c r="CV4" s="122">
        <v>0</v>
      </c>
      <c r="CW4" s="122">
        <v>1</v>
      </c>
      <c r="CX4" s="122">
        <v>0</v>
      </c>
      <c r="CY4" s="122">
        <v>0</v>
      </c>
      <c r="CZ4" s="122">
        <v>1</v>
      </c>
      <c r="DA4" s="122">
        <v>0</v>
      </c>
      <c r="DB4" s="122">
        <v>1</v>
      </c>
      <c r="DC4" s="122">
        <v>0</v>
      </c>
    </row>
    <row r="5" spans="1:107">
      <c r="A5" s="122">
        <v>5</v>
      </c>
      <c r="B5" s="122"/>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v>0</v>
      </c>
      <c r="AP5" s="122">
        <v>1</v>
      </c>
      <c r="AQ5" s="122">
        <v>1</v>
      </c>
      <c r="AR5" s="122">
        <v>0</v>
      </c>
      <c r="AS5" s="122">
        <v>1</v>
      </c>
      <c r="AT5" s="122">
        <v>0</v>
      </c>
      <c r="AU5" s="122">
        <v>1</v>
      </c>
      <c r="AV5" s="122">
        <v>1</v>
      </c>
      <c r="AW5" s="122">
        <v>0</v>
      </c>
      <c r="AX5" s="122">
        <v>1</v>
      </c>
      <c r="AY5" s="122">
        <v>0</v>
      </c>
      <c r="AZ5" s="122">
        <v>1</v>
      </c>
      <c r="BA5" s="122">
        <v>1</v>
      </c>
      <c r="BB5" s="122">
        <v>0</v>
      </c>
      <c r="BC5" s="122">
        <v>1</v>
      </c>
      <c r="BD5" s="122">
        <v>0</v>
      </c>
      <c r="BE5" s="122">
        <v>1</v>
      </c>
      <c r="BF5" s="122">
        <v>1</v>
      </c>
      <c r="BG5" s="122">
        <v>0</v>
      </c>
      <c r="BH5" s="122">
        <v>1</v>
      </c>
      <c r="BI5" s="122">
        <v>0</v>
      </c>
      <c r="BJ5" s="122">
        <v>1</v>
      </c>
      <c r="BK5" s="122">
        <v>1</v>
      </c>
      <c r="BL5" s="122">
        <v>0</v>
      </c>
      <c r="BM5" s="122">
        <v>1</v>
      </c>
      <c r="BN5" s="122">
        <v>0</v>
      </c>
      <c r="BO5" s="122">
        <v>1</v>
      </c>
      <c r="BP5" s="122">
        <v>1</v>
      </c>
      <c r="BQ5" s="122">
        <v>0</v>
      </c>
      <c r="BR5" s="122">
        <v>1</v>
      </c>
      <c r="BS5" s="122">
        <v>0</v>
      </c>
      <c r="BT5" s="122">
        <v>1</v>
      </c>
      <c r="BU5" s="122">
        <v>1</v>
      </c>
      <c r="BV5" s="122">
        <v>0</v>
      </c>
      <c r="BW5" s="122">
        <v>1</v>
      </c>
      <c r="BX5" s="122">
        <v>0</v>
      </c>
      <c r="BY5" s="122">
        <v>1</v>
      </c>
      <c r="BZ5" s="122">
        <v>1</v>
      </c>
      <c r="CA5" s="122">
        <v>0</v>
      </c>
      <c r="CB5" s="122">
        <v>1</v>
      </c>
      <c r="CC5" s="122">
        <v>0</v>
      </c>
      <c r="CD5" s="122">
        <v>1</v>
      </c>
      <c r="CE5" s="122">
        <v>1</v>
      </c>
      <c r="CF5" s="122">
        <v>0</v>
      </c>
      <c r="CG5" s="122">
        <v>1</v>
      </c>
      <c r="CH5" s="122">
        <v>0</v>
      </c>
      <c r="CI5" s="122">
        <v>1</v>
      </c>
      <c r="CJ5" s="122">
        <v>1</v>
      </c>
      <c r="CK5" s="122">
        <v>0</v>
      </c>
      <c r="CL5" s="122">
        <v>1</v>
      </c>
      <c r="CM5" s="122">
        <v>0</v>
      </c>
      <c r="CN5" s="122">
        <v>1</v>
      </c>
      <c r="CO5" s="122">
        <v>1</v>
      </c>
      <c r="CP5" s="122">
        <v>0</v>
      </c>
      <c r="CQ5" s="122">
        <v>1</v>
      </c>
      <c r="CR5" s="122">
        <v>0</v>
      </c>
      <c r="CS5" s="122">
        <v>1</v>
      </c>
      <c r="CT5" s="122">
        <v>1</v>
      </c>
      <c r="CU5" s="122">
        <v>0</v>
      </c>
      <c r="CV5" s="122">
        <v>1</v>
      </c>
      <c r="CW5" s="122">
        <v>0</v>
      </c>
      <c r="CX5" s="122">
        <v>1</v>
      </c>
      <c r="CY5" s="122">
        <v>1</v>
      </c>
      <c r="CZ5" s="122">
        <v>0</v>
      </c>
      <c r="DA5" s="122">
        <v>1</v>
      </c>
      <c r="DB5" s="122">
        <v>0</v>
      </c>
      <c r="DC5" s="122">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B9163-52CE-480B-809F-982B56B6A377}">
  <dimension ref="A1:B302"/>
  <sheetViews>
    <sheetView tabSelected="1" topLeftCell="A46" workbookViewId="0">
      <selection activeCell="E64" sqref="E64"/>
    </sheetView>
  </sheetViews>
  <sheetFormatPr defaultRowHeight="15"/>
  <cols>
    <col min="1" max="1" width="39.85546875" style="116" bestFit="1" customWidth="1"/>
    <col min="2" max="2" width="37.28515625" style="119" customWidth="1"/>
  </cols>
  <sheetData>
    <row r="1" spans="1:2">
      <c r="A1" s="117" t="s">
        <v>1248</v>
      </c>
      <c r="B1" s="120" t="s">
        <v>1249</v>
      </c>
    </row>
    <row r="2" spans="1:2">
      <c r="A2" s="116" t="s">
        <v>267</v>
      </c>
      <c r="B2" s="119" t="s">
        <v>267</v>
      </c>
    </row>
    <row r="3" spans="1:2">
      <c r="A3" s="116" t="s">
        <v>1254</v>
      </c>
      <c r="B3" s="119" t="s">
        <v>1278</v>
      </c>
    </row>
    <row r="4" spans="1:2">
      <c r="A4" s="116" t="s">
        <v>1255</v>
      </c>
      <c r="B4" s="119" t="s">
        <v>1279</v>
      </c>
    </row>
    <row r="5" spans="1:2">
      <c r="A5" s="116" t="s">
        <v>1256</v>
      </c>
      <c r="B5" s="119" t="s">
        <v>1280</v>
      </c>
    </row>
    <row r="6" spans="1:2">
      <c r="A6" s="116" t="s">
        <v>1257</v>
      </c>
      <c r="B6" s="119" t="s">
        <v>1281</v>
      </c>
    </row>
    <row r="7" spans="1:2">
      <c r="A7" s="116" t="s">
        <v>1330</v>
      </c>
      <c r="B7" s="119" t="s">
        <v>1379</v>
      </c>
    </row>
    <row r="8" spans="1:2">
      <c r="A8" s="116" t="s">
        <v>1314</v>
      </c>
      <c r="B8" s="119" t="s">
        <v>1380</v>
      </c>
    </row>
    <row r="9" spans="1:2">
      <c r="A9" s="116" t="s">
        <v>1331</v>
      </c>
      <c r="B9" s="119" t="s">
        <v>1381</v>
      </c>
    </row>
    <row r="10" spans="1:2">
      <c r="A10" s="116" t="s">
        <v>1332</v>
      </c>
      <c r="B10" s="119" t="s">
        <v>1390</v>
      </c>
    </row>
    <row r="11" spans="1:2">
      <c r="A11" s="116" t="s">
        <v>1258</v>
      </c>
      <c r="B11" s="119" t="s">
        <v>1282</v>
      </c>
    </row>
    <row r="12" spans="1:2">
      <c r="A12" s="116" t="s">
        <v>1259</v>
      </c>
      <c r="B12" s="119" t="s">
        <v>1283</v>
      </c>
    </row>
    <row r="13" spans="1:2">
      <c r="A13" s="116" t="s">
        <v>1260</v>
      </c>
      <c r="B13" s="119" t="s">
        <v>1284</v>
      </c>
    </row>
    <row r="14" spans="1:2">
      <c r="A14" s="116" t="s">
        <v>1261</v>
      </c>
      <c r="B14" s="119" t="s">
        <v>1285</v>
      </c>
    </row>
    <row r="15" spans="1:2">
      <c r="A15" s="116" t="s">
        <v>1333</v>
      </c>
      <c r="B15" s="119" t="s">
        <v>1394</v>
      </c>
    </row>
    <row r="16" spans="1:2">
      <c r="A16" s="116" t="s">
        <v>1334</v>
      </c>
      <c r="B16" s="119" t="s">
        <v>1393</v>
      </c>
    </row>
    <row r="17" spans="1:2">
      <c r="A17" s="116" t="s">
        <v>1335</v>
      </c>
      <c r="B17" s="119" t="s">
        <v>1392</v>
      </c>
    </row>
    <row r="18" spans="1:2">
      <c r="A18" s="116" t="s">
        <v>1336</v>
      </c>
      <c r="B18" s="119" t="s">
        <v>1391</v>
      </c>
    </row>
    <row r="19" spans="1:2">
      <c r="A19" s="116" t="s">
        <v>760</v>
      </c>
      <c r="B19" s="119" t="s">
        <v>760</v>
      </c>
    </row>
    <row r="20" spans="1:2">
      <c r="A20" s="116" t="s">
        <v>1262</v>
      </c>
      <c r="B20" s="119" t="s">
        <v>1286</v>
      </c>
    </row>
    <row r="21" spans="1:2">
      <c r="A21" s="116" t="s">
        <v>1263</v>
      </c>
      <c r="B21" s="119" t="s">
        <v>1287</v>
      </c>
    </row>
    <row r="22" spans="1:2">
      <c r="A22" s="116" t="s">
        <v>1264</v>
      </c>
      <c r="B22" s="119" t="s">
        <v>1288</v>
      </c>
    </row>
    <row r="23" spans="1:2">
      <c r="A23" s="116" t="s">
        <v>1337</v>
      </c>
      <c r="B23" s="119" t="s">
        <v>1289</v>
      </c>
    </row>
    <row r="24" spans="1:2">
      <c r="A24" s="116" t="s">
        <v>1338</v>
      </c>
      <c r="B24" s="119" t="s">
        <v>1290</v>
      </c>
    </row>
    <row r="25" spans="1:2">
      <c r="A25" s="116" t="s">
        <v>1339</v>
      </c>
      <c r="B25" s="119" t="s">
        <v>1388</v>
      </c>
    </row>
    <row r="26" spans="1:2">
      <c r="A26" s="116" t="s">
        <v>1265</v>
      </c>
      <c r="B26" s="119" t="s">
        <v>1291</v>
      </c>
    </row>
    <row r="27" spans="1:2">
      <c r="A27" s="116" t="s">
        <v>1266</v>
      </c>
      <c r="B27" s="119" t="s">
        <v>1292</v>
      </c>
    </row>
    <row r="28" spans="1:2">
      <c r="A28" s="116" t="s">
        <v>1267</v>
      </c>
      <c r="B28" s="119" t="s">
        <v>1293</v>
      </c>
    </row>
    <row r="29" spans="1:2">
      <c r="A29" s="116" t="s">
        <v>1340</v>
      </c>
      <c r="B29" s="119" t="s">
        <v>1294</v>
      </c>
    </row>
    <row r="30" spans="1:2">
      <c r="A30" s="116" t="s">
        <v>1341</v>
      </c>
      <c r="B30" s="119" t="s">
        <v>1295</v>
      </c>
    </row>
    <row r="31" spans="1:2">
      <c r="A31" s="116" t="s">
        <v>1342</v>
      </c>
      <c r="B31" s="119" t="s">
        <v>1389</v>
      </c>
    </row>
    <row r="32" spans="1:2">
      <c r="A32" s="116" t="s">
        <v>264</v>
      </c>
      <c r="B32" s="119" t="s">
        <v>264</v>
      </c>
    </row>
    <row r="33" spans="1:2">
      <c r="A33" s="116" t="s">
        <v>1268</v>
      </c>
      <c r="B33" s="119" t="s">
        <v>1296</v>
      </c>
    </row>
    <row r="34" spans="1:2">
      <c r="A34" s="116" t="s">
        <v>1269</v>
      </c>
      <c r="B34" s="119" t="s">
        <v>1297</v>
      </c>
    </row>
    <row r="35" spans="1:2">
      <c r="A35" s="116" t="s">
        <v>1270</v>
      </c>
      <c r="B35" s="119" t="s">
        <v>1299</v>
      </c>
    </row>
    <row r="36" spans="1:2">
      <c r="A36" s="116" t="s">
        <v>1343</v>
      </c>
      <c r="B36" s="119" t="s">
        <v>1301</v>
      </c>
    </row>
    <row r="37" spans="1:2">
      <c r="A37" s="116" t="s">
        <v>1344</v>
      </c>
      <c r="B37" s="119" t="s">
        <v>1298</v>
      </c>
    </row>
    <row r="38" spans="1:2">
      <c r="A38" s="116" t="s">
        <v>1345</v>
      </c>
      <c r="B38" s="119" t="s">
        <v>1355</v>
      </c>
    </row>
    <row r="39" spans="1:2">
      <c r="A39" s="116" t="s">
        <v>1346</v>
      </c>
      <c r="B39" s="119" t="s">
        <v>1300</v>
      </c>
    </row>
    <row r="40" spans="1:2">
      <c r="A40" s="116" t="s">
        <v>1271</v>
      </c>
      <c r="B40" s="119" t="s">
        <v>1302</v>
      </c>
    </row>
    <row r="41" spans="1:2">
      <c r="A41" s="116" t="s">
        <v>1272</v>
      </c>
      <c r="B41" s="119" t="s">
        <v>1303</v>
      </c>
    </row>
    <row r="42" spans="1:2">
      <c r="A42" s="116" t="s">
        <v>1273</v>
      </c>
      <c r="B42" s="119" t="s">
        <v>1305</v>
      </c>
    </row>
    <row r="43" spans="1:2">
      <c r="A43" s="116" t="s">
        <v>1347</v>
      </c>
      <c r="B43" s="119" t="s">
        <v>1307</v>
      </c>
    </row>
    <row r="44" spans="1:2">
      <c r="A44" s="116" t="s">
        <v>1348</v>
      </c>
      <c r="B44" s="119" t="s">
        <v>1304</v>
      </c>
    </row>
    <row r="45" spans="1:2">
      <c r="A45" s="116" t="s">
        <v>1349</v>
      </c>
      <c r="B45" s="119" t="s">
        <v>1356</v>
      </c>
    </row>
    <row r="46" spans="1:2">
      <c r="A46" s="116" t="s">
        <v>1350</v>
      </c>
      <c r="B46" s="119" t="s">
        <v>1306</v>
      </c>
    </row>
    <row r="47" spans="1:2">
      <c r="A47" s="116" t="s">
        <v>265</v>
      </c>
      <c r="B47" s="119" t="s">
        <v>265</v>
      </c>
    </row>
    <row r="48" spans="1:2">
      <c r="A48" s="116" t="s">
        <v>1274</v>
      </c>
      <c r="B48" s="119" t="s">
        <v>1308</v>
      </c>
    </row>
    <row r="49" spans="1:2">
      <c r="A49" s="116" t="s">
        <v>1275</v>
      </c>
      <c r="B49" s="119" t="s">
        <v>1309</v>
      </c>
    </row>
    <row r="50" spans="1:2">
      <c r="A50" s="116" t="s">
        <v>1351</v>
      </c>
      <c r="B50" s="119" t="s">
        <v>1310</v>
      </c>
    </row>
    <row r="51" spans="1:2">
      <c r="A51" s="116" t="s">
        <v>1352</v>
      </c>
      <c r="B51" s="119" t="s">
        <v>1386</v>
      </c>
    </row>
    <row r="52" spans="1:2">
      <c r="A52" s="116" t="s">
        <v>1276</v>
      </c>
      <c r="B52" s="119" t="s">
        <v>1311</v>
      </c>
    </row>
    <row r="53" spans="1:2">
      <c r="A53" s="116" t="s">
        <v>1277</v>
      </c>
      <c r="B53" s="119" t="s">
        <v>1312</v>
      </c>
    </row>
    <row r="54" spans="1:2">
      <c r="A54" s="116" t="s">
        <v>1353</v>
      </c>
      <c r="B54" s="119" t="s">
        <v>1313</v>
      </c>
    </row>
    <row r="55" spans="1:2">
      <c r="A55" s="116" t="s">
        <v>1354</v>
      </c>
      <c r="B55" s="119" t="s">
        <v>1387</v>
      </c>
    </row>
    <row r="56" spans="1:2">
      <c r="A56" s="116" t="s">
        <v>1435</v>
      </c>
      <c r="B56" s="119" t="s">
        <v>1357</v>
      </c>
    </row>
    <row r="57" spans="1:2">
      <c r="A57" s="116" t="s">
        <v>1436</v>
      </c>
      <c r="B57" s="119" t="s">
        <v>1359</v>
      </c>
    </row>
    <row r="58" spans="1:2">
      <c r="A58" s="116" t="s">
        <v>1437</v>
      </c>
      <c r="B58" s="119" t="s">
        <v>1361</v>
      </c>
    </row>
    <row r="59" spans="1:2">
      <c r="A59" s="116" t="s">
        <v>1438</v>
      </c>
      <c r="B59" s="119" t="s">
        <v>1363</v>
      </c>
    </row>
    <row r="60" spans="1:2">
      <c r="A60" s="116" t="s">
        <v>1439</v>
      </c>
      <c r="B60" s="119" t="s">
        <v>1365</v>
      </c>
    </row>
    <row r="61" spans="1:2">
      <c r="A61" s="116" t="s">
        <v>1440</v>
      </c>
      <c r="B61" s="119" t="s">
        <v>1384</v>
      </c>
    </row>
    <row r="62" spans="1:2">
      <c r="A62" s="116" t="s">
        <v>1441</v>
      </c>
      <c r="B62" s="119" t="s">
        <v>1382</v>
      </c>
    </row>
    <row r="63" spans="1:2">
      <c r="A63" s="116" t="s">
        <v>1442</v>
      </c>
      <c r="B63" s="119" t="s">
        <v>1369</v>
      </c>
    </row>
    <row r="64" spans="1:2">
      <c r="A64" s="116" t="s">
        <v>1443</v>
      </c>
      <c r="B64" s="119" t="s">
        <v>1371</v>
      </c>
    </row>
    <row r="65" spans="1:2">
      <c r="A65" s="116" t="s">
        <v>1444</v>
      </c>
      <c r="B65" s="119" t="s">
        <v>1373</v>
      </c>
    </row>
    <row r="66" spans="1:2">
      <c r="A66" s="116" t="s">
        <v>1445</v>
      </c>
      <c r="B66" s="119" t="s">
        <v>1375</v>
      </c>
    </row>
    <row r="67" spans="1:2">
      <c r="A67" s="116" t="s">
        <v>1446</v>
      </c>
      <c r="B67" s="119" t="s">
        <v>1385</v>
      </c>
    </row>
    <row r="68" spans="1:2">
      <c r="A68" s="116" t="s">
        <v>1447</v>
      </c>
      <c r="B68" s="119" t="s">
        <v>1383</v>
      </c>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spans="1:2">
      <c r="A289"/>
      <c r="B289"/>
    </row>
    <row r="290" spans="1:2">
      <c r="A290"/>
      <c r="B290"/>
    </row>
    <row r="291" spans="1:2">
      <c r="A291"/>
      <c r="B291"/>
    </row>
    <row r="292" spans="1:2">
      <c r="A292"/>
      <c r="B292"/>
    </row>
    <row r="293" spans="1:2">
      <c r="A293"/>
      <c r="B293"/>
    </row>
    <row r="294" spans="1:2">
      <c r="A294"/>
      <c r="B294"/>
    </row>
    <row r="295" spans="1:2">
      <c r="A295"/>
      <c r="B295"/>
    </row>
    <row r="296" spans="1:2">
      <c r="A296"/>
      <c r="B296"/>
    </row>
    <row r="297" spans="1:2">
      <c r="A297"/>
      <c r="B297"/>
    </row>
    <row r="298" spans="1:2">
      <c r="A298"/>
      <c r="B298"/>
    </row>
    <row r="299" spans="1:2">
      <c r="A299"/>
      <c r="B299"/>
    </row>
    <row r="300" spans="1:2">
      <c r="A300"/>
      <c r="B300"/>
    </row>
    <row r="301" spans="1:2">
      <c r="A301"/>
      <c r="B301"/>
    </row>
    <row r="302" spans="1:2">
      <c r="A302"/>
      <c r="B302"/>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KN4"/>
  <sheetViews>
    <sheetView workbookViewId="0">
      <selection activeCell="E11" sqref="E11"/>
    </sheetView>
  </sheetViews>
  <sheetFormatPr defaultRowHeight="15"/>
  <cols>
    <col min="5" max="6" width="8.7109375" customWidth="1"/>
  </cols>
  <sheetData>
    <row r="1" spans="1:300" ht="30">
      <c r="A1" t="s">
        <v>0</v>
      </c>
      <c r="B1" s="49" t="s">
        <v>1</v>
      </c>
      <c r="C1" s="49" t="s">
        <v>2</v>
      </c>
      <c r="D1" s="52" t="s">
        <v>1094</v>
      </c>
      <c r="E1" s="49" t="s">
        <v>3</v>
      </c>
      <c r="F1" s="41" t="s">
        <v>4</v>
      </c>
      <c r="G1" s="41" t="s">
        <v>5</v>
      </c>
      <c r="H1" s="41" t="s">
        <v>6</v>
      </c>
      <c r="I1" s="41" t="s">
        <v>7</v>
      </c>
      <c r="J1" s="41" t="s">
        <v>8</v>
      </c>
      <c r="K1" s="41" t="s">
        <v>9</v>
      </c>
      <c r="L1" s="41" t="s">
        <v>10</v>
      </c>
      <c r="M1" s="41" t="s">
        <v>11</v>
      </c>
      <c r="N1" s="41" t="s">
        <v>12</v>
      </c>
      <c r="O1" s="41" t="s">
        <v>13</v>
      </c>
      <c r="P1" s="41" t="s">
        <v>14</v>
      </c>
      <c r="Q1" s="41" t="s">
        <v>15</v>
      </c>
      <c r="R1" s="41" t="s">
        <v>16</v>
      </c>
      <c r="S1" s="41" t="s">
        <v>17</v>
      </c>
      <c r="T1" s="41" t="s">
        <v>18</v>
      </c>
      <c r="U1" s="41" t="s">
        <v>19</v>
      </c>
      <c r="V1" s="41" t="s">
        <v>20</v>
      </c>
      <c r="W1" s="41" t="s">
        <v>21</v>
      </c>
      <c r="X1" s="41" t="s">
        <v>672</v>
      </c>
      <c r="Y1" s="41" t="s">
        <v>22</v>
      </c>
      <c r="Z1" s="41" t="s">
        <v>23</v>
      </c>
      <c r="AA1" s="41" t="s">
        <v>24</v>
      </c>
      <c r="AB1" s="41" t="s">
        <v>25</v>
      </c>
      <c r="AC1" s="41" t="s">
        <v>26</v>
      </c>
      <c r="AD1" s="41" t="s">
        <v>27</v>
      </c>
      <c r="AE1" s="41" t="s">
        <v>667</v>
      </c>
      <c r="AF1" s="41" t="s">
        <v>28</v>
      </c>
      <c r="AG1" s="41" t="s">
        <v>29</v>
      </c>
      <c r="AH1" s="41" t="s">
        <v>30</v>
      </c>
      <c r="AI1" s="41" t="s">
        <v>31</v>
      </c>
      <c r="AJ1" s="41" t="s">
        <v>32</v>
      </c>
      <c r="AK1" s="41" t="s">
        <v>33</v>
      </c>
      <c r="AL1" s="41" t="s">
        <v>34</v>
      </c>
      <c r="AM1" s="41" t="s">
        <v>35</v>
      </c>
      <c r="AN1" s="41" t="s">
        <v>36</v>
      </c>
      <c r="AO1" s="41" t="s">
        <v>37</v>
      </c>
      <c r="AP1" s="41" t="s">
        <v>38</v>
      </c>
      <c r="AQ1" s="41" t="s">
        <v>39</v>
      </c>
      <c r="AR1" s="88" t="s">
        <v>40</v>
      </c>
      <c r="AS1" s="88" t="s">
        <v>41</v>
      </c>
      <c r="AT1" s="41" t="s">
        <v>42</v>
      </c>
      <c r="AU1" s="88" t="s">
        <v>43</v>
      </c>
      <c r="AV1" s="44" t="s">
        <v>1069</v>
      </c>
      <c r="AW1" s="44" t="s">
        <v>1070</v>
      </c>
      <c r="AX1" s="41" t="s">
        <v>44</v>
      </c>
      <c r="AY1" s="88" t="s">
        <v>45</v>
      </c>
      <c r="AZ1" s="41" t="s">
        <v>46</v>
      </c>
      <c r="BA1" s="88" t="s">
        <v>47</v>
      </c>
      <c r="BB1" s="41" t="s">
        <v>48</v>
      </c>
      <c r="BC1" s="51" t="s">
        <v>1075</v>
      </c>
      <c r="BD1" s="51" t="s">
        <v>1076</v>
      </c>
      <c r="BE1" s="51" t="s">
        <v>1077</v>
      </c>
      <c r="BF1" s="51" t="s">
        <v>1078</v>
      </c>
      <c r="BG1" s="51" t="s">
        <v>1079</v>
      </c>
      <c r="BH1" s="51" t="s">
        <v>1080</v>
      </c>
      <c r="BI1" s="51" t="s">
        <v>1090</v>
      </c>
      <c r="BJ1" s="41" t="s">
        <v>49</v>
      </c>
      <c r="BK1" s="88" t="s">
        <v>50</v>
      </c>
      <c r="BL1" s="88" t="s">
        <v>51</v>
      </c>
      <c r="BM1" s="88" t="s">
        <v>52</v>
      </c>
      <c r="BN1" s="88" t="s">
        <v>53</v>
      </c>
      <c r="BO1" s="44" t="s">
        <v>54</v>
      </c>
      <c r="BP1" s="88" t="s">
        <v>55</v>
      </c>
      <c r="BQ1" s="41" t="s">
        <v>56</v>
      </c>
      <c r="BR1" s="44" t="s">
        <v>1083</v>
      </c>
      <c r="BS1" s="41" t="s">
        <v>57</v>
      </c>
      <c r="BT1" s="88" t="s">
        <v>58</v>
      </c>
      <c r="BU1" s="88" t="s">
        <v>59</v>
      </c>
      <c r="BV1" s="88" t="s">
        <v>60</v>
      </c>
      <c r="BW1" s="41" t="s">
        <v>61</v>
      </c>
      <c r="BX1" s="41" t="s">
        <v>62</v>
      </c>
      <c r="BY1" s="41" t="s">
        <v>63</v>
      </c>
      <c r="BZ1" s="41" t="s">
        <v>64</v>
      </c>
      <c r="CA1" s="41" t="s">
        <v>65</v>
      </c>
      <c r="CB1" s="41" t="s">
        <v>681</v>
      </c>
      <c r="CC1" s="41" t="s">
        <v>66</v>
      </c>
      <c r="CD1" s="41" t="s">
        <v>67</v>
      </c>
      <c r="CE1" s="41" t="s">
        <v>68</v>
      </c>
      <c r="CF1" s="41" t="s">
        <v>69</v>
      </c>
      <c r="CG1" s="41" t="s">
        <v>70</v>
      </c>
      <c r="CH1" s="41" t="s">
        <v>71</v>
      </c>
      <c r="CI1" s="41" t="s">
        <v>72</v>
      </c>
      <c r="CJ1" s="41" t="s">
        <v>73</v>
      </c>
      <c r="CK1" s="41" t="s">
        <v>74</v>
      </c>
      <c r="CL1" s="41" t="s">
        <v>75</v>
      </c>
      <c r="CM1" s="41" t="s">
        <v>76</v>
      </c>
      <c r="CN1" s="41" t="s">
        <v>77</v>
      </c>
      <c r="CO1" s="41" t="s">
        <v>78</v>
      </c>
      <c r="CP1" s="41" t="s">
        <v>79</v>
      </c>
      <c r="CQ1" s="41" t="s">
        <v>80</v>
      </c>
      <c r="CR1" s="41" t="s">
        <v>81</v>
      </c>
      <c r="CS1" s="41" t="s">
        <v>82</v>
      </c>
      <c r="CT1" s="41" t="s">
        <v>83</v>
      </c>
      <c r="CU1" s="41" t="s">
        <v>84</v>
      </c>
      <c r="CV1" s="41" t="s">
        <v>85</v>
      </c>
      <c r="CW1" s="41" t="s">
        <v>86</v>
      </c>
      <c r="CX1" s="41" t="s">
        <v>87</v>
      </c>
      <c r="CY1" s="41" t="s">
        <v>88</v>
      </c>
      <c r="CZ1" s="41" t="s">
        <v>89</v>
      </c>
      <c r="DA1" s="41" t="s">
        <v>90</v>
      </c>
      <c r="DB1" s="41" t="s">
        <v>91</v>
      </c>
      <c r="DC1" s="41" t="s">
        <v>92</v>
      </c>
      <c r="DD1" s="41" t="s">
        <v>93</v>
      </c>
      <c r="DE1" s="41" t="s">
        <v>94</v>
      </c>
      <c r="DF1" s="41" t="s">
        <v>95</v>
      </c>
      <c r="DG1" s="41" t="s">
        <v>96</v>
      </c>
      <c r="DH1" s="41" t="s">
        <v>97</v>
      </c>
      <c r="DI1" s="41" t="s">
        <v>98</v>
      </c>
      <c r="DJ1" s="41" t="s">
        <v>99</v>
      </c>
      <c r="DK1" s="41" t="s">
        <v>100</v>
      </c>
      <c r="DL1" s="41" t="s">
        <v>101</v>
      </c>
      <c r="DM1" s="41" t="s">
        <v>102</v>
      </c>
      <c r="DN1" s="41" t="s">
        <v>103</v>
      </c>
      <c r="DO1" s="41" t="s">
        <v>104</v>
      </c>
      <c r="DP1" s="41" t="s">
        <v>105</v>
      </c>
      <c r="DQ1" s="41" t="s">
        <v>106</v>
      </c>
      <c r="DR1" s="41" t="s">
        <v>107</v>
      </c>
      <c r="DS1" s="41" t="s">
        <v>687</v>
      </c>
      <c r="DT1" s="41" t="s">
        <v>690</v>
      </c>
      <c r="DU1" s="41" t="s">
        <v>692</v>
      </c>
      <c r="DV1" s="41" t="s">
        <v>108</v>
      </c>
      <c r="DW1" s="41" t="s">
        <v>109</v>
      </c>
      <c r="DX1" s="41" t="s">
        <v>110</v>
      </c>
      <c r="DY1" s="41" t="s">
        <v>111</v>
      </c>
      <c r="DZ1" s="41" t="s">
        <v>112</v>
      </c>
      <c r="EA1" s="41" t="s">
        <v>113</v>
      </c>
      <c r="EB1" s="41" t="s">
        <v>114</v>
      </c>
      <c r="EC1" s="41" t="s">
        <v>115</v>
      </c>
      <c r="ED1" s="41" t="s">
        <v>116</v>
      </c>
      <c r="EE1" s="41" t="s">
        <v>117</v>
      </c>
      <c r="EF1" s="41" t="s">
        <v>118</v>
      </c>
      <c r="EG1" s="41" t="s">
        <v>119</v>
      </c>
      <c r="EH1" s="41" t="s">
        <v>120</v>
      </c>
      <c r="EI1" s="41" t="s">
        <v>121</v>
      </c>
      <c r="EJ1" s="41" t="s">
        <v>122</v>
      </c>
      <c r="EK1" s="41" t="s">
        <v>123</v>
      </c>
      <c r="EL1" s="41" t="s">
        <v>124</v>
      </c>
      <c r="EM1" s="41" t="s">
        <v>125</v>
      </c>
      <c r="EN1" s="41" t="s">
        <v>126</v>
      </c>
      <c r="EO1" s="41" t="s">
        <v>693</v>
      </c>
      <c r="EP1" s="41" t="s">
        <v>694</v>
      </c>
      <c r="EQ1" s="41" t="s">
        <v>695</v>
      </c>
      <c r="ER1" s="41" t="s">
        <v>127</v>
      </c>
      <c r="ES1" s="41" t="s">
        <v>128</v>
      </c>
      <c r="ET1" s="41" t="s">
        <v>129</v>
      </c>
      <c r="EU1" s="41" t="s">
        <v>130</v>
      </c>
      <c r="EV1" s="41" t="s">
        <v>131</v>
      </c>
      <c r="EW1" s="41" t="s">
        <v>132</v>
      </c>
      <c r="EX1" s="41" t="s">
        <v>133</v>
      </c>
      <c r="EY1" s="41" t="s">
        <v>134</v>
      </c>
      <c r="EZ1" s="41" t="s">
        <v>135</v>
      </c>
      <c r="FA1" s="41" t="s">
        <v>136</v>
      </c>
      <c r="FB1" s="41" t="s">
        <v>137</v>
      </c>
      <c r="FC1" s="41" t="s">
        <v>138</v>
      </c>
      <c r="FD1" s="41" t="s">
        <v>139</v>
      </c>
      <c r="FE1" s="41" t="s">
        <v>140</v>
      </c>
      <c r="FF1" s="41" t="s">
        <v>141</v>
      </c>
      <c r="FG1" s="41" t="s">
        <v>142</v>
      </c>
      <c r="FH1" s="41" t="s">
        <v>143</v>
      </c>
      <c r="FI1" s="41" t="s">
        <v>144</v>
      </c>
      <c r="FJ1" s="41" t="s">
        <v>145</v>
      </c>
      <c r="FK1" s="41" t="s">
        <v>146</v>
      </c>
      <c r="FL1" s="41" t="s">
        <v>147</v>
      </c>
      <c r="FM1" s="41" t="s">
        <v>148</v>
      </c>
      <c r="FN1" s="41" t="s">
        <v>696</v>
      </c>
      <c r="FO1" s="41" t="s">
        <v>697</v>
      </c>
      <c r="FP1" s="41" t="s">
        <v>698</v>
      </c>
      <c r="FQ1" s="41" t="s">
        <v>702</v>
      </c>
      <c r="FR1" s="41" t="s">
        <v>705</v>
      </c>
      <c r="FS1" s="41" t="s">
        <v>707</v>
      </c>
      <c r="FT1" s="41" t="s">
        <v>709</v>
      </c>
      <c r="FU1" s="41" t="s">
        <v>710</v>
      </c>
      <c r="FV1" s="41" t="s">
        <v>149</v>
      </c>
      <c r="FW1" s="41" t="s">
        <v>150</v>
      </c>
      <c r="FX1" s="41" t="s">
        <v>151</v>
      </c>
      <c r="FY1" s="41" t="s">
        <v>152</v>
      </c>
      <c r="FZ1" s="41" t="s">
        <v>153</v>
      </c>
      <c r="GA1" s="41" t="s">
        <v>154</v>
      </c>
      <c r="GB1" s="41" t="s">
        <v>155</v>
      </c>
      <c r="GC1" s="41" t="s">
        <v>156</v>
      </c>
      <c r="GD1" s="41" t="s">
        <v>157</v>
      </c>
      <c r="GE1" s="41" t="s">
        <v>158</v>
      </c>
      <c r="GF1" s="41" t="s">
        <v>159</v>
      </c>
      <c r="GG1" s="41" t="s">
        <v>160</v>
      </c>
      <c r="GH1" s="41" t="s">
        <v>161</v>
      </c>
      <c r="GI1" s="41" t="s">
        <v>162</v>
      </c>
      <c r="GJ1" s="41" t="s">
        <v>163</v>
      </c>
      <c r="GK1" s="41" t="s">
        <v>164</v>
      </c>
      <c r="GL1" s="41" t="s">
        <v>165</v>
      </c>
      <c r="GM1" s="41" t="s">
        <v>166</v>
      </c>
      <c r="GN1" s="41" t="s">
        <v>167</v>
      </c>
      <c r="GO1" s="41" t="s">
        <v>168</v>
      </c>
      <c r="GP1" s="41" t="s">
        <v>169</v>
      </c>
      <c r="GQ1" s="41" t="s">
        <v>170</v>
      </c>
      <c r="GR1" s="41" t="s">
        <v>712</v>
      </c>
      <c r="GS1" s="41" t="s">
        <v>713</v>
      </c>
      <c r="GT1" s="41" t="s">
        <v>714</v>
      </c>
      <c r="GU1" s="41" t="s">
        <v>715</v>
      </c>
      <c r="GV1" s="41" t="s">
        <v>716</v>
      </c>
      <c r="GW1" s="41" t="s">
        <v>717</v>
      </c>
      <c r="GX1" s="41" t="s">
        <v>718</v>
      </c>
      <c r="GY1" s="41" t="s">
        <v>719</v>
      </c>
      <c r="GZ1" s="41" t="s">
        <v>171</v>
      </c>
      <c r="HA1" s="50" t="s">
        <v>172</v>
      </c>
      <c r="HB1" s="50" t="s">
        <v>173</v>
      </c>
      <c r="HC1" s="50" t="s">
        <v>174</v>
      </c>
      <c r="HD1" s="50" t="s">
        <v>175</v>
      </c>
      <c r="HE1" s="50" t="s">
        <v>176</v>
      </c>
      <c r="HF1" s="50" t="s">
        <v>177</v>
      </c>
      <c r="HG1" s="50" t="s">
        <v>178</v>
      </c>
      <c r="HH1" s="50" t="s">
        <v>179</v>
      </c>
      <c r="HI1" s="50" t="s">
        <v>180</v>
      </c>
      <c r="HJ1" s="50" t="s">
        <v>181</v>
      </c>
      <c r="HK1" s="50" t="s">
        <v>182</v>
      </c>
      <c r="HL1" s="50" t="s">
        <v>183</v>
      </c>
      <c r="HM1" s="50" t="s">
        <v>184</v>
      </c>
      <c r="HN1" s="50" t="s">
        <v>185</v>
      </c>
      <c r="HO1" s="50" t="s">
        <v>186</v>
      </c>
      <c r="HP1" s="50" t="s">
        <v>187</v>
      </c>
      <c r="HQ1" s="50" t="s">
        <v>188</v>
      </c>
      <c r="HR1" s="50" t="s">
        <v>189</v>
      </c>
      <c r="HS1" s="50" t="s">
        <v>720</v>
      </c>
      <c r="HT1" s="50" t="s">
        <v>721</v>
      </c>
      <c r="HU1" s="50" t="s">
        <v>722</v>
      </c>
      <c r="HV1" s="41" t="s">
        <v>190</v>
      </c>
      <c r="HW1" s="41" t="s">
        <v>191</v>
      </c>
      <c r="HX1" s="41" t="s">
        <v>192</v>
      </c>
      <c r="HY1" s="41" t="s">
        <v>193</v>
      </c>
      <c r="HZ1" s="41" t="s">
        <v>194</v>
      </c>
      <c r="IA1" s="41" t="s">
        <v>195</v>
      </c>
      <c r="IB1" s="41" t="s">
        <v>196</v>
      </c>
      <c r="IC1" s="41" t="s">
        <v>197</v>
      </c>
      <c r="ID1" s="41" t="s">
        <v>198</v>
      </c>
      <c r="IE1" s="41" t="s">
        <v>199</v>
      </c>
      <c r="IF1" s="41" t="s">
        <v>200</v>
      </c>
      <c r="IG1" s="41" t="s">
        <v>201</v>
      </c>
      <c r="IH1" s="41" t="s">
        <v>202</v>
      </c>
      <c r="II1" s="41" t="s">
        <v>203</v>
      </c>
      <c r="IJ1" s="41" t="s">
        <v>204</v>
      </c>
      <c r="IK1" s="41" t="s">
        <v>205</v>
      </c>
      <c r="IL1" s="41" t="s">
        <v>206</v>
      </c>
      <c r="IM1" s="41" t="s">
        <v>207</v>
      </c>
      <c r="IN1" s="41" t="s">
        <v>208</v>
      </c>
      <c r="IO1" s="41" t="s">
        <v>209</v>
      </c>
      <c r="IP1" s="41" t="s">
        <v>210</v>
      </c>
      <c r="IQ1" s="41" t="s">
        <v>211</v>
      </c>
      <c r="IR1" s="41" t="s">
        <v>212</v>
      </c>
      <c r="IS1" s="41" t="s">
        <v>213</v>
      </c>
      <c r="IT1" s="41" t="s">
        <v>214</v>
      </c>
      <c r="IU1" s="41" t="s">
        <v>215</v>
      </c>
      <c r="IV1" s="41" t="s">
        <v>216</v>
      </c>
      <c r="IW1" s="41" t="s">
        <v>217</v>
      </c>
      <c r="IX1" s="41" t="s">
        <v>218</v>
      </c>
      <c r="IY1" s="41" t="s">
        <v>219</v>
      </c>
      <c r="IZ1" s="41" t="s">
        <v>220</v>
      </c>
      <c r="JA1" s="41" t="s">
        <v>221</v>
      </c>
      <c r="JB1" s="41" t="s">
        <v>222</v>
      </c>
      <c r="JC1" s="41" t="s">
        <v>223</v>
      </c>
      <c r="JD1" s="41" t="s">
        <v>224</v>
      </c>
      <c r="JE1" s="41" t="s">
        <v>225</v>
      </c>
      <c r="JF1" s="41" t="s">
        <v>723</v>
      </c>
      <c r="JG1" s="41" t="s">
        <v>724</v>
      </c>
      <c r="JH1" s="41" t="s">
        <v>725</v>
      </c>
      <c r="JI1" s="41" t="s">
        <v>226</v>
      </c>
      <c r="JJ1" s="41" t="s">
        <v>227</v>
      </c>
      <c r="JK1" s="41" t="s">
        <v>228</v>
      </c>
      <c r="JL1" s="41" t="s">
        <v>229</v>
      </c>
      <c r="JM1" s="41" t="s">
        <v>230</v>
      </c>
      <c r="JN1" s="41" t="s">
        <v>231</v>
      </c>
      <c r="JO1" s="41" t="s">
        <v>232</v>
      </c>
      <c r="JP1" s="41" t="s">
        <v>233</v>
      </c>
      <c r="JQ1" s="41" t="s">
        <v>234</v>
      </c>
      <c r="JR1" s="41" t="s">
        <v>235</v>
      </c>
      <c r="JS1" s="41" t="s">
        <v>236</v>
      </c>
      <c r="JT1" s="41" t="s">
        <v>237</v>
      </c>
      <c r="JU1" s="41" t="s">
        <v>238</v>
      </c>
      <c r="JV1" s="41" t="s">
        <v>239</v>
      </c>
      <c r="JW1" s="41" t="s">
        <v>726</v>
      </c>
      <c r="JX1" s="41" t="s">
        <v>727</v>
      </c>
      <c r="JY1" s="41" t="s">
        <v>728</v>
      </c>
      <c r="JZ1" s="40" t="s">
        <v>240</v>
      </c>
      <c r="KA1" s="40" t="s">
        <v>241</v>
      </c>
      <c r="KB1" s="40" t="s">
        <v>242</v>
      </c>
      <c r="KC1" s="40" t="s">
        <v>243</v>
      </c>
      <c r="KD1" s="40" t="s">
        <v>244</v>
      </c>
      <c r="KE1" s="40" t="s">
        <v>245</v>
      </c>
      <c r="KF1" s="40" t="s">
        <v>246</v>
      </c>
      <c r="KG1" s="40" t="s">
        <v>247</v>
      </c>
      <c r="KH1" s="40" t="s">
        <v>248</v>
      </c>
      <c r="KI1" s="40" t="s">
        <v>249</v>
      </c>
      <c r="KJ1" s="40" t="s">
        <v>250</v>
      </c>
      <c r="KK1" s="40" t="s">
        <v>251</v>
      </c>
      <c r="KL1" s="41" t="s">
        <v>252</v>
      </c>
      <c r="KM1" s="41" t="s">
        <v>253</v>
      </c>
      <c r="KN1" s="41" t="s">
        <v>254</v>
      </c>
    </row>
    <row r="2" spans="1:300">
      <c r="A2" t="s">
        <v>255</v>
      </c>
    </row>
    <row r="3" spans="1:300">
      <c r="A3" t="s">
        <v>256</v>
      </c>
    </row>
    <row r="4" spans="1:300">
      <c r="A4" t="s">
        <v>257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1914F-8EBA-4FCF-8BDC-72E40B6EA37B}">
  <sheetPr codeName="Sheet7"/>
  <dimension ref="A1:K259"/>
  <sheetViews>
    <sheetView workbookViewId="0">
      <selection activeCell="B1" sqref="B1:B1048576"/>
    </sheetView>
  </sheetViews>
  <sheetFormatPr defaultRowHeight="15"/>
  <cols>
    <col min="1" max="1" width="17.42578125" customWidth="1"/>
    <col min="3" max="3" width="45.28515625" customWidth="1"/>
    <col min="4" max="4" width="42.5703125" customWidth="1"/>
  </cols>
  <sheetData>
    <row r="1" spans="1:11" ht="18.75">
      <c r="A1" s="90" t="s">
        <v>258</v>
      </c>
      <c r="B1" s="90"/>
      <c r="C1" s="133" t="s">
        <v>1091</v>
      </c>
      <c r="D1" s="133"/>
      <c r="E1" s="133"/>
      <c r="F1" s="133"/>
      <c r="G1" s="133"/>
      <c r="H1" s="91"/>
      <c r="I1" s="91"/>
      <c r="J1" s="91"/>
      <c r="K1" s="91"/>
    </row>
    <row r="2" spans="1:11">
      <c r="A2" s="53" t="s">
        <v>1089</v>
      </c>
      <c r="B2" s="53"/>
      <c r="C2" s="92" t="s">
        <v>995</v>
      </c>
      <c r="D2" s="53" t="s">
        <v>1129</v>
      </c>
      <c r="E2" s="53" t="s">
        <v>781</v>
      </c>
      <c r="F2" s="53" t="s">
        <v>996</v>
      </c>
      <c r="G2" s="53" t="s">
        <v>782</v>
      </c>
      <c r="H2" s="53" t="s">
        <v>1058</v>
      </c>
      <c r="I2" s="53" t="s">
        <v>260</v>
      </c>
      <c r="J2" s="53" t="s">
        <v>261</v>
      </c>
      <c r="K2" s="93" t="s">
        <v>262</v>
      </c>
    </row>
    <row r="3" spans="1:11">
      <c r="A3" s="49" t="s">
        <v>1</v>
      </c>
      <c r="B3" s="49" t="s">
        <v>1152</v>
      </c>
      <c r="C3" s="94"/>
      <c r="D3" s="94" t="s">
        <v>1092</v>
      </c>
      <c r="E3" s="49"/>
      <c r="F3" s="49"/>
      <c r="G3" s="49"/>
      <c r="H3" s="49"/>
      <c r="I3" s="49"/>
      <c r="J3" s="49"/>
      <c r="K3" s="95"/>
    </row>
    <row r="4" spans="1:11">
      <c r="A4" s="49" t="s">
        <v>2</v>
      </c>
      <c r="B4" s="49" t="s">
        <v>1152</v>
      </c>
      <c r="C4" s="94"/>
      <c r="D4" s="94" t="s">
        <v>1123</v>
      </c>
      <c r="E4" s="49"/>
      <c r="F4" s="49"/>
      <c r="G4" s="49"/>
      <c r="H4" s="49"/>
      <c r="I4" s="49"/>
      <c r="J4" s="49"/>
      <c r="K4" s="95"/>
    </row>
    <row r="5" spans="1:11">
      <c r="A5" s="49" t="s">
        <v>1124</v>
      </c>
      <c r="B5" s="49" t="s">
        <v>1152</v>
      </c>
      <c r="C5" s="94"/>
      <c r="D5" s="94" t="s">
        <v>1125</v>
      </c>
      <c r="E5" s="49"/>
      <c r="F5" s="49"/>
      <c r="G5" s="49"/>
      <c r="H5" s="49"/>
      <c r="I5" s="49"/>
      <c r="J5" s="49"/>
      <c r="K5" s="95"/>
    </row>
    <row r="6" spans="1:11">
      <c r="A6" s="49" t="s">
        <v>3</v>
      </c>
      <c r="B6" s="49" t="s">
        <v>1152</v>
      </c>
      <c r="C6" s="94"/>
      <c r="D6" s="94" t="s">
        <v>1093</v>
      </c>
      <c r="E6" s="49"/>
      <c r="F6" s="49"/>
      <c r="G6" s="49"/>
      <c r="H6" s="49"/>
      <c r="I6" s="49"/>
      <c r="J6" s="49"/>
      <c r="K6" s="95"/>
    </row>
    <row r="7" spans="1:11">
      <c r="A7" s="50" t="s">
        <v>4</v>
      </c>
      <c r="B7" s="49" t="s">
        <v>1152</v>
      </c>
      <c r="C7" s="94"/>
      <c r="D7" s="96" t="s">
        <v>263</v>
      </c>
      <c r="E7" s="50" t="e">
        <v>#N/A</v>
      </c>
      <c r="F7" s="50"/>
      <c r="G7" s="50" t="e">
        <v>#N/A</v>
      </c>
      <c r="H7" s="50" t="e">
        <v>#N/A</v>
      </c>
      <c r="I7" s="49"/>
      <c r="J7" s="49">
        <v>0</v>
      </c>
      <c r="K7" s="95">
        <v>10</v>
      </c>
    </row>
    <row r="8" spans="1:11">
      <c r="A8" s="50" t="s">
        <v>5</v>
      </c>
      <c r="B8" s="49" t="s">
        <v>1152</v>
      </c>
      <c r="C8" s="94" t="s">
        <v>1016</v>
      </c>
      <c r="D8" s="96" t="s">
        <v>264</v>
      </c>
      <c r="E8" s="50" t="e">
        <v>#N/A</v>
      </c>
      <c r="F8" s="50"/>
      <c r="G8" s="50" t="s">
        <v>264</v>
      </c>
      <c r="H8" s="50" t="s">
        <v>1016</v>
      </c>
      <c r="I8" s="49"/>
      <c r="J8" s="49">
        <v>1</v>
      </c>
      <c r="K8" s="95">
        <v>5</v>
      </c>
    </row>
    <row r="9" spans="1:11">
      <c r="A9" s="50" t="s">
        <v>6</v>
      </c>
      <c r="B9" s="49" t="s">
        <v>1152</v>
      </c>
      <c r="C9" s="94" t="s">
        <v>1017</v>
      </c>
      <c r="D9" s="96" t="s">
        <v>265</v>
      </c>
      <c r="E9" s="50" t="e">
        <v>#N/A</v>
      </c>
      <c r="F9" s="50"/>
      <c r="G9" s="50" t="s">
        <v>265</v>
      </c>
      <c r="H9" s="50" t="s">
        <v>1017</v>
      </c>
      <c r="I9" s="49"/>
      <c r="J9" s="49">
        <v>1</v>
      </c>
      <c r="K9" s="95">
        <v>5</v>
      </c>
    </row>
    <row r="10" spans="1:11">
      <c r="A10" s="50" t="s">
        <v>7</v>
      </c>
      <c r="B10" s="49" t="s">
        <v>1152</v>
      </c>
      <c r="C10" s="94" t="s">
        <v>1018</v>
      </c>
      <c r="D10" s="96" t="s">
        <v>266</v>
      </c>
      <c r="E10" s="50" t="e">
        <v>#N/A</v>
      </c>
      <c r="F10" s="50"/>
      <c r="G10" s="50" t="s">
        <v>266</v>
      </c>
      <c r="H10" s="50" t="s">
        <v>1060</v>
      </c>
      <c r="I10" s="49"/>
      <c r="J10" s="49">
        <v>1</v>
      </c>
      <c r="K10" s="95">
        <v>5</v>
      </c>
    </row>
    <row r="11" spans="1:11">
      <c r="A11" s="50" t="s">
        <v>8</v>
      </c>
      <c r="B11" s="49" t="s">
        <v>1152</v>
      </c>
      <c r="C11" s="97" t="s">
        <v>1020</v>
      </c>
      <c r="D11" s="96" t="s">
        <v>267</v>
      </c>
      <c r="E11" s="50" t="e">
        <v>#N/A</v>
      </c>
      <c r="F11" s="50"/>
      <c r="G11" s="50" t="s">
        <v>267</v>
      </c>
      <c r="H11" s="50" t="s">
        <v>1059</v>
      </c>
      <c r="I11" s="49"/>
      <c r="J11" s="49">
        <v>1</v>
      </c>
      <c r="K11" s="95">
        <v>5</v>
      </c>
    </row>
    <row r="12" spans="1:11">
      <c r="A12" s="50" t="s">
        <v>9</v>
      </c>
      <c r="B12" s="49" t="s">
        <v>1152</v>
      </c>
      <c r="C12" s="94" t="s">
        <v>1019</v>
      </c>
      <c r="D12" s="96" t="s">
        <v>760</v>
      </c>
      <c r="E12" s="50" t="e">
        <v>#N/A</v>
      </c>
      <c r="F12" s="50"/>
      <c r="G12" s="50" t="s">
        <v>760</v>
      </c>
      <c r="H12" s="50" t="s">
        <v>1019</v>
      </c>
      <c r="I12" s="49"/>
      <c r="J12" s="49">
        <v>1</v>
      </c>
      <c r="K12" s="95">
        <v>5</v>
      </c>
    </row>
    <row r="13" spans="1:11">
      <c r="A13" s="50" t="s">
        <v>10</v>
      </c>
      <c r="B13" s="49" t="s">
        <v>1152</v>
      </c>
      <c r="C13" s="94" t="s">
        <v>998</v>
      </c>
      <c r="D13" s="96" t="s">
        <v>268</v>
      </c>
      <c r="E13" s="50" t="e">
        <v>#N/A</v>
      </c>
      <c r="F13" s="50"/>
      <c r="G13" s="50" t="s">
        <v>780</v>
      </c>
      <c r="H13" s="50" t="s">
        <v>998</v>
      </c>
      <c r="I13" s="49"/>
      <c r="J13" s="49">
        <v>1</v>
      </c>
      <c r="K13" s="95">
        <v>5</v>
      </c>
    </row>
    <row r="14" spans="1:11" ht="45">
      <c r="A14" s="50" t="s">
        <v>11</v>
      </c>
      <c r="B14" s="49" t="s">
        <v>1152</v>
      </c>
      <c r="C14" s="94" t="s">
        <v>846</v>
      </c>
      <c r="D14" s="96" t="s">
        <v>269</v>
      </c>
      <c r="E14" s="50" t="s">
        <v>765</v>
      </c>
      <c r="F14" s="50" t="s">
        <v>761</v>
      </c>
      <c r="G14" s="50" t="e">
        <v>#N/A</v>
      </c>
      <c r="H14" s="50" t="e">
        <v>#N/A</v>
      </c>
      <c r="I14" s="49"/>
      <c r="J14" s="49">
        <v>1</v>
      </c>
      <c r="K14" s="95">
        <v>5</v>
      </c>
    </row>
    <row r="15" spans="1:11">
      <c r="A15" s="50" t="s">
        <v>12</v>
      </c>
      <c r="B15" s="49" t="s">
        <v>1152</v>
      </c>
      <c r="C15" s="94" t="s">
        <v>847</v>
      </c>
      <c r="D15" s="96" t="s">
        <v>270</v>
      </c>
      <c r="E15" s="50" t="s">
        <v>761</v>
      </c>
      <c r="F15" s="50" t="s">
        <v>761</v>
      </c>
      <c r="G15" s="50" t="s">
        <v>265</v>
      </c>
      <c r="H15" s="50" t="s">
        <v>1017</v>
      </c>
      <c r="I15" s="49">
        <v>6</v>
      </c>
      <c r="J15" s="49">
        <v>1</v>
      </c>
      <c r="K15" s="95">
        <v>5</v>
      </c>
    </row>
    <row r="16" spans="1:11">
      <c r="A16" s="50" t="s">
        <v>13</v>
      </c>
      <c r="B16" s="49" t="s">
        <v>1152</v>
      </c>
      <c r="C16" s="94" t="s">
        <v>848</v>
      </c>
      <c r="D16" s="96" t="s">
        <v>271</v>
      </c>
      <c r="E16" s="50" t="s">
        <v>761</v>
      </c>
      <c r="F16" s="50" t="s">
        <v>761</v>
      </c>
      <c r="G16" s="50" t="s">
        <v>265</v>
      </c>
      <c r="H16" s="50" t="s">
        <v>1017</v>
      </c>
      <c r="I16" s="49">
        <v>6</v>
      </c>
      <c r="J16" s="49">
        <v>1</v>
      </c>
      <c r="K16" s="95">
        <v>5</v>
      </c>
    </row>
    <row r="17" spans="1:11">
      <c r="A17" s="50" t="s">
        <v>14</v>
      </c>
      <c r="B17" s="49" t="s">
        <v>1152</v>
      </c>
      <c r="C17" s="96" t="s">
        <v>1006</v>
      </c>
      <c r="D17" s="96" t="s">
        <v>272</v>
      </c>
      <c r="E17" s="50" t="s">
        <v>762</v>
      </c>
      <c r="F17" s="50" t="s">
        <v>1014</v>
      </c>
      <c r="G17" s="50" t="e">
        <v>#N/A</v>
      </c>
      <c r="H17" s="50" t="e">
        <v>#N/A</v>
      </c>
      <c r="I17" s="49"/>
      <c r="J17" s="49">
        <v>1</v>
      </c>
      <c r="K17" s="95">
        <v>5</v>
      </c>
    </row>
    <row r="18" spans="1:11">
      <c r="A18" s="50" t="s">
        <v>15</v>
      </c>
      <c r="B18" s="49" t="s">
        <v>1152</v>
      </c>
      <c r="C18" s="96" t="s">
        <v>850</v>
      </c>
      <c r="D18" s="96" t="s">
        <v>273</v>
      </c>
      <c r="E18" s="50" t="s">
        <v>762</v>
      </c>
      <c r="F18" s="50" t="s">
        <v>1014</v>
      </c>
      <c r="G18" s="50" t="s">
        <v>267</v>
      </c>
      <c r="H18" s="50" t="s">
        <v>1059</v>
      </c>
      <c r="I18" s="49"/>
      <c r="J18" s="49">
        <v>1</v>
      </c>
      <c r="K18" s="95">
        <v>5</v>
      </c>
    </row>
    <row r="19" spans="1:11" ht="30">
      <c r="A19" s="50" t="s">
        <v>16</v>
      </c>
      <c r="B19" s="49" t="s">
        <v>1152</v>
      </c>
      <c r="C19" s="96" t="s">
        <v>851</v>
      </c>
      <c r="D19" s="96" t="s">
        <v>274</v>
      </c>
      <c r="E19" s="50" t="s">
        <v>762</v>
      </c>
      <c r="F19" s="50" t="s">
        <v>1014</v>
      </c>
      <c r="G19" s="50" t="s">
        <v>760</v>
      </c>
      <c r="H19" s="50" t="s">
        <v>1019</v>
      </c>
      <c r="I19" s="49"/>
      <c r="J19" s="49">
        <v>1</v>
      </c>
      <c r="K19" s="95">
        <v>5</v>
      </c>
    </row>
    <row r="20" spans="1:11" ht="30">
      <c r="A20" s="50" t="s">
        <v>17</v>
      </c>
      <c r="B20" s="49" t="s">
        <v>1152</v>
      </c>
      <c r="C20" s="96" t="s">
        <v>1135</v>
      </c>
      <c r="D20" s="96" t="s">
        <v>783</v>
      </c>
      <c r="E20" s="50" t="s">
        <v>762</v>
      </c>
      <c r="F20" s="49" t="s">
        <v>1014</v>
      </c>
      <c r="G20" s="50" t="s">
        <v>760</v>
      </c>
      <c r="H20" s="50" t="s">
        <v>1019</v>
      </c>
      <c r="I20" s="49"/>
      <c r="J20" s="49">
        <v>1</v>
      </c>
      <c r="K20" s="95">
        <v>5</v>
      </c>
    </row>
    <row r="21" spans="1:11">
      <c r="A21" s="50" t="s">
        <v>18</v>
      </c>
      <c r="B21" s="49" t="s">
        <v>1152</v>
      </c>
      <c r="C21" s="96" t="s">
        <v>853</v>
      </c>
      <c r="D21" s="96" t="s">
        <v>275</v>
      </c>
      <c r="E21" s="50" t="s">
        <v>762</v>
      </c>
      <c r="F21" s="49" t="s">
        <v>1014</v>
      </c>
      <c r="G21" s="50" t="s">
        <v>780</v>
      </c>
      <c r="H21" s="50" t="s">
        <v>998</v>
      </c>
      <c r="I21" s="49"/>
      <c r="J21" s="49">
        <v>1</v>
      </c>
      <c r="K21" s="95">
        <v>5</v>
      </c>
    </row>
    <row r="22" spans="1:11" ht="30">
      <c r="A22" s="50" t="s">
        <v>19</v>
      </c>
      <c r="B22" s="49" t="s">
        <v>1152</v>
      </c>
      <c r="C22" s="96" t="s">
        <v>1062</v>
      </c>
      <c r="D22" s="96" t="s">
        <v>276</v>
      </c>
      <c r="E22" s="50" t="s">
        <v>762</v>
      </c>
      <c r="F22" s="49" t="s">
        <v>1014</v>
      </c>
      <c r="G22" s="50" t="s">
        <v>267</v>
      </c>
      <c r="H22" s="50" t="s">
        <v>1059</v>
      </c>
      <c r="I22" s="49"/>
      <c r="J22" s="49">
        <v>1</v>
      </c>
      <c r="K22" s="95">
        <v>5</v>
      </c>
    </row>
    <row r="23" spans="1:11">
      <c r="A23" s="50" t="s">
        <v>20</v>
      </c>
      <c r="B23" s="49" t="s">
        <v>1152</v>
      </c>
      <c r="C23" s="96" t="s">
        <v>855</v>
      </c>
      <c r="D23" s="96" t="s">
        <v>277</v>
      </c>
      <c r="E23" s="50" t="s">
        <v>762</v>
      </c>
      <c r="F23" s="49" t="s">
        <v>1014</v>
      </c>
      <c r="G23" s="50" t="s">
        <v>265</v>
      </c>
      <c r="H23" s="50" t="s">
        <v>1017</v>
      </c>
      <c r="I23" s="49"/>
      <c r="J23" s="49">
        <v>1</v>
      </c>
      <c r="K23" s="95">
        <v>5</v>
      </c>
    </row>
    <row r="24" spans="1:11">
      <c r="A24" s="50" t="s">
        <v>21</v>
      </c>
      <c r="B24" s="49" t="s">
        <v>1152</v>
      </c>
      <c r="C24" s="96" t="s">
        <v>856</v>
      </c>
      <c r="D24" s="96" t="s">
        <v>278</v>
      </c>
      <c r="E24" s="50" t="s">
        <v>762</v>
      </c>
      <c r="F24" s="49" t="s">
        <v>1014</v>
      </c>
      <c r="G24" s="50" t="s">
        <v>265</v>
      </c>
      <c r="H24" s="50" t="s">
        <v>1017</v>
      </c>
      <c r="I24" s="49"/>
      <c r="J24" s="49">
        <v>1</v>
      </c>
      <c r="K24" s="95">
        <v>5</v>
      </c>
    </row>
    <row r="25" spans="1:11">
      <c r="A25" s="50" t="s">
        <v>672</v>
      </c>
      <c r="B25" s="49" t="s">
        <v>1152</v>
      </c>
      <c r="C25" s="96" t="s">
        <v>1009</v>
      </c>
      <c r="D25" s="96" t="s">
        <v>671</v>
      </c>
      <c r="E25" s="50" t="s">
        <v>762</v>
      </c>
      <c r="F25" s="49" t="s">
        <v>1014</v>
      </c>
      <c r="G25" s="50" t="s">
        <v>265</v>
      </c>
      <c r="H25" s="50" t="s">
        <v>1017</v>
      </c>
      <c r="I25" s="49"/>
      <c r="J25" s="49">
        <v>1</v>
      </c>
      <c r="K25" s="95">
        <v>5</v>
      </c>
    </row>
    <row r="26" spans="1:11">
      <c r="A26" s="50" t="s">
        <v>22</v>
      </c>
      <c r="B26" s="49" t="s">
        <v>1152</v>
      </c>
      <c r="C26" s="96" t="s">
        <v>1008</v>
      </c>
      <c r="D26" s="96" t="s">
        <v>279</v>
      </c>
      <c r="E26" s="50" t="s">
        <v>762</v>
      </c>
      <c r="F26" s="49" t="s">
        <v>1014</v>
      </c>
      <c r="G26" s="50" t="s">
        <v>760</v>
      </c>
      <c r="H26" s="50" t="s">
        <v>1019</v>
      </c>
      <c r="I26" s="49"/>
      <c r="J26" s="49">
        <v>1</v>
      </c>
      <c r="K26" s="95">
        <v>5</v>
      </c>
    </row>
    <row r="27" spans="1:11">
      <c r="A27" s="50" t="s">
        <v>23</v>
      </c>
      <c r="B27" s="49" t="s">
        <v>1152</v>
      </c>
      <c r="C27" s="96" t="s">
        <v>859</v>
      </c>
      <c r="D27" s="96" t="s">
        <v>280</v>
      </c>
      <c r="E27" s="50" t="s">
        <v>762</v>
      </c>
      <c r="F27" s="49" t="s">
        <v>1014</v>
      </c>
      <c r="G27" s="50" t="s">
        <v>760</v>
      </c>
      <c r="H27" s="50" t="s">
        <v>1019</v>
      </c>
      <c r="I27" s="49"/>
      <c r="J27" s="49">
        <v>1</v>
      </c>
      <c r="K27" s="95">
        <v>5</v>
      </c>
    </row>
    <row r="28" spans="1:11" ht="30">
      <c r="A28" s="50" t="s">
        <v>24</v>
      </c>
      <c r="B28" s="49" t="s">
        <v>1152</v>
      </c>
      <c r="C28" s="96" t="s">
        <v>860</v>
      </c>
      <c r="D28" s="96" t="s">
        <v>669</v>
      </c>
      <c r="E28" s="50" t="s">
        <v>762</v>
      </c>
      <c r="F28" s="49" t="s">
        <v>1014</v>
      </c>
      <c r="G28" s="50" t="s">
        <v>265</v>
      </c>
      <c r="H28" s="50" t="s">
        <v>1017</v>
      </c>
      <c r="I28" s="49"/>
      <c r="J28" s="49">
        <v>1</v>
      </c>
      <c r="K28" s="95">
        <v>5</v>
      </c>
    </row>
    <row r="29" spans="1:11">
      <c r="A29" s="50" t="s">
        <v>25</v>
      </c>
      <c r="B29" s="49" t="s">
        <v>1152</v>
      </c>
      <c r="C29" s="96" t="s">
        <v>861</v>
      </c>
      <c r="D29" s="96" t="s">
        <v>670</v>
      </c>
      <c r="E29" s="50" t="s">
        <v>762</v>
      </c>
      <c r="F29" s="49" t="s">
        <v>1014</v>
      </c>
      <c r="G29" s="50" t="s">
        <v>265</v>
      </c>
      <c r="H29" s="50" t="s">
        <v>1017</v>
      </c>
      <c r="I29" s="49"/>
      <c r="J29" s="49">
        <v>1</v>
      </c>
      <c r="K29" s="95">
        <v>5</v>
      </c>
    </row>
    <row r="30" spans="1:11">
      <c r="A30" s="50" t="s">
        <v>26</v>
      </c>
      <c r="B30" s="49" t="s">
        <v>1152</v>
      </c>
      <c r="C30" s="96" t="s">
        <v>1007</v>
      </c>
      <c r="D30" s="96" t="s">
        <v>281</v>
      </c>
      <c r="E30" s="50" t="s">
        <v>762</v>
      </c>
      <c r="F30" s="49" t="s">
        <v>1014</v>
      </c>
      <c r="G30" s="50" t="s">
        <v>265</v>
      </c>
      <c r="H30" s="50" t="s">
        <v>1017</v>
      </c>
      <c r="I30" s="49"/>
      <c r="J30" s="49">
        <v>1</v>
      </c>
      <c r="K30" s="95">
        <v>5</v>
      </c>
    </row>
    <row r="31" spans="1:11" ht="45">
      <c r="A31" s="50" t="s">
        <v>27</v>
      </c>
      <c r="B31" s="49" t="s">
        <v>1152</v>
      </c>
      <c r="C31" s="96" t="s">
        <v>863</v>
      </c>
      <c r="D31" s="96" t="s">
        <v>282</v>
      </c>
      <c r="E31" s="50" t="s">
        <v>762</v>
      </c>
      <c r="F31" s="49" t="s">
        <v>1014</v>
      </c>
      <c r="G31" s="50" t="s">
        <v>760</v>
      </c>
      <c r="H31" s="50" t="s">
        <v>1019</v>
      </c>
      <c r="I31" s="49">
        <v>6</v>
      </c>
      <c r="J31" s="49">
        <v>1</v>
      </c>
      <c r="K31" s="95">
        <v>5</v>
      </c>
    </row>
    <row r="32" spans="1:11" ht="90">
      <c r="A32" s="50" t="s">
        <v>667</v>
      </c>
      <c r="B32" s="49" t="s">
        <v>1152</v>
      </c>
      <c r="C32" s="96" t="s">
        <v>864</v>
      </c>
      <c r="D32" s="96" t="s">
        <v>668</v>
      </c>
      <c r="E32" s="96" t="s">
        <v>762</v>
      </c>
      <c r="F32" s="49" t="s">
        <v>1014</v>
      </c>
      <c r="G32" s="50" t="s">
        <v>265</v>
      </c>
      <c r="H32" s="50" t="s">
        <v>1017</v>
      </c>
      <c r="I32" s="49">
        <v>6</v>
      </c>
      <c r="J32" s="49">
        <v>1</v>
      </c>
      <c r="K32" s="95">
        <v>5</v>
      </c>
    </row>
    <row r="33" spans="1:11" ht="45">
      <c r="A33" s="50" t="s">
        <v>28</v>
      </c>
      <c r="B33" s="49" t="s">
        <v>1152</v>
      </c>
      <c r="C33" s="94" t="s">
        <v>865</v>
      </c>
      <c r="D33" s="96" t="s">
        <v>283</v>
      </c>
      <c r="E33" s="50" t="s">
        <v>763</v>
      </c>
      <c r="F33" s="50" t="s">
        <v>763</v>
      </c>
      <c r="G33" s="50" t="e">
        <v>#N/A</v>
      </c>
      <c r="H33" s="50" t="e">
        <v>#N/A</v>
      </c>
      <c r="I33" s="49"/>
      <c r="J33" s="49">
        <v>1</v>
      </c>
      <c r="K33" s="95">
        <v>5</v>
      </c>
    </row>
    <row r="34" spans="1:11">
      <c r="A34" s="50" t="s">
        <v>29</v>
      </c>
      <c r="B34" s="49" t="s">
        <v>1152</v>
      </c>
      <c r="C34" s="94" t="s">
        <v>866</v>
      </c>
      <c r="D34" s="96" t="s">
        <v>284</v>
      </c>
      <c r="E34" s="50" t="s">
        <v>763</v>
      </c>
      <c r="F34" s="50" t="s">
        <v>763</v>
      </c>
      <c r="G34" s="50" t="s">
        <v>267</v>
      </c>
      <c r="H34" s="50" t="s">
        <v>1059</v>
      </c>
      <c r="I34" s="49"/>
      <c r="J34" s="49">
        <v>1</v>
      </c>
      <c r="K34" s="95">
        <v>5</v>
      </c>
    </row>
    <row r="35" spans="1:11">
      <c r="A35" s="50" t="s">
        <v>30</v>
      </c>
      <c r="B35" s="49" t="s">
        <v>1152</v>
      </c>
      <c r="C35" s="94" t="s">
        <v>856</v>
      </c>
      <c r="D35" s="96" t="s">
        <v>751</v>
      </c>
      <c r="E35" s="50" t="s">
        <v>763</v>
      </c>
      <c r="F35" s="50" t="s">
        <v>763</v>
      </c>
      <c r="G35" s="50" t="s">
        <v>267</v>
      </c>
      <c r="H35" s="50" t="s">
        <v>1059</v>
      </c>
      <c r="I35" s="49"/>
      <c r="J35" s="49">
        <v>1</v>
      </c>
      <c r="K35" s="95">
        <v>5</v>
      </c>
    </row>
    <row r="36" spans="1:11">
      <c r="A36" s="50" t="s">
        <v>31</v>
      </c>
      <c r="B36" s="49" t="s">
        <v>1152</v>
      </c>
      <c r="C36" s="94" t="s">
        <v>867</v>
      </c>
      <c r="D36" s="96" t="s">
        <v>287</v>
      </c>
      <c r="E36" s="50" t="s">
        <v>763</v>
      </c>
      <c r="F36" s="50" t="s">
        <v>763</v>
      </c>
      <c r="G36" s="50" t="s">
        <v>267</v>
      </c>
      <c r="H36" s="50" t="s">
        <v>1059</v>
      </c>
      <c r="I36" s="49"/>
      <c r="J36" s="49">
        <v>1</v>
      </c>
      <c r="K36" s="95">
        <v>5</v>
      </c>
    </row>
    <row r="37" spans="1:11">
      <c r="A37" s="50" t="s">
        <v>32</v>
      </c>
      <c r="B37" s="49" t="s">
        <v>1152</v>
      </c>
      <c r="C37" s="94" t="s">
        <v>868</v>
      </c>
      <c r="D37" s="96" t="s">
        <v>288</v>
      </c>
      <c r="E37" s="50" t="s">
        <v>763</v>
      </c>
      <c r="F37" s="50" t="s">
        <v>763</v>
      </c>
      <c r="G37" s="50" t="s">
        <v>267</v>
      </c>
      <c r="H37" s="50" t="s">
        <v>1059</v>
      </c>
      <c r="I37" s="49"/>
      <c r="J37" s="49">
        <v>1</v>
      </c>
      <c r="K37" s="95">
        <v>5</v>
      </c>
    </row>
    <row r="38" spans="1:11">
      <c r="A38" s="50" t="s">
        <v>33</v>
      </c>
      <c r="B38" s="49" t="s">
        <v>1152</v>
      </c>
      <c r="C38" s="94" t="s">
        <v>869</v>
      </c>
      <c r="D38" s="96" t="s">
        <v>752</v>
      </c>
      <c r="E38" s="50" t="s">
        <v>763</v>
      </c>
      <c r="F38" s="50" t="s">
        <v>763</v>
      </c>
      <c r="G38" s="50" t="s">
        <v>264</v>
      </c>
      <c r="H38" s="50" t="s">
        <v>1016</v>
      </c>
      <c r="I38" s="49"/>
      <c r="J38" s="49">
        <v>1</v>
      </c>
      <c r="K38" s="95">
        <v>5</v>
      </c>
    </row>
    <row r="39" spans="1:11" ht="45">
      <c r="A39" s="50" t="s">
        <v>34</v>
      </c>
      <c r="B39" s="49" t="s">
        <v>1152</v>
      </c>
      <c r="C39" s="94" t="s">
        <v>1063</v>
      </c>
      <c r="D39" s="96" t="s">
        <v>753</v>
      </c>
      <c r="E39" s="50" t="s">
        <v>763</v>
      </c>
      <c r="F39" s="50" t="s">
        <v>763</v>
      </c>
      <c r="G39" s="50" t="s">
        <v>264</v>
      </c>
      <c r="H39" s="50" t="s">
        <v>1016</v>
      </c>
      <c r="I39" s="49">
        <v>6</v>
      </c>
      <c r="J39" s="49">
        <v>1</v>
      </c>
      <c r="K39" s="95">
        <v>5</v>
      </c>
    </row>
    <row r="40" spans="1:11" ht="60">
      <c r="A40" s="50" t="s">
        <v>35</v>
      </c>
      <c r="B40" s="49" t="s">
        <v>1152</v>
      </c>
      <c r="C40" s="94" t="s">
        <v>871</v>
      </c>
      <c r="D40" s="96" t="s">
        <v>754</v>
      </c>
      <c r="E40" s="50" t="s">
        <v>763</v>
      </c>
      <c r="F40" s="50" t="s">
        <v>763</v>
      </c>
      <c r="G40" s="50" t="s">
        <v>267</v>
      </c>
      <c r="H40" s="50" t="s">
        <v>1059</v>
      </c>
      <c r="I40" s="49">
        <v>6</v>
      </c>
      <c r="J40" s="49">
        <v>1</v>
      </c>
      <c r="K40" s="95">
        <v>5</v>
      </c>
    </row>
    <row r="41" spans="1:11">
      <c r="A41" s="50" t="s">
        <v>36</v>
      </c>
      <c r="B41" s="49" t="s">
        <v>1152</v>
      </c>
      <c r="C41" s="94" t="s">
        <v>872</v>
      </c>
      <c r="D41" s="96" t="s">
        <v>1130</v>
      </c>
      <c r="E41" s="50" t="s">
        <v>763</v>
      </c>
      <c r="F41" s="50" t="s">
        <v>763</v>
      </c>
      <c r="G41" s="50" t="s">
        <v>267</v>
      </c>
      <c r="H41" s="50" t="s">
        <v>1059</v>
      </c>
      <c r="I41" s="49">
        <v>6</v>
      </c>
      <c r="J41" s="49">
        <v>1</v>
      </c>
      <c r="K41" s="95">
        <v>5</v>
      </c>
    </row>
    <row r="42" spans="1:11">
      <c r="A42" s="50" t="s">
        <v>37</v>
      </c>
      <c r="B42" s="49" t="s">
        <v>1152</v>
      </c>
      <c r="C42" s="94" t="s">
        <v>873</v>
      </c>
      <c r="D42" s="96" t="s">
        <v>756</v>
      </c>
      <c r="E42" s="50" t="s">
        <v>763</v>
      </c>
      <c r="F42" s="50" t="s">
        <v>763</v>
      </c>
      <c r="G42" s="50" t="s">
        <v>760</v>
      </c>
      <c r="H42" s="50" t="s">
        <v>1019</v>
      </c>
      <c r="I42" s="49"/>
      <c r="J42" s="49">
        <v>1</v>
      </c>
      <c r="K42" s="95">
        <v>5</v>
      </c>
    </row>
    <row r="43" spans="1:11">
      <c r="A43" s="50" t="s">
        <v>38</v>
      </c>
      <c r="B43" s="49" t="s">
        <v>1152</v>
      </c>
      <c r="C43" s="94" t="s">
        <v>874</v>
      </c>
      <c r="D43" s="96" t="s">
        <v>757</v>
      </c>
      <c r="E43" s="50" t="s">
        <v>763</v>
      </c>
      <c r="F43" s="50" t="s">
        <v>763</v>
      </c>
      <c r="G43" s="50" t="s">
        <v>264</v>
      </c>
      <c r="H43" s="50" t="s">
        <v>1016</v>
      </c>
      <c r="I43" s="49">
        <v>6</v>
      </c>
      <c r="J43" s="49">
        <v>1</v>
      </c>
      <c r="K43" s="95">
        <v>5</v>
      </c>
    </row>
    <row r="44" spans="1:11" ht="45">
      <c r="A44" s="50" t="s">
        <v>39</v>
      </c>
      <c r="B44" s="49" t="s">
        <v>1152</v>
      </c>
      <c r="C44" s="94" t="s">
        <v>875</v>
      </c>
      <c r="D44" s="96" t="s">
        <v>285</v>
      </c>
      <c r="E44" s="50" t="s">
        <v>764</v>
      </c>
      <c r="F44" s="50" t="s">
        <v>764</v>
      </c>
      <c r="G44" s="50" t="e">
        <v>#N/A</v>
      </c>
      <c r="H44" s="50" t="e">
        <v>#N/A</v>
      </c>
      <c r="I44" s="49"/>
      <c r="J44" s="49">
        <v>1</v>
      </c>
      <c r="K44" s="95">
        <v>5</v>
      </c>
    </row>
    <row r="45" spans="1:11" ht="45">
      <c r="A45" s="50" t="s">
        <v>42</v>
      </c>
      <c r="B45" s="49" t="s">
        <v>1152</v>
      </c>
      <c r="C45" s="94" t="s">
        <v>1064</v>
      </c>
      <c r="D45" s="96" t="s">
        <v>287</v>
      </c>
      <c r="E45" s="50" t="s">
        <v>764</v>
      </c>
      <c r="F45" s="50" t="s">
        <v>764</v>
      </c>
      <c r="G45" s="50" t="s">
        <v>267</v>
      </c>
      <c r="H45" s="50" t="s">
        <v>1059</v>
      </c>
      <c r="I45" s="49"/>
      <c r="J45" s="49">
        <v>1</v>
      </c>
      <c r="K45" s="95">
        <v>5</v>
      </c>
    </row>
    <row r="46" spans="1:11" ht="30">
      <c r="A46" s="50" t="s">
        <v>1069</v>
      </c>
      <c r="B46" s="49" t="s">
        <v>1152</v>
      </c>
      <c r="C46" s="94" t="s">
        <v>1073</v>
      </c>
      <c r="D46" s="96" t="s">
        <v>1071</v>
      </c>
      <c r="E46" s="50" t="s">
        <v>764</v>
      </c>
      <c r="F46" s="50" t="s">
        <v>764</v>
      </c>
      <c r="G46" s="50" t="s">
        <v>264</v>
      </c>
      <c r="H46" s="50" t="s">
        <v>1016</v>
      </c>
      <c r="I46" s="49"/>
      <c r="J46" s="49">
        <v>1</v>
      </c>
      <c r="K46" s="95">
        <v>5</v>
      </c>
    </row>
    <row r="47" spans="1:11" ht="30">
      <c r="A47" s="50" t="s">
        <v>1070</v>
      </c>
      <c r="B47" s="49" t="s">
        <v>1152</v>
      </c>
      <c r="C47" s="94" t="s">
        <v>1074</v>
      </c>
      <c r="D47" s="96" t="s">
        <v>1072</v>
      </c>
      <c r="E47" s="50" t="s">
        <v>764</v>
      </c>
      <c r="F47" s="50" t="s">
        <v>764</v>
      </c>
      <c r="G47" s="50" t="s">
        <v>264</v>
      </c>
      <c r="H47" s="50" t="s">
        <v>1016</v>
      </c>
      <c r="I47" s="49"/>
      <c r="J47" s="49">
        <v>1</v>
      </c>
      <c r="K47" s="95">
        <v>5</v>
      </c>
    </row>
    <row r="48" spans="1:11" ht="30">
      <c r="A48" s="50" t="s">
        <v>44</v>
      </c>
      <c r="B48" s="49" t="s">
        <v>1152</v>
      </c>
      <c r="C48" s="94" t="s">
        <v>1068</v>
      </c>
      <c r="D48" s="96" t="s">
        <v>752</v>
      </c>
      <c r="E48" s="50" t="s">
        <v>764</v>
      </c>
      <c r="F48" s="50" t="s">
        <v>764</v>
      </c>
      <c r="G48" s="50" t="s">
        <v>264</v>
      </c>
      <c r="H48" s="50" t="s">
        <v>1016</v>
      </c>
      <c r="I48" s="49"/>
      <c r="J48" s="49">
        <v>1</v>
      </c>
      <c r="K48" s="95">
        <v>5</v>
      </c>
    </row>
    <row r="49" spans="1:11" ht="30">
      <c r="A49" s="50" t="s">
        <v>46</v>
      </c>
      <c r="B49" s="49" t="s">
        <v>1152</v>
      </c>
      <c r="C49" s="94" t="s">
        <v>1067</v>
      </c>
      <c r="D49" s="96" t="s">
        <v>754</v>
      </c>
      <c r="E49" s="50" t="s">
        <v>764</v>
      </c>
      <c r="F49" s="50" t="s">
        <v>764</v>
      </c>
      <c r="G49" s="50" t="s">
        <v>264</v>
      </c>
      <c r="H49" s="50" t="s">
        <v>1016</v>
      </c>
      <c r="I49" s="49">
        <v>6</v>
      </c>
      <c r="J49" s="49">
        <v>1</v>
      </c>
      <c r="K49" s="95">
        <v>5</v>
      </c>
    </row>
    <row r="50" spans="1:11" ht="30">
      <c r="A50" s="50" t="s">
        <v>49</v>
      </c>
      <c r="B50" s="49" t="s">
        <v>1152</v>
      </c>
      <c r="C50" s="94" t="s">
        <v>880</v>
      </c>
      <c r="D50" s="96" t="s">
        <v>286</v>
      </c>
      <c r="E50" s="50" t="s">
        <v>765</v>
      </c>
      <c r="F50" s="50" t="s">
        <v>765</v>
      </c>
      <c r="G50" s="50" t="e">
        <v>#N/A</v>
      </c>
      <c r="H50" s="50" t="e">
        <v>#N/A</v>
      </c>
      <c r="I50" s="49"/>
      <c r="J50" s="49">
        <v>1</v>
      </c>
      <c r="K50" s="95">
        <v>5</v>
      </c>
    </row>
    <row r="51" spans="1:11">
      <c r="A51" s="50" t="s">
        <v>54</v>
      </c>
      <c r="B51" s="49" t="s">
        <v>1152</v>
      </c>
      <c r="C51" s="94" t="s">
        <v>885</v>
      </c>
      <c r="D51" s="96" t="s">
        <v>674</v>
      </c>
      <c r="E51" s="50" t="s">
        <v>765</v>
      </c>
      <c r="F51" s="50" t="s">
        <v>765</v>
      </c>
      <c r="G51" s="50" t="s">
        <v>267</v>
      </c>
      <c r="H51" s="50" t="s">
        <v>1059</v>
      </c>
      <c r="I51" s="49"/>
      <c r="J51" s="49">
        <v>1</v>
      </c>
      <c r="K51" s="95">
        <v>5</v>
      </c>
    </row>
    <row r="52" spans="1:11" ht="30">
      <c r="A52" s="50" t="s">
        <v>56</v>
      </c>
      <c r="B52" s="49" t="s">
        <v>1152</v>
      </c>
      <c r="C52" s="94" t="s">
        <v>1082</v>
      </c>
      <c r="D52" s="96" t="s">
        <v>1081</v>
      </c>
      <c r="E52" s="50" t="s">
        <v>765</v>
      </c>
      <c r="F52" s="50" t="s">
        <v>765</v>
      </c>
      <c r="G52" s="50" t="s">
        <v>265</v>
      </c>
      <c r="H52" s="50" t="s">
        <v>1017</v>
      </c>
      <c r="I52" s="49"/>
      <c r="J52" s="49">
        <v>1</v>
      </c>
      <c r="K52" s="95">
        <v>5</v>
      </c>
    </row>
    <row r="53" spans="1:11">
      <c r="A53" s="50" t="s">
        <v>1083</v>
      </c>
      <c r="B53" s="49" t="s">
        <v>1152</v>
      </c>
      <c r="C53" s="94" t="s">
        <v>1085</v>
      </c>
      <c r="D53" s="96" t="s">
        <v>1084</v>
      </c>
      <c r="E53" s="50" t="s">
        <v>765</v>
      </c>
      <c r="F53" s="50" t="s">
        <v>765</v>
      </c>
      <c r="G53" s="50" t="s">
        <v>265</v>
      </c>
      <c r="H53" s="50" t="s">
        <v>1017</v>
      </c>
      <c r="I53" s="49"/>
      <c r="J53" s="49">
        <v>1</v>
      </c>
      <c r="K53" s="95">
        <v>5</v>
      </c>
    </row>
    <row r="54" spans="1:11">
      <c r="A54" s="50" t="s">
        <v>57</v>
      </c>
      <c r="B54" s="49" t="s">
        <v>1152</v>
      </c>
      <c r="C54" s="94" t="s">
        <v>888</v>
      </c>
      <c r="D54" s="96" t="s">
        <v>288</v>
      </c>
      <c r="E54" s="50" t="s">
        <v>765</v>
      </c>
      <c r="F54" s="50" t="s">
        <v>765</v>
      </c>
      <c r="G54" s="50" t="s">
        <v>265</v>
      </c>
      <c r="H54" s="50" t="s">
        <v>1017</v>
      </c>
      <c r="I54" s="49"/>
      <c r="J54" s="49">
        <v>1</v>
      </c>
      <c r="K54" s="95">
        <v>5</v>
      </c>
    </row>
    <row r="55" spans="1:11" ht="60">
      <c r="A55" s="50" t="s">
        <v>61</v>
      </c>
      <c r="B55" s="49" t="s">
        <v>1152</v>
      </c>
      <c r="C55" s="54" t="s">
        <v>1150</v>
      </c>
      <c r="D55" s="96" t="s">
        <v>291</v>
      </c>
      <c r="E55" s="50" t="s">
        <v>766</v>
      </c>
      <c r="F55" s="96" t="s">
        <v>1086</v>
      </c>
      <c r="G55" s="50" t="e">
        <v>#N/A</v>
      </c>
      <c r="H55" s="50" t="e">
        <v>#N/A</v>
      </c>
      <c r="I55" s="49"/>
      <c r="J55" s="49">
        <v>1</v>
      </c>
      <c r="K55" s="95">
        <v>5</v>
      </c>
    </row>
    <row r="56" spans="1:11" ht="60">
      <c r="A56" s="50" t="s">
        <v>62</v>
      </c>
      <c r="B56" s="49" t="s">
        <v>1152</v>
      </c>
      <c r="C56" s="94" t="s">
        <v>893</v>
      </c>
      <c r="D56" s="96" t="s">
        <v>292</v>
      </c>
      <c r="E56" s="50" t="s">
        <v>766</v>
      </c>
      <c r="F56" s="96" t="s">
        <v>1086</v>
      </c>
      <c r="G56" s="50" t="s">
        <v>760</v>
      </c>
      <c r="H56" s="50" t="s">
        <v>1019</v>
      </c>
      <c r="I56" s="49"/>
      <c r="J56" s="49">
        <v>1</v>
      </c>
      <c r="K56" s="95">
        <v>5</v>
      </c>
    </row>
    <row r="57" spans="1:11" ht="60">
      <c r="A57" s="50" t="s">
        <v>63</v>
      </c>
      <c r="B57" s="49" t="s">
        <v>1152</v>
      </c>
      <c r="C57" s="94" t="s">
        <v>894</v>
      </c>
      <c r="D57" s="96" t="s">
        <v>293</v>
      </c>
      <c r="E57" s="50" t="s">
        <v>766</v>
      </c>
      <c r="F57" s="96" t="s">
        <v>1086</v>
      </c>
      <c r="G57" s="50" t="s">
        <v>760</v>
      </c>
      <c r="H57" s="50" t="s">
        <v>1019</v>
      </c>
      <c r="I57" s="49"/>
      <c r="J57" s="49">
        <v>1</v>
      </c>
      <c r="K57" s="95">
        <v>5</v>
      </c>
    </row>
    <row r="58" spans="1:11" ht="60">
      <c r="A58" s="50" t="s">
        <v>64</v>
      </c>
      <c r="B58" s="49" t="s">
        <v>1152</v>
      </c>
      <c r="C58" s="94" t="s">
        <v>895</v>
      </c>
      <c r="D58" s="96" t="s">
        <v>294</v>
      </c>
      <c r="E58" s="50" t="s">
        <v>766</v>
      </c>
      <c r="F58" s="96" t="s">
        <v>1086</v>
      </c>
      <c r="G58" s="50" t="s">
        <v>760</v>
      </c>
      <c r="H58" s="50" t="s">
        <v>1019</v>
      </c>
      <c r="I58" s="49"/>
      <c r="J58" s="49">
        <v>1</v>
      </c>
      <c r="K58" s="95">
        <v>5</v>
      </c>
    </row>
    <row r="59" spans="1:11" ht="60">
      <c r="A59" s="50" t="s">
        <v>681</v>
      </c>
      <c r="B59" s="49" t="s">
        <v>1152</v>
      </c>
      <c r="C59" s="54" t="s">
        <v>1151</v>
      </c>
      <c r="D59" s="96" t="s">
        <v>680</v>
      </c>
      <c r="E59" s="50" t="s">
        <v>766</v>
      </c>
      <c r="F59" s="96" t="s">
        <v>1086</v>
      </c>
      <c r="G59" s="50" t="s">
        <v>265</v>
      </c>
      <c r="H59" s="50" t="s">
        <v>1017</v>
      </c>
      <c r="I59" s="49"/>
      <c r="J59" s="49">
        <v>1</v>
      </c>
      <c r="K59" s="95">
        <v>5</v>
      </c>
    </row>
    <row r="60" spans="1:11" ht="30">
      <c r="A60" s="50" t="s">
        <v>66</v>
      </c>
      <c r="B60" s="49" t="s">
        <v>1152</v>
      </c>
      <c r="C60" s="94" t="s">
        <v>898</v>
      </c>
      <c r="D60" s="96" t="s">
        <v>296</v>
      </c>
      <c r="E60" s="50" t="s">
        <v>767</v>
      </c>
      <c r="F60" s="50" t="s">
        <v>1087</v>
      </c>
      <c r="G60" s="50" t="e">
        <v>#N/A</v>
      </c>
      <c r="H60" s="50" t="e">
        <v>#N/A</v>
      </c>
      <c r="I60" s="49"/>
      <c r="J60" s="49">
        <v>1</v>
      </c>
      <c r="K60" s="95">
        <v>5</v>
      </c>
    </row>
    <row r="61" spans="1:11">
      <c r="A61" s="50" t="s">
        <v>67</v>
      </c>
      <c r="B61" s="49" t="s">
        <v>1152</v>
      </c>
      <c r="C61" s="94" t="s">
        <v>899</v>
      </c>
      <c r="D61" s="96" t="s">
        <v>297</v>
      </c>
      <c r="E61" s="50" t="s">
        <v>767</v>
      </c>
      <c r="F61" s="50" t="s">
        <v>1087</v>
      </c>
      <c r="G61" s="50" t="s">
        <v>267</v>
      </c>
      <c r="H61" s="50" t="s">
        <v>1059</v>
      </c>
      <c r="I61" s="49"/>
      <c r="J61" s="49">
        <v>1</v>
      </c>
      <c r="K61" s="95">
        <v>5</v>
      </c>
    </row>
    <row r="62" spans="1:11">
      <c r="A62" s="50" t="s">
        <v>68</v>
      </c>
      <c r="B62" s="49" t="s">
        <v>1152</v>
      </c>
      <c r="C62" s="94" t="s">
        <v>900</v>
      </c>
      <c r="D62" s="96" t="s">
        <v>298</v>
      </c>
      <c r="E62" s="50" t="s">
        <v>767</v>
      </c>
      <c r="F62" s="50" t="s">
        <v>1087</v>
      </c>
      <c r="G62" s="50" t="s">
        <v>267</v>
      </c>
      <c r="H62" s="50" t="s">
        <v>1059</v>
      </c>
      <c r="I62" s="49"/>
      <c r="J62" s="49">
        <v>1</v>
      </c>
      <c r="K62" s="95">
        <v>5</v>
      </c>
    </row>
    <row r="63" spans="1:11">
      <c r="A63" s="50" t="s">
        <v>69</v>
      </c>
      <c r="B63" s="49" t="s">
        <v>1152</v>
      </c>
      <c r="C63" s="94" t="s">
        <v>901</v>
      </c>
      <c r="D63" s="96" t="s">
        <v>288</v>
      </c>
      <c r="E63" s="50" t="s">
        <v>767</v>
      </c>
      <c r="F63" s="50" t="s">
        <v>1087</v>
      </c>
      <c r="G63" s="50" t="s">
        <v>760</v>
      </c>
      <c r="H63" s="50" t="s">
        <v>1019</v>
      </c>
      <c r="I63" s="49">
        <v>6</v>
      </c>
      <c r="J63" s="49">
        <v>1</v>
      </c>
      <c r="K63" s="95">
        <v>5</v>
      </c>
    </row>
    <row r="64" spans="1:11">
      <c r="A64" s="50" t="s">
        <v>70</v>
      </c>
      <c r="B64" s="49" t="s">
        <v>1152</v>
      </c>
      <c r="C64" s="94" t="s">
        <v>902</v>
      </c>
      <c r="D64" s="96" t="s">
        <v>299</v>
      </c>
      <c r="E64" s="50" t="s">
        <v>767</v>
      </c>
      <c r="F64" s="50" t="s">
        <v>1087</v>
      </c>
      <c r="G64" s="50" t="s">
        <v>267</v>
      </c>
      <c r="H64" s="50" t="s">
        <v>1059</v>
      </c>
      <c r="I64" s="49"/>
      <c r="J64" s="49">
        <v>1</v>
      </c>
      <c r="K64" s="95">
        <v>5</v>
      </c>
    </row>
    <row r="65" spans="1:11">
      <c r="A65" s="50" t="s">
        <v>71</v>
      </c>
      <c r="B65" s="49" t="s">
        <v>1152</v>
      </c>
      <c r="C65" s="94" t="s">
        <v>903</v>
      </c>
      <c r="D65" s="96" t="s">
        <v>300</v>
      </c>
      <c r="E65" s="50" t="s">
        <v>767</v>
      </c>
      <c r="F65" s="50" t="s">
        <v>1087</v>
      </c>
      <c r="G65" s="50" t="s">
        <v>267</v>
      </c>
      <c r="H65" s="50" t="s">
        <v>1059</v>
      </c>
      <c r="I65" s="49">
        <v>6</v>
      </c>
      <c r="J65" s="49">
        <v>1</v>
      </c>
      <c r="K65" s="95">
        <v>5</v>
      </c>
    </row>
    <row r="66" spans="1:11">
      <c r="A66" s="50" t="s">
        <v>72</v>
      </c>
      <c r="B66" s="49" t="s">
        <v>1152</v>
      </c>
      <c r="C66" s="94" t="s">
        <v>904</v>
      </c>
      <c r="D66" s="96" t="s">
        <v>301</v>
      </c>
      <c r="E66" s="50" t="s">
        <v>767</v>
      </c>
      <c r="F66" s="50" t="s">
        <v>1087</v>
      </c>
      <c r="G66" s="50" t="s">
        <v>267</v>
      </c>
      <c r="H66" s="50" t="s">
        <v>1059</v>
      </c>
      <c r="I66" s="49">
        <v>6</v>
      </c>
      <c r="J66" s="49">
        <v>1</v>
      </c>
      <c r="K66" s="95">
        <v>5</v>
      </c>
    </row>
    <row r="67" spans="1:11">
      <c r="A67" s="50" t="s">
        <v>73</v>
      </c>
      <c r="B67" s="49" t="s">
        <v>1152</v>
      </c>
      <c r="C67" s="94" t="s">
        <v>905</v>
      </c>
      <c r="D67" s="96" t="s">
        <v>682</v>
      </c>
      <c r="E67" s="50" t="s">
        <v>767</v>
      </c>
      <c r="F67" s="50" t="s">
        <v>1087</v>
      </c>
      <c r="G67" s="50" t="s">
        <v>267</v>
      </c>
      <c r="H67" s="50" t="s">
        <v>1059</v>
      </c>
      <c r="I67" s="49">
        <v>6</v>
      </c>
      <c r="J67" s="49">
        <v>1</v>
      </c>
      <c r="K67" s="95">
        <v>5</v>
      </c>
    </row>
    <row r="68" spans="1:11" ht="30">
      <c r="A68" s="50" t="s">
        <v>74</v>
      </c>
      <c r="B68" s="49" t="s">
        <v>1152</v>
      </c>
      <c r="C68" s="94" t="s">
        <v>906</v>
      </c>
      <c r="D68" s="96" t="s">
        <v>302</v>
      </c>
      <c r="E68" s="50" t="s">
        <v>768</v>
      </c>
      <c r="F68" s="50" t="s">
        <v>768</v>
      </c>
      <c r="G68" s="50" t="e">
        <v>#N/A</v>
      </c>
      <c r="H68" s="50" t="e">
        <v>#N/A</v>
      </c>
      <c r="I68" s="49"/>
      <c r="J68" s="49">
        <v>1</v>
      </c>
      <c r="K68" s="95">
        <v>5</v>
      </c>
    </row>
    <row r="69" spans="1:11">
      <c r="A69" s="50" t="s">
        <v>75</v>
      </c>
      <c r="B69" s="49" t="s">
        <v>1152</v>
      </c>
      <c r="C69" s="94" t="s">
        <v>907</v>
      </c>
      <c r="D69" s="96" t="s">
        <v>303</v>
      </c>
      <c r="E69" s="50" t="s">
        <v>768</v>
      </c>
      <c r="F69" s="50" t="s">
        <v>768</v>
      </c>
      <c r="G69" s="50" t="s">
        <v>267</v>
      </c>
      <c r="H69" s="50" t="s">
        <v>1059</v>
      </c>
      <c r="I69" s="49"/>
      <c r="J69" s="49">
        <v>1</v>
      </c>
      <c r="K69" s="95">
        <v>5</v>
      </c>
    </row>
    <row r="70" spans="1:11" ht="30">
      <c r="A70" s="50" t="s">
        <v>76</v>
      </c>
      <c r="B70" s="49" t="s">
        <v>1152</v>
      </c>
      <c r="C70" s="94" t="s">
        <v>908</v>
      </c>
      <c r="D70" s="96" t="s">
        <v>304</v>
      </c>
      <c r="E70" s="50" t="s">
        <v>768</v>
      </c>
      <c r="F70" s="50" t="s">
        <v>768</v>
      </c>
      <c r="G70" s="50" t="s">
        <v>760</v>
      </c>
      <c r="H70" s="50" t="s">
        <v>1019</v>
      </c>
      <c r="I70" s="49">
        <v>6</v>
      </c>
      <c r="J70" s="49">
        <v>1</v>
      </c>
      <c r="K70" s="95">
        <v>5</v>
      </c>
    </row>
    <row r="71" spans="1:11">
      <c r="A71" s="50" t="s">
        <v>77</v>
      </c>
      <c r="B71" s="49" t="s">
        <v>1152</v>
      </c>
      <c r="C71" s="94" t="s">
        <v>909</v>
      </c>
      <c r="D71" s="96" t="s">
        <v>305</v>
      </c>
      <c r="E71" s="50" t="s">
        <v>768</v>
      </c>
      <c r="F71" s="50" t="s">
        <v>768</v>
      </c>
      <c r="G71" s="50" t="s">
        <v>760</v>
      </c>
      <c r="H71" s="50" t="s">
        <v>1019</v>
      </c>
      <c r="I71" s="49">
        <v>6</v>
      </c>
      <c r="J71" s="49">
        <v>1</v>
      </c>
      <c r="K71" s="95">
        <v>5</v>
      </c>
    </row>
    <row r="72" spans="1:11">
      <c r="A72" s="50" t="s">
        <v>78</v>
      </c>
      <c r="B72" s="49" t="s">
        <v>1152</v>
      </c>
      <c r="C72" s="94" t="s">
        <v>910</v>
      </c>
      <c r="D72" s="96" t="s">
        <v>683</v>
      </c>
      <c r="E72" s="50" t="s">
        <v>768</v>
      </c>
      <c r="F72" s="50" t="s">
        <v>768</v>
      </c>
      <c r="G72" s="50" t="s">
        <v>760</v>
      </c>
      <c r="H72" s="50" t="s">
        <v>1019</v>
      </c>
      <c r="I72" s="49">
        <v>6</v>
      </c>
      <c r="J72" s="49">
        <v>1</v>
      </c>
      <c r="K72" s="95">
        <v>5</v>
      </c>
    </row>
    <row r="73" spans="1:11" ht="30">
      <c r="A73" s="50" t="s">
        <v>79</v>
      </c>
      <c r="B73" s="49" t="s">
        <v>1152</v>
      </c>
      <c r="C73" s="94" t="s">
        <v>1136</v>
      </c>
      <c r="D73" s="96" t="s">
        <v>994</v>
      </c>
      <c r="E73" s="50" t="s">
        <v>768</v>
      </c>
      <c r="F73" s="50" t="s">
        <v>768</v>
      </c>
      <c r="G73" s="50" t="s">
        <v>760</v>
      </c>
      <c r="H73" s="50" t="s">
        <v>1019</v>
      </c>
      <c r="I73" s="49">
        <v>6</v>
      </c>
      <c r="J73" s="49">
        <v>1</v>
      </c>
      <c r="K73" s="95">
        <v>5</v>
      </c>
    </row>
    <row r="74" spans="1:11">
      <c r="A74" s="50" t="s">
        <v>80</v>
      </c>
      <c r="B74" s="49" t="s">
        <v>1152</v>
      </c>
      <c r="C74" s="94" t="s">
        <v>912</v>
      </c>
      <c r="D74" s="96" t="s">
        <v>306</v>
      </c>
      <c r="E74" s="50" t="s">
        <v>768</v>
      </c>
      <c r="F74" s="50" t="s">
        <v>768</v>
      </c>
      <c r="G74" s="50" t="s">
        <v>267</v>
      </c>
      <c r="H74" s="50" t="s">
        <v>1059</v>
      </c>
      <c r="I74" s="49"/>
      <c r="J74" s="49">
        <v>1</v>
      </c>
      <c r="K74" s="95">
        <v>5</v>
      </c>
    </row>
    <row r="75" spans="1:11">
      <c r="A75" s="50" t="s">
        <v>81</v>
      </c>
      <c r="B75" s="49" t="s">
        <v>1152</v>
      </c>
      <c r="C75" s="94" t="s">
        <v>913</v>
      </c>
      <c r="D75" s="96" t="s">
        <v>307</v>
      </c>
      <c r="E75" s="50" t="s">
        <v>768</v>
      </c>
      <c r="F75" s="50" t="s">
        <v>768</v>
      </c>
      <c r="G75" s="50" t="s">
        <v>760</v>
      </c>
      <c r="H75" s="50" t="s">
        <v>1019</v>
      </c>
      <c r="I75" s="49"/>
      <c r="J75" s="49">
        <v>1</v>
      </c>
      <c r="K75" s="95">
        <v>5</v>
      </c>
    </row>
    <row r="76" spans="1:11">
      <c r="A76" s="50" t="s">
        <v>82</v>
      </c>
      <c r="B76" s="49" t="s">
        <v>1152</v>
      </c>
      <c r="C76" s="94" t="s">
        <v>914</v>
      </c>
      <c r="D76" s="96" t="s">
        <v>308</v>
      </c>
      <c r="E76" s="50" t="s">
        <v>768</v>
      </c>
      <c r="F76" s="50" t="s">
        <v>768</v>
      </c>
      <c r="G76" s="50" t="s">
        <v>760</v>
      </c>
      <c r="H76" s="50" t="s">
        <v>1019</v>
      </c>
      <c r="I76" s="49"/>
      <c r="J76" s="49">
        <v>1</v>
      </c>
      <c r="K76" s="95">
        <v>5</v>
      </c>
    </row>
    <row r="77" spans="1:11" ht="60">
      <c r="A77" s="50" t="s">
        <v>83</v>
      </c>
      <c r="B77" s="49" t="s">
        <v>1152</v>
      </c>
      <c r="C77" s="96" t="s">
        <v>1010</v>
      </c>
      <c r="D77" s="96" t="s">
        <v>309</v>
      </c>
      <c r="E77" s="96" t="s">
        <v>769</v>
      </c>
      <c r="F77" s="96" t="s">
        <v>1015</v>
      </c>
      <c r="G77" s="50" t="e">
        <v>#N/A</v>
      </c>
      <c r="H77" s="50" t="e">
        <v>#N/A</v>
      </c>
      <c r="I77" s="49"/>
      <c r="J77" s="49">
        <v>1</v>
      </c>
      <c r="K77" s="95">
        <v>5</v>
      </c>
    </row>
    <row r="78" spans="1:11" ht="45">
      <c r="A78" s="50" t="s">
        <v>85</v>
      </c>
      <c r="B78" s="49" t="s">
        <v>1152</v>
      </c>
      <c r="C78" s="96" t="s">
        <v>917</v>
      </c>
      <c r="D78" s="96" t="s">
        <v>685</v>
      </c>
      <c r="E78" s="96" t="s">
        <v>769</v>
      </c>
      <c r="F78" s="96" t="s">
        <v>1015</v>
      </c>
      <c r="G78" s="50" t="s">
        <v>265</v>
      </c>
      <c r="H78" s="50" t="s">
        <v>1017</v>
      </c>
      <c r="I78" s="49"/>
      <c r="J78" s="49">
        <v>1</v>
      </c>
      <c r="K78" s="95">
        <v>5</v>
      </c>
    </row>
    <row r="79" spans="1:11" ht="45">
      <c r="A79" s="50" t="s">
        <v>86</v>
      </c>
      <c r="B79" s="49" t="s">
        <v>1152</v>
      </c>
      <c r="C79" s="96" t="s">
        <v>918</v>
      </c>
      <c r="D79" s="96" t="s">
        <v>311</v>
      </c>
      <c r="E79" s="96" t="s">
        <v>769</v>
      </c>
      <c r="F79" s="96" t="s">
        <v>1015</v>
      </c>
      <c r="G79" s="50" t="s">
        <v>760</v>
      </c>
      <c r="H79" s="50" t="s">
        <v>1019</v>
      </c>
      <c r="I79" s="49"/>
      <c r="J79" s="49">
        <v>1</v>
      </c>
      <c r="K79" s="95">
        <v>5</v>
      </c>
    </row>
    <row r="80" spans="1:11" ht="45">
      <c r="A80" s="50" t="s">
        <v>1096</v>
      </c>
      <c r="B80" s="49" t="s">
        <v>1152</v>
      </c>
      <c r="C80" s="96" t="s">
        <v>1095</v>
      </c>
      <c r="D80" s="96" t="s">
        <v>686</v>
      </c>
      <c r="E80" s="96" t="s">
        <v>769</v>
      </c>
      <c r="F80" s="96" t="s">
        <v>1015</v>
      </c>
      <c r="G80" s="50" t="s">
        <v>760</v>
      </c>
      <c r="H80" s="50" t="s">
        <v>1019</v>
      </c>
      <c r="I80" s="49"/>
      <c r="J80" s="49">
        <v>1</v>
      </c>
      <c r="K80" s="95">
        <v>5</v>
      </c>
    </row>
    <row r="81" spans="1:11" ht="45">
      <c r="A81" s="50" t="s">
        <v>87</v>
      </c>
      <c r="B81" s="49" t="s">
        <v>1152</v>
      </c>
      <c r="C81" s="96" t="s">
        <v>848</v>
      </c>
      <c r="D81" s="96" t="s">
        <v>271</v>
      </c>
      <c r="E81" s="96" t="s">
        <v>769</v>
      </c>
      <c r="F81" s="96" t="s">
        <v>1015</v>
      </c>
      <c r="G81" s="50" t="s">
        <v>760</v>
      </c>
      <c r="H81" s="50" t="s">
        <v>1019</v>
      </c>
      <c r="I81" s="49"/>
      <c r="J81" s="49">
        <v>1</v>
      </c>
      <c r="K81" s="95">
        <v>5</v>
      </c>
    </row>
    <row r="82" spans="1:11" ht="45">
      <c r="A82" s="50" t="s">
        <v>88</v>
      </c>
      <c r="B82" s="49" t="s">
        <v>1152</v>
      </c>
      <c r="C82" s="96" t="s">
        <v>919</v>
      </c>
      <c r="D82" s="96" t="s">
        <v>274</v>
      </c>
      <c r="E82" s="96" t="s">
        <v>769</v>
      </c>
      <c r="F82" s="96" t="s">
        <v>1015</v>
      </c>
      <c r="G82" s="50" t="s">
        <v>760</v>
      </c>
      <c r="H82" s="50" t="s">
        <v>1019</v>
      </c>
      <c r="I82" s="49"/>
      <c r="J82" s="49">
        <v>1</v>
      </c>
      <c r="K82" s="95">
        <v>5</v>
      </c>
    </row>
    <row r="83" spans="1:11" ht="45">
      <c r="A83" s="50" t="s">
        <v>89</v>
      </c>
      <c r="B83" s="49" t="s">
        <v>1152</v>
      </c>
      <c r="C83" s="96" t="s">
        <v>1126</v>
      </c>
      <c r="D83" s="96" t="s">
        <v>312</v>
      </c>
      <c r="E83" s="96" t="s">
        <v>769</v>
      </c>
      <c r="F83" s="96" t="s">
        <v>1015</v>
      </c>
      <c r="G83" s="50" t="s">
        <v>265</v>
      </c>
      <c r="H83" s="50" t="s">
        <v>1017</v>
      </c>
      <c r="I83" s="49"/>
      <c r="J83" s="49">
        <v>1</v>
      </c>
      <c r="K83" s="95">
        <v>5</v>
      </c>
    </row>
    <row r="84" spans="1:11">
      <c r="A84" s="50" t="s">
        <v>90</v>
      </c>
      <c r="B84" s="49" t="s">
        <v>1152</v>
      </c>
      <c r="C84" s="94" t="s">
        <v>1127</v>
      </c>
      <c r="D84" s="96" t="s">
        <v>313</v>
      </c>
      <c r="E84" s="50" t="s">
        <v>770</v>
      </c>
      <c r="F84" s="50" t="s">
        <v>1002</v>
      </c>
      <c r="G84" s="50" t="e">
        <v>#N/A</v>
      </c>
      <c r="H84" s="50" t="e">
        <v>#N/A</v>
      </c>
      <c r="I84" s="49"/>
      <c r="J84" s="49">
        <v>1</v>
      </c>
      <c r="K84" s="95">
        <v>5</v>
      </c>
    </row>
    <row r="85" spans="1:11">
      <c r="A85" s="50" t="s">
        <v>91</v>
      </c>
      <c r="B85" s="49" t="s">
        <v>1152</v>
      </c>
      <c r="C85" s="94" t="s">
        <v>1021</v>
      </c>
      <c r="D85" s="96" t="s">
        <v>314</v>
      </c>
      <c r="E85" s="50" t="s">
        <v>770</v>
      </c>
      <c r="F85" s="50" t="s">
        <v>1002</v>
      </c>
      <c r="G85" s="50" t="s">
        <v>266</v>
      </c>
      <c r="H85" s="50" t="s">
        <v>1060</v>
      </c>
      <c r="I85" s="95">
        <v>6</v>
      </c>
      <c r="J85" s="49">
        <v>1</v>
      </c>
      <c r="K85" s="95">
        <v>5</v>
      </c>
    </row>
    <row r="86" spans="1:11">
      <c r="A86" s="50" t="s">
        <v>92</v>
      </c>
      <c r="B86" s="49" t="s">
        <v>1152</v>
      </c>
      <c r="C86" s="94" t="s">
        <v>923</v>
      </c>
      <c r="D86" s="96" t="s">
        <v>315</v>
      </c>
      <c r="E86" s="50" t="s">
        <v>770</v>
      </c>
      <c r="F86" s="50" t="s">
        <v>1002</v>
      </c>
      <c r="G86" s="50" t="s">
        <v>266</v>
      </c>
      <c r="H86" s="50" t="s">
        <v>1060</v>
      </c>
      <c r="I86" s="95">
        <v>6</v>
      </c>
      <c r="J86" s="49">
        <v>1</v>
      </c>
      <c r="K86" s="95">
        <v>5</v>
      </c>
    </row>
    <row r="87" spans="1:11">
      <c r="A87" s="50" t="s">
        <v>1121</v>
      </c>
      <c r="B87" s="49" t="s">
        <v>1152</v>
      </c>
      <c r="C87" s="94" t="s">
        <v>924</v>
      </c>
      <c r="D87" s="96" t="s">
        <v>316</v>
      </c>
      <c r="E87" s="50" t="s">
        <v>770</v>
      </c>
      <c r="F87" s="50" t="s">
        <v>1002</v>
      </c>
      <c r="G87" s="50" t="s">
        <v>760</v>
      </c>
      <c r="H87" s="50" t="s">
        <v>1019</v>
      </c>
      <c r="I87" s="95">
        <v>6</v>
      </c>
      <c r="J87" s="49">
        <v>1</v>
      </c>
      <c r="K87" s="95">
        <v>5</v>
      </c>
    </row>
    <row r="88" spans="1:11">
      <c r="A88" s="50" t="s">
        <v>94</v>
      </c>
      <c r="B88" s="49" t="s">
        <v>1152</v>
      </c>
      <c r="C88" s="94" t="s">
        <v>1061</v>
      </c>
      <c r="D88" s="96" t="s">
        <v>686</v>
      </c>
      <c r="E88" s="50" t="s">
        <v>770</v>
      </c>
      <c r="F88" s="50" t="s">
        <v>1002</v>
      </c>
      <c r="G88" s="50" t="s">
        <v>760</v>
      </c>
      <c r="H88" s="50" t="s">
        <v>1019</v>
      </c>
      <c r="I88" s="95">
        <v>6</v>
      </c>
      <c r="J88" s="49">
        <v>1</v>
      </c>
      <c r="K88" s="95">
        <v>5</v>
      </c>
    </row>
    <row r="89" spans="1:11">
      <c r="A89" s="50" t="s">
        <v>95</v>
      </c>
      <c r="B89" s="49" t="s">
        <v>1152</v>
      </c>
      <c r="C89" s="94" t="s">
        <v>1022</v>
      </c>
      <c r="D89" s="96" t="s">
        <v>317</v>
      </c>
      <c r="E89" s="50" t="s">
        <v>770</v>
      </c>
      <c r="F89" s="50" t="s">
        <v>1002</v>
      </c>
      <c r="G89" s="50" t="s">
        <v>267</v>
      </c>
      <c r="H89" s="50" t="s">
        <v>1059</v>
      </c>
      <c r="I89" s="95">
        <v>6</v>
      </c>
      <c r="J89" s="49">
        <v>1</v>
      </c>
      <c r="K89" s="95">
        <v>5</v>
      </c>
    </row>
    <row r="90" spans="1:11">
      <c r="A90" s="50" t="s">
        <v>96</v>
      </c>
      <c r="B90" s="49" t="s">
        <v>1152</v>
      </c>
      <c r="C90" s="94" t="s">
        <v>927</v>
      </c>
      <c r="D90" s="96" t="s">
        <v>318</v>
      </c>
      <c r="E90" s="50" t="s">
        <v>770</v>
      </c>
      <c r="F90" s="50" t="s">
        <v>1002</v>
      </c>
      <c r="G90" s="50" t="s">
        <v>264</v>
      </c>
      <c r="H90" s="50" t="s">
        <v>1016</v>
      </c>
      <c r="I90" s="95">
        <v>6</v>
      </c>
      <c r="J90" s="49">
        <v>1</v>
      </c>
      <c r="K90" s="95">
        <v>5</v>
      </c>
    </row>
    <row r="91" spans="1:11">
      <c r="A91" s="50" t="s">
        <v>97</v>
      </c>
      <c r="B91" s="49" t="s">
        <v>1152</v>
      </c>
      <c r="C91" s="94" t="s">
        <v>1023</v>
      </c>
      <c r="D91" s="96" t="s">
        <v>319</v>
      </c>
      <c r="E91" s="50" t="s">
        <v>770</v>
      </c>
      <c r="F91" s="50" t="s">
        <v>1002</v>
      </c>
      <c r="G91" s="50" t="s">
        <v>264</v>
      </c>
      <c r="H91" s="50" t="s">
        <v>1016</v>
      </c>
      <c r="I91" s="95">
        <v>6</v>
      </c>
      <c r="J91" s="49">
        <v>1</v>
      </c>
      <c r="K91" s="95">
        <v>5</v>
      </c>
    </row>
    <row r="92" spans="1:11">
      <c r="A92" s="50" t="s">
        <v>98</v>
      </c>
      <c r="B92" s="49" t="s">
        <v>1152</v>
      </c>
      <c r="C92" s="94" t="s">
        <v>929</v>
      </c>
      <c r="D92" s="96" t="s">
        <v>784</v>
      </c>
      <c r="E92" s="50" t="s">
        <v>770</v>
      </c>
      <c r="F92" s="50" t="s">
        <v>1002</v>
      </c>
      <c r="G92" s="50" t="s">
        <v>760</v>
      </c>
      <c r="H92" s="50" t="s">
        <v>1019</v>
      </c>
      <c r="I92" s="95">
        <v>6</v>
      </c>
      <c r="J92" s="49">
        <v>1</v>
      </c>
      <c r="K92" s="95">
        <v>5</v>
      </c>
    </row>
    <row r="93" spans="1:11" ht="30">
      <c r="A93" s="50" t="s">
        <v>99</v>
      </c>
      <c r="B93" s="49" t="s">
        <v>1152</v>
      </c>
      <c r="C93" s="94" t="s">
        <v>1024</v>
      </c>
      <c r="D93" s="96" t="s">
        <v>729</v>
      </c>
      <c r="E93" s="50" t="s">
        <v>770</v>
      </c>
      <c r="F93" s="50" t="s">
        <v>1002</v>
      </c>
      <c r="G93" s="50" t="s">
        <v>265</v>
      </c>
      <c r="H93" s="50" t="s">
        <v>1017</v>
      </c>
      <c r="I93" s="95">
        <v>6</v>
      </c>
      <c r="J93" s="49">
        <v>1</v>
      </c>
      <c r="K93" s="95">
        <v>5</v>
      </c>
    </row>
    <row r="94" spans="1:11">
      <c r="A94" s="50" t="s">
        <v>100</v>
      </c>
      <c r="B94" s="49" t="s">
        <v>1152</v>
      </c>
      <c r="C94" s="94" t="s">
        <v>931</v>
      </c>
      <c r="D94" s="96" t="s">
        <v>320</v>
      </c>
      <c r="E94" s="50" t="s">
        <v>770</v>
      </c>
      <c r="F94" s="50" t="s">
        <v>1002</v>
      </c>
      <c r="G94" s="50" t="s">
        <v>264</v>
      </c>
      <c r="H94" s="50" t="s">
        <v>1016</v>
      </c>
      <c r="I94" s="95">
        <v>6</v>
      </c>
      <c r="J94" s="49">
        <v>1</v>
      </c>
      <c r="K94" s="95">
        <v>5</v>
      </c>
    </row>
    <row r="95" spans="1:11" ht="30">
      <c r="A95" s="50" t="s">
        <v>101</v>
      </c>
      <c r="B95" s="49" t="s">
        <v>1152</v>
      </c>
      <c r="C95" s="94" t="s">
        <v>932</v>
      </c>
      <c r="D95" s="96" t="s">
        <v>321</v>
      </c>
      <c r="E95" s="50" t="s">
        <v>770</v>
      </c>
      <c r="F95" s="50" t="s">
        <v>1002</v>
      </c>
      <c r="G95" s="50" t="s">
        <v>265</v>
      </c>
      <c r="H95" s="50" t="s">
        <v>1017</v>
      </c>
      <c r="I95" s="95">
        <v>6</v>
      </c>
      <c r="J95" s="49">
        <v>1</v>
      </c>
      <c r="K95" s="95">
        <v>5</v>
      </c>
    </row>
    <row r="96" spans="1:11">
      <c r="A96" s="50" t="s">
        <v>102</v>
      </c>
      <c r="B96" s="49" t="s">
        <v>1152</v>
      </c>
      <c r="C96" s="94" t="s">
        <v>1025</v>
      </c>
      <c r="D96" s="96" t="s">
        <v>733</v>
      </c>
      <c r="E96" s="50" t="s">
        <v>770</v>
      </c>
      <c r="F96" s="50" t="s">
        <v>1002</v>
      </c>
      <c r="G96" s="50" t="s">
        <v>266</v>
      </c>
      <c r="H96" s="50" t="s">
        <v>1060</v>
      </c>
      <c r="I96" s="95">
        <v>6</v>
      </c>
      <c r="J96" s="49">
        <v>1</v>
      </c>
      <c r="K96" s="95">
        <v>5</v>
      </c>
    </row>
    <row r="97" spans="1:11" ht="30">
      <c r="A97" s="50" t="s">
        <v>103</v>
      </c>
      <c r="B97" s="49" t="s">
        <v>1152</v>
      </c>
      <c r="C97" s="94" t="s">
        <v>934</v>
      </c>
      <c r="D97" s="96" t="s">
        <v>322</v>
      </c>
      <c r="E97" s="50" t="s">
        <v>770</v>
      </c>
      <c r="F97" s="50" t="s">
        <v>1002</v>
      </c>
      <c r="G97" s="50" t="s">
        <v>264</v>
      </c>
      <c r="H97" s="50" t="s">
        <v>1016</v>
      </c>
      <c r="I97" s="95">
        <v>6</v>
      </c>
      <c r="J97" s="49">
        <v>1</v>
      </c>
      <c r="K97" s="95">
        <v>5</v>
      </c>
    </row>
    <row r="98" spans="1:11">
      <c r="A98" s="50" t="s">
        <v>104</v>
      </c>
      <c r="B98" s="49" t="s">
        <v>1152</v>
      </c>
      <c r="C98" s="94" t="s">
        <v>935</v>
      </c>
      <c r="D98" s="96" t="s">
        <v>323</v>
      </c>
      <c r="E98" s="50" t="s">
        <v>770</v>
      </c>
      <c r="F98" s="50" t="s">
        <v>1002</v>
      </c>
      <c r="G98" s="50" t="s">
        <v>760</v>
      </c>
      <c r="H98" s="50" t="s">
        <v>1019</v>
      </c>
      <c r="I98" s="95">
        <v>6</v>
      </c>
      <c r="J98" s="49">
        <v>1</v>
      </c>
      <c r="K98" s="95">
        <v>5</v>
      </c>
    </row>
    <row r="99" spans="1:11">
      <c r="A99" s="50" t="s">
        <v>105</v>
      </c>
      <c r="B99" s="49" t="s">
        <v>1152</v>
      </c>
      <c r="C99" s="94" t="s">
        <v>1026</v>
      </c>
      <c r="D99" s="96" t="s">
        <v>700</v>
      </c>
      <c r="E99" s="50" t="s">
        <v>770</v>
      </c>
      <c r="F99" s="50" t="s">
        <v>1002</v>
      </c>
      <c r="G99" s="50" t="s">
        <v>267</v>
      </c>
      <c r="H99" s="50" t="s">
        <v>1059</v>
      </c>
      <c r="I99" s="95">
        <v>6</v>
      </c>
      <c r="J99" s="49">
        <v>1</v>
      </c>
      <c r="K99" s="95">
        <v>5</v>
      </c>
    </row>
    <row r="100" spans="1:11">
      <c r="A100" s="50" t="s">
        <v>106</v>
      </c>
      <c r="B100" s="49" t="s">
        <v>1152</v>
      </c>
      <c r="C100" s="94" t="s">
        <v>1027</v>
      </c>
      <c r="D100" s="96" t="s">
        <v>758</v>
      </c>
      <c r="E100" s="50" t="s">
        <v>770</v>
      </c>
      <c r="F100" s="50" t="s">
        <v>1002</v>
      </c>
      <c r="G100" s="50" t="s">
        <v>265</v>
      </c>
      <c r="H100" s="50" t="s">
        <v>1017</v>
      </c>
      <c r="I100" s="95">
        <v>6</v>
      </c>
      <c r="J100" s="49">
        <v>1</v>
      </c>
      <c r="K100" s="95">
        <v>5</v>
      </c>
    </row>
    <row r="101" spans="1:11">
      <c r="A101" s="50" t="s">
        <v>107</v>
      </c>
      <c r="B101" s="49" t="s">
        <v>1152</v>
      </c>
      <c r="C101" s="94" t="s">
        <v>1028</v>
      </c>
      <c r="D101" s="96" t="s">
        <v>324</v>
      </c>
      <c r="E101" s="50" t="s">
        <v>770</v>
      </c>
      <c r="F101" s="50" t="s">
        <v>1002</v>
      </c>
      <c r="G101" s="50" t="s">
        <v>264</v>
      </c>
      <c r="H101" s="50" t="s">
        <v>1016</v>
      </c>
      <c r="I101" s="95">
        <v>6</v>
      </c>
      <c r="J101" s="49">
        <v>1</v>
      </c>
      <c r="K101" s="95">
        <v>5</v>
      </c>
    </row>
    <row r="102" spans="1:11" ht="30">
      <c r="A102" s="50" t="s">
        <v>687</v>
      </c>
      <c r="B102" s="49" t="s">
        <v>1152</v>
      </c>
      <c r="C102" s="94" t="s">
        <v>939</v>
      </c>
      <c r="D102" s="96" t="s">
        <v>688</v>
      </c>
      <c r="E102" s="50" t="s">
        <v>770</v>
      </c>
      <c r="F102" s="50" t="s">
        <v>1002</v>
      </c>
      <c r="G102" s="50" t="s">
        <v>266</v>
      </c>
      <c r="H102" s="50" t="s">
        <v>1060</v>
      </c>
      <c r="I102" s="95">
        <v>6</v>
      </c>
      <c r="J102" s="49">
        <v>1</v>
      </c>
      <c r="K102" s="95">
        <v>5</v>
      </c>
    </row>
    <row r="103" spans="1:11" ht="30">
      <c r="A103" s="50" t="s">
        <v>690</v>
      </c>
      <c r="B103" s="49" t="s">
        <v>1152</v>
      </c>
      <c r="C103" s="94" t="s">
        <v>940</v>
      </c>
      <c r="D103" s="96" t="s">
        <v>689</v>
      </c>
      <c r="E103" s="50" t="s">
        <v>770</v>
      </c>
      <c r="F103" s="50" t="s">
        <v>1002</v>
      </c>
      <c r="G103" s="50" t="s">
        <v>266</v>
      </c>
      <c r="H103" s="50" t="s">
        <v>1060</v>
      </c>
      <c r="I103" s="95">
        <v>6</v>
      </c>
      <c r="J103" s="49">
        <v>1</v>
      </c>
      <c r="K103" s="95">
        <v>5</v>
      </c>
    </row>
    <row r="104" spans="1:11" ht="30">
      <c r="A104" s="50" t="s">
        <v>692</v>
      </c>
      <c r="B104" s="49" t="s">
        <v>1152</v>
      </c>
      <c r="C104" s="94" t="s">
        <v>941</v>
      </c>
      <c r="D104" s="96" t="s">
        <v>691</v>
      </c>
      <c r="E104" s="50" t="s">
        <v>770</v>
      </c>
      <c r="F104" s="50" t="s">
        <v>1002</v>
      </c>
      <c r="G104" s="50" t="s">
        <v>266</v>
      </c>
      <c r="H104" s="50" t="s">
        <v>1060</v>
      </c>
      <c r="I104" s="95">
        <v>6</v>
      </c>
      <c r="J104" s="49">
        <v>1</v>
      </c>
      <c r="K104" s="95">
        <v>5</v>
      </c>
    </row>
    <row r="105" spans="1:11" ht="30">
      <c r="A105" s="50" t="s">
        <v>108</v>
      </c>
      <c r="B105" s="49" t="s">
        <v>1152</v>
      </c>
      <c r="C105" s="94" t="s">
        <v>1029</v>
      </c>
      <c r="D105" s="96" t="s">
        <v>325</v>
      </c>
      <c r="E105" s="50" t="s">
        <v>772</v>
      </c>
      <c r="F105" s="50" t="s">
        <v>1001</v>
      </c>
      <c r="G105" s="50" t="e">
        <v>#N/A</v>
      </c>
      <c r="H105" s="50" t="e">
        <v>#N/A</v>
      </c>
      <c r="I105" s="49"/>
      <c r="J105" s="49">
        <v>1</v>
      </c>
      <c r="K105" s="95">
        <v>5</v>
      </c>
    </row>
    <row r="106" spans="1:11">
      <c r="A106" s="50" t="s">
        <v>109</v>
      </c>
      <c r="B106" s="49" t="s">
        <v>1152</v>
      </c>
      <c r="C106" s="94" t="s">
        <v>1021</v>
      </c>
      <c r="D106" s="96" t="s">
        <v>314</v>
      </c>
      <c r="E106" s="50" t="s">
        <v>772</v>
      </c>
      <c r="F106" s="50" t="s">
        <v>1001</v>
      </c>
      <c r="G106" s="50" t="s">
        <v>266</v>
      </c>
      <c r="H106" s="50" t="s">
        <v>1060</v>
      </c>
      <c r="I106" s="95">
        <v>6</v>
      </c>
      <c r="J106" s="49">
        <v>1</v>
      </c>
      <c r="K106" s="95">
        <v>5</v>
      </c>
    </row>
    <row r="107" spans="1:11">
      <c r="A107" s="50" t="s">
        <v>110</v>
      </c>
      <c r="B107" s="49" t="s">
        <v>1152</v>
      </c>
      <c r="C107" s="94" t="s">
        <v>942</v>
      </c>
      <c r="D107" s="96" t="s">
        <v>326</v>
      </c>
      <c r="E107" s="50" t="s">
        <v>772</v>
      </c>
      <c r="F107" s="50" t="s">
        <v>1001</v>
      </c>
      <c r="G107" s="50" t="s">
        <v>266</v>
      </c>
      <c r="H107" s="50" t="s">
        <v>1060</v>
      </c>
      <c r="I107" s="95">
        <v>6</v>
      </c>
      <c r="J107" s="49">
        <v>1</v>
      </c>
      <c r="K107" s="95">
        <v>5</v>
      </c>
    </row>
    <row r="108" spans="1:11">
      <c r="A108" s="50" t="s">
        <v>111</v>
      </c>
      <c r="B108" s="49" t="s">
        <v>1152</v>
      </c>
      <c r="C108" s="94" t="s">
        <v>923</v>
      </c>
      <c r="D108" s="96" t="s">
        <v>315</v>
      </c>
      <c r="E108" s="50" t="s">
        <v>772</v>
      </c>
      <c r="F108" s="50" t="s">
        <v>1001</v>
      </c>
      <c r="G108" s="50" t="s">
        <v>266</v>
      </c>
      <c r="H108" s="50" t="s">
        <v>1060</v>
      </c>
      <c r="I108" s="95">
        <v>6</v>
      </c>
      <c r="J108" s="49">
        <v>1</v>
      </c>
      <c r="K108" s="95">
        <v>5</v>
      </c>
    </row>
    <row r="109" spans="1:11">
      <c r="A109" s="50" t="s">
        <v>112</v>
      </c>
      <c r="B109" s="49" t="s">
        <v>1152</v>
      </c>
      <c r="C109" s="94" t="s">
        <v>943</v>
      </c>
      <c r="D109" s="96" t="s">
        <v>327</v>
      </c>
      <c r="E109" s="50" t="s">
        <v>772</v>
      </c>
      <c r="F109" s="50" t="s">
        <v>1001</v>
      </c>
      <c r="G109" s="50" t="s">
        <v>266</v>
      </c>
      <c r="H109" s="50" t="s">
        <v>1060</v>
      </c>
      <c r="I109" s="95">
        <v>6</v>
      </c>
      <c r="J109" s="49">
        <v>1</v>
      </c>
      <c r="K109" s="95">
        <v>5</v>
      </c>
    </row>
    <row r="110" spans="1:11">
      <c r="A110" s="50" t="s">
        <v>113</v>
      </c>
      <c r="B110" s="49" t="s">
        <v>1152</v>
      </c>
      <c r="C110" s="94" t="s">
        <v>944</v>
      </c>
      <c r="D110" s="96" t="s">
        <v>328</v>
      </c>
      <c r="E110" s="50" t="s">
        <v>772</v>
      </c>
      <c r="F110" s="50" t="s">
        <v>1001</v>
      </c>
      <c r="G110" s="50" t="s">
        <v>264</v>
      </c>
      <c r="H110" s="50" t="s">
        <v>1016</v>
      </c>
      <c r="I110" s="95">
        <v>6</v>
      </c>
      <c r="J110" s="49">
        <v>1</v>
      </c>
      <c r="K110" s="95">
        <v>5</v>
      </c>
    </row>
    <row r="111" spans="1:11">
      <c r="A111" s="50" t="s">
        <v>114</v>
      </c>
      <c r="B111" s="49" t="s">
        <v>1152</v>
      </c>
      <c r="C111" s="94" t="s">
        <v>1061</v>
      </c>
      <c r="D111" s="96" t="s">
        <v>686</v>
      </c>
      <c r="E111" s="50" t="s">
        <v>772</v>
      </c>
      <c r="F111" s="50" t="s">
        <v>1001</v>
      </c>
      <c r="G111" s="50" t="s">
        <v>760</v>
      </c>
      <c r="H111" s="50" t="s">
        <v>1019</v>
      </c>
      <c r="I111" s="95">
        <v>6</v>
      </c>
      <c r="J111" s="49">
        <v>1</v>
      </c>
      <c r="K111" s="95">
        <v>5</v>
      </c>
    </row>
    <row r="112" spans="1:11">
      <c r="A112" s="50" t="s">
        <v>115</v>
      </c>
      <c r="B112" s="49" t="s">
        <v>1152</v>
      </c>
      <c r="C112" s="94" t="s">
        <v>1023</v>
      </c>
      <c r="D112" s="96" t="s">
        <v>319</v>
      </c>
      <c r="E112" s="50" t="s">
        <v>772</v>
      </c>
      <c r="F112" s="50" t="s">
        <v>1001</v>
      </c>
      <c r="G112" s="50" t="s">
        <v>264</v>
      </c>
      <c r="H112" s="50" t="s">
        <v>1016</v>
      </c>
      <c r="I112" s="95">
        <v>6</v>
      </c>
      <c r="J112" s="49">
        <v>1</v>
      </c>
      <c r="K112" s="95">
        <v>5</v>
      </c>
    </row>
    <row r="113" spans="1:11">
      <c r="A113" s="50" t="s">
        <v>116</v>
      </c>
      <c r="B113" s="49" t="s">
        <v>1152</v>
      </c>
      <c r="C113" s="94" t="s">
        <v>929</v>
      </c>
      <c r="D113" s="96" t="s">
        <v>732</v>
      </c>
      <c r="E113" s="50" t="s">
        <v>772</v>
      </c>
      <c r="F113" s="50" t="s">
        <v>1001</v>
      </c>
      <c r="G113" s="50" t="s">
        <v>760</v>
      </c>
      <c r="H113" s="50" t="s">
        <v>1019</v>
      </c>
      <c r="I113" s="95">
        <v>6</v>
      </c>
      <c r="J113" s="49">
        <v>1</v>
      </c>
      <c r="K113" s="95">
        <v>5</v>
      </c>
    </row>
    <row r="114" spans="1:11">
      <c r="A114" s="50" t="s">
        <v>117</v>
      </c>
      <c r="B114" s="49" t="s">
        <v>1152</v>
      </c>
      <c r="C114" s="94" t="s">
        <v>945</v>
      </c>
      <c r="D114" s="96" t="s">
        <v>329</v>
      </c>
      <c r="E114" s="50" t="s">
        <v>772</v>
      </c>
      <c r="F114" s="50" t="s">
        <v>1001</v>
      </c>
      <c r="G114" s="50" t="s">
        <v>264</v>
      </c>
      <c r="H114" s="50" t="s">
        <v>1016</v>
      </c>
      <c r="I114" s="95">
        <v>6</v>
      </c>
      <c r="J114" s="49">
        <v>1</v>
      </c>
      <c r="K114" s="95">
        <v>5</v>
      </c>
    </row>
    <row r="115" spans="1:11" ht="30">
      <c r="A115" s="50" t="s">
        <v>118</v>
      </c>
      <c r="B115" s="49" t="s">
        <v>1152</v>
      </c>
      <c r="C115" s="94" t="s">
        <v>1134</v>
      </c>
      <c r="D115" s="96" t="s">
        <v>330</v>
      </c>
      <c r="E115" s="50" t="s">
        <v>772</v>
      </c>
      <c r="F115" s="50" t="s">
        <v>1001</v>
      </c>
      <c r="G115" s="50" t="s">
        <v>760</v>
      </c>
      <c r="H115" s="50" t="s">
        <v>1019</v>
      </c>
      <c r="I115" s="95">
        <v>6</v>
      </c>
      <c r="J115" s="49">
        <v>1</v>
      </c>
      <c r="K115" s="95">
        <v>5</v>
      </c>
    </row>
    <row r="116" spans="1:11">
      <c r="A116" s="50" t="s">
        <v>119</v>
      </c>
      <c r="B116" s="49" t="s">
        <v>1152</v>
      </c>
      <c r="C116" s="94" t="s">
        <v>1030</v>
      </c>
      <c r="D116" s="96" t="s">
        <v>742</v>
      </c>
      <c r="E116" s="50" t="s">
        <v>772</v>
      </c>
      <c r="F116" s="50" t="s">
        <v>1001</v>
      </c>
      <c r="G116" s="50" t="s">
        <v>265</v>
      </c>
      <c r="H116" s="50" t="s">
        <v>1017</v>
      </c>
      <c r="I116" s="95">
        <v>6</v>
      </c>
      <c r="J116" s="49">
        <v>1</v>
      </c>
      <c r="K116" s="95">
        <v>5</v>
      </c>
    </row>
    <row r="117" spans="1:11">
      <c r="A117" s="50" t="s">
        <v>120</v>
      </c>
      <c r="B117" s="49" t="s">
        <v>1152</v>
      </c>
      <c r="C117" s="94" t="s">
        <v>1031</v>
      </c>
      <c r="D117" s="96" t="s">
        <v>729</v>
      </c>
      <c r="E117" s="50" t="s">
        <v>772</v>
      </c>
      <c r="F117" s="50" t="s">
        <v>1001</v>
      </c>
      <c r="G117" s="50" t="s">
        <v>265</v>
      </c>
      <c r="H117" s="50" t="s">
        <v>1017</v>
      </c>
      <c r="I117" s="95">
        <v>6</v>
      </c>
      <c r="J117" s="49">
        <v>1</v>
      </c>
      <c r="K117" s="95">
        <v>5</v>
      </c>
    </row>
    <row r="118" spans="1:11">
      <c r="A118" s="50" t="s">
        <v>121</v>
      </c>
      <c r="B118" s="49" t="s">
        <v>1152</v>
      </c>
      <c r="C118" s="94" t="s">
        <v>1032</v>
      </c>
      <c r="D118" s="96" t="s">
        <v>741</v>
      </c>
      <c r="E118" s="50" t="s">
        <v>772</v>
      </c>
      <c r="F118" s="50" t="s">
        <v>1001</v>
      </c>
      <c r="G118" s="50" t="s">
        <v>265</v>
      </c>
      <c r="H118" s="50" t="s">
        <v>1017</v>
      </c>
      <c r="I118" s="95">
        <v>6</v>
      </c>
      <c r="J118" s="49">
        <v>1</v>
      </c>
      <c r="K118" s="95">
        <v>5</v>
      </c>
    </row>
    <row r="119" spans="1:11">
      <c r="A119" s="50" t="s">
        <v>122</v>
      </c>
      <c r="B119" s="49" t="s">
        <v>1152</v>
      </c>
      <c r="C119" s="94" t="s">
        <v>1033</v>
      </c>
      <c r="D119" s="96" t="s">
        <v>740</v>
      </c>
      <c r="E119" s="50" t="s">
        <v>772</v>
      </c>
      <c r="F119" s="50" t="s">
        <v>1001</v>
      </c>
      <c r="G119" s="50" t="s">
        <v>265</v>
      </c>
      <c r="H119" s="50" t="s">
        <v>1017</v>
      </c>
      <c r="I119" s="95">
        <v>6</v>
      </c>
      <c r="J119" s="49">
        <v>1</v>
      </c>
      <c r="K119" s="95">
        <v>5</v>
      </c>
    </row>
    <row r="120" spans="1:11" ht="30">
      <c r="A120" s="50" t="s">
        <v>123</v>
      </c>
      <c r="B120" s="49" t="s">
        <v>1152</v>
      </c>
      <c r="C120" s="94" t="s">
        <v>932</v>
      </c>
      <c r="D120" s="96" t="s">
        <v>321</v>
      </c>
      <c r="E120" s="50" t="s">
        <v>772</v>
      </c>
      <c r="F120" s="50" t="s">
        <v>1001</v>
      </c>
      <c r="G120" s="50" t="s">
        <v>265</v>
      </c>
      <c r="H120" s="50" t="s">
        <v>1017</v>
      </c>
      <c r="I120" s="95">
        <v>6</v>
      </c>
      <c r="J120" s="49">
        <v>1</v>
      </c>
      <c r="K120" s="95">
        <v>5</v>
      </c>
    </row>
    <row r="121" spans="1:11">
      <c r="A121" s="50" t="s">
        <v>124</v>
      </c>
      <c r="B121" s="49" t="s">
        <v>1152</v>
      </c>
      <c r="C121" s="94" t="s">
        <v>1027</v>
      </c>
      <c r="D121" s="96" t="s">
        <v>758</v>
      </c>
      <c r="E121" s="50" t="s">
        <v>772</v>
      </c>
      <c r="F121" s="50" t="s">
        <v>1001</v>
      </c>
      <c r="G121" s="50" t="s">
        <v>265</v>
      </c>
      <c r="H121" s="50" t="s">
        <v>1017</v>
      </c>
      <c r="I121" s="95">
        <v>6</v>
      </c>
      <c r="J121" s="49">
        <v>1</v>
      </c>
      <c r="K121" s="95">
        <v>5</v>
      </c>
    </row>
    <row r="122" spans="1:11">
      <c r="A122" s="50" t="s">
        <v>125</v>
      </c>
      <c r="B122" s="49" t="s">
        <v>1152</v>
      </c>
      <c r="C122" s="94" t="s">
        <v>1034</v>
      </c>
      <c r="D122" s="96" t="s">
        <v>324</v>
      </c>
      <c r="E122" s="50" t="s">
        <v>772</v>
      </c>
      <c r="F122" s="50" t="s">
        <v>1001</v>
      </c>
      <c r="G122" s="50" t="s">
        <v>264</v>
      </c>
      <c r="H122" s="50" t="s">
        <v>1016</v>
      </c>
      <c r="I122" s="95">
        <v>6</v>
      </c>
      <c r="J122" s="49">
        <v>1</v>
      </c>
      <c r="K122" s="95">
        <v>5</v>
      </c>
    </row>
    <row r="123" spans="1:11">
      <c r="A123" s="50" t="s">
        <v>126</v>
      </c>
      <c r="B123" s="49" t="s">
        <v>1152</v>
      </c>
      <c r="C123" s="94" t="s">
        <v>950</v>
      </c>
      <c r="D123" s="96" t="s">
        <v>331</v>
      </c>
      <c r="E123" s="50" t="s">
        <v>772</v>
      </c>
      <c r="F123" s="50" t="s">
        <v>1001</v>
      </c>
      <c r="G123" s="50" t="s">
        <v>266</v>
      </c>
      <c r="H123" s="50" t="s">
        <v>1060</v>
      </c>
      <c r="I123" s="95">
        <v>6</v>
      </c>
      <c r="J123" s="49">
        <v>1</v>
      </c>
      <c r="K123" s="95">
        <v>5</v>
      </c>
    </row>
    <row r="124" spans="1:11" ht="30">
      <c r="A124" s="50" t="s">
        <v>693</v>
      </c>
      <c r="B124" s="49" t="s">
        <v>1152</v>
      </c>
      <c r="C124" s="94" t="s">
        <v>939</v>
      </c>
      <c r="D124" s="96" t="s">
        <v>688</v>
      </c>
      <c r="E124" s="50" t="s">
        <v>772</v>
      </c>
      <c r="F124" s="50" t="s">
        <v>1001</v>
      </c>
      <c r="G124" s="50" t="s">
        <v>266</v>
      </c>
      <c r="H124" s="50" t="s">
        <v>1060</v>
      </c>
      <c r="I124" s="95">
        <v>6</v>
      </c>
      <c r="J124" s="49">
        <v>1</v>
      </c>
      <c r="K124" s="95">
        <v>5</v>
      </c>
    </row>
    <row r="125" spans="1:11" ht="30">
      <c r="A125" s="50" t="s">
        <v>694</v>
      </c>
      <c r="B125" s="49" t="s">
        <v>1152</v>
      </c>
      <c r="C125" s="94" t="s">
        <v>940</v>
      </c>
      <c r="D125" s="96" t="s">
        <v>689</v>
      </c>
      <c r="E125" s="50" t="s">
        <v>772</v>
      </c>
      <c r="F125" s="50" t="s">
        <v>1001</v>
      </c>
      <c r="G125" s="50" t="s">
        <v>266</v>
      </c>
      <c r="H125" s="50" t="s">
        <v>1060</v>
      </c>
      <c r="I125" s="95">
        <v>6</v>
      </c>
      <c r="J125" s="49">
        <v>1</v>
      </c>
      <c r="K125" s="95">
        <v>5</v>
      </c>
    </row>
    <row r="126" spans="1:11" ht="30">
      <c r="A126" s="50" t="s">
        <v>695</v>
      </c>
      <c r="B126" s="49" t="s">
        <v>1152</v>
      </c>
      <c r="C126" s="94" t="s">
        <v>941</v>
      </c>
      <c r="D126" s="96" t="s">
        <v>691</v>
      </c>
      <c r="E126" s="50" t="s">
        <v>772</v>
      </c>
      <c r="F126" s="50" t="s">
        <v>1001</v>
      </c>
      <c r="G126" s="50" t="s">
        <v>266</v>
      </c>
      <c r="H126" s="50" t="s">
        <v>1060</v>
      </c>
      <c r="I126" s="95">
        <v>6</v>
      </c>
      <c r="J126" s="49">
        <v>1</v>
      </c>
      <c r="K126" s="95">
        <v>5</v>
      </c>
    </row>
    <row r="127" spans="1:11" ht="30">
      <c r="A127" s="50" t="s">
        <v>127</v>
      </c>
      <c r="B127" s="49" t="s">
        <v>1152</v>
      </c>
      <c r="C127" s="94" t="s">
        <v>1035</v>
      </c>
      <c r="D127" s="96" t="s">
        <v>332</v>
      </c>
      <c r="E127" s="50" t="s">
        <v>773</v>
      </c>
      <c r="F127" s="50" t="s">
        <v>999</v>
      </c>
      <c r="G127" s="50" t="e">
        <v>#N/A</v>
      </c>
      <c r="H127" s="50" t="e">
        <v>#N/A</v>
      </c>
      <c r="I127" s="98"/>
      <c r="J127" s="49">
        <v>1</v>
      </c>
      <c r="K127" s="95">
        <v>5</v>
      </c>
    </row>
    <row r="128" spans="1:11">
      <c r="A128" s="50" t="s">
        <v>128</v>
      </c>
      <c r="B128" s="49" t="s">
        <v>1152</v>
      </c>
      <c r="C128" s="94" t="s">
        <v>1021</v>
      </c>
      <c r="D128" s="96" t="s">
        <v>314</v>
      </c>
      <c r="E128" s="50" t="s">
        <v>773</v>
      </c>
      <c r="F128" s="50" t="s">
        <v>999</v>
      </c>
      <c r="G128" s="50" t="s">
        <v>266</v>
      </c>
      <c r="H128" s="50" t="s">
        <v>1060</v>
      </c>
      <c r="I128" s="95">
        <v>6</v>
      </c>
      <c r="J128" s="49">
        <v>1</v>
      </c>
      <c r="K128" s="95">
        <v>5</v>
      </c>
    </row>
    <row r="129" spans="1:11" ht="30">
      <c r="A129" s="50" t="s">
        <v>1117</v>
      </c>
      <c r="B129" s="49" t="s">
        <v>1152</v>
      </c>
      <c r="C129" s="94" t="s">
        <v>1104</v>
      </c>
      <c r="D129" s="96" t="s">
        <v>316</v>
      </c>
      <c r="E129" s="50" t="s">
        <v>773</v>
      </c>
      <c r="F129" s="50" t="s">
        <v>999</v>
      </c>
      <c r="G129" s="50" t="s">
        <v>760</v>
      </c>
      <c r="H129" s="50" t="s">
        <v>1019</v>
      </c>
      <c r="I129" s="95">
        <v>6</v>
      </c>
      <c r="J129" s="49">
        <v>1</v>
      </c>
      <c r="K129" s="95">
        <v>5</v>
      </c>
    </row>
    <row r="130" spans="1:11" ht="30">
      <c r="A130" s="50" t="s">
        <v>133</v>
      </c>
      <c r="B130" s="49" t="s">
        <v>1152</v>
      </c>
      <c r="C130" s="94" t="s">
        <v>1103</v>
      </c>
      <c r="D130" s="96" t="s">
        <v>686</v>
      </c>
      <c r="E130" s="50" t="s">
        <v>773</v>
      </c>
      <c r="F130" s="50" t="s">
        <v>999</v>
      </c>
      <c r="G130" s="50" t="s">
        <v>760</v>
      </c>
      <c r="H130" s="50" t="s">
        <v>1019</v>
      </c>
      <c r="I130" s="95">
        <v>6</v>
      </c>
      <c r="J130" s="49">
        <v>1</v>
      </c>
      <c r="K130" s="95">
        <v>5</v>
      </c>
    </row>
    <row r="131" spans="1:11">
      <c r="A131" s="50" t="s">
        <v>134</v>
      </c>
      <c r="B131" s="49" t="s">
        <v>1152</v>
      </c>
      <c r="C131" s="94" t="s">
        <v>1036</v>
      </c>
      <c r="D131" s="96" t="s">
        <v>735</v>
      </c>
      <c r="E131" s="50" t="s">
        <v>773</v>
      </c>
      <c r="F131" s="50" t="s">
        <v>999</v>
      </c>
      <c r="G131" s="50" t="s">
        <v>264</v>
      </c>
      <c r="H131" s="50" t="s">
        <v>1016</v>
      </c>
      <c r="I131" s="95">
        <v>6</v>
      </c>
      <c r="J131" s="49">
        <v>1</v>
      </c>
      <c r="K131" s="95">
        <v>5</v>
      </c>
    </row>
    <row r="132" spans="1:11">
      <c r="A132" s="50" t="s">
        <v>135</v>
      </c>
      <c r="B132" s="49" t="s">
        <v>1152</v>
      </c>
      <c r="C132" s="94" t="s">
        <v>1037</v>
      </c>
      <c r="D132" s="96" t="s">
        <v>739</v>
      </c>
      <c r="E132" s="50" t="s">
        <v>773</v>
      </c>
      <c r="F132" s="50" t="s">
        <v>999</v>
      </c>
      <c r="G132" s="50" t="s">
        <v>264</v>
      </c>
      <c r="H132" s="50" t="s">
        <v>1016</v>
      </c>
      <c r="I132" s="95">
        <v>6</v>
      </c>
      <c r="J132" s="49">
        <v>1</v>
      </c>
      <c r="K132" s="95">
        <v>5</v>
      </c>
    </row>
    <row r="133" spans="1:11">
      <c r="A133" s="50" t="s">
        <v>137</v>
      </c>
      <c r="B133" s="49" t="s">
        <v>1152</v>
      </c>
      <c r="C133" s="94" t="s">
        <v>1023</v>
      </c>
      <c r="D133" s="96" t="s">
        <v>319</v>
      </c>
      <c r="E133" s="50" t="s">
        <v>773</v>
      </c>
      <c r="F133" s="50" t="s">
        <v>999</v>
      </c>
      <c r="G133" s="50" t="s">
        <v>264</v>
      </c>
      <c r="H133" s="50" t="s">
        <v>1016</v>
      </c>
      <c r="I133" s="95">
        <v>6</v>
      </c>
      <c r="J133" s="49">
        <v>1</v>
      </c>
      <c r="K133" s="95">
        <v>5</v>
      </c>
    </row>
    <row r="134" spans="1:11">
      <c r="A134" s="50" t="s">
        <v>139</v>
      </c>
      <c r="B134" s="49" t="s">
        <v>1152</v>
      </c>
      <c r="C134" s="94" t="s">
        <v>955</v>
      </c>
      <c r="D134" s="96" t="s">
        <v>334</v>
      </c>
      <c r="E134" s="50" t="s">
        <v>773</v>
      </c>
      <c r="F134" s="50" t="s">
        <v>999</v>
      </c>
      <c r="G134" s="50" t="s">
        <v>264</v>
      </c>
      <c r="H134" s="50" t="s">
        <v>1016</v>
      </c>
      <c r="I134" s="95">
        <v>6</v>
      </c>
      <c r="J134" s="49">
        <v>1</v>
      </c>
      <c r="K134" s="95">
        <v>5</v>
      </c>
    </row>
    <row r="135" spans="1:11">
      <c r="A135" s="50" t="s">
        <v>140</v>
      </c>
      <c r="B135" s="49" t="s">
        <v>1152</v>
      </c>
      <c r="C135" s="94" t="s">
        <v>1038</v>
      </c>
      <c r="D135" s="96" t="s">
        <v>711</v>
      </c>
      <c r="E135" s="50" t="s">
        <v>773</v>
      </c>
      <c r="F135" s="50" t="s">
        <v>999</v>
      </c>
      <c r="G135" s="50" t="s">
        <v>264</v>
      </c>
      <c r="H135" s="50" t="s">
        <v>1016</v>
      </c>
      <c r="I135" s="95">
        <v>6</v>
      </c>
      <c r="J135" s="49">
        <v>1</v>
      </c>
      <c r="K135" s="95">
        <v>5</v>
      </c>
    </row>
    <row r="136" spans="1:11" ht="30">
      <c r="A136" s="50" t="s">
        <v>141</v>
      </c>
      <c r="B136" s="49" t="s">
        <v>1152</v>
      </c>
      <c r="C136" s="94" t="s">
        <v>1132</v>
      </c>
      <c r="D136" s="96" t="s">
        <v>1128</v>
      </c>
      <c r="E136" s="50" t="s">
        <v>773</v>
      </c>
      <c r="F136" s="50" t="s">
        <v>999</v>
      </c>
      <c r="G136" s="50" t="s">
        <v>267</v>
      </c>
      <c r="H136" s="50" t="s">
        <v>1059</v>
      </c>
      <c r="I136" s="95">
        <v>6</v>
      </c>
      <c r="J136" s="49">
        <v>1</v>
      </c>
      <c r="K136" s="95">
        <v>5</v>
      </c>
    </row>
    <row r="137" spans="1:11" ht="30">
      <c r="A137" s="50" t="s">
        <v>1097</v>
      </c>
      <c r="B137" s="49" t="s">
        <v>1152</v>
      </c>
      <c r="C137" s="94" t="s">
        <v>1098</v>
      </c>
      <c r="D137" s="96" t="s">
        <v>1099</v>
      </c>
      <c r="E137" s="50" t="s">
        <v>773</v>
      </c>
      <c r="F137" s="50" t="s">
        <v>999</v>
      </c>
      <c r="G137" s="50" t="s">
        <v>267</v>
      </c>
      <c r="H137" s="50" t="s">
        <v>1059</v>
      </c>
      <c r="I137" s="95">
        <v>6</v>
      </c>
      <c r="J137" s="49">
        <v>1</v>
      </c>
      <c r="K137" s="95">
        <v>5</v>
      </c>
    </row>
    <row r="138" spans="1:11" ht="30">
      <c r="A138" s="50" t="s">
        <v>143</v>
      </c>
      <c r="B138" s="49" t="s">
        <v>1152</v>
      </c>
      <c r="C138" s="94" t="s">
        <v>959</v>
      </c>
      <c r="D138" s="96" t="s">
        <v>730</v>
      </c>
      <c r="E138" s="50" t="s">
        <v>773</v>
      </c>
      <c r="F138" s="50" t="s">
        <v>999</v>
      </c>
      <c r="G138" s="50" t="s">
        <v>760</v>
      </c>
      <c r="H138" s="50" t="s">
        <v>1019</v>
      </c>
      <c r="I138" s="95">
        <v>6</v>
      </c>
      <c r="J138" s="49">
        <v>1</v>
      </c>
      <c r="K138" s="95">
        <v>5</v>
      </c>
    </row>
    <row r="139" spans="1:11" ht="60">
      <c r="A139" s="50" t="s">
        <v>145</v>
      </c>
      <c r="B139" s="49" t="s">
        <v>1152</v>
      </c>
      <c r="C139" s="94" t="s">
        <v>1106</v>
      </c>
      <c r="D139" s="96" t="s">
        <v>321</v>
      </c>
      <c r="E139" s="50" t="s">
        <v>773</v>
      </c>
      <c r="F139" s="50" t="s">
        <v>999</v>
      </c>
      <c r="G139" s="50" t="s">
        <v>265</v>
      </c>
      <c r="H139" s="50" t="s">
        <v>1017</v>
      </c>
      <c r="I139" s="95">
        <v>6</v>
      </c>
      <c r="J139" s="49">
        <v>1</v>
      </c>
      <c r="K139" s="95">
        <v>5</v>
      </c>
    </row>
    <row r="140" spans="1:11">
      <c r="A140" s="50" t="s">
        <v>146</v>
      </c>
      <c r="B140" s="49" t="s">
        <v>1152</v>
      </c>
      <c r="C140" s="94" t="s">
        <v>1027</v>
      </c>
      <c r="D140" s="96" t="s">
        <v>758</v>
      </c>
      <c r="E140" s="50" t="s">
        <v>773</v>
      </c>
      <c r="F140" s="50" t="s">
        <v>999</v>
      </c>
      <c r="G140" s="50" t="s">
        <v>265</v>
      </c>
      <c r="H140" s="50" t="s">
        <v>1017</v>
      </c>
      <c r="I140" s="95">
        <v>6</v>
      </c>
      <c r="J140" s="49">
        <v>1</v>
      </c>
      <c r="K140" s="95">
        <v>5</v>
      </c>
    </row>
    <row r="141" spans="1:11">
      <c r="A141" s="50" t="s">
        <v>147</v>
      </c>
      <c r="B141" s="49" t="s">
        <v>1152</v>
      </c>
      <c r="C141" s="94" t="s">
        <v>1034</v>
      </c>
      <c r="D141" s="96" t="s">
        <v>324</v>
      </c>
      <c r="E141" s="50" t="s">
        <v>773</v>
      </c>
      <c r="F141" s="50" t="s">
        <v>999</v>
      </c>
      <c r="G141" s="50" t="s">
        <v>264</v>
      </c>
      <c r="H141" s="50" t="s">
        <v>1016</v>
      </c>
      <c r="I141" s="95">
        <v>6</v>
      </c>
      <c r="J141" s="49">
        <v>1</v>
      </c>
      <c r="K141" s="95">
        <v>5</v>
      </c>
    </row>
    <row r="142" spans="1:11" ht="30">
      <c r="A142" s="50" t="s">
        <v>1105</v>
      </c>
      <c r="B142" s="49" t="s">
        <v>1152</v>
      </c>
      <c r="C142" s="94" t="s">
        <v>916</v>
      </c>
      <c r="D142" s="96" t="s">
        <v>310</v>
      </c>
      <c r="E142" s="50" t="s">
        <v>773</v>
      </c>
      <c r="F142" s="50" t="s">
        <v>999</v>
      </c>
      <c r="G142" s="50" t="s">
        <v>264</v>
      </c>
      <c r="H142" s="50" t="s">
        <v>1016</v>
      </c>
      <c r="I142" s="95">
        <v>6</v>
      </c>
      <c r="J142" s="49">
        <v>1</v>
      </c>
      <c r="K142" s="95">
        <v>5</v>
      </c>
    </row>
    <row r="143" spans="1:11" ht="30">
      <c r="A143" s="50" t="s">
        <v>148</v>
      </c>
      <c r="B143" s="49" t="s">
        <v>1152</v>
      </c>
      <c r="C143" s="94" t="s">
        <v>1112</v>
      </c>
      <c r="D143" s="96" t="s">
        <v>1147</v>
      </c>
      <c r="E143" s="50" t="s">
        <v>773</v>
      </c>
      <c r="F143" s="50" t="s">
        <v>999</v>
      </c>
      <c r="G143" s="50" t="s">
        <v>266</v>
      </c>
      <c r="H143" s="50" t="s">
        <v>1060</v>
      </c>
      <c r="I143" s="95">
        <v>6</v>
      </c>
      <c r="J143" s="49">
        <v>1</v>
      </c>
      <c r="K143" s="95">
        <v>5</v>
      </c>
    </row>
    <row r="144" spans="1:11" ht="30">
      <c r="A144" s="50" t="s">
        <v>696</v>
      </c>
      <c r="B144" s="49" t="s">
        <v>1152</v>
      </c>
      <c r="C144" s="94" t="s">
        <v>939</v>
      </c>
      <c r="D144" s="96" t="s">
        <v>688</v>
      </c>
      <c r="E144" s="50" t="s">
        <v>773</v>
      </c>
      <c r="F144" s="50" t="s">
        <v>999</v>
      </c>
      <c r="G144" s="50" t="s">
        <v>266</v>
      </c>
      <c r="H144" s="50" t="s">
        <v>1060</v>
      </c>
      <c r="I144" s="95">
        <v>6</v>
      </c>
      <c r="J144" s="49">
        <v>1</v>
      </c>
      <c r="K144" s="95">
        <v>5</v>
      </c>
    </row>
    <row r="145" spans="1:11" ht="30">
      <c r="A145" s="50" t="s">
        <v>697</v>
      </c>
      <c r="B145" s="49" t="s">
        <v>1152</v>
      </c>
      <c r="C145" s="94" t="s">
        <v>940</v>
      </c>
      <c r="D145" s="96" t="s">
        <v>689</v>
      </c>
      <c r="E145" s="50" t="s">
        <v>773</v>
      </c>
      <c r="F145" s="50" t="s">
        <v>999</v>
      </c>
      <c r="G145" s="50" t="s">
        <v>266</v>
      </c>
      <c r="H145" s="50" t="s">
        <v>1060</v>
      </c>
      <c r="I145" s="95">
        <v>6</v>
      </c>
      <c r="J145" s="49">
        <v>1</v>
      </c>
      <c r="K145" s="95">
        <v>5</v>
      </c>
    </row>
    <row r="146" spans="1:11" ht="30">
      <c r="A146" s="50" t="s">
        <v>698</v>
      </c>
      <c r="B146" s="49" t="s">
        <v>1152</v>
      </c>
      <c r="C146" s="94" t="s">
        <v>941</v>
      </c>
      <c r="D146" s="96" t="s">
        <v>691</v>
      </c>
      <c r="E146" s="50" t="s">
        <v>773</v>
      </c>
      <c r="F146" s="50" t="s">
        <v>999</v>
      </c>
      <c r="G146" s="50" t="s">
        <v>266</v>
      </c>
      <c r="H146" s="50" t="s">
        <v>1060</v>
      </c>
      <c r="I146" s="95">
        <v>6</v>
      </c>
      <c r="J146" s="49">
        <v>1</v>
      </c>
      <c r="K146" s="95">
        <v>5</v>
      </c>
    </row>
    <row r="147" spans="1:11" ht="30">
      <c r="A147" s="50" t="s">
        <v>707</v>
      </c>
      <c r="B147" s="49" t="s">
        <v>1152</v>
      </c>
      <c r="C147" s="94" t="s">
        <v>1041</v>
      </c>
      <c r="D147" s="96" t="s">
        <v>706</v>
      </c>
      <c r="E147" s="50" t="s">
        <v>773</v>
      </c>
      <c r="F147" s="50" t="s">
        <v>999</v>
      </c>
      <c r="G147" s="50" t="s">
        <v>267</v>
      </c>
      <c r="H147" s="50" t="s">
        <v>1059</v>
      </c>
      <c r="I147" s="95">
        <v>6</v>
      </c>
      <c r="J147" s="49">
        <v>1</v>
      </c>
      <c r="K147" s="95">
        <v>5</v>
      </c>
    </row>
    <row r="148" spans="1:11" ht="30">
      <c r="A148" s="50" t="s">
        <v>709</v>
      </c>
      <c r="B148" s="49" t="s">
        <v>1152</v>
      </c>
      <c r="C148" s="94" t="s">
        <v>1042</v>
      </c>
      <c r="D148" s="96" t="s">
        <v>708</v>
      </c>
      <c r="E148" s="50" t="s">
        <v>773</v>
      </c>
      <c r="F148" s="50" t="s">
        <v>999</v>
      </c>
      <c r="G148" s="50" t="s">
        <v>267</v>
      </c>
      <c r="H148" s="50" t="s">
        <v>1059</v>
      </c>
      <c r="I148" s="95">
        <v>6</v>
      </c>
      <c r="J148" s="49">
        <v>1</v>
      </c>
      <c r="K148" s="95">
        <v>5</v>
      </c>
    </row>
    <row r="149" spans="1:11" ht="30">
      <c r="A149" s="50" t="s">
        <v>1100</v>
      </c>
      <c r="B149" s="49" t="s">
        <v>1152</v>
      </c>
      <c r="C149" s="94" t="s">
        <v>1101</v>
      </c>
      <c r="D149" s="96" t="s">
        <v>1102</v>
      </c>
      <c r="E149" s="50" t="s">
        <v>773</v>
      </c>
      <c r="F149" s="50" t="s">
        <v>999</v>
      </c>
      <c r="G149" s="50" t="s">
        <v>267</v>
      </c>
      <c r="H149" s="50" t="s">
        <v>1059</v>
      </c>
      <c r="I149" s="95">
        <v>6</v>
      </c>
      <c r="J149" s="49">
        <v>1</v>
      </c>
      <c r="K149" s="95">
        <v>5</v>
      </c>
    </row>
    <row r="150" spans="1:11" ht="45">
      <c r="A150" s="50" t="s">
        <v>149</v>
      </c>
      <c r="B150" s="49" t="s">
        <v>1152</v>
      </c>
      <c r="C150" s="94" t="s">
        <v>1043</v>
      </c>
      <c r="D150" s="96" t="s">
        <v>336</v>
      </c>
      <c r="E150" s="50" t="s">
        <v>774</v>
      </c>
      <c r="F150" s="50" t="s">
        <v>1000</v>
      </c>
      <c r="G150" s="50" t="e">
        <v>#N/A</v>
      </c>
      <c r="H150" s="50" t="e">
        <v>#N/A</v>
      </c>
      <c r="I150" s="49"/>
      <c r="J150" s="49">
        <v>1</v>
      </c>
      <c r="K150" s="95">
        <v>5</v>
      </c>
    </row>
    <row r="151" spans="1:11">
      <c r="A151" s="50" t="s">
        <v>150</v>
      </c>
      <c r="B151" s="49" t="s">
        <v>1152</v>
      </c>
      <c r="C151" s="94" t="s">
        <v>1021</v>
      </c>
      <c r="D151" s="96" t="s">
        <v>314</v>
      </c>
      <c r="E151" s="50" t="s">
        <v>774</v>
      </c>
      <c r="F151" s="50" t="s">
        <v>1000</v>
      </c>
      <c r="G151" s="50" t="s">
        <v>266</v>
      </c>
      <c r="H151" s="50" t="s">
        <v>1060</v>
      </c>
      <c r="I151" s="95">
        <v>6</v>
      </c>
      <c r="J151" s="49">
        <v>1</v>
      </c>
      <c r="K151" s="95">
        <v>5</v>
      </c>
    </row>
    <row r="152" spans="1:11" ht="30">
      <c r="A152" s="50" t="s">
        <v>1116</v>
      </c>
      <c r="B152" s="49" t="s">
        <v>1152</v>
      </c>
      <c r="C152" s="94" t="s">
        <v>1104</v>
      </c>
      <c r="D152" s="96" t="s">
        <v>316</v>
      </c>
      <c r="E152" s="50" t="s">
        <v>774</v>
      </c>
      <c r="F152" s="50" t="s">
        <v>1000</v>
      </c>
      <c r="G152" s="50" t="s">
        <v>760</v>
      </c>
      <c r="H152" s="50" t="s">
        <v>1019</v>
      </c>
      <c r="I152" s="95">
        <v>6</v>
      </c>
      <c r="J152" s="49">
        <v>1</v>
      </c>
      <c r="K152" s="95">
        <v>5</v>
      </c>
    </row>
    <row r="153" spans="1:11" ht="30">
      <c r="A153" s="50" t="s">
        <v>155</v>
      </c>
      <c r="B153" s="49" t="s">
        <v>1152</v>
      </c>
      <c r="C153" s="94" t="s">
        <v>1103</v>
      </c>
      <c r="D153" s="96" t="s">
        <v>686</v>
      </c>
      <c r="E153" s="50" t="s">
        <v>774</v>
      </c>
      <c r="F153" s="50" t="s">
        <v>1000</v>
      </c>
      <c r="G153" s="50" t="s">
        <v>760</v>
      </c>
      <c r="H153" s="50" t="s">
        <v>1019</v>
      </c>
      <c r="I153" s="95">
        <v>6</v>
      </c>
      <c r="J153" s="49">
        <v>1</v>
      </c>
      <c r="K153" s="95">
        <v>5</v>
      </c>
    </row>
    <row r="154" spans="1:11">
      <c r="A154" s="50" t="s">
        <v>156</v>
      </c>
      <c r="B154" s="49" t="s">
        <v>1152</v>
      </c>
      <c r="C154" s="94" t="s">
        <v>1036</v>
      </c>
      <c r="D154" s="96" t="s">
        <v>735</v>
      </c>
      <c r="E154" s="50" t="s">
        <v>774</v>
      </c>
      <c r="F154" s="50" t="s">
        <v>1000</v>
      </c>
      <c r="G154" s="50" t="s">
        <v>264</v>
      </c>
      <c r="H154" s="50" t="s">
        <v>1016</v>
      </c>
      <c r="I154" s="95">
        <v>6</v>
      </c>
      <c r="J154" s="49">
        <v>1</v>
      </c>
      <c r="K154" s="95">
        <v>5</v>
      </c>
    </row>
    <row r="155" spans="1:11">
      <c r="A155" s="50" t="s">
        <v>157</v>
      </c>
      <c r="B155" s="49" t="s">
        <v>1152</v>
      </c>
      <c r="C155" s="94" t="s">
        <v>1037</v>
      </c>
      <c r="D155" s="96" t="s">
        <v>739</v>
      </c>
      <c r="E155" s="50" t="s">
        <v>774</v>
      </c>
      <c r="F155" s="50" t="s">
        <v>1000</v>
      </c>
      <c r="G155" s="50" t="s">
        <v>264</v>
      </c>
      <c r="H155" s="50" t="s">
        <v>1016</v>
      </c>
      <c r="I155" s="95">
        <v>6</v>
      </c>
      <c r="J155" s="49">
        <v>1</v>
      </c>
      <c r="K155" s="95">
        <v>5</v>
      </c>
    </row>
    <row r="156" spans="1:11">
      <c r="A156" s="50" t="s">
        <v>159</v>
      </c>
      <c r="B156" s="49" t="s">
        <v>1152</v>
      </c>
      <c r="C156" s="94" t="s">
        <v>1023</v>
      </c>
      <c r="D156" s="96" t="s">
        <v>319</v>
      </c>
      <c r="E156" s="50" t="s">
        <v>774</v>
      </c>
      <c r="F156" s="50" t="s">
        <v>1000</v>
      </c>
      <c r="G156" s="50" t="s">
        <v>264</v>
      </c>
      <c r="H156" s="50" t="s">
        <v>1016</v>
      </c>
      <c r="I156" s="95">
        <v>6</v>
      </c>
      <c r="J156" s="49">
        <v>1</v>
      </c>
      <c r="K156" s="95">
        <v>5</v>
      </c>
    </row>
    <row r="157" spans="1:11">
      <c r="A157" s="50" t="s">
        <v>161</v>
      </c>
      <c r="B157" s="49" t="s">
        <v>1152</v>
      </c>
      <c r="C157" s="94" t="s">
        <v>955</v>
      </c>
      <c r="D157" s="96" t="s">
        <v>334</v>
      </c>
      <c r="E157" s="50" t="s">
        <v>774</v>
      </c>
      <c r="F157" s="50" t="s">
        <v>1000</v>
      </c>
      <c r="G157" s="50" t="s">
        <v>264</v>
      </c>
      <c r="H157" s="50" t="s">
        <v>1016</v>
      </c>
      <c r="I157" s="95">
        <v>6</v>
      </c>
      <c r="J157" s="49">
        <v>1</v>
      </c>
      <c r="K157" s="95">
        <v>5</v>
      </c>
    </row>
    <row r="158" spans="1:11">
      <c r="A158" s="50" t="s">
        <v>162</v>
      </c>
      <c r="B158" s="49" t="s">
        <v>1152</v>
      </c>
      <c r="C158" s="94" t="s">
        <v>1038</v>
      </c>
      <c r="D158" s="96" t="s">
        <v>711</v>
      </c>
      <c r="E158" s="50" t="s">
        <v>774</v>
      </c>
      <c r="F158" s="50" t="s">
        <v>1000</v>
      </c>
      <c r="G158" s="50" t="s">
        <v>264</v>
      </c>
      <c r="H158" s="50" t="s">
        <v>1016</v>
      </c>
      <c r="I158" s="95">
        <v>6</v>
      </c>
      <c r="J158" s="49">
        <v>1</v>
      </c>
      <c r="K158" s="95">
        <v>5</v>
      </c>
    </row>
    <row r="159" spans="1:11" ht="30">
      <c r="A159" s="50" t="s">
        <v>1107</v>
      </c>
      <c r="B159" s="49" t="s">
        <v>1152</v>
      </c>
      <c r="C159" s="94" t="s">
        <v>1098</v>
      </c>
      <c r="D159" s="96" t="s">
        <v>1099</v>
      </c>
      <c r="E159" s="50" t="s">
        <v>774</v>
      </c>
      <c r="F159" s="50" t="s">
        <v>1000</v>
      </c>
      <c r="G159" s="50" t="s">
        <v>267</v>
      </c>
      <c r="H159" s="50" t="s">
        <v>1059</v>
      </c>
      <c r="I159" s="95">
        <v>6</v>
      </c>
      <c r="J159" s="49">
        <v>1</v>
      </c>
      <c r="K159" s="95">
        <v>5</v>
      </c>
    </row>
    <row r="160" spans="1:11" ht="30">
      <c r="A160" s="50" t="s">
        <v>163</v>
      </c>
      <c r="B160" s="49" t="s">
        <v>1152</v>
      </c>
      <c r="C160" s="94" t="s">
        <v>1132</v>
      </c>
      <c r="D160" s="96" t="s">
        <v>1131</v>
      </c>
      <c r="E160" s="50" t="s">
        <v>774</v>
      </c>
      <c r="F160" s="50" t="s">
        <v>1000</v>
      </c>
      <c r="G160" s="50" t="s">
        <v>267</v>
      </c>
      <c r="H160" s="50" t="s">
        <v>1059</v>
      </c>
      <c r="I160" s="95">
        <v>6</v>
      </c>
      <c r="J160" s="49">
        <v>1</v>
      </c>
      <c r="K160" s="95">
        <v>5</v>
      </c>
    </row>
    <row r="161" spans="1:11" ht="30">
      <c r="A161" s="50" t="s">
        <v>165</v>
      </c>
      <c r="B161" s="49" t="s">
        <v>1152</v>
      </c>
      <c r="C161" s="94" t="s">
        <v>959</v>
      </c>
      <c r="D161" s="96" t="s">
        <v>730</v>
      </c>
      <c r="E161" s="50" t="s">
        <v>774</v>
      </c>
      <c r="F161" s="50" t="s">
        <v>1000</v>
      </c>
      <c r="G161" s="50" t="s">
        <v>760</v>
      </c>
      <c r="H161" s="50" t="s">
        <v>1019</v>
      </c>
      <c r="I161" s="95">
        <v>6</v>
      </c>
      <c r="J161" s="49">
        <v>1</v>
      </c>
      <c r="K161" s="95">
        <v>5</v>
      </c>
    </row>
    <row r="162" spans="1:11" ht="60">
      <c r="A162" s="50" t="s">
        <v>167</v>
      </c>
      <c r="B162" s="49" t="s">
        <v>1152</v>
      </c>
      <c r="C162" s="94" t="s">
        <v>1109</v>
      </c>
      <c r="D162" s="96" t="s">
        <v>321</v>
      </c>
      <c r="E162" s="50" t="s">
        <v>774</v>
      </c>
      <c r="F162" s="50" t="s">
        <v>1000</v>
      </c>
      <c r="G162" s="50" t="s">
        <v>265</v>
      </c>
      <c r="H162" s="50" t="s">
        <v>1017</v>
      </c>
      <c r="I162" s="95">
        <v>6</v>
      </c>
      <c r="J162" s="49">
        <v>1</v>
      </c>
      <c r="K162" s="95">
        <v>5</v>
      </c>
    </row>
    <row r="163" spans="1:11">
      <c r="A163" s="50" t="s">
        <v>168</v>
      </c>
      <c r="B163" s="49" t="s">
        <v>1152</v>
      </c>
      <c r="C163" s="94" t="s">
        <v>1027</v>
      </c>
      <c r="D163" s="96" t="s">
        <v>758</v>
      </c>
      <c r="E163" s="50" t="s">
        <v>774</v>
      </c>
      <c r="F163" s="50" t="s">
        <v>1000</v>
      </c>
      <c r="G163" s="50" t="s">
        <v>265</v>
      </c>
      <c r="H163" s="50" t="s">
        <v>1017</v>
      </c>
      <c r="I163" s="95">
        <v>6</v>
      </c>
      <c r="J163" s="49">
        <v>1</v>
      </c>
      <c r="K163" s="95">
        <v>5</v>
      </c>
    </row>
    <row r="164" spans="1:11">
      <c r="A164" s="50" t="s">
        <v>169</v>
      </c>
      <c r="B164" s="49" t="s">
        <v>1152</v>
      </c>
      <c r="C164" s="94" t="s">
        <v>1034</v>
      </c>
      <c r="D164" s="96" t="s">
        <v>324</v>
      </c>
      <c r="E164" s="50" t="s">
        <v>774</v>
      </c>
      <c r="F164" s="50" t="s">
        <v>1000</v>
      </c>
      <c r="G164" s="50" t="s">
        <v>264</v>
      </c>
      <c r="H164" s="50" t="s">
        <v>1016</v>
      </c>
      <c r="I164" s="95">
        <v>6</v>
      </c>
      <c r="J164" s="49">
        <v>1</v>
      </c>
      <c r="K164" s="95">
        <v>5</v>
      </c>
    </row>
    <row r="165" spans="1:11" ht="30">
      <c r="A165" s="50" t="s">
        <v>1110</v>
      </c>
      <c r="B165" s="49" t="s">
        <v>1152</v>
      </c>
      <c r="C165" s="94" t="s">
        <v>916</v>
      </c>
      <c r="D165" s="96" t="s">
        <v>310</v>
      </c>
      <c r="E165" s="50" t="s">
        <v>774</v>
      </c>
      <c r="F165" s="50" t="s">
        <v>1000</v>
      </c>
      <c r="G165" s="50" t="s">
        <v>264</v>
      </c>
      <c r="H165" s="50" t="s">
        <v>1016</v>
      </c>
      <c r="I165" s="95">
        <v>6</v>
      </c>
      <c r="J165" s="49">
        <v>1</v>
      </c>
      <c r="K165" s="95">
        <v>5</v>
      </c>
    </row>
    <row r="166" spans="1:11" ht="30">
      <c r="A166" s="50" t="s">
        <v>170</v>
      </c>
      <c r="B166" s="49" t="s">
        <v>1152</v>
      </c>
      <c r="C166" s="94" t="s">
        <v>1112</v>
      </c>
      <c r="D166" s="96" t="s">
        <v>1147</v>
      </c>
      <c r="E166" s="50" t="s">
        <v>774</v>
      </c>
      <c r="F166" s="50" t="s">
        <v>1000</v>
      </c>
      <c r="G166" s="50" t="s">
        <v>266</v>
      </c>
      <c r="H166" s="50" t="s">
        <v>1060</v>
      </c>
      <c r="I166" s="95">
        <v>6</v>
      </c>
      <c r="J166" s="49">
        <v>1</v>
      </c>
      <c r="K166" s="95">
        <v>5</v>
      </c>
    </row>
    <row r="167" spans="1:11">
      <c r="A167" s="50" t="s">
        <v>712</v>
      </c>
      <c r="B167" s="49" t="s">
        <v>1152</v>
      </c>
      <c r="C167" s="94" t="s">
        <v>964</v>
      </c>
      <c r="D167" s="96" t="s">
        <v>699</v>
      </c>
      <c r="E167" s="50" t="s">
        <v>774</v>
      </c>
      <c r="F167" s="50" t="s">
        <v>1000</v>
      </c>
      <c r="G167" s="50" t="s">
        <v>265</v>
      </c>
      <c r="H167" s="50" t="s">
        <v>1017</v>
      </c>
      <c r="I167" s="95">
        <v>6</v>
      </c>
      <c r="J167" s="49">
        <v>1</v>
      </c>
      <c r="K167" s="95">
        <v>5</v>
      </c>
    </row>
    <row r="168" spans="1:11" ht="30">
      <c r="A168" s="50" t="s">
        <v>713</v>
      </c>
      <c r="B168" s="49" t="s">
        <v>1152</v>
      </c>
      <c r="C168" s="94" t="s">
        <v>939</v>
      </c>
      <c r="D168" s="96" t="s">
        <v>688</v>
      </c>
      <c r="E168" s="50" t="s">
        <v>774</v>
      </c>
      <c r="F168" s="50" t="s">
        <v>1000</v>
      </c>
      <c r="G168" s="50" t="s">
        <v>266</v>
      </c>
      <c r="H168" s="50" t="s">
        <v>1060</v>
      </c>
      <c r="I168" s="95">
        <v>6</v>
      </c>
      <c r="J168" s="49">
        <v>1</v>
      </c>
      <c r="K168" s="95">
        <v>5</v>
      </c>
    </row>
    <row r="169" spans="1:11" ht="30">
      <c r="A169" s="50" t="s">
        <v>714</v>
      </c>
      <c r="B169" s="49" t="s">
        <v>1152</v>
      </c>
      <c r="C169" s="94" t="s">
        <v>940</v>
      </c>
      <c r="D169" s="96" t="s">
        <v>689</v>
      </c>
      <c r="E169" s="50" t="s">
        <v>774</v>
      </c>
      <c r="F169" s="50" t="s">
        <v>1000</v>
      </c>
      <c r="G169" s="50" t="s">
        <v>266</v>
      </c>
      <c r="H169" s="50" t="s">
        <v>1060</v>
      </c>
      <c r="I169" s="95">
        <v>6</v>
      </c>
      <c r="J169" s="49">
        <v>1</v>
      </c>
      <c r="K169" s="95">
        <v>5</v>
      </c>
    </row>
    <row r="170" spans="1:11" ht="30">
      <c r="A170" s="50" t="s">
        <v>715</v>
      </c>
      <c r="B170" s="49" t="s">
        <v>1152</v>
      </c>
      <c r="C170" s="94" t="s">
        <v>941</v>
      </c>
      <c r="D170" s="96" t="s">
        <v>691</v>
      </c>
      <c r="E170" s="50" t="s">
        <v>774</v>
      </c>
      <c r="F170" s="50" t="s">
        <v>1000</v>
      </c>
      <c r="G170" s="50" t="s">
        <v>266</v>
      </c>
      <c r="H170" s="50" t="s">
        <v>1060</v>
      </c>
      <c r="I170" s="95">
        <v>6</v>
      </c>
      <c r="J170" s="49">
        <v>1</v>
      </c>
      <c r="K170" s="95">
        <v>5</v>
      </c>
    </row>
    <row r="171" spans="1:11" ht="30">
      <c r="A171" s="50" t="s">
        <v>718</v>
      </c>
      <c r="B171" s="49" t="s">
        <v>1152</v>
      </c>
      <c r="C171" s="94" t="s">
        <v>1041</v>
      </c>
      <c r="D171" s="96" t="s">
        <v>706</v>
      </c>
      <c r="E171" s="50" t="s">
        <v>774</v>
      </c>
      <c r="F171" s="50" t="s">
        <v>1000</v>
      </c>
      <c r="G171" s="50" t="s">
        <v>267</v>
      </c>
      <c r="H171" s="50" t="s">
        <v>1059</v>
      </c>
      <c r="I171" s="95">
        <v>6</v>
      </c>
      <c r="J171" s="49">
        <v>1</v>
      </c>
      <c r="K171" s="95">
        <v>5</v>
      </c>
    </row>
    <row r="172" spans="1:11" ht="30">
      <c r="A172" s="50" t="s">
        <v>719</v>
      </c>
      <c r="B172" s="49" t="s">
        <v>1152</v>
      </c>
      <c r="C172" s="94" t="s">
        <v>1042</v>
      </c>
      <c r="D172" s="96" t="s">
        <v>708</v>
      </c>
      <c r="E172" s="50" t="s">
        <v>774</v>
      </c>
      <c r="F172" s="50" t="s">
        <v>1000</v>
      </c>
      <c r="G172" s="50" t="s">
        <v>267</v>
      </c>
      <c r="H172" s="50" t="s">
        <v>1059</v>
      </c>
      <c r="I172" s="95">
        <v>6</v>
      </c>
      <c r="J172" s="49">
        <v>1</v>
      </c>
      <c r="K172" s="95">
        <v>5</v>
      </c>
    </row>
    <row r="173" spans="1:11" ht="30">
      <c r="A173" s="50" t="s">
        <v>1108</v>
      </c>
      <c r="B173" s="49" t="s">
        <v>1152</v>
      </c>
      <c r="C173" s="94" t="s">
        <v>1101</v>
      </c>
      <c r="D173" s="96" t="s">
        <v>1102</v>
      </c>
      <c r="E173" s="50" t="s">
        <v>774</v>
      </c>
      <c r="F173" s="50" t="s">
        <v>1000</v>
      </c>
      <c r="G173" s="50" t="s">
        <v>267</v>
      </c>
      <c r="H173" s="50" t="s">
        <v>1059</v>
      </c>
      <c r="I173" s="95">
        <v>6</v>
      </c>
      <c r="J173" s="49">
        <v>1</v>
      </c>
      <c r="K173" s="95">
        <v>5</v>
      </c>
    </row>
    <row r="174" spans="1:11" ht="30">
      <c r="A174" s="50" t="s">
        <v>171</v>
      </c>
      <c r="B174" s="49" t="s">
        <v>1152</v>
      </c>
      <c r="C174" s="94" t="s">
        <v>1044</v>
      </c>
      <c r="D174" s="96" t="s">
        <v>337</v>
      </c>
      <c r="E174" s="50" t="s">
        <v>775</v>
      </c>
      <c r="F174" s="50" t="s">
        <v>1005</v>
      </c>
      <c r="G174" s="50" t="e">
        <v>#N/A</v>
      </c>
      <c r="H174" s="50" t="e">
        <v>#N/A</v>
      </c>
      <c r="I174" s="49"/>
      <c r="J174" s="49">
        <v>1</v>
      </c>
      <c r="K174" s="95">
        <v>5</v>
      </c>
    </row>
    <row r="175" spans="1:11">
      <c r="A175" s="50" t="s">
        <v>172</v>
      </c>
      <c r="B175" s="49" t="s">
        <v>1152</v>
      </c>
      <c r="C175" s="94" t="s">
        <v>1021</v>
      </c>
      <c r="D175" s="96" t="s">
        <v>314</v>
      </c>
      <c r="E175" s="50" t="s">
        <v>775</v>
      </c>
      <c r="F175" s="50" t="s">
        <v>1005</v>
      </c>
      <c r="G175" s="50" t="s">
        <v>266</v>
      </c>
      <c r="H175" s="50" t="s">
        <v>1060</v>
      </c>
      <c r="I175" s="95">
        <v>6</v>
      </c>
      <c r="J175" s="49">
        <v>1</v>
      </c>
      <c r="K175" s="95">
        <v>5</v>
      </c>
    </row>
    <row r="176" spans="1:11" ht="30">
      <c r="A176" s="50" t="s">
        <v>1118</v>
      </c>
      <c r="B176" s="49" t="s">
        <v>1152</v>
      </c>
      <c r="C176" s="94" t="s">
        <v>1104</v>
      </c>
      <c r="D176" s="96" t="s">
        <v>316</v>
      </c>
      <c r="E176" s="50" t="s">
        <v>775</v>
      </c>
      <c r="F176" s="50" t="s">
        <v>1005</v>
      </c>
      <c r="G176" s="50" t="s">
        <v>760</v>
      </c>
      <c r="H176" s="50" t="s">
        <v>1019</v>
      </c>
      <c r="I176" s="95">
        <v>6</v>
      </c>
      <c r="J176" s="49">
        <v>1</v>
      </c>
      <c r="K176" s="95">
        <v>5</v>
      </c>
    </row>
    <row r="177" spans="1:11" ht="30">
      <c r="A177" s="50" t="s">
        <v>1114</v>
      </c>
      <c r="B177" s="49" t="s">
        <v>1152</v>
      </c>
      <c r="C177" s="94" t="s">
        <v>916</v>
      </c>
      <c r="D177" s="96" t="s">
        <v>310</v>
      </c>
      <c r="E177" s="50" t="s">
        <v>775</v>
      </c>
      <c r="F177" s="50" t="s">
        <v>1005</v>
      </c>
      <c r="G177" s="50" t="s">
        <v>264</v>
      </c>
      <c r="H177" s="50" t="s">
        <v>1016</v>
      </c>
      <c r="I177" s="95">
        <v>6</v>
      </c>
      <c r="J177" s="49">
        <v>1</v>
      </c>
      <c r="K177" s="95">
        <v>5</v>
      </c>
    </row>
    <row r="178" spans="1:11">
      <c r="A178" s="50" t="s">
        <v>1115</v>
      </c>
      <c r="B178" s="49" t="s">
        <v>1152</v>
      </c>
      <c r="C178" s="94" t="s">
        <v>1037</v>
      </c>
      <c r="D178" s="96" t="s">
        <v>739</v>
      </c>
      <c r="E178" s="50" t="s">
        <v>775</v>
      </c>
      <c r="F178" s="50" t="s">
        <v>1005</v>
      </c>
      <c r="G178" s="50" t="s">
        <v>264</v>
      </c>
      <c r="H178" s="50" t="s">
        <v>1016</v>
      </c>
      <c r="I178" s="95">
        <v>6</v>
      </c>
      <c r="J178" s="49">
        <v>1</v>
      </c>
      <c r="K178" s="95">
        <v>5</v>
      </c>
    </row>
    <row r="179" spans="1:11" ht="30">
      <c r="A179" s="50" t="s">
        <v>178</v>
      </c>
      <c r="B179" s="49" t="s">
        <v>1152</v>
      </c>
      <c r="C179" s="94" t="s">
        <v>1103</v>
      </c>
      <c r="D179" s="96" t="s">
        <v>686</v>
      </c>
      <c r="E179" s="50" t="s">
        <v>775</v>
      </c>
      <c r="F179" s="50" t="s">
        <v>1005</v>
      </c>
      <c r="G179" s="50" t="s">
        <v>760</v>
      </c>
      <c r="H179" s="50" t="s">
        <v>1019</v>
      </c>
      <c r="I179" s="95">
        <v>6</v>
      </c>
      <c r="J179" s="49">
        <v>1</v>
      </c>
      <c r="K179" s="95">
        <v>5</v>
      </c>
    </row>
    <row r="180" spans="1:11">
      <c r="A180" s="50" t="s">
        <v>179</v>
      </c>
      <c r="B180" s="49" t="s">
        <v>1152</v>
      </c>
      <c r="C180" s="94" t="s">
        <v>1023</v>
      </c>
      <c r="D180" s="96" t="s">
        <v>319</v>
      </c>
      <c r="E180" s="50" t="s">
        <v>775</v>
      </c>
      <c r="F180" s="50" t="s">
        <v>1005</v>
      </c>
      <c r="G180" s="50" t="s">
        <v>264</v>
      </c>
      <c r="H180" s="50" t="s">
        <v>1016</v>
      </c>
      <c r="I180" s="95">
        <v>6</v>
      </c>
      <c r="J180" s="49">
        <v>1</v>
      </c>
      <c r="K180" s="95">
        <v>5</v>
      </c>
    </row>
    <row r="181" spans="1:11">
      <c r="A181" s="50" t="s">
        <v>181</v>
      </c>
      <c r="B181" s="49" t="s">
        <v>1152</v>
      </c>
      <c r="C181" s="94" t="s">
        <v>955</v>
      </c>
      <c r="D181" s="96" t="s">
        <v>334</v>
      </c>
      <c r="E181" s="50" t="s">
        <v>775</v>
      </c>
      <c r="F181" s="50" t="s">
        <v>1005</v>
      </c>
      <c r="G181" s="50" t="s">
        <v>264</v>
      </c>
      <c r="H181" s="50" t="s">
        <v>1016</v>
      </c>
      <c r="I181" s="95">
        <v>6</v>
      </c>
      <c r="J181" s="49">
        <v>1</v>
      </c>
      <c r="K181" s="95">
        <v>5</v>
      </c>
    </row>
    <row r="182" spans="1:11" ht="30">
      <c r="A182" s="50" t="s">
        <v>1111</v>
      </c>
      <c r="B182" s="49" t="s">
        <v>1152</v>
      </c>
      <c r="C182" s="94" t="s">
        <v>1098</v>
      </c>
      <c r="D182" s="96" t="s">
        <v>1099</v>
      </c>
      <c r="E182" s="50" t="s">
        <v>775</v>
      </c>
      <c r="F182" s="50" t="s">
        <v>1005</v>
      </c>
      <c r="G182" s="50" t="s">
        <v>267</v>
      </c>
      <c r="H182" s="50" t="s">
        <v>1059</v>
      </c>
      <c r="I182" s="95">
        <v>6</v>
      </c>
      <c r="J182" s="49">
        <v>1</v>
      </c>
      <c r="K182" s="95">
        <v>5</v>
      </c>
    </row>
    <row r="183" spans="1:11" ht="30">
      <c r="A183" s="50" t="s">
        <v>182</v>
      </c>
      <c r="B183" s="49" t="s">
        <v>1152</v>
      </c>
      <c r="C183" s="94" t="s">
        <v>1132</v>
      </c>
      <c r="D183" s="96" t="s">
        <v>1131</v>
      </c>
      <c r="E183" s="50" t="s">
        <v>775</v>
      </c>
      <c r="F183" s="50" t="s">
        <v>1005</v>
      </c>
      <c r="G183" s="50" t="s">
        <v>267</v>
      </c>
      <c r="H183" s="50" t="s">
        <v>1059</v>
      </c>
      <c r="I183" s="95">
        <v>6</v>
      </c>
      <c r="J183" s="49">
        <v>1</v>
      </c>
      <c r="K183" s="95">
        <v>5</v>
      </c>
    </row>
    <row r="184" spans="1:11" ht="30">
      <c r="A184" s="50" t="s">
        <v>184</v>
      </c>
      <c r="B184" s="49" t="s">
        <v>1152</v>
      </c>
      <c r="C184" s="94" t="s">
        <v>959</v>
      </c>
      <c r="D184" s="96" t="s">
        <v>730</v>
      </c>
      <c r="E184" s="50" t="s">
        <v>775</v>
      </c>
      <c r="F184" s="50" t="s">
        <v>1005</v>
      </c>
      <c r="G184" s="50" t="s">
        <v>760</v>
      </c>
      <c r="H184" s="50" t="s">
        <v>1019</v>
      </c>
      <c r="I184" s="95">
        <v>6</v>
      </c>
      <c r="J184" s="49">
        <v>1</v>
      </c>
      <c r="K184" s="95">
        <v>5</v>
      </c>
    </row>
    <row r="185" spans="1:11" ht="60">
      <c r="A185" s="50" t="s">
        <v>186</v>
      </c>
      <c r="B185" s="49" t="s">
        <v>1152</v>
      </c>
      <c r="C185" s="94" t="s">
        <v>1109</v>
      </c>
      <c r="D185" s="96" t="s">
        <v>321</v>
      </c>
      <c r="E185" s="50" t="s">
        <v>775</v>
      </c>
      <c r="F185" s="50" t="s">
        <v>1005</v>
      </c>
      <c r="G185" s="50" t="s">
        <v>265</v>
      </c>
      <c r="H185" s="50" t="s">
        <v>1017</v>
      </c>
      <c r="I185" s="95">
        <v>6</v>
      </c>
      <c r="J185" s="49">
        <v>1</v>
      </c>
      <c r="K185" s="95">
        <v>5</v>
      </c>
    </row>
    <row r="186" spans="1:11">
      <c r="A186" s="50" t="s">
        <v>187</v>
      </c>
      <c r="B186" s="49" t="s">
        <v>1152</v>
      </c>
      <c r="C186" s="94" t="s">
        <v>1027</v>
      </c>
      <c r="D186" s="96" t="s">
        <v>758</v>
      </c>
      <c r="E186" s="50" t="s">
        <v>775</v>
      </c>
      <c r="F186" s="50" t="s">
        <v>1005</v>
      </c>
      <c r="G186" s="50" t="s">
        <v>265</v>
      </c>
      <c r="H186" s="50" t="s">
        <v>1017</v>
      </c>
      <c r="I186" s="95">
        <v>6</v>
      </c>
      <c r="J186" s="49">
        <v>1</v>
      </c>
      <c r="K186" s="95">
        <v>5</v>
      </c>
    </row>
    <row r="187" spans="1:11">
      <c r="A187" s="50" t="s">
        <v>188</v>
      </c>
      <c r="B187" s="49" t="s">
        <v>1152</v>
      </c>
      <c r="C187" s="94" t="s">
        <v>1034</v>
      </c>
      <c r="D187" s="96" t="s">
        <v>324</v>
      </c>
      <c r="E187" s="50" t="s">
        <v>775</v>
      </c>
      <c r="F187" s="50" t="s">
        <v>1005</v>
      </c>
      <c r="G187" s="50" t="s">
        <v>264</v>
      </c>
      <c r="H187" s="50" t="s">
        <v>1016</v>
      </c>
      <c r="I187" s="95">
        <v>6</v>
      </c>
      <c r="J187" s="49">
        <v>1</v>
      </c>
      <c r="K187" s="95">
        <v>5</v>
      </c>
    </row>
    <row r="188" spans="1:11" ht="30">
      <c r="A188" s="50" t="s">
        <v>189</v>
      </c>
      <c r="B188" s="49" t="s">
        <v>1152</v>
      </c>
      <c r="C188" s="94" t="s">
        <v>1112</v>
      </c>
      <c r="D188" s="96" t="s">
        <v>1147</v>
      </c>
      <c r="E188" s="50" t="s">
        <v>775</v>
      </c>
      <c r="F188" s="50" t="s">
        <v>1005</v>
      </c>
      <c r="G188" s="50" t="s">
        <v>266</v>
      </c>
      <c r="H188" s="50" t="s">
        <v>1060</v>
      </c>
      <c r="I188" s="95">
        <v>6</v>
      </c>
      <c r="J188" s="49">
        <v>1</v>
      </c>
      <c r="K188" s="95">
        <v>5</v>
      </c>
    </row>
    <row r="189" spans="1:11" ht="30">
      <c r="A189" s="50" t="s">
        <v>720</v>
      </c>
      <c r="B189" s="49" t="s">
        <v>1152</v>
      </c>
      <c r="C189" s="94" t="s">
        <v>939</v>
      </c>
      <c r="D189" s="96" t="s">
        <v>688</v>
      </c>
      <c r="E189" s="50" t="s">
        <v>775</v>
      </c>
      <c r="F189" s="50" t="s">
        <v>1005</v>
      </c>
      <c r="G189" s="50" t="s">
        <v>266</v>
      </c>
      <c r="H189" s="50" t="s">
        <v>1060</v>
      </c>
      <c r="I189" s="95">
        <v>6</v>
      </c>
      <c r="J189" s="49">
        <v>1</v>
      </c>
      <c r="K189" s="95">
        <v>5</v>
      </c>
    </row>
    <row r="190" spans="1:11" ht="30">
      <c r="A190" s="50" t="s">
        <v>721</v>
      </c>
      <c r="B190" s="49" t="s">
        <v>1152</v>
      </c>
      <c r="C190" s="94" t="s">
        <v>940</v>
      </c>
      <c r="D190" s="96" t="s">
        <v>689</v>
      </c>
      <c r="E190" s="50" t="s">
        <v>775</v>
      </c>
      <c r="F190" s="50" t="s">
        <v>1005</v>
      </c>
      <c r="G190" s="50" t="s">
        <v>266</v>
      </c>
      <c r="H190" s="50" t="s">
        <v>1060</v>
      </c>
      <c r="I190" s="95">
        <v>6</v>
      </c>
      <c r="J190" s="49">
        <v>1</v>
      </c>
      <c r="K190" s="95">
        <v>5</v>
      </c>
    </row>
    <row r="191" spans="1:11" ht="30">
      <c r="A191" s="50" t="s">
        <v>722</v>
      </c>
      <c r="B191" s="49" t="s">
        <v>1152</v>
      </c>
      <c r="C191" s="94" t="s">
        <v>941</v>
      </c>
      <c r="D191" s="96" t="s">
        <v>691</v>
      </c>
      <c r="E191" s="50" t="s">
        <v>775</v>
      </c>
      <c r="F191" s="50" t="s">
        <v>1005</v>
      </c>
      <c r="G191" s="50" t="s">
        <v>266</v>
      </c>
      <c r="H191" s="50" t="s">
        <v>1060</v>
      </c>
      <c r="I191" s="95">
        <v>6</v>
      </c>
      <c r="J191" s="49">
        <v>1</v>
      </c>
      <c r="K191" s="95">
        <v>5</v>
      </c>
    </row>
    <row r="192" spans="1:11" ht="30">
      <c r="A192" s="50" t="s">
        <v>190</v>
      </c>
      <c r="B192" s="49" t="s">
        <v>1152</v>
      </c>
      <c r="C192" s="94" t="s">
        <v>1045</v>
      </c>
      <c r="D192" s="96" t="s">
        <v>339</v>
      </c>
      <c r="E192" s="50" t="s">
        <v>776</v>
      </c>
      <c r="F192" s="50" t="s">
        <v>1004</v>
      </c>
      <c r="G192" s="50" t="e">
        <v>#N/A</v>
      </c>
      <c r="H192" s="50" t="e">
        <v>#N/A</v>
      </c>
      <c r="I192" s="49"/>
      <c r="J192" s="49">
        <v>1</v>
      </c>
      <c r="K192" s="95">
        <v>5</v>
      </c>
    </row>
    <row r="193" spans="1:11">
      <c r="A193" s="50" t="s">
        <v>191</v>
      </c>
      <c r="B193" s="49" t="s">
        <v>1152</v>
      </c>
      <c r="C193" s="94" t="s">
        <v>943</v>
      </c>
      <c r="D193" s="96" t="s">
        <v>327</v>
      </c>
      <c r="E193" s="50" t="s">
        <v>776</v>
      </c>
      <c r="F193" s="50" t="s">
        <v>1004</v>
      </c>
      <c r="G193" s="50" t="s">
        <v>266</v>
      </c>
      <c r="H193" s="50" t="s">
        <v>1060</v>
      </c>
      <c r="I193" s="95">
        <v>6</v>
      </c>
      <c r="J193" s="49">
        <v>1</v>
      </c>
      <c r="K193" s="95">
        <v>5</v>
      </c>
    </row>
    <row r="194" spans="1:11">
      <c r="A194" s="50" t="s">
        <v>1119</v>
      </c>
      <c r="B194" s="49" t="s">
        <v>1152</v>
      </c>
      <c r="C194" s="94" t="s">
        <v>924</v>
      </c>
      <c r="D194" s="96" t="s">
        <v>316</v>
      </c>
      <c r="E194" s="50" t="s">
        <v>776</v>
      </c>
      <c r="F194" s="50" t="s">
        <v>1004</v>
      </c>
      <c r="G194" s="50" t="s">
        <v>760</v>
      </c>
      <c r="H194" s="50" t="s">
        <v>1019</v>
      </c>
      <c r="I194" s="95">
        <v>6</v>
      </c>
      <c r="J194" s="49">
        <v>1</v>
      </c>
      <c r="K194" s="95">
        <v>5</v>
      </c>
    </row>
    <row r="195" spans="1:11" ht="30">
      <c r="A195" s="50" t="s">
        <v>193</v>
      </c>
      <c r="B195" s="49" t="s">
        <v>1152</v>
      </c>
      <c r="C195" s="94" t="s">
        <v>1103</v>
      </c>
      <c r="D195" s="96" t="s">
        <v>686</v>
      </c>
      <c r="E195" s="50" t="s">
        <v>776</v>
      </c>
      <c r="F195" s="50" t="s">
        <v>1004</v>
      </c>
      <c r="G195" s="50" t="s">
        <v>760</v>
      </c>
      <c r="H195" s="50" t="s">
        <v>1019</v>
      </c>
      <c r="I195" s="95">
        <v>6</v>
      </c>
      <c r="J195" s="49">
        <v>1</v>
      </c>
      <c r="K195" s="95">
        <v>5</v>
      </c>
    </row>
    <row r="196" spans="1:11" ht="30">
      <c r="A196" s="50" t="s">
        <v>194</v>
      </c>
      <c r="B196" s="49" t="s">
        <v>1152</v>
      </c>
      <c r="C196" s="94" t="s">
        <v>1013</v>
      </c>
      <c r="D196" s="96" t="s">
        <v>340</v>
      </c>
      <c r="E196" s="50" t="s">
        <v>776</v>
      </c>
      <c r="F196" s="50" t="s">
        <v>1004</v>
      </c>
      <c r="G196" s="50" t="s">
        <v>760</v>
      </c>
      <c r="H196" s="50" t="s">
        <v>1019</v>
      </c>
      <c r="I196" s="95">
        <v>6</v>
      </c>
      <c r="J196" s="49">
        <v>1</v>
      </c>
      <c r="K196" s="95">
        <v>5</v>
      </c>
    </row>
    <row r="197" spans="1:11">
      <c r="A197" s="50" t="s">
        <v>195</v>
      </c>
      <c r="B197" s="49" t="s">
        <v>1152</v>
      </c>
      <c r="C197" s="94" t="s">
        <v>967</v>
      </c>
      <c r="D197" s="96" t="s">
        <v>341</v>
      </c>
      <c r="E197" s="50" t="s">
        <v>776</v>
      </c>
      <c r="F197" s="50" t="s">
        <v>1004</v>
      </c>
      <c r="G197" s="50" t="s">
        <v>267</v>
      </c>
      <c r="H197" s="50" t="s">
        <v>1059</v>
      </c>
      <c r="I197" s="95">
        <v>6</v>
      </c>
      <c r="J197" s="49">
        <v>1</v>
      </c>
      <c r="K197" s="95">
        <v>5</v>
      </c>
    </row>
    <row r="198" spans="1:11">
      <c r="A198" s="50" t="s">
        <v>196</v>
      </c>
      <c r="B198" s="49" t="s">
        <v>1152</v>
      </c>
      <c r="C198" s="94" t="s">
        <v>968</v>
      </c>
      <c r="D198" s="96" t="s">
        <v>1148</v>
      </c>
      <c r="E198" s="50" t="s">
        <v>776</v>
      </c>
      <c r="F198" s="50" t="s">
        <v>1004</v>
      </c>
      <c r="G198" s="50" t="s">
        <v>266</v>
      </c>
      <c r="H198" s="50" t="s">
        <v>1060</v>
      </c>
      <c r="I198" s="95">
        <v>6</v>
      </c>
      <c r="J198" s="49">
        <v>1</v>
      </c>
      <c r="K198" s="95">
        <v>5</v>
      </c>
    </row>
    <row r="199" spans="1:11">
      <c r="A199" s="50" t="s">
        <v>197</v>
      </c>
      <c r="B199" s="49" t="s">
        <v>1152</v>
      </c>
      <c r="C199" s="94" t="s">
        <v>1023</v>
      </c>
      <c r="D199" s="96" t="s">
        <v>319</v>
      </c>
      <c r="E199" s="50" t="s">
        <v>776</v>
      </c>
      <c r="F199" s="50" t="s">
        <v>1004</v>
      </c>
      <c r="G199" s="50" t="s">
        <v>264</v>
      </c>
      <c r="H199" s="50" t="s">
        <v>1016</v>
      </c>
      <c r="I199" s="95">
        <v>6</v>
      </c>
      <c r="J199" s="49">
        <v>1</v>
      </c>
      <c r="K199" s="95">
        <v>5</v>
      </c>
    </row>
    <row r="200" spans="1:11">
      <c r="A200" s="50" t="s">
        <v>198</v>
      </c>
      <c r="B200" s="49" t="s">
        <v>1152</v>
      </c>
      <c r="C200" s="94" t="s">
        <v>929</v>
      </c>
      <c r="D200" s="96" t="s">
        <v>732</v>
      </c>
      <c r="E200" s="50" t="s">
        <v>776</v>
      </c>
      <c r="F200" s="50" t="s">
        <v>1004</v>
      </c>
      <c r="G200" s="50" t="s">
        <v>760</v>
      </c>
      <c r="H200" s="50" t="s">
        <v>1019</v>
      </c>
      <c r="I200" s="95">
        <v>6</v>
      </c>
      <c r="J200" s="49">
        <v>1</v>
      </c>
      <c r="K200" s="95">
        <v>5</v>
      </c>
    </row>
    <row r="201" spans="1:11">
      <c r="A201" s="50" t="s">
        <v>199</v>
      </c>
      <c r="B201" s="49" t="s">
        <v>1152</v>
      </c>
      <c r="C201" s="94" t="s">
        <v>955</v>
      </c>
      <c r="D201" s="96" t="s">
        <v>334</v>
      </c>
      <c r="E201" s="50" t="s">
        <v>776</v>
      </c>
      <c r="F201" s="50" t="s">
        <v>1004</v>
      </c>
      <c r="G201" s="50" t="s">
        <v>264</v>
      </c>
      <c r="H201" s="50" t="s">
        <v>1016</v>
      </c>
      <c r="I201" s="95">
        <v>6</v>
      </c>
      <c r="J201" s="49">
        <v>1</v>
      </c>
      <c r="K201" s="95">
        <v>5</v>
      </c>
    </row>
    <row r="202" spans="1:11" ht="30">
      <c r="A202" s="50" t="s">
        <v>200</v>
      </c>
      <c r="B202" s="49" t="s">
        <v>1152</v>
      </c>
      <c r="C202" s="94" t="s">
        <v>969</v>
      </c>
      <c r="D202" s="96" t="s">
        <v>730</v>
      </c>
      <c r="E202" s="50" t="s">
        <v>776</v>
      </c>
      <c r="F202" s="50" t="s">
        <v>1004</v>
      </c>
      <c r="G202" s="50" t="s">
        <v>760</v>
      </c>
      <c r="H202" s="50" t="s">
        <v>1019</v>
      </c>
      <c r="I202" s="95">
        <v>6</v>
      </c>
      <c r="J202" s="49">
        <v>1</v>
      </c>
      <c r="K202" s="95">
        <v>5</v>
      </c>
    </row>
    <row r="203" spans="1:11" ht="30">
      <c r="A203" s="50" t="s">
        <v>201</v>
      </c>
      <c r="B203" s="49" t="s">
        <v>1152</v>
      </c>
      <c r="C203" s="94" t="s">
        <v>970</v>
      </c>
      <c r="D203" s="96" t="s">
        <v>731</v>
      </c>
      <c r="E203" s="50" t="s">
        <v>776</v>
      </c>
      <c r="F203" s="50" t="s">
        <v>1004</v>
      </c>
      <c r="G203" s="50" t="s">
        <v>760</v>
      </c>
      <c r="H203" s="50" t="s">
        <v>1019</v>
      </c>
      <c r="I203" s="95">
        <v>6</v>
      </c>
      <c r="J203" s="49">
        <v>1</v>
      </c>
      <c r="K203" s="95">
        <v>5</v>
      </c>
    </row>
    <row r="204" spans="1:11" ht="30">
      <c r="A204" s="50" t="s">
        <v>203</v>
      </c>
      <c r="B204" s="49" t="s">
        <v>1152</v>
      </c>
      <c r="C204" s="94" t="s">
        <v>932</v>
      </c>
      <c r="D204" s="96" t="s">
        <v>321</v>
      </c>
      <c r="E204" s="50" t="s">
        <v>776</v>
      </c>
      <c r="F204" s="50" t="s">
        <v>1004</v>
      </c>
      <c r="G204" s="50" t="s">
        <v>265</v>
      </c>
      <c r="H204" s="50" t="s">
        <v>1017</v>
      </c>
      <c r="I204" s="95">
        <v>6</v>
      </c>
      <c r="J204" s="49">
        <v>1</v>
      </c>
      <c r="K204" s="95">
        <v>5</v>
      </c>
    </row>
    <row r="205" spans="1:11">
      <c r="A205" s="50" t="s">
        <v>206</v>
      </c>
      <c r="B205" s="49" t="s">
        <v>1152</v>
      </c>
      <c r="C205" s="94" t="s">
        <v>972</v>
      </c>
      <c r="D205" s="96" t="s">
        <v>344</v>
      </c>
      <c r="E205" s="50" t="s">
        <v>776</v>
      </c>
      <c r="F205" s="50" t="s">
        <v>1004</v>
      </c>
      <c r="G205" s="50" t="s">
        <v>264</v>
      </c>
      <c r="H205" s="50" t="s">
        <v>1016</v>
      </c>
      <c r="I205" s="95">
        <v>6</v>
      </c>
      <c r="J205" s="49">
        <v>1</v>
      </c>
      <c r="K205" s="95">
        <v>5</v>
      </c>
    </row>
    <row r="206" spans="1:11" ht="45">
      <c r="A206" s="50" t="s">
        <v>207</v>
      </c>
      <c r="B206" s="49" t="s">
        <v>1152</v>
      </c>
      <c r="C206" s="94" t="s">
        <v>1047</v>
      </c>
      <c r="D206" s="96" t="s">
        <v>324</v>
      </c>
      <c r="E206" s="50" t="s">
        <v>776</v>
      </c>
      <c r="F206" s="50" t="s">
        <v>1004</v>
      </c>
      <c r="G206" s="50" t="s">
        <v>264</v>
      </c>
      <c r="H206" s="50" t="s">
        <v>1016</v>
      </c>
      <c r="I206" s="95">
        <v>6</v>
      </c>
      <c r="J206" s="49">
        <v>1</v>
      </c>
      <c r="K206" s="95">
        <v>5</v>
      </c>
    </row>
    <row r="207" spans="1:11">
      <c r="A207" s="50" t="s">
        <v>208</v>
      </c>
      <c r="B207" s="49" t="s">
        <v>1152</v>
      </c>
      <c r="C207" s="94" t="s">
        <v>950</v>
      </c>
      <c r="D207" s="96" t="s">
        <v>331</v>
      </c>
      <c r="E207" s="50" t="s">
        <v>776</v>
      </c>
      <c r="F207" s="50" t="s">
        <v>1004</v>
      </c>
      <c r="G207" s="50" t="s">
        <v>266</v>
      </c>
      <c r="H207" s="50" t="s">
        <v>1060</v>
      </c>
      <c r="I207" s="95">
        <v>6</v>
      </c>
      <c r="J207" s="49">
        <v>1</v>
      </c>
      <c r="K207" s="95">
        <v>5</v>
      </c>
    </row>
    <row r="208" spans="1:11" ht="30">
      <c r="A208" s="50" t="s">
        <v>209</v>
      </c>
      <c r="B208" s="49" t="s">
        <v>1152</v>
      </c>
      <c r="C208" s="94" t="s">
        <v>1048</v>
      </c>
      <c r="D208" s="96" t="s">
        <v>345</v>
      </c>
      <c r="E208" s="50" t="s">
        <v>777</v>
      </c>
      <c r="F208" s="50" t="s">
        <v>1003</v>
      </c>
      <c r="G208" s="50" t="e">
        <v>#N/A</v>
      </c>
      <c r="H208" s="50" t="e">
        <v>#N/A</v>
      </c>
      <c r="I208" s="49"/>
      <c r="J208" s="49">
        <v>1</v>
      </c>
      <c r="K208" s="95">
        <v>5</v>
      </c>
    </row>
    <row r="209" spans="1:11">
      <c r="A209" s="50" t="s">
        <v>210</v>
      </c>
      <c r="B209" s="49" t="s">
        <v>1152</v>
      </c>
      <c r="C209" s="94" t="s">
        <v>1137</v>
      </c>
      <c r="D209" s="96" t="s">
        <v>314</v>
      </c>
      <c r="E209" s="50" t="s">
        <v>777</v>
      </c>
      <c r="F209" s="50" t="s">
        <v>1003</v>
      </c>
      <c r="G209" s="50" t="s">
        <v>266</v>
      </c>
      <c r="H209" s="50" t="s">
        <v>1060</v>
      </c>
      <c r="I209" s="95">
        <v>6</v>
      </c>
      <c r="J209" s="49">
        <v>1</v>
      </c>
      <c r="K209" s="95">
        <v>5</v>
      </c>
    </row>
    <row r="210" spans="1:11">
      <c r="A210" s="50" t="s">
        <v>211</v>
      </c>
      <c r="B210" s="49" t="s">
        <v>1152</v>
      </c>
      <c r="C210" s="94" t="s">
        <v>923</v>
      </c>
      <c r="D210" s="96" t="s">
        <v>315</v>
      </c>
      <c r="E210" s="50" t="s">
        <v>777</v>
      </c>
      <c r="F210" s="50" t="s">
        <v>1003</v>
      </c>
      <c r="G210" s="50" t="s">
        <v>266</v>
      </c>
      <c r="H210" s="50" t="s">
        <v>1060</v>
      </c>
      <c r="I210" s="95">
        <v>6</v>
      </c>
      <c r="J210" s="49">
        <v>1</v>
      </c>
      <c r="K210" s="95">
        <v>5</v>
      </c>
    </row>
    <row r="211" spans="1:11">
      <c r="A211" s="50" t="s">
        <v>212</v>
      </c>
      <c r="B211" s="49" t="s">
        <v>1152</v>
      </c>
      <c r="C211" s="94" t="s">
        <v>943</v>
      </c>
      <c r="D211" s="96" t="s">
        <v>327</v>
      </c>
      <c r="E211" s="50" t="s">
        <v>777</v>
      </c>
      <c r="F211" s="50" t="s">
        <v>1003</v>
      </c>
      <c r="G211" s="50" t="s">
        <v>266</v>
      </c>
      <c r="H211" s="50" t="s">
        <v>1060</v>
      </c>
      <c r="I211" s="95">
        <v>6</v>
      </c>
      <c r="J211" s="49">
        <v>1</v>
      </c>
      <c r="K211" s="95">
        <v>5</v>
      </c>
    </row>
    <row r="212" spans="1:11">
      <c r="A212" s="50" t="s">
        <v>1120</v>
      </c>
      <c r="B212" s="49" t="s">
        <v>1152</v>
      </c>
      <c r="C212" s="94" t="s">
        <v>924</v>
      </c>
      <c r="D212" s="96" t="s">
        <v>316</v>
      </c>
      <c r="E212" s="50" t="s">
        <v>777</v>
      </c>
      <c r="F212" s="50" t="s">
        <v>1003</v>
      </c>
      <c r="G212" s="50" t="s">
        <v>760</v>
      </c>
      <c r="H212" s="50" t="s">
        <v>1019</v>
      </c>
      <c r="I212" s="95">
        <v>6</v>
      </c>
      <c r="J212" s="49">
        <v>1</v>
      </c>
      <c r="K212" s="95">
        <v>5</v>
      </c>
    </row>
    <row r="213" spans="1:11">
      <c r="A213" s="50" t="s">
        <v>214</v>
      </c>
      <c r="B213" s="49" t="s">
        <v>1152</v>
      </c>
      <c r="C213" s="94" t="s">
        <v>1061</v>
      </c>
      <c r="D213" s="96" t="s">
        <v>686</v>
      </c>
      <c r="E213" s="50" t="s">
        <v>777</v>
      </c>
      <c r="F213" s="50" t="s">
        <v>1003</v>
      </c>
      <c r="G213" s="50" t="s">
        <v>760</v>
      </c>
      <c r="H213" s="50" t="s">
        <v>1019</v>
      </c>
      <c r="I213" s="95">
        <v>6</v>
      </c>
      <c r="J213" s="49">
        <v>1</v>
      </c>
      <c r="K213" s="95">
        <v>5</v>
      </c>
    </row>
    <row r="214" spans="1:11">
      <c r="A214" s="50" t="s">
        <v>215</v>
      </c>
      <c r="B214" s="49" t="s">
        <v>1152</v>
      </c>
      <c r="C214" s="94" t="s">
        <v>1022</v>
      </c>
      <c r="D214" s="96" t="s">
        <v>1133</v>
      </c>
      <c r="E214" s="50" t="s">
        <v>777</v>
      </c>
      <c r="F214" s="50" t="s">
        <v>1003</v>
      </c>
      <c r="G214" s="50" t="s">
        <v>267</v>
      </c>
      <c r="H214" s="50" t="s">
        <v>1059</v>
      </c>
      <c r="I214" s="95">
        <v>6</v>
      </c>
      <c r="J214" s="49">
        <v>1</v>
      </c>
      <c r="K214" s="95">
        <v>5</v>
      </c>
    </row>
    <row r="215" spans="1:11" ht="45">
      <c r="A215" s="50" t="s">
        <v>216</v>
      </c>
      <c r="B215" s="49" t="s">
        <v>1152</v>
      </c>
      <c r="C215" s="94" t="s">
        <v>1049</v>
      </c>
      <c r="D215" s="96" t="s">
        <v>319</v>
      </c>
      <c r="E215" s="50" t="s">
        <v>777</v>
      </c>
      <c r="F215" s="50" t="s">
        <v>1003</v>
      </c>
      <c r="G215" s="50" t="s">
        <v>264</v>
      </c>
      <c r="H215" s="50" t="s">
        <v>1016</v>
      </c>
      <c r="I215" s="95">
        <v>6</v>
      </c>
      <c r="J215" s="49">
        <v>1</v>
      </c>
      <c r="K215" s="95">
        <v>5</v>
      </c>
    </row>
    <row r="216" spans="1:11">
      <c r="A216" s="50" t="s">
        <v>217</v>
      </c>
      <c r="B216" s="49" t="s">
        <v>1152</v>
      </c>
      <c r="C216" s="94" t="s">
        <v>929</v>
      </c>
      <c r="D216" s="96" t="s">
        <v>732</v>
      </c>
      <c r="E216" s="50" t="s">
        <v>777</v>
      </c>
      <c r="F216" s="50" t="s">
        <v>1003</v>
      </c>
      <c r="G216" s="50" t="s">
        <v>760</v>
      </c>
      <c r="H216" s="50" t="s">
        <v>1019</v>
      </c>
      <c r="I216" s="95">
        <v>6</v>
      </c>
      <c r="J216" s="49">
        <v>1</v>
      </c>
      <c r="K216" s="95">
        <v>5</v>
      </c>
    </row>
    <row r="217" spans="1:11">
      <c r="A217" s="50" t="s">
        <v>218</v>
      </c>
      <c r="B217" s="49" t="s">
        <v>1152</v>
      </c>
      <c r="C217" s="94" t="s">
        <v>973</v>
      </c>
      <c r="D217" s="96" t="s">
        <v>347</v>
      </c>
      <c r="E217" s="50" t="s">
        <v>777</v>
      </c>
      <c r="F217" s="50" t="s">
        <v>1003</v>
      </c>
      <c r="G217" s="50" t="s">
        <v>264</v>
      </c>
      <c r="H217" s="50" t="s">
        <v>1016</v>
      </c>
      <c r="I217" s="95">
        <v>6</v>
      </c>
      <c r="J217" s="49">
        <v>1</v>
      </c>
      <c r="K217" s="95">
        <v>5</v>
      </c>
    </row>
    <row r="218" spans="1:11">
      <c r="A218" s="50" t="s">
        <v>219</v>
      </c>
      <c r="B218" s="49" t="s">
        <v>1152</v>
      </c>
      <c r="C218" s="94" t="s">
        <v>1050</v>
      </c>
      <c r="D218" s="96" t="s">
        <v>729</v>
      </c>
      <c r="E218" s="50" t="s">
        <v>777</v>
      </c>
      <c r="F218" s="50" t="s">
        <v>1003</v>
      </c>
      <c r="G218" s="50" t="s">
        <v>265</v>
      </c>
      <c r="H218" s="50" t="s">
        <v>1017</v>
      </c>
      <c r="I218" s="95">
        <v>6</v>
      </c>
      <c r="J218" s="49">
        <v>1</v>
      </c>
      <c r="K218" s="95">
        <v>5</v>
      </c>
    </row>
    <row r="219" spans="1:11" ht="30">
      <c r="A219" s="50" t="s">
        <v>220</v>
      </c>
      <c r="B219" s="49" t="s">
        <v>1152</v>
      </c>
      <c r="C219" s="94" t="s">
        <v>974</v>
      </c>
      <c r="D219" s="96" t="s">
        <v>734</v>
      </c>
      <c r="E219" s="50" t="s">
        <v>777</v>
      </c>
      <c r="F219" s="50" t="s">
        <v>1003</v>
      </c>
      <c r="G219" s="50" t="s">
        <v>264</v>
      </c>
      <c r="H219" s="50" t="s">
        <v>1016</v>
      </c>
      <c r="I219" s="95">
        <v>6</v>
      </c>
      <c r="J219" s="49">
        <v>1</v>
      </c>
      <c r="K219" s="95">
        <v>5</v>
      </c>
    </row>
    <row r="220" spans="1:11">
      <c r="A220" s="50" t="s">
        <v>221</v>
      </c>
      <c r="B220" s="49" t="s">
        <v>1152</v>
      </c>
      <c r="C220" s="94" t="s">
        <v>1051</v>
      </c>
      <c r="D220" s="96" t="s">
        <v>738</v>
      </c>
      <c r="E220" s="50" t="s">
        <v>777</v>
      </c>
      <c r="F220" s="50" t="s">
        <v>1003</v>
      </c>
      <c r="G220" s="50" t="s">
        <v>264</v>
      </c>
      <c r="H220" s="50" t="s">
        <v>1016</v>
      </c>
      <c r="I220" s="95">
        <v>6</v>
      </c>
      <c r="J220" s="50">
        <v>1</v>
      </c>
      <c r="K220" s="95">
        <v>5</v>
      </c>
    </row>
    <row r="221" spans="1:11">
      <c r="A221" s="50" t="s">
        <v>222</v>
      </c>
      <c r="B221" s="49" t="s">
        <v>1152</v>
      </c>
      <c r="C221" s="94" t="s">
        <v>1052</v>
      </c>
      <c r="D221" s="96" t="s">
        <v>737</v>
      </c>
      <c r="E221" s="50" t="s">
        <v>777</v>
      </c>
      <c r="F221" s="50" t="s">
        <v>1003</v>
      </c>
      <c r="G221" s="50" t="s">
        <v>264</v>
      </c>
      <c r="H221" s="50" t="s">
        <v>1016</v>
      </c>
      <c r="I221" s="95">
        <v>6</v>
      </c>
      <c r="J221" s="49">
        <v>1</v>
      </c>
      <c r="K221" s="95">
        <v>5</v>
      </c>
    </row>
    <row r="222" spans="1:11">
      <c r="A222" s="50" t="s">
        <v>223</v>
      </c>
      <c r="B222" s="49" t="s">
        <v>1152</v>
      </c>
      <c r="C222" s="94" t="s">
        <v>977</v>
      </c>
      <c r="D222" s="96" t="s">
        <v>348</v>
      </c>
      <c r="E222" s="50" t="s">
        <v>777</v>
      </c>
      <c r="F222" s="50" t="s">
        <v>1003</v>
      </c>
      <c r="G222" s="50" t="s">
        <v>264</v>
      </c>
      <c r="H222" s="50" t="s">
        <v>1016</v>
      </c>
      <c r="I222" s="95">
        <v>6</v>
      </c>
      <c r="J222" s="49">
        <v>1</v>
      </c>
      <c r="K222" s="95">
        <v>5</v>
      </c>
    </row>
    <row r="223" spans="1:11">
      <c r="A223" s="50" t="s">
        <v>224</v>
      </c>
      <c r="B223" s="49" t="s">
        <v>1152</v>
      </c>
      <c r="C223" s="94" t="s">
        <v>1053</v>
      </c>
      <c r="D223" s="96" t="s">
        <v>736</v>
      </c>
      <c r="E223" s="50" t="s">
        <v>777</v>
      </c>
      <c r="F223" s="50" t="s">
        <v>1003</v>
      </c>
      <c r="G223" s="50" t="s">
        <v>264</v>
      </c>
      <c r="H223" s="50" t="s">
        <v>1016</v>
      </c>
      <c r="I223" s="95">
        <v>6</v>
      </c>
      <c r="J223" s="49">
        <v>1</v>
      </c>
      <c r="K223" s="95">
        <v>5</v>
      </c>
    </row>
    <row r="224" spans="1:11" ht="30">
      <c r="A224" s="50" t="s">
        <v>225</v>
      </c>
      <c r="B224" s="49" t="s">
        <v>1152</v>
      </c>
      <c r="C224" s="94" t="s">
        <v>1054</v>
      </c>
      <c r="D224" s="96" t="s">
        <v>324</v>
      </c>
      <c r="E224" s="50" t="s">
        <v>777</v>
      </c>
      <c r="F224" s="50" t="s">
        <v>1003</v>
      </c>
      <c r="G224" s="50" t="s">
        <v>264</v>
      </c>
      <c r="H224" s="50" t="s">
        <v>1016</v>
      </c>
      <c r="I224" s="95">
        <v>6</v>
      </c>
      <c r="J224" s="49">
        <v>1</v>
      </c>
      <c r="K224" s="95">
        <v>5</v>
      </c>
    </row>
    <row r="225" spans="1:11" ht="30">
      <c r="A225" s="50" t="s">
        <v>723</v>
      </c>
      <c r="B225" s="49" t="s">
        <v>1152</v>
      </c>
      <c r="C225" s="94" t="s">
        <v>939</v>
      </c>
      <c r="D225" s="96" t="s">
        <v>688</v>
      </c>
      <c r="E225" s="50" t="s">
        <v>777</v>
      </c>
      <c r="F225" s="50" t="s">
        <v>1003</v>
      </c>
      <c r="G225" s="50" t="s">
        <v>266</v>
      </c>
      <c r="H225" s="50" t="s">
        <v>1060</v>
      </c>
      <c r="I225" s="95">
        <v>6</v>
      </c>
      <c r="J225" s="49">
        <v>1</v>
      </c>
      <c r="K225" s="95">
        <v>5</v>
      </c>
    </row>
    <row r="226" spans="1:11" ht="30">
      <c r="A226" s="50" t="s">
        <v>724</v>
      </c>
      <c r="B226" s="49" t="s">
        <v>1152</v>
      </c>
      <c r="C226" s="94" t="s">
        <v>940</v>
      </c>
      <c r="D226" s="96" t="s">
        <v>689</v>
      </c>
      <c r="E226" s="50" t="s">
        <v>777</v>
      </c>
      <c r="F226" s="50" t="s">
        <v>1003</v>
      </c>
      <c r="G226" s="50" t="s">
        <v>266</v>
      </c>
      <c r="H226" s="50" t="s">
        <v>1060</v>
      </c>
      <c r="I226" s="95">
        <v>6</v>
      </c>
      <c r="J226" s="49">
        <v>1</v>
      </c>
      <c r="K226" s="95">
        <v>5</v>
      </c>
    </row>
    <row r="227" spans="1:11" ht="30">
      <c r="A227" s="50" t="s">
        <v>725</v>
      </c>
      <c r="B227" s="49" t="s">
        <v>1152</v>
      </c>
      <c r="C227" s="94" t="s">
        <v>941</v>
      </c>
      <c r="D227" s="96" t="s">
        <v>691</v>
      </c>
      <c r="E227" s="50" t="s">
        <v>777</v>
      </c>
      <c r="F227" s="50" t="s">
        <v>1003</v>
      </c>
      <c r="G227" s="50" t="s">
        <v>266</v>
      </c>
      <c r="H227" s="50" t="s">
        <v>1060</v>
      </c>
      <c r="I227" s="95">
        <v>6</v>
      </c>
      <c r="J227" s="49">
        <v>1</v>
      </c>
      <c r="K227" s="95">
        <v>5</v>
      </c>
    </row>
    <row r="228" spans="1:11" ht="30">
      <c r="A228" s="50" t="s">
        <v>226</v>
      </c>
      <c r="B228" s="49" t="s">
        <v>1152</v>
      </c>
      <c r="C228" s="94" t="s">
        <v>1055</v>
      </c>
      <c r="D228" s="96" t="s">
        <v>349</v>
      </c>
      <c r="E228" s="50" t="s">
        <v>778</v>
      </c>
      <c r="F228" s="50" t="s">
        <v>778</v>
      </c>
      <c r="G228" s="50" t="e">
        <v>#N/A</v>
      </c>
      <c r="H228" s="50" t="e">
        <v>#N/A</v>
      </c>
      <c r="I228" s="49"/>
      <c r="J228" s="49">
        <v>1</v>
      </c>
      <c r="K228" s="95">
        <v>5</v>
      </c>
    </row>
    <row r="229" spans="1:11">
      <c r="A229" s="50" t="s">
        <v>227</v>
      </c>
      <c r="B229" s="49" t="s">
        <v>1152</v>
      </c>
      <c r="C229" s="94" t="s">
        <v>942</v>
      </c>
      <c r="D229" s="96" t="s">
        <v>326</v>
      </c>
      <c r="E229" s="50" t="s">
        <v>778</v>
      </c>
      <c r="F229" s="50" t="s">
        <v>778</v>
      </c>
      <c r="G229" s="50" t="s">
        <v>266</v>
      </c>
      <c r="H229" s="50" t="s">
        <v>1060</v>
      </c>
      <c r="I229" s="95">
        <v>6</v>
      </c>
      <c r="J229" s="49">
        <v>1</v>
      </c>
      <c r="K229" s="95">
        <v>5</v>
      </c>
    </row>
    <row r="230" spans="1:11">
      <c r="A230" s="50" t="s">
        <v>228</v>
      </c>
      <c r="B230" s="49" t="s">
        <v>1152</v>
      </c>
      <c r="C230" s="94" t="s">
        <v>923</v>
      </c>
      <c r="D230" s="96" t="s">
        <v>315</v>
      </c>
      <c r="E230" s="50" t="s">
        <v>778</v>
      </c>
      <c r="F230" s="50" t="s">
        <v>778</v>
      </c>
      <c r="G230" s="50" t="s">
        <v>266</v>
      </c>
      <c r="H230" s="50" t="s">
        <v>1060</v>
      </c>
      <c r="I230" s="95">
        <v>6</v>
      </c>
      <c r="J230" s="49">
        <v>1</v>
      </c>
      <c r="K230" s="95">
        <v>5</v>
      </c>
    </row>
    <row r="231" spans="1:11">
      <c r="A231" s="50" t="s">
        <v>229</v>
      </c>
      <c r="B231" s="49" t="s">
        <v>1152</v>
      </c>
      <c r="C231" s="94" t="s">
        <v>943</v>
      </c>
      <c r="D231" s="96" t="s">
        <v>327</v>
      </c>
      <c r="E231" s="50" t="s">
        <v>778</v>
      </c>
      <c r="F231" s="50" t="s">
        <v>778</v>
      </c>
      <c r="G231" s="50" t="s">
        <v>266</v>
      </c>
      <c r="H231" s="50" t="s">
        <v>1060</v>
      </c>
      <c r="I231" s="95">
        <v>6</v>
      </c>
      <c r="J231" s="49">
        <v>1</v>
      </c>
      <c r="K231" s="95">
        <v>5</v>
      </c>
    </row>
    <row r="232" spans="1:11">
      <c r="A232" s="50" t="s">
        <v>230</v>
      </c>
      <c r="B232" s="49" t="s">
        <v>1152</v>
      </c>
      <c r="C232" s="94" t="s">
        <v>1061</v>
      </c>
      <c r="D232" s="96" t="s">
        <v>686</v>
      </c>
      <c r="E232" s="50" t="s">
        <v>778</v>
      </c>
      <c r="F232" s="50" t="s">
        <v>778</v>
      </c>
      <c r="G232" s="50" t="s">
        <v>760</v>
      </c>
      <c r="H232" s="50" t="s">
        <v>1019</v>
      </c>
      <c r="I232" s="95">
        <v>6</v>
      </c>
      <c r="J232" s="49">
        <v>1</v>
      </c>
      <c r="K232" s="95">
        <v>5</v>
      </c>
    </row>
    <row r="233" spans="1:11">
      <c r="A233" s="50" t="s">
        <v>231</v>
      </c>
      <c r="B233" s="49" t="s">
        <v>1152</v>
      </c>
      <c r="C233" s="94" t="s">
        <v>1023</v>
      </c>
      <c r="D233" s="96" t="s">
        <v>319</v>
      </c>
      <c r="E233" s="50" t="s">
        <v>778</v>
      </c>
      <c r="F233" s="50" t="s">
        <v>778</v>
      </c>
      <c r="G233" s="50" t="s">
        <v>264</v>
      </c>
      <c r="H233" s="50" t="s">
        <v>1016</v>
      </c>
      <c r="I233" s="95">
        <v>6</v>
      </c>
      <c r="J233" s="49">
        <v>1</v>
      </c>
      <c r="K233" s="95">
        <v>5</v>
      </c>
    </row>
    <row r="234" spans="1:11">
      <c r="A234" s="50" t="s">
        <v>232</v>
      </c>
      <c r="B234" s="49" t="s">
        <v>1152</v>
      </c>
      <c r="C234" s="94" t="s">
        <v>929</v>
      </c>
      <c r="D234" s="96" t="s">
        <v>732</v>
      </c>
      <c r="E234" s="50" t="s">
        <v>778</v>
      </c>
      <c r="F234" s="50" t="s">
        <v>778</v>
      </c>
      <c r="G234" s="50" t="s">
        <v>760</v>
      </c>
      <c r="H234" s="50" t="s">
        <v>1019</v>
      </c>
      <c r="I234" s="95">
        <v>6</v>
      </c>
      <c r="J234" s="49">
        <v>1</v>
      </c>
      <c r="K234" s="95">
        <v>5</v>
      </c>
    </row>
    <row r="235" spans="1:11">
      <c r="A235" s="50" t="s">
        <v>233</v>
      </c>
      <c r="B235" s="49" t="s">
        <v>1152</v>
      </c>
      <c r="C235" s="94" t="s">
        <v>945</v>
      </c>
      <c r="D235" s="96" t="s">
        <v>329</v>
      </c>
      <c r="E235" s="50" t="s">
        <v>778</v>
      </c>
      <c r="F235" s="50" t="s">
        <v>778</v>
      </c>
      <c r="G235" s="50" t="s">
        <v>264</v>
      </c>
      <c r="H235" s="50" t="s">
        <v>1016</v>
      </c>
      <c r="I235" s="95">
        <v>6</v>
      </c>
      <c r="J235" s="49">
        <v>1</v>
      </c>
      <c r="K235" s="95">
        <v>5</v>
      </c>
    </row>
    <row r="236" spans="1:11" ht="30">
      <c r="A236" s="50" t="s">
        <v>234</v>
      </c>
      <c r="B236" s="49" t="s">
        <v>1152</v>
      </c>
      <c r="C236" s="94" t="s">
        <v>946</v>
      </c>
      <c r="D236" s="96" t="s">
        <v>330</v>
      </c>
      <c r="E236" s="50" t="s">
        <v>778</v>
      </c>
      <c r="F236" s="50" t="s">
        <v>778</v>
      </c>
      <c r="G236" s="50" t="s">
        <v>760</v>
      </c>
      <c r="H236" s="50" t="s">
        <v>1019</v>
      </c>
      <c r="I236" s="95">
        <v>6</v>
      </c>
      <c r="J236" s="49">
        <v>1</v>
      </c>
      <c r="K236" s="95">
        <v>5</v>
      </c>
    </row>
    <row r="237" spans="1:11">
      <c r="A237" s="50" t="s">
        <v>235</v>
      </c>
      <c r="B237" s="49" t="s">
        <v>1152</v>
      </c>
      <c r="C237" s="94" t="s">
        <v>1030</v>
      </c>
      <c r="D237" s="96" t="s">
        <v>742</v>
      </c>
      <c r="E237" s="50" t="s">
        <v>778</v>
      </c>
      <c r="F237" s="50" t="s">
        <v>778</v>
      </c>
      <c r="G237" s="50" t="s">
        <v>265</v>
      </c>
      <c r="H237" s="50" t="s">
        <v>1017</v>
      </c>
      <c r="I237" s="95">
        <v>6</v>
      </c>
      <c r="J237" s="49">
        <v>1</v>
      </c>
      <c r="K237" s="95">
        <v>5</v>
      </c>
    </row>
    <row r="238" spans="1:11">
      <c r="A238" s="50" t="s">
        <v>236</v>
      </c>
      <c r="B238" s="49" t="s">
        <v>1152</v>
      </c>
      <c r="C238" s="94" t="s">
        <v>1032</v>
      </c>
      <c r="D238" s="96" t="s">
        <v>741</v>
      </c>
      <c r="E238" s="50" t="s">
        <v>778</v>
      </c>
      <c r="F238" s="50" t="s">
        <v>778</v>
      </c>
      <c r="G238" s="50" t="s">
        <v>265</v>
      </c>
      <c r="H238" s="50" t="s">
        <v>1017</v>
      </c>
      <c r="I238" s="95">
        <v>6</v>
      </c>
      <c r="J238" s="49">
        <v>1</v>
      </c>
      <c r="K238" s="95">
        <v>5</v>
      </c>
    </row>
    <row r="239" spans="1:11">
      <c r="A239" s="50" t="s">
        <v>237</v>
      </c>
      <c r="B239" s="49" t="s">
        <v>1152</v>
      </c>
      <c r="C239" s="94" t="s">
        <v>1033</v>
      </c>
      <c r="D239" s="96" t="s">
        <v>740</v>
      </c>
      <c r="E239" s="50" t="s">
        <v>778</v>
      </c>
      <c r="F239" s="50" t="s">
        <v>778</v>
      </c>
      <c r="G239" s="50" t="s">
        <v>265</v>
      </c>
      <c r="H239" s="50" t="s">
        <v>1017</v>
      </c>
      <c r="I239" s="95">
        <v>6</v>
      </c>
      <c r="J239" s="49">
        <v>1</v>
      </c>
      <c r="K239" s="95">
        <v>5</v>
      </c>
    </row>
    <row r="240" spans="1:11">
      <c r="A240" s="50" t="s">
        <v>238</v>
      </c>
      <c r="B240" s="49" t="s">
        <v>1152</v>
      </c>
      <c r="C240" s="94" t="s">
        <v>1034</v>
      </c>
      <c r="D240" s="96" t="s">
        <v>324</v>
      </c>
      <c r="E240" s="50" t="s">
        <v>778</v>
      </c>
      <c r="F240" s="50" t="s">
        <v>778</v>
      </c>
      <c r="G240" s="50" t="s">
        <v>264</v>
      </c>
      <c r="H240" s="50" t="s">
        <v>1016</v>
      </c>
      <c r="I240" s="95">
        <v>6</v>
      </c>
      <c r="J240" s="49">
        <v>1</v>
      </c>
      <c r="K240" s="95">
        <v>5</v>
      </c>
    </row>
    <row r="241" spans="1:11">
      <c r="A241" s="50" t="s">
        <v>239</v>
      </c>
      <c r="B241" s="49" t="s">
        <v>1152</v>
      </c>
      <c r="C241" s="94" t="s">
        <v>950</v>
      </c>
      <c r="D241" s="96" t="s">
        <v>331</v>
      </c>
      <c r="E241" s="50" t="s">
        <v>778</v>
      </c>
      <c r="F241" s="50" t="s">
        <v>778</v>
      </c>
      <c r="G241" s="50" t="s">
        <v>266</v>
      </c>
      <c r="H241" s="50" t="s">
        <v>1060</v>
      </c>
      <c r="I241" s="95">
        <v>6</v>
      </c>
      <c r="J241" s="49">
        <v>1</v>
      </c>
      <c r="K241" s="95">
        <v>5</v>
      </c>
    </row>
    <row r="242" spans="1:11" ht="30">
      <c r="A242" s="50" t="s">
        <v>726</v>
      </c>
      <c r="B242" s="49" t="s">
        <v>1152</v>
      </c>
      <c r="C242" s="94" t="s">
        <v>939</v>
      </c>
      <c r="D242" s="96" t="s">
        <v>688</v>
      </c>
      <c r="E242" s="50" t="s">
        <v>778</v>
      </c>
      <c r="F242" s="50" t="s">
        <v>778</v>
      </c>
      <c r="G242" s="50" t="s">
        <v>266</v>
      </c>
      <c r="H242" s="50" t="s">
        <v>1060</v>
      </c>
      <c r="I242" s="95">
        <v>6</v>
      </c>
      <c r="J242" s="49">
        <v>1</v>
      </c>
      <c r="K242" s="95">
        <v>5</v>
      </c>
    </row>
    <row r="243" spans="1:11" ht="30">
      <c r="A243" s="50" t="s">
        <v>727</v>
      </c>
      <c r="B243" s="49" t="s">
        <v>1152</v>
      </c>
      <c r="C243" s="94" t="s">
        <v>940</v>
      </c>
      <c r="D243" s="96" t="s">
        <v>689</v>
      </c>
      <c r="E243" s="50" t="s">
        <v>778</v>
      </c>
      <c r="F243" s="50" t="s">
        <v>778</v>
      </c>
      <c r="G243" s="50" t="s">
        <v>266</v>
      </c>
      <c r="H243" s="50" t="s">
        <v>1060</v>
      </c>
      <c r="I243" s="95">
        <v>6</v>
      </c>
      <c r="J243" s="49">
        <v>1</v>
      </c>
      <c r="K243" s="95">
        <v>5</v>
      </c>
    </row>
    <row r="244" spans="1:11" ht="30">
      <c r="A244" s="50" t="s">
        <v>728</v>
      </c>
      <c r="B244" s="49" t="s">
        <v>1152</v>
      </c>
      <c r="C244" s="94" t="s">
        <v>941</v>
      </c>
      <c r="D244" s="96" t="s">
        <v>691</v>
      </c>
      <c r="E244" s="50" t="s">
        <v>778</v>
      </c>
      <c r="F244" s="50" t="s">
        <v>778</v>
      </c>
      <c r="G244" s="50" t="s">
        <v>266</v>
      </c>
      <c r="H244" s="50" t="s">
        <v>1060</v>
      </c>
      <c r="I244" s="95">
        <v>6</v>
      </c>
      <c r="J244" s="49">
        <v>1</v>
      </c>
      <c r="K244" s="95">
        <v>5</v>
      </c>
    </row>
    <row r="245" spans="1:11" ht="30">
      <c r="A245" s="96" t="s">
        <v>240</v>
      </c>
      <c r="B245" s="49" t="s">
        <v>1152</v>
      </c>
      <c r="C245" s="94" t="s">
        <v>979</v>
      </c>
      <c r="D245" s="96" t="s">
        <v>350</v>
      </c>
      <c r="E245" s="50" t="s">
        <v>779</v>
      </c>
      <c r="F245" s="50" t="s">
        <v>997</v>
      </c>
      <c r="G245" s="50" t="e">
        <v>#N/A</v>
      </c>
      <c r="H245" s="50" t="e">
        <v>#N/A</v>
      </c>
      <c r="I245" s="98"/>
      <c r="J245" s="49">
        <v>1</v>
      </c>
      <c r="K245" s="95">
        <v>5</v>
      </c>
    </row>
    <row r="246" spans="1:11">
      <c r="A246" s="96" t="s">
        <v>241</v>
      </c>
      <c r="B246" s="49" t="s">
        <v>1152</v>
      </c>
      <c r="C246" s="94" t="s">
        <v>980</v>
      </c>
      <c r="D246" s="96" t="s">
        <v>747</v>
      </c>
      <c r="E246" s="50" t="s">
        <v>779</v>
      </c>
      <c r="F246" s="50" t="s">
        <v>997</v>
      </c>
      <c r="G246" s="50" t="s">
        <v>760</v>
      </c>
      <c r="H246" s="50" t="s">
        <v>1019</v>
      </c>
      <c r="I246" s="95">
        <v>6</v>
      </c>
      <c r="J246" s="49">
        <v>1</v>
      </c>
      <c r="K246" s="95">
        <v>5</v>
      </c>
    </row>
    <row r="247" spans="1:11" ht="30">
      <c r="A247" s="96" t="s">
        <v>242</v>
      </c>
      <c r="B247" s="49" t="s">
        <v>1152</v>
      </c>
      <c r="C247" s="94" t="s">
        <v>981</v>
      </c>
      <c r="D247" s="96" t="s">
        <v>351</v>
      </c>
      <c r="E247" s="50" t="s">
        <v>779</v>
      </c>
      <c r="F247" s="50" t="s">
        <v>997</v>
      </c>
      <c r="G247" s="50" t="s">
        <v>760</v>
      </c>
      <c r="H247" s="50" t="s">
        <v>1019</v>
      </c>
      <c r="I247" s="95">
        <v>6</v>
      </c>
      <c r="J247" s="49">
        <v>1</v>
      </c>
      <c r="K247" s="95">
        <v>5</v>
      </c>
    </row>
    <row r="248" spans="1:11">
      <c r="A248" s="96" t="s">
        <v>243</v>
      </c>
      <c r="B248" s="49" t="s">
        <v>1152</v>
      </c>
      <c r="C248" s="94" t="s">
        <v>1088</v>
      </c>
      <c r="D248" s="96" t="s">
        <v>352</v>
      </c>
      <c r="E248" s="50" t="s">
        <v>779</v>
      </c>
      <c r="F248" s="50" t="s">
        <v>997</v>
      </c>
      <c r="G248" s="50" t="s">
        <v>760</v>
      </c>
      <c r="H248" s="50" t="s">
        <v>1019</v>
      </c>
      <c r="I248" s="95">
        <v>6</v>
      </c>
      <c r="J248" s="49">
        <v>1</v>
      </c>
      <c r="K248" s="95">
        <v>5</v>
      </c>
    </row>
    <row r="249" spans="1:11">
      <c r="A249" s="96" t="s">
        <v>244</v>
      </c>
      <c r="B249" s="49" t="s">
        <v>1152</v>
      </c>
      <c r="C249" s="94" t="s">
        <v>983</v>
      </c>
      <c r="D249" s="96" t="s">
        <v>748</v>
      </c>
      <c r="E249" s="50" t="s">
        <v>779</v>
      </c>
      <c r="F249" s="50" t="s">
        <v>997</v>
      </c>
      <c r="G249" s="50" t="s">
        <v>760</v>
      </c>
      <c r="H249" s="50" t="s">
        <v>1019</v>
      </c>
      <c r="I249" s="95">
        <v>6</v>
      </c>
      <c r="J249" s="49">
        <v>1</v>
      </c>
      <c r="K249" s="95">
        <v>5</v>
      </c>
    </row>
    <row r="250" spans="1:11">
      <c r="A250" s="96" t="s">
        <v>245</v>
      </c>
      <c r="B250" s="49" t="s">
        <v>1152</v>
      </c>
      <c r="C250" s="94" t="s">
        <v>984</v>
      </c>
      <c r="D250" s="96" t="s">
        <v>749</v>
      </c>
      <c r="E250" s="50" t="s">
        <v>779</v>
      </c>
      <c r="F250" s="50" t="s">
        <v>997</v>
      </c>
      <c r="G250" s="50" t="s">
        <v>760</v>
      </c>
      <c r="H250" s="50" t="s">
        <v>1019</v>
      </c>
      <c r="I250" s="95">
        <v>6</v>
      </c>
      <c r="J250" s="49">
        <v>1</v>
      </c>
      <c r="K250" s="95">
        <v>5</v>
      </c>
    </row>
    <row r="251" spans="1:11" ht="30">
      <c r="A251" s="96" t="s">
        <v>246</v>
      </c>
      <c r="B251" s="49" t="s">
        <v>1152</v>
      </c>
      <c r="C251" s="94" t="s">
        <v>985</v>
      </c>
      <c r="D251" s="96" t="s">
        <v>750</v>
      </c>
      <c r="E251" s="50" t="s">
        <v>779</v>
      </c>
      <c r="F251" s="50" t="s">
        <v>997</v>
      </c>
      <c r="G251" s="50" t="s">
        <v>760</v>
      </c>
      <c r="H251" s="50" t="s">
        <v>1019</v>
      </c>
      <c r="I251" s="95">
        <v>6</v>
      </c>
      <c r="J251" s="49">
        <v>1</v>
      </c>
      <c r="K251" s="95">
        <v>5</v>
      </c>
    </row>
    <row r="252" spans="1:11">
      <c r="A252" s="96" t="s">
        <v>247</v>
      </c>
      <c r="B252" s="49" t="s">
        <v>1152</v>
      </c>
      <c r="C252" s="96" t="s">
        <v>1056</v>
      </c>
      <c r="D252" s="96" t="s">
        <v>743</v>
      </c>
      <c r="E252" s="50" t="s">
        <v>779</v>
      </c>
      <c r="F252" s="50" t="s">
        <v>997</v>
      </c>
      <c r="G252" s="50" t="s">
        <v>266</v>
      </c>
      <c r="H252" s="50" t="s">
        <v>1060</v>
      </c>
      <c r="I252" s="95">
        <v>6</v>
      </c>
      <c r="J252" s="49">
        <v>1</v>
      </c>
      <c r="K252" s="95">
        <v>5</v>
      </c>
    </row>
    <row r="253" spans="1:11">
      <c r="A253" s="96" t="s">
        <v>248</v>
      </c>
      <c r="B253" s="49" t="s">
        <v>1152</v>
      </c>
      <c r="C253" s="94" t="s">
        <v>987</v>
      </c>
      <c r="D253" s="96" t="s">
        <v>353</v>
      </c>
      <c r="E253" s="50" t="s">
        <v>779</v>
      </c>
      <c r="F253" s="50" t="s">
        <v>997</v>
      </c>
      <c r="G253" s="50" t="s">
        <v>266</v>
      </c>
      <c r="H253" s="50" t="s">
        <v>1060</v>
      </c>
      <c r="I253" s="95">
        <v>6</v>
      </c>
      <c r="J253" s="49">
        <v>1</v>
      </c>
      <c r="K253" s="95">
        <v>5</v>
      </c>
    </row>
    <row r="254" spans="1:11" ht="30">
      <c r="A254" s="96" t="s">
        <v>249</v>
      </c>
      <c r="B254" s="49" t="s">
        <v>1152</v>
      </c>
      <c r="C254" s="94" t="s">
        <v>988</v>
      </c>
      <c r="D254" s="96" t="s">
        <v>744</v>
      </c>
      <c r="E254" s="50" t="s">
        <v>779</v>
      </c>
      <c r="F254" s="50" t="s">
        <v>997</v>
      </c>
      <c r="G254" s="50" t="s">
        <v>266</v>
      </c>
      <c r="H254" s="50" t="s">
        <v>1060</v>
      </c>
      <c r="I254" s="95">
        <v>6</v>
      </c>
      <c r="J254" s="49">
        <v>1</v>
      </c>
      <c r="K254" s="95">
        <v>5</v>
      </c>
    </row>
    <row r="255" spans="1:11" ht="30">
      <c r="A255" s="96" t="s">
        <v>250</v>
      </c>
      <c r="B255" s="49" t="s">
        <v>1152</v>
      </c>
      <c r="C255" s="94" t="s">
        <v>989</v>
      </c>
      <c r="D255" s="96" t="s">
        <v>745</v>
      </c>
      <c r="E255" s="50" t="s">
        <v>779</v>
      </c>
      <c r="F255" s="50" t="s">
        <v>997</v>
      </c>
      <c r="G255" s="50" t="s">
        <v>266</v>
      </c>
      <c r="H255" s="50" t="s">
        <v>1060</v>
      </c>
      <c r="I255" s="95">
        <v>6</v>
      </c>
      <c r="J255" s="49">
        <v>1</v>
      </c>
      <c r="K255" s="95">
        <v>5</v>
      </c>
    </row>
    <row r="256" spans="1:11" ht="30">
      <c r="A256" s="96" t="s">
        <v>251</v>
      </c>
      <c r="B256" s="49" t="s">
        <v>1152</v>
      </c>
      <c r="C256" s="94" t="s">
        <v>1138</v>
      </c>
      <c r="D256" s="96" t="s">
        <v>746</v>
      </c>
      <c r="E256" s="50" t="s">
        <v>779</v>
      </c>
      <c r="F256" s="50" t="s">
        <v>997</v>
      </c>
      <c r="G256" s="50" t="s">
        <v>266</v>
      </c>
      <c r="H256" s="50" t="s">
        <v>1060</v>
      </c>
      <c r="I256" s="95">
        <v>6</v>
      </c>
      <c r="J256" s="49">
        <v>1</v>
      </c>
      <c r="K256" s="95">
        <v>5</v>
      </c>
    </row>
    <row r="257" spans="1:11">
      <c r="A257" s="50" t="s">
        <v>252</v>
      </c>
      <c r="B257" s="49" t="s">
        <v>1152</v>
      </c>
      <c r="C257" s="94" t="s">
        <v>991</v>
      </c>
      <c r="D257" s="96" t="s">
        <v>354</v>
      </c>
      <c r="E257" s="50" t="s">
        <v>780</v>
      </c>
      <c r="F257" s="50" t="s">
        <v>998</v>
      </c>
      <c r="G257" s="50" t="s">
        <v>780</v>
      </c>
      <c r="H257" s="50" t="s">
        <v>998</v>
      </c>
      <c r="I257" s="49"/>
      <c r="J257" s="49">
        <v>1</v>
      </c>
      <c r="K257" s="95">
        <v>5</v>
      </c>
    </row>
    <row r="258" spans="1:11">
      <c r="A258" s="50" t="s">
        <v>253</v>
      </c>
      <c r="B258" s="49" t="s">
        <v>1152</v>
      </c>
      <c r="C258" s="94" t="s">
        <v>1057</v>
      </c>
      <c r="D258" s="96" t="s">
        <v>355</v>
      </c>
      <c r="E258" s="50" t="s">
        <v>780</v>
      </c>
      <c r="F258" s="50" t="s">
        <v>998</v>
      </c>
      <c r="G258" s="50" t="s">
        <v>780</v>
      </c>
      <c r="H258" s="50" t="s">
        <v>998</v>
      </c>
      <c r="I258" s="49"/>
      <c r="J258" s="49">
        <v>1</v>
      </c>
      <c r="K258" s="95">
        <v>5</v>
      </c>
    </row>
    <row r="259" spans="1:11" ht="30">
      <c r="A259" s="50" t="s">
        <v>254</v>
      </c>
      <c r="B259" s="49" t="s">
        <v>1152</v>
      </c>
      <c r="C259" s="94" t="s">
        <v>993</v>
      </c>
      <c r="D259" s="96" t="s">
        <v>356</v>
      </c>
      <c r="E259" s="50" t="s">
        <v>780</v>
      </c>
      <c r="F259" s="50" t="s">
        <v>998</v>
      </c>
      <c r="G259" s="50" t="s">
        <v>780</v>
      </c>
      <c r="H259" s="50" t="s">
        <v>998</v>
      </c>
      <c r="I259" s="49"/>
      <c r="J259" s="49">
        <v>1</v>
      </c>
      <c r="K259" s="95">
        <v>5</v>
      </c>
    </row>
  </sheetData>
  <autoFilter ref="A2:K259" xr:uid="{A721914F-8EBA-4FCF-8BDC-72E40B6EA37B}"/>
  <mergeCells count="1">
    <mergeCell ref="C1:G1"/>
  </mergeCells>
  <conditionalFormatting sqref="A3:A259">
    <cfRule type="duplicateValues" dxfId="1"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Sheet7</vt:lpstr>
      <vt:lpstr>Sheet6</vt:lpstr>
      <vt:lpstr>CODEFRAME-NPS</vt:lpstr>
      <vt:lpstr>Label</vt:lpstr>
      <vt:lpstr>NPS_label (Q9aTCB &amp; Q2.1Q10.1)</vt:lpstr>
      <vt:lpstr>Data View_Sample</vt:lpstr>
      <vt:lpstr>Variable View_OE</vt:lpstr>
      <vt:lpstr>Data</vt:lpstr>
      <vt:lpstr>Check label</vt:lpstr>
      <vt:lpstr>Sheet3</vt:lpstr>
      <vt:lpstr>working sheet</vt:lpstr>
      <vt:lpstr>Q2'22-attributes</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Thien Nguyen Bich</dc:creator>
  <cp:keywords/>
  <dc:description/>
  <cp:lastModifiedBy>Toan Ngo</cp:lastModifiedBy>
  <cp:revision/>
  <dcterms:created xsi:type="dcterms:W3CDTF">2021-06-03T07:45:22Z</dcterms:created>
  <dcterms:modified xsi:type="dcterms:W3CDTF">2024-06-08T08:53:46Z</dcterms:modified>
  <cp:category/>
  <cp:contentStatus/>
</cp:coreProperties>
</file>