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AD61B191-9565-49F3-8635-8538298B5CBF}" xr6:coauthVersionLast="47" xr6:coauthVersionMax="47" xr10:uidLastSave="{00000000-0000-0000-0000-000000000000}"/>
  <bookViews>
    <workbookView xWindow="-120" yWindow="-120" windowWidth="24240" windowHeight="13140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6" i="1" l="1"/>
  <c r="E205" i="1"/>
  <c r="I205" i="1" s="1"/>
  <c r="E203" i="1"/>
  <c r="E202" i="1"/>
  <c r="E201" i="1"/>
  <c r="E199" i="1"/>
  <c r="E198" i="1"/>
  <c r="I199" i="1"/>
  <c r="E197" i="1"/>
  <c r="I197" i="1" s="1"/>
  <c r="E196" i="1"/>
  <c r="E193" i="1"/>
  <c r="I193" i="1"/>
  <c r="E192" i="1"/>
  <c r="E191" i="1"/>
  <c r="I191" i="1" s="1"/>
  <c r="E186" i="1"/>
  <c r="E190" i="1"/>
  <c r="I190" i="1" s="1"/>
  <c r="E188" i="1"/>
  <c r="I188" i="1" s="1"/>
  <c r="E187" i="1"/>
  <c r="E183" i="1"/>
  <c r="E184" i="1"/>
  <c r="I184" i="1" s="1"/>
  <c r="E182" i="1"/>
  <c r="I182" i="1" s="1"/>
  <c r="E181" i="1"/>
  <c r="I181" i="1" s="1"/>
  <c r="E178" i="1"/>
  <c r="I178" i="1" s="1"/>
  <c r="E177" i="1"/>
  <c r="E176" i="1"/>
  <c r="I176" i="1"/>
  <c r="E174" i="1"/>
  <c r="I174" i="1" s="1"/>
  <c r="E172" i="1"/>
  <c r="I172" i="1"/>
  <c r="E166" i="1"/>
  <c r="E164" i="1"/>
  <c r="E163" i="1"/>
  <c r="E162" i="1"/>
  <c r="I162" i="1" s="1"/>
  <c r="E161" i="1"/>
  <c r="I161" i="1"/>
  <c r="E159" i="1"/>
  <c r="I159" i="1" s="1"/>
  <c r="E158" i="1"/>
  <c r="E157" i="1"/>
  <c r="E156" i="1"/>
  <c r="I156" i="1" s="1"/>
  <c r="E154" i="1"/>
  <c r="E152" i="1"/>
  <c r="E153" i="1"/>
  <c r="I153" i="1" s="1"/>
  <c r="E151" i="1"/>
  <c r="I151" i="1" s="1"/>
  <c r="E150" i="1"/>
  <c r="I150" i="1" s="1"/>
  <c r="E149" i="1"/>
  <c r="I149" i="1" s="1"/>
  <c r="E147" i="1"/>
  <c r="E146" i="1"/>
  <c r="E145" i="1"/>
  <c r="E144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E142" i="1"/>
  <c r="I142" i="1" s="1"/>
  <c r="E141" i="1"/>
  <c r="I141" i="1" s="1"/>
  <c r="E140" i="1"/>
  <c r="E139" i="1"/>
  <c r="I139" i="1" s="1"/>
  <c r="E138" i="1"/>
  <c r="I138" i="1" s="1"/>
  <c r="E137" i="1"/>
  <c r="I137" i="1" s="1"/>
  <c r="E136" i="1"/>
  <c r="I136" i="1" s="1"/>
  <c r="E134" i="1"/>
  <c r="E135" i="1"/>
  <c r="E132" i="1"/>
  <c r="E131" i="1"/>
  <c r="I131" i="1" s="1"/>
  <c r="E130" i="1"/>
  <c r="I130" i="1" s="1"/>
  <c r="E129" i="1"/>
  <c r="I129" i="1" s="1"/>
  <c r="E125" i="1"/>
  <c r="I125" i="1" s="1"/>
  <c r="E124" i="1"/>
  <c r="I124" i="1" s="1"/>
  <c r="E123" i="1"/>
  <c r="I123" i="1" s="1"/>
  <c r="E122" i="1"/>
  <c r="I122" i="1" s="1"/>
  <c r="E121" i="1"/>
  <c r="E119" i="1"/>
  <c r="E120" i="1"/>
  <c r="E118" i="1"/>
  <c r="I118" i="1" s="1"/>
  <c r="E117" i="1"/>
  <c r="E116" i="1"/>
  <c r="I116" i="1" s="1"/>
  <c r="E115" i="1"/>
  <c r="E114" i="1"/>
  <c r="I114" i="1" s="1"/>
  <c r="E113" i="1"/>
  <c r="E112" i="1"/>
  <c r="I112" i="1" s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I108" i="1" s="1"/>
  <c r="E105" i="1"/>
  <c r="I105" i="1" s="1"/>
  <c r="E104" i="1"/>
  <c r="I104" i="1" s="1"/>
  <c r="E103" i="1"/>
  <c r="E101" i="1"/>
  <c r="I101" i="1" s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I93" i="1" s="1"/>
  <c r="E92" i="1"/>
  <c r="I92" i="1" s="1"/>
  <c r="I98" i="1"/>
  <c r="P87" i="1"/>
  <c r="P88" i="1"/>
  <c r="E90" i="1"/>
  <c r="I90" i="1" s="1"/>
  <c r="E91" i="1"/>
  <c r="I91" i="1" s="1"/>
  <c r="E89" i="1"/>
  <c r="I89" i="1" s="1"/>
  <c r="E88" i="1"/>
  <c r="I88" i="1" s="1"/>
  <c r="E87" i="1"/>
  <c r="I87" i="1" s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2" i="1"/>
  <c r="I103" i="1"/>
  <c r="I107" i="1"/>
  <c r="I110" i="1"/>
  <c r="I113" i="1"/>
  <c r="I115" i="1"/>
  <c r="I117" i="1"/>
  <c r="I119" i="1"/>
  <c r="I120" i="1"/>
  <c r="I121" i="1"/>
  <c r="I126" i="1"/>
  <c r="I127" i="1"/>
  <c r="I128" i="1"/>
  <c r="I132" i="1"/>
  <c r="I133" i="1"/>
  <c r="I134" i="1"/>
  <c r="I135" i="1"/>
  <c r="I140" i="1"/>
  <c r="I143" i="1"/>
  <c r="I144" i="1"/>
  <c r="I145" i="1"/>
  <c r="I146" i="1"/>
  <c r="I147" i="1"/>
  <c r="I148" i="1"/>
  <c r="I152" i="1"/>
  <c r="I154" i="1"/>
  <c r="I157" i="1"/>
  <c r="I158" i="1"/>
  <c r="I160" i="1"/>
  <c r="I163" i="1"/>
  <c r="I164" i="1"/>
  <c r="I165" i="1"/>
  <c r="I166" i="1"/>
  <c r="I167" i="1"/>
  <c r="I168" i="1"/>
  <c r="I169" i="1"/>
  <c r="I170" i="1"/>
  <c r="I171" i="1"/>
  <c r="I173" i="1"/>
  <c r="I175" i="1"/>
  <c r="I177" i="1"/>
  <c r="I179" i="1"/>
  <c r="I180" i="1"/>
  <c r="I183" i="1"/>
  <c r="I185" i="1"/>
  <c r="I186" i="1"/>
  <c r="I187" i="1"/>
  <c r="I189" i="1"/>
  <c r="I192" i="1"/>
  <c r="I194" i="1"/>
  <c r="I195" i="1"/>
  <c r="I196" i="1"/>
  <c r="I198" i="1"/>
  <c r="I200" i="1"/>
  <c r="I201" i="1"/>
  <c r="I202" i="1"/>
  <c r="I203" i="1"/>
  <c r="I204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 s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<sst xmlns="http://schemas.openxmlformats.org/spreadsheetml/2006/main" count="335" uniqueCount="115">
  <si>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</si>
  <si>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</si>
  <si>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</si>
  <si>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</si>
  <si>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</si>
  <si>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</si>
  <si>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</si>
  <si>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</si>
  <si>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</si>
  <si>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</si>
  <si>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</si>
  <si>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</si>
  <si>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</si>
  <si>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</si>
  <si>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</si>
  <si>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</si>
  <si>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</si>
  <si>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</si>
  <si>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</si>
  <si>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</si>
  <si>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</si>
  <si>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</si>
  <si>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</si>
  <si>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</si>
  <si>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</si>
  <si>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</si>
  <si>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</si>
  <si>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</si>
  <si>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</si>
  <si>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</si>
  <si>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</si>
  <si>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</si>
  <si>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</si>
  <si>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</si>
  <si>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</si>
  <si>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</si>
  <si>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</si>
  <si>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</si>
  <si>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</si>
  <si>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</si>
  <si>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</si>
  <si>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</si>
  <si>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</si>
  <si>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</si>
  <si>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</si>
  <si>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</si>
  <si>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</si>
  <si>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</si>
  <si>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</si>
  <si>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</si>
  <si>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</si>
  <si>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</si>
  <si>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</si>
  <si>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</si>
  <si>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</si>
  <si>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</si>
  <si>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</si>
  <si>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</si>
  <si>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</si>
  <si>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</si>
  <si>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</si>
  <si>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</si>
  <si>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</si>
  <si>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</si>
  <si>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</si>
  <si>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</si>
  <si>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</si>
  <si>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</si>
  <si>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</si>
  <si>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</si>
  <si>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</si>
  <si>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</si>
  <si>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</si>
  <si>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</si>
  <si>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</si>
  <si>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</si>
  <si>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</si>
  <si>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</si>
  <si>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</si>
  <si>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</si>
  <si>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</si>
  <si>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</si>
  <si>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</si>
  <si>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</si>
  <si>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</si>
  <si>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</si>
  <si>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</si>
  <si>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</si>
  <si>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</si>
  <si>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</si>
  <si>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</si>
  <si>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</si>
  <si>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</si>
  <si>
    <t>132k cà phê và nước mắm, 30k thịt+ cà chua,  28k trứng</t>
  </si>
  <si>
    <t>32+87k robot hút bụi</t>
  </si>
  <si>
    <t>33 k đồ ăn, 318k robot hút bụi+50k trà sữa</t>
  </si>
  <si>
    <t>20k sâm lạnh, 219.5k đồ điện tử, 18k nước ngọt</t>
  </si>
  <si>
    <t>bàn 720k, thịt 72k. Đồ chơi 196k+19k nước ngọt</t>
  </si>
  <si>
    <t>nap cad 100k mua đồ 47k, dầu gội 15k</t>
  </si>
  <si>
    <t>gạo 70k, đồ ăn 30k, 20k ổi, 1 k nước đá</t>
  </si>
  <si>
    <t>734.3 k shopee, 150k sửa xe, 112k bhx, 628 bhx, 50k tương ớt, 20k thịt, 1570k nhà trọ, 85k xem phim</t>
  </si>
  <si>
    <t>15k bánh mì, 29k thịt, 145k chảo chống dính</t>
  </si>
  <si>
    <t>20k thit, 12k cà chua, 10k nước ngọt</t>
  </si>
  <si>
    <t xml:space="preserve">redbull </t>
  </si>
  <si>
    <t>35K BẮP,  60K tỏi hành tím, 3 k  hành, 1k nước đá</t>
  </si>
  <si>
    <t>10k nạp card điện thoại đồ ăn 30k</t>
  </si>
  <si>
    <t>90k thit bo, 9k hành 10k nước ngọt</t>
  </si>
  <si>
    <t>mũ bảo hiểm 80k, 6k xe buýt</t>
  </si>
  <si>
    <t>mua thit 20k, 50k trà sữa, 1k nước đá</t>
  </si>
  <si>
    <t>85k áo mưa, 15k đậu hủ, 65k gạo</t>
  </si>
  <si>
    <t>700k bhx, 87k lẩu,25k bắp</t>
  </si>
  <si>
    <t>50k tiền xăng, 20k thịt, 2k nước đá</t>
  </si>
  <si>
    <t>mua đồ 267k, 2k nước đá, 15k tàu hũ nóng</t>
  </si>
  <si>
    <t>tiền mạng 1122k, bhx 124k</t>
  </si>
  <si>
    <t>bhx 69k, đỗ xăng 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</si>
</sst>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B190" workbookViewId="0">
      <selection activeCell="E208" sqref="E208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1" t="s">
        <v>26</v>
      </c>
      <c r="K15" s="11"/>
      <c r="L15" s="11"/>
      <c r="M15" s="11"/>
      <c r="N15" s="11"/>
      <c r="O15" s="11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5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  <c r="P121" s="2">
        <f t="shared" si="2"/>
        <v>0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  <c r="P122" s="2">
        <f t="shared" si="2"/>
        <v>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  <c r="P123" s="2">
        <f t="shared" si="2"/>
        <v>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  <c r="P124" s="2">
        <f t="shared" si="2"/>
        <v>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92</v>
      </c>
      <c r="P125" s="2">
        <f t="shared" si="2"/>
        <v>110000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  <c r="P126" s="2">
        <f t="shared" si="2"/>
        <v>0</v>
      </c>
    </row>
    <row r="127" spans="5:16" x14ac:dyDescent="0.2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  <c r="P127" s="2">
        <f t="shared" si="2"/>
        <v>42000</v>
      </c>
    </row>
    <row r="128" spans="5:16" x14ac:dyDescent="0.2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  <c r="P128" s="2">
        <f t="shared" si="2"/>
        <v>53000</v>
      </c>
    </row>
    <row r="129" spans="5:16" x14ac:dyDescent="0.25">
      <c r="E129">
        <f>50</f>
        <v>50</v>
      </c>
      <c r="G129" t="s">
        <v>19</v>
      </c>
      <c r="H129" s="1">
        <v>44908</v>
      </c>
      <c r="I129" s="2">
        <f t="shared" si="3"/>
        <v>50000</v>
      </c>
      <c r="P129" s="2">
        <f t="shared" si="2"/>
        <v>0</v>
      </c>
    </row>
    <row r="130" spans="5:16" x14ac:dyDescent="0.25">
      <c r="E130">
        <f>80</f>
        <v>80</v>
      </c>
      <c r="G130" t="s">
        <v>1</v>
      </c>
      <c r="H130" s="1">
        <v>44909</v>
      </c>
      <c r="I130" s="2">
        <f t="shared" si="3"/>
        <v>80000</v>
      </c>
      <c r="P130" s="2">
        <f t="shared" si="2"/>
        <v>0</v>
      </c>
    </row>
    <row r="131" spans="5:16" x14ac:dyDescent="0.25">
      <c r="E131">
        <f>20</f>
        <v>20</v>
      </c>
      <c r="G131" t="s">
        <v>8</v>
      </c>
      <c r="H131" s="1">
        <v>44910</v>
      </c>
      <c r="I131" s="2">
        <f t="shared" si="3"/>
        <v>20000</v>
      </c>
      <c r="P131" s="2">
        <f t="shared" si="2"/>
        <v>0</v>
      </c>
    </row>
    <row r="132" spans="5:16" x14ac:dyDescent="0.25">
      <c r="E132">
        <f>132+20+10+28</f>
        <v>190</v>
      </c>
      <c r="G132" t="s">
        <v>7</v>
      </c>
      <c r="H132" s="1">
        <v>44911</v>
      </c>
      <c r="I132" s="2">
        <f t="shared" si="3"/>
        <v>190000</v>
      </c>
      <c r="J132" t="s">
        <v>93</v>
      </c>
      <c r="P132" s="2">
        <f t="shared" si="2"/>
        <v>0</v>
      </c>
    </row>
    <row r="133" spans="5:16" x14ac:dyDescent="0.25">
      <c r="G133" t="s">
        <v>11</v>
      </c>
      <c r="H133" s="1">
        <v>44912</v>
      </c>
      <c r="I133" s="2">
        <f t="shared" si="3"/>
        <v>0</v>
      </c>
      <c r="P133" s="2">
        <f t="shared" si="2"/>
        <v>0</v>
      </c>
    </row>
    <row r="134" spans="5:16" x14ac:dyDescent="0.25">
      <c r="E134">
        <f>33+318+50</f>
        <v>401</v>
      </c>
      <c r="G134" t="s">
        <v>14</v>
      </c>
      <c r="H134" s="1">
        <v>44913</v>
      </c>
      <c r="I134" s="2">
        <f t="shared" si="3"/>
        <v>401000</v>
      </c>
      <c r="J134" t="s">
        <v>95</v>
      </c>
      <c r="P134" s="2">
        <f t="shared" si="2"/>
        <v>0</v>
      </c>
    </row>
    <row r="135" spans="5:16" x14ac:dyDescent="0.25">
      <c r="E135">
        <f>32+87</f>
        <v>119</v>
      </c>
      <c r="G135" t="s">
        <v>15</v>
      </c>
      <c r="H135" s="1">
        <v>44914</v>
      </c>
      <c r="I135" s="2">
        <f t="shared" si="3"/>
        <v>119000</v>
      </c>
      <c r="J135" t="s">
        <v>94</v>
      </c>
      <c r="P135" s="2">
        <f t="shared" si="2"/>
        <v>0</v>
      </c>
    </row>
    <row r="136" spans="5:16" x14ac:dyDescent="0.25">
      <c r="E136">
        <f>50+20</f>
        <v>70</v>
      </c>
      <c r="G136" t="s">
        <v>19</v>
      </c>
      <c r="H136" s="1">
        <v>44915</v>
      </c>
      <c r="I136" s="2">
        <f t="shared" si="3"/>
        <v>70000</v>
      </c>
      <c r="P136" s="2">
        <f t="shared" si="2"/>
        <v>0</v>
      </c>
    </row>
    <row r="137" spans="5:16" x14ac:dyDescent="0.25">
      <c r="E137">
        <f>20+30</f>
        <v>50</v>
      </c>
      <c r="G137" t="s">
        <v>1</v>
      </c>
      <c r="H137" s="1">
        <v>44916</v>
      </c>
      <c r="I137" s="2">
        <f t="shared" si="3"/>
        <v>50000</v>
      </c>
      <c r="P137" s="2">
        <f t="shared" si="2"/>
        <v>0</v>
      </c>
    </row>
    <row r="138" spans="5:16" x14ac:dyDescent="0.25">
      <c r="E138">
        <f>1</f>
        <v>1</v>
      </c>
      <c r="G138" t="s">
        <v>8</v>
      </c>
      <c r="H138" s="1">
        <v>44917</v>
      </c>
      <c r="I138" s="2">
        <f t="shared" si="3"/>
        <v>1000</v>
      </c>
      <c r="P138" s="2">
        <f t="shared" si="2"/>
        <v>0</v>
      </c>
    </row>
    <row r="139" spans="5:16" x14ac:dyDescent="0.25">
      <c r="E139">
        <f>20+12+20</f>
        <v>52</v>
      </c>
      <c r="G139" t="s">
        <v>7</v>
      </c>
      <c r="H139" s="1">
        <v>44918</v>
      </c>
      <c r="I139" s="2">
        <f t="shared" si="3"/>
        <v>52000</v>
      </c>
      <c r="P139" s="2">
        <f t="shared" si="2"/>
        <v>0</v>
      </c>
    </row>
    <row r="140" spans="5:16" x14ac:dyDescent="0.25">
      <c r="E140">
        <f>50+81+15</f>
        <v>146</v>
      </c>
      <c r="G140" t="s">
        <v>11</v>
      </c>
      <c r="H140" s="1">
        <v>44919</v>
      </c>
      <c r="I140" s="2">
        <f t="shared" si="3"/>
        <v>146000</v>
      </c>
      <c r="P140" s="2">
        <f t="shared" si="2"/>
        <v>0</v>
      </c>
    </row>
    <row r="141" spans="5:16" x14ac:dyDescent="0.25">
      <c r="E141">
        <f>20+166.5+53+18</f>
        <v>257.5</v>
      </c>
      <c r="G141" t="s">
        <v>14</v>
      </c>
      <c r="H141" s="1">
        <v>44920</v>
      </c>
      <c r="I141" s="2">
        <f t="shared" si="3"/>
        <v>257500</v>
      </c>
      <c r="J141" t="s">
        <v>96</v>
      </c>
      <c r="P141" s="2">
        <f t="shared" si="2"/>
        <v>0</v>
      </c>
    </row>
    <row r="142" spans="5:16" x14ac:dyDescent="0.25">
      <c r="E142">
        <f>18+20+74+130</f>
        <v>242</v>
      </c>
      <c r="F142">
        <v>240</v>
      </c>
      <c r="G142" t="s">
        <v>15</v>
      </c>
      <c r="H142" s="1">
        <v>44921</v>
      </c>
      <c r="I142" s="2">
        <f t="shared" si="3"/>
        <v>242000</v>
      </c>
      <c r="P142" s="2">
        <f t="shared" si="2"/>
        <v>240000</v>
      </c>
    </row>
    <row r="143" spans="5:16" x14ac:dyDescent="0.25">
      <c r="E143">
        <v>30</v>
      </c>
      <c r="G143" t="s">
        <v>19</v>
      </c>
      <c r="H143" s="1">
        <v>44922</v>
      </c>
      <c r="I143" s="2">
        <f t="shared" si="3"/>
        <v>30000</v>
      </c>
      <c r="P143" s="2">
        <f t="shared" si="2"/>
        <v>0</v>
      </c>
    </row>
    <row r="144" spans="5:16" x14ac:dyDescent="0.25">
      <c r="E144">
        <f>111+20+20</f>
        <v>151</v>
      </c>
      <c r="G144" t="s">
        <v>1</v>
      </c>
      <c r="H144" s="1">
        <v>44923</v>
      </c>
      <c r="I144" s="2">
        <f t="shared" si="3"/>
        <v>151000</v>
      </c>
      <c r="P144" s="2">
        <f t="shared" si="2"/>
        <v>0</v>
      </c>
    </row>
    <row r="145" spans="5:16" x14ac:dyDescent="0.25">
      <c r="E145">
        <f>94</f>
        <v>94</v>
      </c>
      <c r="G145" t="s">
        <v>8</v>
      </c>
      <c r="H145" s="1">
        <v>44924</v>
      </c>
      <c r="I145" s="2">
        <f t="shared" si="3"/>
        <v>94000</v>
      </c>
      <c r="P145" s="2">
        <f t="shared" si="2"/>
        <v>0</v>
      </c>
    </row>
    <row r="146" spans="5:16" x14ac:dyDescent="0.25">
      <c r="E146">
        <f>11</f>
        <v>11</v>
      </c>
      <c r="G146" t="s">
        <v>7</v>
      </c>
      <c r="H146" s="1">
        <v>44925</v>
      </c>
      <c r="I146" s="2">
        <f t="shared" si="3"/>
        <v>11000</v>
      </c>
      <c r="P146" s="2">
        <f t="shared" si="2"/>
        <v>0</v>
      </c>
    </row>
    <row r="147" spans="5:16" x14ac:dyDescent="0.25">
      <c r="E147">
        <f>720+19+72+7+189</f>
        <v>1007</v>
      </c>
      <c r="G147" t="s">
        <v>11</v>
      </c>
      <c r="H147" s="1">
        <v>44926</v>
      </c>
      <c r="I147" s="2">
        <f t="shared" si="3"/>
        <v>1007000</v>
      </c>
      <c r="J147" t="s">
        <v>97</v>
      </c>
      <c r="P147" s="2">
        <f t="shared" si="2"/>
        <v>0</v>
      </c>
    </row>
    <row r="148" spans="5:16" x14ac:dyDescent="0.25">
      <c r="E148">
        <v>2490</v>
      </c>
      <c r="F148">
        <v>7118</v>
      </c>
      <c r="G148" t="s">
        <v>14</v>
      </c>
      <c r="H148" s="1">
        <v>44927</v>
      </c>
      <c r="I148" s="2">
        <f t="shared" si="3"/>
        <v>2490000</v>
      </c>
      <c r="P148" s="2">
        <f t="shared" si="2"/>
        <v>7118000</v>
      </c>
    </row>
    <row r="149" spans="5:16" x14ac:dyDescent="0.25">
      <c r="E149">
        <f>30+30+170</f>
        <v>230</v>
      </c>
      <c r="G149" t="s">
        <v>15</v>
      </c>
      <c r="H149" s="1">
        <v>44928</v>
      </c>
      <c r="I149" s="2">
        <f t="shared" si="3"/>
        <v>230000</v>
      </c>
      <c r="P149" s="2">
        <f t="shared" si="2"/>
        <v>0</v>
      </c>
    </row>
    <row r="150" spans="5:16" x14ac:dyDescent="0.25">
      <c r="E150">
        <f>100+47+15</f>
        <v>162</v>
      </c>
      <c r="G150" t="s">
        <v>19</v>
      </c>
      <c r="H150" s="1">
        <v>44929</v>
      </c>
      <c r="I150" s="2">
        <f t="shared" si="3"/>
        <v>162000</v>
      </c>
      <c r="J150" t="s">
        <v>98</v>
      </c>
      <c r="P150" s="2">
        <f t="shared" si="2"/>
        <v>0</v>
      </c>
    </row>
    <row r="151" spans="5:16" x14ac:dyDescent="0.25">
      <c r="E151">
        <f>15+23+14+28</f>
        <v>80</v>
      </c>
      <c r="G151" t="s">
        <v>1</v>
      </c>
      <c r="H151" s="1">
        <v>44930</v>
      </c>
      <c r="I151" s="2">
        <f t="shared" si="3"/>
        <v>80000</v>
      </c>
    </row>
    <row r="152" spans="5:16" x14ac:dyDescent="0.25">
      <c r="E152">
        <f>15+29+30</f>
        <v>74</v>
      </c>
      <c r="G152" t="s">
        <v>8</v>
      </c>
      <c r="H152" s="1">
        <v>44931</v>
      </c>
      <c r="I152" s="2">
        <f t="shared" si="3"/>
        <v>74000</v>
      </c>
    </row>
    <row r="153" spans="5:16" x14ac:dyDescent="0.25">
      <c r="E153">
        <f>135+28+10+18</f>
        <v>191</v>
      </c>
      <c r="G153" t="s">
        <v>7</v>
      </c>
      <c r="H153" s="1">
        <v>44932</v>
      </c>
      <c r="I153" s="2">
        <f t="shared" si="3"/>
        <v>191000</v>
      </c>
    </row>
    <row r="154" spans="5:16" x14ac:dyDescent="0.25">
      <c r="E154">
        <f>6+9+20</f>
        <v>35</v>
      </c>
      <c r="G154" t="s">
        <v>11</v>
      </c>
      <c r="H154" s="1">
        <v>44933</v>
      </c>
      <c r="I154" s="2">
        <f t="shared" si="3"/>
        <v>35000</v>
      </c>
    </row>
    <row r="155" spans="5:16" x14ac:dyDescent="0.25">
      <c r="G155" t="s">
        <v>14</v>
      </c>
      <c r="H155" s="1">
        <v>44934</v>
      </c>
      <c r="I155" s="2"/>
    </row>
    <row r="156" spans="5:16" x14ac:dyDescent="0.25">
      <c r="E156">
        <f>13+45+3590</f>
        <v>3648</v>
      </c>
      <c r="G156" t="s">
        <v>15</v>
      </c>
      <c r="H156" s="1">
        <v>44935</v>
      </c>
      <c r="I156" s="2">
        <f>E156*1000</f>
        <v>3648000</v>
      </c>
    </row>
    <row r="157" spans="5:16" x14ac:dyDescent="0.25">
      <c r="E157">
        <f>35+92+140</f>
        <v>267</v>
      </c>
      <c r="G157" t="s">
        <v>19</v>
      </c>
      <c r="H157" s="1">
        <v>44936</v>
      </c>
      <c r="I157" s="2">
        <f t="shared" si="3"/>
        <v>267000</v>
      </c>
    </row>
    <row r="158" spans="5:16" x14ac:dyDescent="0.25">
      <c r="E158">
        <f>26+40+82</f>
        <v>148</v>
      </c>
      <c r="G158" t="s">
        <v>1</v>
      </c>
      <c r="H158" s="1">
        <v>44937</v>
      </c>
      <c r="I158" s="2">
        <f t="shared" si="3"/>
        <v>148000</v>
      </c>
    </row>
    <row r="159" spans="5:16" x14ac:dyDescent="0.25">
      <c r="E159">
        <f>50+20</f>
        <v>70</v>
      </c>
      <c r="G159" t="s">
        <v>8</v>
      </c>
      <c r="H159" s="1">
        <v>44938</v>
      </c>
      <c r="I159" s="2">
        <f t="shared" si="3"/>
        <v>70000</v>
      </c>
    </row>
    <row r="160" spans="5:16" x14ac:dyDescent="0.25">
      <c r="E160">
        <v>64</v>
      </c>
      <c r="G160" t="s">
        <v>7</v>
      </c>
      <c r="H160" s="1">
        <v>44939</v>
      </c>
      <c r="I160" s="2">
        <f t="shared" si="3"/>
        <v>64000</v>
      </c>
    </row>
    <row r="161" spans="5:10" x14ac:dyDescent="0.25">
      <c r="E161">
        <f>50+20+15+15</f>
        <v>100</v>
      </c>
      <c r="G161" t="s">
        <v>11</v>
      </c>
      <c r="H161" s="1">
        <v>44940</v>
      </c>
      <c r="I161" s="2">
        <f t="shared" si="3"/>
        <v>100000</v>
      </c>
    </row>
    <row r="162" spans="5:10" x14ac:dyDescent="0.25">
      <c r="E162">
        <f>20+15</f>
        <v>35</v>
      </c>
      <c r="G162" t="s">
        <v>14</v>
      </c>
      <c r="H162" s="1">
        <v>44941</v>
      </c>
      <c r="I162" s="2">
        <f t="shared" si="3"/>
        <v>35000</v>
      </c>
    </row>
    <row r="163" spans="5:10" x14ac:dyDescent="0.25">
      <c r="E163">
        <f>48+45+15</f>
        <v>108</v>
      </c>
      <c r="G163" t="s">
        <v>15</v>
      </c>
      <c r="H163" s="1">
        <v>44942</v>
      </c>
      <c r="I163" s="2">
        <f t="shared" si="3"/>
        <v>108000</v>
      </c>
    </row>
    <row r="164" spans="5:10" x14ac:dyDescent="0.25">
      <c r="E164">
        <f>10+30+40+39</f>
        <v>119</v>
      </c>
      <c r="G164" t="s">
        <v>19</v>
      </c>
      <c r="H164" s="1">
        <v>44943</v>
      </c>
      <c r="I164" s="2">
        <f t="shared" si="3"/>
        <v>119000</v>
      </c>
      <c r="J164" s="6"/>
    </row>
    <row r="165" spans="5:10" x14ac:dyDescent="0.25">
      <c r="G165" t="s">
        <v>1</v>
      </c>
      <c r="H165" s="1">
        <v>44944</v>
      </c>
      <c r="I165" s="2">
        <f t="shared" si="3"/>
        <v>0</v>
      </c>
    </row>
    <row r="166" spans="5:10" x14ac:dyDescent="0.25">
      <c r="E166">
        <f>360+255+15</f>
        <v>630</v>
      </c>
      <c r="G166" t="s">
        <v>8</v>
      </c>
      <c r="H166" s="1">
        <v>44945</v>
      </c>
      <c r="I166" s="2">
        <f t="shared" si="3"/>
        <v>630000</v>
      </c>
    </row>
    <row r="167" spans="5:10" x14ac:dyDescent="0.25">
      <c r="G167" t="s">
        <v>7</v>
      </c>
      <c r="H167" s="1">
        <v>44946</v>
      </c>
      <c r="I167" s="2">
        <f t="shared" si="3"/>
        <v>0</v>
      </c>
    </row>
    <row r="168" spans="5:10" x14ac:dyDescent="0.25">
      <c r="G168" t="s">
        <v>11</v>
      </c>
      <c r="H168" s="1">
        <v>44947</v>
      </c>
      <c r="I168" s="2">
        <f t="shared" ref="I168:I223" si="4">E168*1000</f>
        <v>0</v>
      </c>
    </row>
    <row r="169" spans="5:10" x14ac:dyDescent="0.25">
      <c r="G169" t="s">
        <v>14</v>
      </c>
      <c r="H169" s="1">
        <v>44948</v>
      </c>
      <c r="I169" s="2">
        <f t="shared" si="4"/>
        <v>0</v>
      </c>
    </row>
    <row r="170" spans="5:10" x14ac:dyDescent="0.25">
      <c r="G170" t="s">
        <v>15</v>
      </c>
      <c r="H170" s="1">
        <v>44949</v>
      </c>
      <c r="I170" s="2">
        <f t="shared" si="4"/>
        <v>0</v>
      </c>
    </row>
    <row r="171" spans="5:10" x14ac:dyDescent="0.25">
      <c r="G171" t="s">
        <v>19</v>
      </c>
      <c r="H171" s="1">
        <v>44950</v>
      </c>
      <c r="I171" s="2">
        <f t="shared" si="4"/>
        <v>0</v>
      </c>
    </row>
    <row r="172" spans="5:10" x14ac:dyDescent="0.25">
      <c r="E172">
        <f>750+55+15</f>
        <v>820</v>
      </c>
      <c r="G172" t="s">
        <v>1</v>
      </c>
      <c r="H172" s="1">
        <v>44951</v>
      </c>
      <c r="I172" s="2">
        <f t="shared" si="4"/>
        <v>820000</v>
      </c>
    </row>
    <row r="173" spans="5:10" x14ac:dyDescent="0.25">
      <c r="G173" t="s">
        <v>8</v>
      </c>
      <c r="H173" s="1">
        <v>44952</v>
      </c>
      <c r="I173" s="2">
        <f t="shared" si="4"/>
        <v>0</v>
      </c>
    </row>
    <row r="174" spans="5:10" x14ac:dyDescent="0.25">
      <c r="E174">
        <f>70+30+20+1</f>
        <v>121</v>
      </c>
      <c r="G174" t="s">
        <v>7</v>
      </c>
      <c r="H174" s="1">
        <v>44953</v>
      </c>
      <c r="I174" s="2">
        <f t="shared" si="4"/>
        <v>121000</v>
      </c>
      <c r="J174" t="s">
        <v>99</v>
      </c>
    </row>
    <row r="175" spans="5:10" x14ac:dyDescent="0.25">
      <c r="G175" t="s">
        <v>11</v>
      </c>
      <c r="H175" s="1">
        <v>44954</v>
      </c>
      <c r="I175" s="2">
        <f t="shared" si="4"/>
        <v>0</v>
      </c>
    </row>
    <row r="176" spans="5:10" x14ac:dyDescent="0.25">
      <c r="E176">
        <f>734.3+150+112+628+50+20+1570+85</f>
        <v>3349.3</v>
      </c>
      <c r="G176" t="s">
        <v>14</v>
      </c>
      <c r="H176" s="1">
        <v>44955</v>
      </c>
      <c r="I176" s="2">
        <f t="shared" si="4"/>
        <v>3349300</v>
      </c>
      <c r="J176" t="s">
        <v>100</v>
      </c>
    </row>
    <row r="177" spans="5:10" x14ac:dyDescent="0.25">
      <c r="E177">
        <f>15+145+29</f>
        <v>189</v>
      </c>
      <c r="G177" t="s">
        <v>15</v>
      </c>
      <c r="H177" s="1">
        <v>44956</v>
      </c>
      <c r="I177" s="2">
        <f t="shared" si="4"/>
        <v>189000</v>
      </c>
      <c r="J177" t="s">
        <v>101</v>
      </c>
    </row>
    <row r="178" spans="5:10" x14ac:dyDescent="0.25">
      <c r="E178">
        <f>20+12+10</f>
        <v>42</v>
      </c>
      <c r="G178" t="s">
        <v>19</v>
      </c>
      <c r="H178" s="1">
        <v>44957</v>
      </c>
      <c r="I178" s="2">
        <f t="shared" si="4"/>
        <v>42000</v>
      </c>
      <c r="J178" t="s">
        <v>102</v>
      </c>
    </row>
    <row r="179" spans="5:10" x14ac:dyDescent="0.25">
      <c r="G179" t="s">
        <v>1</v>
      </c>
      <c r="H179" s="1">
        <v>44958</v>
      </c>
      <c r="I179" s="2">
        <f t="shared" si="4"/>
        <v>0</v>
      </c>
    </row>
    <row r="180" spans="5:10" x14ac:dyDescent="0.25">
      <c r="E180">
        <v>220</v>
      </c>
      <c r="G180" t="s">
        <v>8</v>
      </c>
      <c r="H180" s="1">
        <v>44959</v>
      </c>
      <c r="I180" s="2">
        <f t="shared" si="4"/>
        <v>220000</v>
      </c>
      <c r="J180" t="s">
        <v>103</v>
      </c>
    </row>
    <row r="181" spans="5:10" x14ac:dyDescent="0.25">
      <c r="E181">
        <f>15+20+3+60+1</f>
        <v>99</v>
      </c>
      <c r="G181" t="s">
        <v>7</v>
      </c>
      <c r="H181" s="1">
        <v>44960</v>
      </c>
      <c r="I181" s="2">
        <f t="shared" si="4"/>
        <v>99000</v>
      </c>
      <c r="J181" t="s">
        <v>104</v>
      </c>
    </row>
    <row r="182" spans="5:10" x14ac:dyDescent="0.25">
      <c r="E182">
        <f>10+30</f>
        <v>40</v>
      </c>
      <c r="G182" t="s">
        <v>11</v>
      </c>
      <c r="H182" s="1">
        <v>44961</v>
      </c>
      <c r="I182" s="2">
        <f t="shared" si="4"/>
        <v>40000</v>
      </c>
      <c r="J182" t="s">
        <v>105</v>
      </c>
    </row>
    <row r="183" spans="5:10" x14ac:dyDescent="0.25">
      <c r="E183">
        <f>30</f>
        <v>30</v>
      </c>
      <c r="G183" t="s">
        <v>14</v>
      </c>
      <c r="H183" s="1">
        <v>44962</v>
      </c>
      <c r="I183" s="2">
        <f t="shared" si="4"/>
        <v>30000</v>
      </c>
    </row>
    <row r="184" spans="5:10" x14ac:dyDescent="0.25">
      <c r="E184">
        <f>90+9+10</f>
        <v>109</v>
      </c>
      <c r="G184" t="s">
        <v>15</v>
      </c>
      <c r="H184" s="1">
        <v>44963</v>
      </c>
      <c r="I184" s="2">
        <f t="shared" si="4"/>
        <v>109000</v>
      </c>
      <c r="J184" t="s">
        <v>106</v>
      </c>
    </row>
    <row r="185" spans="5:10" x14ac:dyDescent="0.25">
      <c r="E185">
        <v>3</v>
      </c>
      <c r="G185" t="s">
        <v>19</v>
      </c>
      <c r="H185" s="1">
        <v>44964</v>
      </c>
      <c r="I185" s="2">
        <f t="shared" si="4"/>
        <v>3000</v>
      </c>
    </row>
    <row r="186" spans="5:10" x14ac:dyDescent="0.25">
      <c r="E186">
        <f>5+6</f>
        <v>11</v>
      </c>
      <c r="G186" t="s">
        <v>1</v>
      </c>
      <c r="H186" s="1">
        <v>44965</v>
      </c>
      <c r="I186" s="2">
        <f t="shared" si="4"/>
        <v>11000</v>
      </c>
    </row>
    <row r="187" spans="5:10" x14ac:dyDescent="0.25">
      <c r="E187">
        <f>80+6</f>
        <v>86</v>
      </c>
      <c r="G187" t="s">
        <v>8</v>
      </c>
      <c r="H187" s="1">
        <v>44966</v>
      </c>
      <c r="I187" s="2">
        <f t="shared" si="4"/>
        <v>86000</v>
      </c>
      <c r="J187" t="s">
        <v>107</v>
      </c>
    </row>
    <row r="188" spans="5:10" x14ac:dyDescent="0.25">
      <c r="E188">
        <f>11</f>
        <v>11</v>
      </c>
      <c r="G188" t="s">
        <v>7</v>
      </c>
      <c r="H188" s="1">
        <v>44967</v>
      </c>
      <c r="I188" s="2">
        <f t="shared" si="4"/>
        <v>11000</v>
      </c>
    </row>
    <row r="189" spans="5:10" x14ac:dyDescent="0.25">
      <c r="E189">
        <v>6</v>
      </c>
      <c r="G189" t="s">
        <v>11</v>
      </c>
      <c r="H189" s="1">
        <v>44968</v>
      </c>
      <c r="I189" s="2">
        <f t="shared" si="4"/>
        <v>6000</v>
      </c>
    </row>
    <row r="190" spans="5:10" x14ac:dyDescent="0.25">
      <c r="E190">
        <f>6+20</f>
        <v>26</v>
      </c>
      <c r="G190" t="s">
        <v>14</v>
      </c>
      <c r="H190" s="1">
        <v>44969</v>
      </c>
      <c r="I190" s="2">
        <f t="shared" si="4"/>
        <v>26000</v>
      </c>
    </row>
    <row r="191" spans="5:10" x14ac:dyDescent="0.25">
      <c r="E191">
        <f>70+82+2+20</f>
        <v>174</v>
      </c>
      <c r="G191" t="s">
        <v>15</v>
      </c>
      <c r="H191" s="1">
        <v>44970</v>
      </c>
      <c r="I191" s="2">
        <f t="shared" si="4"/>
        <v>174000</v>
      </c>
    </row>
    <row r="192" spans="5:10" x14ac:dyDescent="0.25">
      <c r="E192">
        <f>33+2</f>
        <v>35</v>
      </c>
      <c r="G192" t="s">
        <v>19</v>
      </c>
      <c r="H192" s="1">
        <v>44971</v>
      </c>
      <c r="I192" s="2">
        <f t="shared" si="4"/>
        <v>35000</v>
      </c>
    </row>
    <row r="193" spans="5:10" x14ac:dyDescent="0.25">
      <c r="E193">
        <f>20+50+1</f>
        <v>71</v>
      </c>
      <c r="G193" t="s">
        <v>1</v>
      </c>
      <c r="H193" s="1">
        <v>44972</v>
      </c>
      <c r="I193" s="2">
        <f t="shared" si="4"/>
        <v>71000</v>
      </c>
      <c r="J193" t="s">
        <v>108</v>
      </c>
    </row>
    <row r="194" spans="5:10" x14ac:dyDescent="0.25">
      <c r="G194" t="s">
        <v>8</v>
      </c>
      <c r="H194" s="1">
        <v>44973</v>
      </c>
      <c r="I194" s="2">
        <f t="shared" si="4"/>
        <v>0</v>
      </c>
    </row>
    <row r="195" spans="5:10" x14ac:dyDescent="0.25">
      <c r="G195" t="s">
        <v>7</v>
      </c>
      <c r="H195" s="1">
        <v>44974</v>
      </c>
      <c r="I195" s="2">
        <f t="shared" si="4"/>
        <v>0</v>
      </c>
    </row>
    <row r="196" spans="5:10" x14ac:dyDescent="0.25">
      <c r="E196">
        <f>85+15+65</f>
        <v>165</v>
      </c>
      <c r="G196" t="s">
        <v>11</v>
      </c>
      <c r="H196" s="1">
        <v>44975</v>
      </c>
      <c r="I196" s="2">
        <f t="shared" si="4"/>
        <v>165000</v>
      </c>
      <c r="J196" t="s">
        <v>109</v>
      </c>
    </row>
    <row r="197" spans="5:10" x14ac:dyDescent="0.25">
      <c r="E197">
        <f>700+87+25</f>
        <v>812</v>
      </c>
      <c r="G197" t="s">
        <v>14</v>
      </c>
      <c r="H197" s="1">
        <v>44976</v>
      </c>
      <c r="I197" s="2">
        <f t="shared" si="4"/>
        <v>812000</v>
      </c>
      <c r="J197" t="s">
        <v>110</v>
      </c>
    </row>
    <row r="198" spans="5:10" x14ac:dyDescent="0.25">
      <c r="E198">
        <f>50+2+20</f>
        <v>72</v>
      </c>
      <c r="G198" t="s">
        <v>15</v>
      </c>
      <c r="H198" s="1">
        <v>44977</v>
      </c>
      <c r="I198" s="2">
        <f t="shared" si="4"/>
        <v>72000</v>
      </c>
      <c r="J198" t="s">
        <v>111</v>
      </c>
    </row>
    <row r="199" spans="5:10" x14ac:dyDescent="0.25">
      <c r="E199">
        <f>267+2+15</f>
        <v>284</v>
      </c>
      <c r="G199" t="s">
        <v>19</v>
      </c>
      <c r="H199" s="1">
        <v>44978</v>
      </c>
      <c r="I199" s="2">
        <f t="shared" si="4"/>
        <v>284000</v>
      </c>
      <c r="J199" t="s">
        <v>112</v>
      </c>
    </row>
    <row r="200" spans="5:10" x14ac:dyDescent="0.25">
      <c r="G200" t="s">
        <v>1</v>
      </c>
      <c r="H200" s="1">
        <v>44979</v>
      </c>
      <c r="I200" s="2">
        <f t="shared" si="4"/>
        <v>0</v>
      </c>
    </row>
    <row r="201" spans="5:10" x14ac:dyDescent="0.25">
      <c r="E201">
        <f>15</f>
        <v>15</v>
      </c>
      <c r="G201" t="s">
        <v>8</v>
      </c>
      <c r="H201" s="1">
        <v>44980</v>
      </c>
      <c r="I201" s="2">
        <f t="shared" si="4"/>
        <v>15000</v>
      </c>
    </row>
    <row r="202" spans="5:10" x14ac:dyDescent="0.25">
      <c r="E202">
        <f>1122+124</f>
        <v>1246</v>
      </c>
      <c r="G202" t="s">
        <v>7</v>
      </c>
      <c r="H202" s="1">
        <v>44981</v>
      </c>
      <c r="I202" s="2">
        <f t="shared" si="4"/>
        <v>1246000</v>
      </c>
      <c r="J202" t="s">
        <v>113</v>
      </c>
    </row>
    <row r="203" spans="5:10" x14ac:dyDescent="0.25">
      <c r="E203">
        <f>20</f>
        <v>20</v>
      </c>
      <c r="G203" t="s">
        <v>11</v>
      </c>
      <c r="H203" s="1">
        <v>44982</v>
      </c>
      <c r="I203" s="2">
        <f t="shared" si="4"/>
        <v>20000</v>
      </c>
    </row>
    <row r="204" spans="5:10" x14ac:dyDescent="0.25">
      <c r="G204" t="s">
        <v>14</v>
      </c>
      <c r="H204" s="1">
        <v>44983</v>
      </c>
      <c r="I204" s="2">
        <f t="shared" si="4"/>
        <v>0</v>
      </c>
    </row>
    <row r="205" spans="5:10" x14ac:dyDescent="0.25">
      <c r="E205">
        <f>27+1645</f>
        <v>1672</v>
      </c>
      <c r="G205" t="s">
        <v>15</v>
      </c>
      <c r="H205" s="1">
        <v>44984</v>
      </c>
      <c r="I205" s="2">
        <f t="shared" si="4"/>
        <v>1672000</v>
      </c>
    </row>
    <row r="206" spans="5:10" x14ac:dyDescent="0.25">
      <c r="E206">
        <f>50+69</f>
        <v>119</v>
      </c>
      <c r="G206" t="s">
        <v>19</v>
      </c>
      <c r="H206" s="1">
        <v>44985</v>
      </c>
      <c r="I206" s="2">
        <f t="shared" si="4"/>
        <v>119000</v>
      </c>
      <c r="J206" t="s">
        <v>114</v>
      </c>
    </row>
    <row r="207" spans="5:10" x14ac:dyDescent="0.25">
      <c r="G207" t="s">
        <v>1</v>
      </c>
      <c r="H207" s="1">
        <v>44986</v>
      </c>
      <c r="I207" s="2">
        <f t="shared" si="4"/>
        <v>0</v>
      </c>
    </row>
    <row r="208" spans="5:10" x14ac:dyDescent="0.25">
      <c r="G208" t="s">
        <v>8</v>
      </c>
      <c r="H208" s="1">
        <v>44987</v>
      </c>
      <c r="I208" s="2">
        <f t="shared" si="4"/>
        <v>0</v>
      </c>
    </row>
    <row r="209" spans="7:9" x14ac:dyDescent="0.25">
      <c r="G209" t="s">
        <v>7</v>
      </c>
      <c r="H209" s="1">
        <v>44988</v>
      </c>
      <c r="I209" s="2">
        <f t="shared" si="4"/>
        <v>0</v>
      </c>
    </row>
    <row r="210" spans="7:9" x14ac:dyDescent="0.25">
      <c r="G210" t="s">
        <v>11</v>
      </c>
      <c r="H210" s="1">
        <v>44989</v>
      </c>
      <c r="I210" s="2">
        <f t="shared" si="4"/>
        <v>0</v>
      </c>
    </row>
    <row r="211" spans="7:9" x14ac:dyDescent="0.25">
      <c r="G211" t="s">
        <v>14</v>
      </c>
      <c r="H211" s="1">
        <v>44990</v>
      </c>
      <c r="I211" s="2">
        <f t="shared" si="4"/>
        <v>0</v>
      </c>
    </row>
    <row r="212" spans="7:9" x14ac:dyDescent="0.25">
      <c r="G212" t="s">
        <v>15</v>
      </c>
      <c r="H212" s="1">
        <v>44991</v>
      </c>
      <c r="I212" s="2">
        <f t="shared" si="4"/>
        <v>0</v>
      </c>
    </row>
    <row r="213" spans="7:9" x14ac:dyDescent="0.25">
      <c r="G213" t="s">
        <v>19</v>
      </c>
      <c r="H213" s="1">
        <v>44992</v>
      </c>
      <c r="I213" s="2">
        <f t="shared" si="4"/>
        <v>0</v>
      </c>
    </row>
    <row r="214" spans="7:9" x14ac:dyDescent="0.25">
      <c r="G214" t="s">
        <v>1</v>
      </c>
      <c r="H214" s="1">
        <v>44993</v>
      </c>
      <c r="I214" s="2">
        <f t="shared" si="4"/>
        <v>0</v>
      </c>
    </row>
    <row r="215" spans="7:9" x14ac:dyDescent="0.25">
      <c r="G215" t="s">
        <v>8</v>
      </c>
      <c r="H215" s="1">
        <v>44994</v>
      </c>
      <c r="I215" s="2">
        <f t="shared" si="4"/>
        <v>0</v>
      </c>
    </row>
    <row r="216" spans="7:9" x14ac:dyDescent="0.25">
      <c r="G216" t="s">
        <v>7</v>
      </c>
      <c r="H216" s="1">
        <v>44995</v>
      </c>
      <c r="I216" s="2">
        <f t="shared" si="4"/>
        <v>0</v>
      </c>
    </row>
    <row r="217" spans="7:9" x14ac:dyDescent="0.25">
      <c r="G217" t="s">
        <v>11</v>
      </c>
      <c r="H217" s="1">
        <v>44996</v>
      </c>
      <c r="I217" s="2">
        <f t="shared" si="4"/>
        <v>0</v>
      </c>
    </row>
    <row r="218" spans="7:9" x14ac:dyDescent="0.25">
      <c r="G218" t="s">
        <v>14</v>
      </c>
      <c r="H218" s="1">
        <v>44997</v>
      </c>
      <c r="I218" s="2">
        <f t="shared" si="4"/>
        <v>0</v>
      </c>
    </row>
    <row r="219" spans="7:9" x14ac:dyDescent="0.25">
      <c r="H219" s="1">
        <v>44998</v>
      </c>
      <c r="I219" s="2">
        <f t="shared" si="4"/>
        <v>0</v>
      </c>
    </row>
    <row r="220" spans="7:9" x14ac:dyDescent="0.25">
      <c r="H220" s="1">
        <v>44999</v>
      </c>
      <c r="I220" s="2">
        <f t="shared" si="4"/>
        <v>0</v>
      </c>
    </row>
    <row r="221" spans="7:9" x14ac:dyDescent="0.25">
      <c r="H221" s="1">
        <v>45000</v>
      </c>
      <c r="I221" s="2">
        <f t="shared" si="4"/>
        <v>0</v>
      </c>
    </row>
    <row r="222" spans="7:9" x14ac:dyDescent="0.25">
      <c r="H222" s="1">
        <v>45001</v>
      </c>
      <c r="I222" s="2">
        <f t="shared" si="4"/>
        <v>0</v>
      </c>
    </row>
    <row r="223" spans="7:9" x14ac:dyDescent="0.25">
      <c r="H223" s="1">
        <v>45002</v>
      </c>
      <c r="I223" s="2">
        <f t="shared" si="4"/>
        <v>0</v>
      </c>
    </row>
    <row r="224" spans="7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2023-02-28T14:01:07Z</dcterms:modified>
</cp:coreProperties>
</file>