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31C21E5E-3980-4BF1-B7A3-32500ADBD56D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7" i="1" l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E234" i="1"/>
  <c r="F226" i="1"/>
  <c r="F233" i="1"/>
  <c r="E233" i="1"/>
  <c r="E230" i="1"/>
  <c r="E226" i="1"/>
  <c r="I226" i="1" s="1"/>
  <c r="E225" i="1"/>
  <c r="I225" i="1" s="1"/>
  <c r="E224" i="1"/>
  <c r="I224" i="1" s="1"/>
  <c r="I222" i="1"/>
  <c r="I223" i="1"/>
  <c r="E222" i="1"/>
  <c r="E223" i="1"/>
  <c r="E220" i="1"/>
  <c r="E219" i="1"/>
  <c r="E217" i="1"/>
  <c r="I217" i="1" s="1"/>
  <c r="E216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E212" i="1"/>
  <c r="I212" i="1" s="1"/>
  <c r="E211" i="1"/>
  <c r="I211" i="1" s="1"/>
  <c r="E210" i="1"/>
  <c r="E209" i="1"/>
  <c r="I209" i="1" s="1"/>
  <c r="E208" i="1"/>
  <c r="E207" i="1"/>
  <c r="I207" i="1" s="1"/>
  <c r="E206" i="1"/>
  <c r="E205" i="1"/>
  <c r="I205" i="1" s="1"/>
  <c r="E203" i="1"/>
  <c r="E202" i="1"/>
  <c r="E201" i="1"/>
  <c r="E199" i="1"/>
  <c r="E198" i="1"/>
  <c r="I199" i="1"/>
  <c r="E197" i="1"/>
  <c r="I197" i="1" s="1"/>
  <c r="E196" i="1"/>
  <c r="E193" i="1"/>
  <c r="I193" i="1"/>
  <c r="E192" i="1"/>
  <c r="E191" i="1"/>
  <c r="I191" i="1" s="1"/>
  <c r="E186" i="1"/>
  <c r="E190" i="1"/>
  <c r="I190" i="1" s="1"/>
  <c r="E188" i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2" i="1"/>
  <c r="I194" i="1"/>
  <c r="I195" i="1"/>
  <c r="I196" i="1"/>
  <c r="I198" i="1"/>
  <c r="I200" i="1"/>
  <c r="I201" i="1"/>
  <c r="I202" i="1"/>
  <c r="I203" i="1"/>
  <c r="I204" i="1"/>
  <c r="I206" i="1"/>
  <c r="I208" i="1"/>
  <c r="I210" i="1"/>
  <c r="I213" i="1"/>
  <c r="I214" i="1"/>
  <c r="I215" i="1"/>
  <c r="I216" i="1"/>
  <c r="I218" i="1"/>
  <c r="I219" i="1"/>
  <c r="I220" i="1"/>
  <c r="I221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Dragon</author>
  </authors>
  <commentList>
    <comment ref="F7" authorId="0" shapeId="0" xr:uid="{2D0B0B51-8F5B-4C42-8DC3-8E10874EAE4C}">
      <text>
        <r>
          <rPr>
            <b/>
            <sz val="9"/>
            <color indexed="81"/>
            <rFont val="Tahoma"/>
            <charset val="1"/>
          </rPr>
          <t>Dragon:</t>
        </r>
        <r>
          <rPr>
            <sz val="9"/>
            <color indexed="81"/>
            <rFont val="Tahoma"/>
            <charset val="1"/>
          </rPr>
          <t xml:space="preserve">
tiền ăn sáng</t>
        </r>
      </text>
    </comment>
    <comment ref="F8" authorId="0" shapeId="0" xr:uid="{7D8DD3BD-02FE-42F2-BC15-30ED0C1E6E29}">
      <text>
        <r>
          <rPr>
            <b/>
            <sz val="9"/>
            <color indexed="81"/>
            <rFont val="Tahoma"/>
            <charset val="1"/>
          </rPr>
          <t>Dragon:</t>
        </r>
        <r>
          <rPr>
            <sz val="9"/>
            <color indexed="81"/>
            <rFont val="Tahoma"/>
            <charset val="1"/>
          </rPr>
          <t xml:space="preserve">
tiền ship</t>
        </r>
      </text>
    </comment>
  </commentList>
</comments>
</file>

<file path=xl/sharedStrings.xml><?xml version="1.0" encoding="utf-8"?>
<sst xmlns="http://schemas.openxmlformats.org/spreadsheetml/2006/main" count="374" uniqueCount="130">
  <si>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</si>
  <si>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</si>
  <si>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</si>
  <si>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</si>
  <si>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</si>
  <si>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</si>
  <si>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</si>
  <si>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</si>
  <si>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</si>
  <si>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</si>
  <si>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</si>
  <si>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</si>
  <si>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</si>
  <si>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</si>
  <si>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</si>
  <si>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</si>
  <si>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</si>
  <si>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</si>
  <si>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</si>
  <si>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</si>
  <si>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</si>
  <si>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</si>
  <si>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</si>
  <si>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</si>
  <si>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</si>
  <si>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</si>
  <si>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</si>
  <si>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</si>
  <si>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</si>
  <si>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</si>
  <si>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</si>
  <si>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</si>
  <si>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</si>
  <si>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</si>
  <si>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</si>
  <si>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</si>
  <si>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</si>
  <si>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</si>
  <si>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</si>
  <si>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</si>
  <si>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</si>
  <si>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</si>
  <si>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</si>
  <si>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</si>
  <si>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</si>
  <si>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</si>
  <si>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</si>
  <si>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</si>
  <si>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</si>
  <si>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</si>
  <si>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</si>
  <si>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</si>
  <si>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</si>
  <si>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</si>
  <si>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</si>
  <si>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</si>
  <si>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</si>
  <si>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</si>
  <si>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</si>
  <si>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</si>
  <si>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</si>
  <si>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</si>
  <si>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</si>
  <si>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</si>
  <si>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</si>
  <si>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</si>
  <si>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</si>
  <si>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</si>
  <si>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</si>
  <si>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</si>
  <si>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</si>
  <si>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</si>
  <si>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</si>
  <si>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</si>
  <si>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</si>
  <si>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</si>
  <si>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</si>
  <si>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</si>
  <si>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</si>
  <si>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</si>
  <si>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</si>
  <si>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</si>
  <si>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</si>
  <si>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</si>
  <si>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</si>
  <si>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</si>
  <si>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</si>
  <si>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</si>
  <si>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</si>
  <si>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</si>
  <si>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</si>
  <si>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</si>
  <si>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</si>
  <si>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</si>
  <si>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</si>
  <si>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</si>
  <si>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</si>
  <si>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</si>
  <si>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</si>
  <si>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</si>
  <si>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</si>
  <si>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</si>
  <si>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</si>
  <si>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</si>
  <si>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</si>
  <si>
    <t>mua thit 20k, 50k trà sữa, 1k nước đá</t>
  </si>
  <si>
    <t>85k áo mưa, 15k đậu hủ, 65k gạo</t>
  </si>
  <si>
    <t>700k bhx, 87k lẩu,25k bắp</t>
  </si>
  <si>
    <t>50k tiền xăng, 20k thịt, 2k nước đá</t>
  </si>
  <si>
    <t>mua đồ 267k, 2k nước đá, 15k tàu hũ nóng</t>
  </si>
  <si>
    <t>tiền mạng 1122k, bhx 124k</t>
  </si>
  <si>
    <t>bhx 69k, đỗ xăng 50k</t>
  </si>
  <si>
    <t>18K NƯỚC NGỌT</t>
  </si>
  <si>
    <t>40k cà phê mẹ, 15k đậu hủ, 65k gạo, 60k vá xe</t>
  </si>
  <si>
    <t>52k bách hóa xanh, 2k nước đá</t>
  </si>
  <si>
    <t>50k xăng, 100k a Hưng mượn, 37k lam mạch</t>
  </si>
  <si>
    <t>20k thit, 2k nươc đá, 18k điện tử, 40k ship đồ, 19k nước rửa mạch, 10k  điện thoại, thắng mượn 500k</t>
  </si>
  <si>
    <t>Huy trả tiền trọ và gạo</t>
  </si>
  <si>
    <t>bhx 164k, 2k nước đá</t>
  </si>
  <si>
    <t>mẹ mượn 2tr, 190k 247, 50k đổ xăng</t>
  </si>
  <si>
    <t>Vy</t>
  </si>
  <si>
    <t>Đã trả</t>
  </si>
  <si>
    <t>Chưa trả</t>
  </si>
  <si>
    <t>92k bách hóa xanh 2k nước đá</t>
  </si>
  <si>
    <t>15k đậu hủ, 2 k nước đá</t>
  </si>
  <si>
    <t>20k thịt 2k nước đá</t>
  </si>
  <si>
    <t>375K LẨU, 800K BHX</t>
  </si>
  <si>
    <t>280k sửa xe, 10k xe buýt, 2k nước đá</t>
  </si>
  <si>
    <t>821 điện nước, 20k thịt, 10k nước, 1k nước đá</t>
  </si>
  <si>
    <t>415BHX, 185.5 XE, 2K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</si>
</sst>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14" fontId="0" fillId="0" borderId="0" xfId="0" applyNumberFormat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462"/>
  <sheetViews>
    <sheetView tabSelected="1" topLeftCell="A216" workbookViewId="0">
      <selection activeCell="K240" sqref="K240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2" t="s">
        <v>26</v>
      </c>
      <c r="K15" s="12"/>
      <c r="L15" s="12"/>
      <c r="M15" s="12"/>
      <c r="N15" s="12"/>
      <c r="O15" s="12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54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55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56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57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58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65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59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60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61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62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63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64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66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68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67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69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70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72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71</v>
      </c>
      <c r="P92" s="2">
        <f t="shared" si="1"/>
        <v>1000000</v>
      </c>
      <c r="Q92" t="s">
        <v>74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73</v>
      </c>
      <c r="P93" s="2">
        <f>F93*1000</f>
        <v>1116000</v>
      </c>
      <c r="Q93" t="s">
        <v>75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7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76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77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79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78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80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81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82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83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84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74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85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86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87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88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89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90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92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91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93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94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95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  <c r="P151" s="2">
        <f t="shared" si="2"/>
        <v>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  <c r="P152" s="2">
        <f t="shared" si="2"/>
        <v>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  <c r="P153" s="2">
        <f t="shared" si="2"/>
        <v>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  <c r="P154" s="2">
        <f t="shared" si="2"/>
        <v>0</v>
      </c>
    </row>
    <row r="155" spans="5:16" x14ac:dyDescent="0.25">
      <c r="G155" t="s">
        <v>14</v>
      </c>
      <c r="H155" s="1">
        <v>44934</v>
      </c>
      <c r="I155" s="2"/>
      <c r="P155" s="2">
        <f t="shared" si="2"/>
        <v>0</v>
      </c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  <c r="P156" s="2">
        <f t="shared" si="2"/>
        <v>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  <c r="P157" s="2">
        <f t="shared" si="2"/>
        <v>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  <c r="P158" s="2">
        <f t="shared" ref="P158:P221" si="4">F158*1000</f>
        <v>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  <c r="P159" s="2">
        <f t="shared" si="4"/>
        <v>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  <c r="P160" s="2">
        <f t="shared" si="4"/>
        <v>0</v>
      </c>
    </row>
    <row r="161" spans="5:16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  <c r="P161" s="2">
        <f t="shared" si="4"/>
        <v>0</v>
      </c>
    </row>
    <row r="162" spans="5:16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  <c r="P162" s="2">
        <f t="shared" si="4"/>
        <v>0</v>
      </c>
    </row>
    <row r="163" spans="5:16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  <c r="P163" s="2">
        <f t="shared" si="4"/>
        <v>0</v>
      </c>
    </row>
    <row r="164" spans="5:16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  <c r="P164" s="2">
        <f t="shared" si="4"/>
        <v>0</v>
      </c>
    </row>
    <row r="165" spans="5:16" x14ac:dyDescent="0.25">
      <c r="G165" t="s">
        <v>1</v>
      </c>
      <c r="H165" s="1">
        <v>44944</v>
      </c>
      <c r="I165" s="2">
        <f t="shared" si="3"/>
        <v>0</v>
      </c>
      <c r="P165" s="2">
        <f t="shared" si="4"/>
        <v>0</v>
      </c>
    </row>
    <row r="166" spans="5:16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  <c r="P166" s="2">
        <f t="shared" si="4"/>
        <v>0</v>
      </c>
    </row>
    <row r="167" spans="5:16" x14ac:dyDescent="0.25">
      <c r="G167" t="s">
        <v>7</v>
      </c>
      <c r="H167" s="1">
        <v>44946</v>
      </c>
      <c r="I167" s="2">
        <f t="shared" si="3"/>
        <v>0</v>
      </c>
      <c r="P167" s="2">
        <f t="shared" si="4"/>
        <v>0</v>
      </c>
    </row>
    <row r="168" spans="5:16" x14ac:dyDescent="0.25">
      <c r="G168" t="s">
        <v>11</v>
      </c>
      <c r="H168" s="1">
        <v>44947</v>
      </c>
      <c r="I168" s="2">
        <f t="shared" ref="I168:I231" si="5">E168*1000</f>
        <v>0</v>
      </c>
      <c r="P168" s="2">
        <f t="shared" si="4"/>
        <v>0</v>
      </c>
    </row>
    <row r="169" spans="5:16" x14ac:dyDescent="0.25">
      <c r="G169" t="s">
        <v>14</v>
      </c>
      <c r="H169" s="1">
        <v>44948</v>
      </c>
      <c r="I169" s="2">
        <f t="shared" si="5"/>
        <v>0</v>
      </c>
      <c r="P169" s="2">
        <f t="shared" si="4"/>
        <v>0</v>
      </c>
    </row>
    <row r="170" spans="5:16" x14ac:dyDescent="0.25">
      <c r="G170" t="s">
        <v>15</v>
      </c>
      <c r="H170" s="1">
        <v>44949</v>
      </c>
      <c r="I170" s="2">
        <f t="shared" si="5"/>
        <v>0</v>
      </c>
      <c r="P170" s="2">
        <f t="shared" si="4"/>
        <v>0</v>
      </c>
    </row>
    <row r="171" spans="5:16" x14ac:dyDescent="0.25">
      <c r="G171" t="s">
        <v>19</v>
      </c>
      <c r="H171" s="1">
        <v>44950</v>
      </c>
      <c r="I171" s="2">
        <f t="shared" si="5"/>
        <v>0</v>
      </c>
      <c r="P171" s="2">
        <f t="shared" si="4"/>
        <v>0</v>
      </c>
    </row>
    <row r="172" spans="5:16" x14ac:dyDescent="0.25">
      <c r="E172">
        <f>750+55+15</f>
        <v>820</v>
      </c>
      <c r="G172" t="s">
        <v>1</v>
      </c>
      <c r="H172" s="1">
        <v>44951</v>
      </c>
      <c r="I172" s="2">
        <f t="shared" si="5"/>
        <v>820000</v>
      </c>
      <c r="P172" s="2">
        <f t="shared" si="4"/>
        <v>0</v>
      </c>
    </row>
    <row r="173" spans="5:16" x14ac:dyDescent="0.25">
      <c r="G173" t="s">
        <v>8</v>
      </c>
      <c r="H173" s="1">
        <v>44952</v>
      </c>
      <c r="I173" s="2">
        <f t="shared" si="5"/>
        <v>0</v>
      </c>
      <c r="P173" s="2">
        <f t="shared" si="4"/>
        <v>0</v>
      </c>
    </row>
    <row r="174" spans="5:16" x14ac:dyDescent="0.25">
      <c r="E174">
        <f>70+30+20+1</f>
        <v>121</v>
      </c>
      <c r="G174" t="s">
        <v>7</v>
      </c>
      <c r="H174" s="1">
        <v>44953</v>
      </c>
      <c r="I174" s="2">
        <f t="shared" si="5"/>
        <v>121000</v>
      </c>
      <c r="J174" t="s">
        <v>96</v>
      </c>
      <c r="P174" s="2">
        <f t="shared" si="4"/>
        <v>0</v>
      </c>
    </row>
    <row r="175" spans="5:16" x14ac:dyDescent="0.25">
      <c r="G175" t="s">
        <v>11</v>
      </c>
      <c r="H175" s="1">
        <v>44954</v>
      </c>
      <c r="I175" s="2">
        <f t="shared" si="5"/>
        <v>0</v>
      </c>
      <c r="P175" s="2">
        <f t="shared" si="4"/>
        <v>0</v>
      </c>
    </row>
    <row r="176" spans="5:16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5"/>
        <v>3349300</v>
      </c>
      <c r="J176" t="s">
        <v>97</v>
      </c>
      <c r="P176" s="2">
        <f t="shared" si="4"/>
        <v>0</v>
      </c>
    </row>
    <row r="177" spans="5:16" x14ac:dyDescent="0.25">
      <c r="E177">
        <f>15+145+29</f>
        <v>189</v>
      </c>
      <c r="G177" t="s">
        <v>15</v>
      </c>
      <c r="H177" s="1">
        <v>44956</v>
      </c>
      <c r="I177" s="2">
        <f t="shared" si="5"/>
        <v>189000</v>
      </c>
      <c r="J177" t="s">
        <v>98</v>
      </c>
      <c r="P177" s="2">
        <f t="shared" si="4"/>
        <v>0</v>
      </c>
    </row>
    <row r="178" spans="5:16" x14ac:dyDescent="0.25">
      <c r="E178">
        <f>20+12+10</f>
        <v>42</v>
      </c>
      <c r="G178" t="s">
        <v>19</v>
      </c>
      <c r="H178" s="1">
        <v>44957</v>
      </c>
      <c r="I178" s="2">
        <f t="shared" si="5"/>
        <v>42000</v>
      </c>
      <c r="J178" t="s">
        <v>99</v>
      </c>
      <c r="P178" s="2">
        <f t="shared" si="4"/>
        <v>0</v>
      </c>
    </row>
    <row r="179" spans="5:16" x14ac:dyDescent="0.25">
      <c r="G179" t="s">
        <v>1</v>
      </c>
      <c r="H179" s="1">
        <v>44958</v>
      </c>
      <c r="I179" s="2">
        <f t="shared" si="5"/>
        <v>0</v>
      </c>
      <c r="P179" s="2">
        <f t="shared" si="4"/>
        <v>0</v>
      </c>
    </row>
    <row r="180" spans="5:16" x14ac:dyDescent="0.25">
      <c r="E180">
        <v>220</v>
      </c>
      <c r="G180" t="s">
        <v>8</v>
      </c>
      <c r="H180" s="1">
        <v>44959</v>
      </c>
      <c r="I180" s="2">
        <f t="shared" si="5"/>
        <v>220000</v>
      </c>
      <c r="J180" t="s">
        <v>100</v>
      </c>
      <c r="P180" s="2">
        <f t="shared" si="4"/>
        <v>0</v>
      </c>
    </row>
    <row r="181" spans="5:16" x14ac:dyDescent="0.25">
      <c r="E181">
        <f>15+20+3+60+1</f>
        <v>99</v>
      </c>
      <c r="G181" t="s">
        <v>7</v>
      </c>
      <c r="H181" s="1">
        <v>44960</v>
      </c>
      <c r="I181" s="2">
        <f t="shared" si="5"/>
        <v>99000</v>
      </c>
      <c r="J181" t="s">
        <v>101</v>
      </c>
      <c r="P181" s="2">
        <f t="shared" si="4"/>
        <v>0</v>
      </c>
    </row>
    <row r="182" spans="5:16" x14ac:dyDescent="0.25">
      <c r="E182">
        <f>10+30</f>
        <v>40</v>
      </c>
      <c r="G182" t="s">
        <v>11</v>
      </c>
      <c r="H182" s="1">
        <v>44961</v>
      </c>
      <c r="I182" s="2">
        <f t="shared" si="5"/>
        <v>40000</v>
      </c>
      <c r="J182" t="s">
        <v>102</v>
      </c>
      <c r="P182" s="2">
        <f t="shared" si="4"/>
        <v>0</v>
      </c>
    </row>
    <row r="183" spans="5:16" x14ac:dyDescent="0.25">
      <c r="E183">
        <f>30</f>
        <v>30</v>
      </c>
      <c r="G183" t="s">
        <v>14</v>
      </c>
      <c r="H183" s="1">
        <v>44962</v>
      </c>
      <c r="I183" s="2">
        <f t="shared" si="5"/>
        <v>30000</v>
      </c>
      <c r="P183" s="2">
        <f t="shared" si="4"/>
        <v>0</v>
      </c>
    </row>
    <row r="184" spans="5:16" x14ac:dyDescent="0.25">
      <c r="E184">
        <f>90+9+10</f>
        <v>109</v>
      </c>
      <c r="G184" t="s">
        <v>15</v>
      </c>
      <c r="H184" s="1">
        <v>44963</v>
      </c>
      <c r="I184" s="2">
        <f t="shared" si="5"/>
        <v>109000</v>
      </c>
      <c r="J184" t="s">
        <v>103</v>
      </c>
      <c r="P184" s="2">
        <f t="shared" si="4"/>
        <v>0</v>
      </c>
    </row>
    <row r="185" spans="5:16" x14ac:dyDescent="0.25">
      <c r="E185">
        <v>3</v>
      </c>
      <c r="G185" t="s">
        <v>19</v>
      </c>
      <c r="H185" s="1">
        <v>44964</v>
      </c>
      <c r="I185" s="2">
        <f t="shared" si="5"/>
        <v>3000</v>
      </c>
      <c r="P185" s="2">
        <f t="shared" si="4"/>
        <v>0</v>
      </c>
    </row>
    <row r="186" spans="5:16" x14ac:dyDescent="0.25">
      <c r="E186">
        <f>5+6</f>
        <v>11</v>
      </c>
      <c r="G186" t="s">
        <v>1</v>
      </c>
      <c r="H186" s="1">
        <v>44965</v>
      </c>
      <c r="I186" s="2">
        <f t="shared" si="5"/>
        <v>11000</v>
      </c>
      <c r="P186" s="2">
        <f t="shared" si="4"/>
        <v>0</v>
      </c>
    </row>
    <row r="187" spans="5:16" x14ac:dyDescent="0.25">
      <c r="E187">
        <f>80+6</f>
        <v>86</v>
      </c>
      <c r="G187" t="s">
        <v>8</v>
      </c>
      <c r="H187" s="1">
        <v>44966</v>
      </c>
      <c r="I187" s="2">
        <f t="shared" si="5"/>
        <v>86000</v>
      </c>
      <c r="J187" t="s">
        <v>104</v>
      </c>
      <c r="P187" s="2">
        <f t="shared" si="4"/>
        <v>0</v>
      </c>
    </row>
    <row r="188" spans="5:16" x14ac:dyDescent="0.25">
      <c r="E188">
        <f>11</f>
        <v>11</v>
      </c>
      <c r="G188" t="s">
        <v>7</v>
      </c>
      <c r="H188" s="1">
        <v>44967</v>
      </c>
      <c r="I188" s="2">
        <f t="shared" si="5"/>
        <v>11000</v>
      </c>
      <c r="P188" s="2">
        <f t="shared" si="4"/>
        <v>0</v>
      </c>
    </row>
    <row r="189" spans="5:16" x14ac:dyDescent="0.25">
      <c r="E189">
        <v>6</v>
      </c>
      <c r="G189" t="s">
        <v>11</v>
      </c>
      <c r="H189" s="1">
        <v>44968</v>
      </c>
      <c r="I189" s="2">
        <f t="shared" si="5"/>
        <v>6000</v>
      </c>
      <c r="P189" s="2">
        <f t="shared" si="4"/>
        <v>0</v>
      </c>
    </row>
    <row r="190" spans="5:16" x14ac:dyDescent="0.25">
      <c r="E190">
        <f>6+20</f>
        <v>26</v>
      </c>
      <c r="G190" t="s">
        <v>14</v>
      </c>
      <c r="H190" s="1">
        <v>44969</v>
      </c>
      <c r="I190" s="2">
        <f t="shared" si="5"/>
        <v>26000</v>
      </c>
      <c r="P190" s="2">
        <f t="shared" si="4"/>
        <v>0</v>
      </c>
    </row>
    <row r="191" spans="5:16" x14ac:dyDescent="0.25">
      <c r="E191">
        <f>70+82+2+20</f>
        <v>174</v>
      </c>
      <c r="G191" t="s">
        <v>15</v>
      </c>
      <c r="H191" s="1">
        <v>44970</v>
      </c>
      <c r="I191" s="2">
        <f t="shared" si="5"/>
        <v>174000</v>
      </c>
      <c r="P191" s="2">
        <f t="shared" si="4"/>
        <v>0</v>
      </c>
    </row>
    <row r="192" spans="5:16" x14ac:dyDescent="0.25">
      <c r="E192">
        <f>33+2</f>
        <v>35</v>
      </c>
      <c r="G192" t="s">
        <v>19</v>
      </c>
      <c r="H192" s="1">
        <v>44971</v>
      </c>
      <c r="I192" s="2">
        <f t="shared" si="5"/>
        <v>35000</v>
      </c>
      <c r="P192" s="2">
        <f t="shared" si="4"/>
        <v>0</v>
      </c>
    </row>
    <row r="193" spans="5:16" x14ac:dyDescent="0.25">
      <c r="E193">
        <f>20+50+1</f>
        <v>71</v>
      </c>
      <c r="G193" t="s">
        <v>1</v>
      </c>
      <c r="H193" s="1">
        <v>44972</v>
      </c>
      <c r="I193" s="2">
        <f t="shared" si="5"/>
        <v>71000</v>
      </c>
      <c r="J193" t="s">
        <v>105</v>
      </c>
      <c r="P193" s="2">
        <f t="shared" si="4"/>
        <v>0</v>
      </c>
    </row>
    <row r="194" spans="5:16" x14ac:dyDescent="0.25">
      <c r="G194" t="s">
        <v>8</v>
      </c>
      <c r="H194" s="1">
        <v>44973</v>
      </c>
      <c r="I194" s="2">
        <f t="shared" si="5"/>
        <v>0</v>
      </c>
      <c r="P194" s="2">
        <f t="shared" si="4"/>
        <v>0</v>
      </c>
    </row>
    <row r="195" spans="5:16" x14ac:dyDescent="0.25">
      <c r="G195" t="s">
        <v>7</v>
      </c>
      <c r="H195" s="1">
        <v>44974</v>
      </c>
      <c r="I195" s="2">
        <f t="shared" si="5"/>
        <v>0</v>
      </c>
      <c r="P195" s="2">
        <f t="shared" si="4"/>
        <v>0</v>
      </c>
    </row>
    <row r="196" spans="5:16" x14ac:dyDescent="0.25">
      <c r="E196">
        <f>85+15+65</f>
        <v>165</v>
      </c>
      <c r="G196" t="s">
        <v>11</v>
      </c>
      <c r="H196" s="1">
        <v>44975</v>
      </c>
      <c r="I196" s="2">
        <f t="shared" si="5"/>
        <v>165000</v>
      </c>
      <c r="J196" t="s">
        <v>106</v>
      </c>
      <c r="P196" s="2">
        <f t="shared" si="4"/>
        <v>0</v>
      </c>
    </row>
    <row r="197" spans="5:16" x14ac:dyDescent="0.25">
      <c r="E197">
        <f>700+87+25</f>
        <v>812</v>
      </c>
      <c r="G197" t="s">
        <v>14</v>
      </c>
      <c r="H197" s="1">
        <v>44976</v>
      </c>
      <c r="I197" s="2">
        <f t="shared" si="5"/>
        <v>812000</v>
      </c>
      <c r="J197" t="s">
        <v>107</v>
      </c>
      <c r="P197" s="2">
        <f t="shared" si="4"/>
        <v>0</v>
      </c>
    </row>
    <row r="198" spans="5:16" x14ac:dyDescent="0.25">
      <c r="E198">
        <f>50+2+20</f>
        <v>72</v>
      </c>
      <c r="G198" t="s">
        <v>15</v>
      </c>
      <c r="H198" s="1">
        <v>44977</v>
      </c>
      <c r="I198" s="2">
        <f t="shared" si="5"/>
        <v>72000</v>
      </c>
      <c r="J198" t="s">
        <v>108</v>
      </c>
      <c r="P198" s="2">
        <f t="shared" si="4"/>
        <v>0</v>
      </c>
    </row>
    <row r="199" spans="5:16" x14ac:dyDescent="0.25">
      <c r="E199">
        <f>267+2+15</f>
        <v>284</v>
      </c>
      <c r="G199" t="s">
        <v>19</v>
      </c>
      <c r="H199" s="1">
        <v>44978</v>
      </c>
      <c r="I199" s="2">
        <f t="shared" si="5"/>
        <v>284000</v>
      </c>
      <c r="J199" t="s">
        <v>109</v>
      </c>
      <c r="P199" s="2">
        <f t="shared" si="4"/>
        <v>0</v>
      </c>
    </row>
    <row r="200" spans="5:16" x14ac:dyDescent="0.25">
      <c r="G200" t="s">
        <v>1</v>
      </c>
      <c r="H200" s="1">
        <v>44979</v>
      </c>
      <c r="I200" s="2">
        <f t="shared" si="5"/>
        <v>0</v>
      </c>
      <c r="P200" s="2">
        <f t="shared" si="4"/>
        <v>0</v>
      </c>
    </row>
    <row r="201" spans="5:16" x14ac:dyDescent="0.25">
      <c r="E201">
        <f>15</f>
        <v>15</v>
      </c>
      <c r="G201" t="s">
        <v>8</v>
      </c>
      <c r="H201" s="1">
        <v>44980</v>
      </c>
      <c r="I201" s="2">
        <f t="shared" si="5"/>
        <v>15000</v>
      </c>
      <c r="P201" s="2">
        <f t="shared" si="4"/>
        <v>0</v>
      </c>
    </row>
    <row r="202" spans="5:16" x14ac:dyDescent="0.25">
      <c r="E202">
        <f>1122+124</f>
        <v>1246</v>
      </c>
      <c r="G202" t="s">
        <v>7</v>
      </c>
      <c r="H202" s="1">
        <v>44981</v>
      </c>
      <c r="I202" s="2">
        <f t="shared" si="5"/>
        <v>1246000</v>
      </c>
      <c r="J202" t="s">
        <v>110</v>
      </c>
      <c r="P202" s="2">
        <f t="shared" si="4"/>
        <v>0</v>
      </c>
    </row>
    <row r="203" spans="5:16" x14ac:dyDescent="0.25">
      <c r="E203">
        <f>20</f>
        <v>20</v>
      </c>
      <c r="G203" t="s">
        <v>11</v>
      </c>
      <c r="H203" s="1">
        <v>44982</v>
      </c>
      <c r="I203" s="2">
        <f t="shared" si="5"/>
        <v>20000</v>
      </c>
      <c r="P203" s="2">
        <f t="shared" si="4"/>
        <v>0</v>
      </c>
    </row>
    <row r="204" spans="5:16" x14ac:dyDescent="0.25">
      <c r="G204" t="s">
        <v>14</v>
      </c>
      <c r="H204" s="1">
        <v>44983</v>
      </c>
      <c r="I204" s="2">
        <f t="shared" si="5"/>
        <v>0</v>
      </c>
      <c r="P204" s="2">
        <f t="shared" si="4"/>
        <v>0</v>
      </c>
    </row>
    <row r="205" spans="5:16" x14ac:dyDescent="0.25">
      <c r="E205">
        <f>27+1645</f>
        <v>1672</v>
      </c>
      <c r="G205" t="s">
        <v>15</v>
      </c>
      <c r="H205" s="1">
        <v>44984</v>
      </c>
      <c r="I205" s="2">
        <f t="shared" si="5"/>
        <v>1672000</v>
      </c>
      <c r="P205" s="2">
        <f t="shared" si="4"/>
        <v>0</v>
      </c>
    </row>
    <row r="206" spans="5:16" x14ac:dyDescent="0.25">
      <c r="E206">
        <f>50+69</f>
        <v>119</v>
      </c>
      <c r="G206" t="s">
        <v>19</v>
      </c>
      <c r="H206" s="1">
        <v>44985</v>
      </c>
      <c r="I206" s="2">
        <f t="shared" si="5"/>
        <v>119000</v>
      </c>
      <c r="J206" t="s">
        <v>111</v>
      </c>
      <c r="P206" s="2">
        <f t="shared" si="4"/>
        <v>0</v>
      </c>
    </row>
    <row r="207" spans="5:16" x14ac:dyDescent="0.25">
      <c r="E207">
        <f>50+20+10+1150</f>
        <v>1230</v>
      </c>
      <c r="G207" t="s">
        <v>1</v>
      </c>
      <c r="H207" s="1">
        <v>44986</v>
      </c>
      <c r="I207" s="2">
        <f t="shared" si="5"/>
        <v>1230000</v>
      </c>
      <c r="P207" s="2">
        <f t="shared" si="4"/>
        <v>0</v>
      </c>
    </row>
    <row r="208" spans="5:16" x14ac:dyDescent="0.25">
      <c r="E208">
        <f>18</f>
        <v>18</v>
      </c>
      <c r="G208" t="s">
        <v>8</v>
      </c>
      <c r="H208" s="1">
        <v>44987</v>
      </c>
      <c r="I208" s="2">
        <f t="shared" si="5"/>
        <v>18000</v>
      </c>
      <c r="J208" t="s">
        <v>112</v>
      </c>
      <c r="P208" s="2">
        <f t="shared" si="4"/>
        <v>0</v>
      </c>
    </row>
    <row r="209" spans="5:17" x14ac:dyDescent="0.25">
      <c r="E209">
        <f>40+60+65+15</f>
        <v>180</v>
      </c>
      <c r="G209" t="s">
        <v>7</v>
      </c>
      <c r="H209" s="1">
        <v>44988</v>
      </c>
      <c r="I209" s="2">
        <f t="shared" si="5"/>
        <v>180000</v>
      </c>
      <c r="J209" t="s">
        <v>113</v>
      </c>
      <c r="P209" s="2">
        <f t="shared" si="4"/>
        <v>0</v>
      </c>
    </row>
    <row r="210" spans="5:17" x14ac:dyDescent="0.25">
      <c r="E210">
        <f>52+2</f>
        <v>54</v>
      </c>
      <c r="G210" t="s">
        <v>11</v>
      </c>
      <c r="H210" s="1">
        <v>44989</v>
      </c>
      <c r="I210" s="2">
        <f t="shared" si="5"/>
        <v>54000</v>
      </c>
      <c r="J210" t="s">
        <v>114</v>
      </c>
      <c r="P210" s="2">
        <f t="shared" si="4"/>
        <v>0</v>
      </c>
    </row>
    <row r="211" spans="5:17" x14ac:dyDescent="0.25">
      <c r="E211">
        <f>50+100+12+25</f>
        <v>187</v>
      </c>
      <c r="G211" t="s">
        <v>14</v>
      </c>
      <c r="H211" s="1">
        <v>44990</v>
      </c>
      <c r="I211" s="2">
        <f t="shared" si="5"/>
        <v>187000</v>
      </c>
      <c r="J211" t="s">
        <v>115</v>
      </c>
      <c r="P211" s="2">
        <f t="shared" si="4"/>
        <v>0</v>
      </c>
    </row>
    <row r="212" spans="5:17" x14ac:dyDescent="0.25">
      <c r="E212">
        <f>20+2+10+40+18+19+500</f>
        <v>609</v>
      </c>
      <c r="F212">
        <v>855</v>
      </c>
      <c r="G212" t="s">
        <v>15</v>
      </c>
      <c r="H212" s="1">
        <v>44991</v>
      </c>
      <c r="I212" s="2">
        <f t="shared" si="5"/>
        <v>609000</v>
      </c>
      <c r="J212" t="s">
        <v>116</v>
      </c>
      <c r="P212" s="2">
        <f t="shared" si="4"/>
        <v>855000</v>
      </c>
      <c r="Q212" t="s">
        <v>117</v>
      </c>
    </row>
    <row r="213" spans="5:17" x14ac:dyDescent="0.25">
      <c r="G213" t="s">
        <v>19</v>
      </c>
      <c r="H213" s="1">
        <v>44992</v>
      </c>
      <c r="I213" s="2">
        <f t="shared" si="5"/>
        <v>0</v>
      </c>
      <c r="P213" s="2">
        <f t="shared" si="4"/>
        <v>0</v>
      </c>
    </row>
    <row r="214" spans="5:17" x14ac:dyDescent="0.25">
      <c r="G214" t="s">
        <v>1</v>
      </c>
      <c r="H214" s="1">
        <v>44993</v>
      </c>
      <c r="I214" s="2">
        <f t="shared" si="5"/>
        <v>0</v>
      </c>
      <c r="P214" s="2">
        <f t="shared" si="4"/>
        <v>0</v>
      </c>
    </row>
    <row r="215" spans="5:17" x14ac:dyDescent="0.25">
      <c r="G215" t="s">
        <v>8</v>
      </c>
      <c r="H215" s="1">
        <v>44994</v>
      </c>
      <c r="I215" s="2">
        <f t="shared" si="5"/>
        <v>0</v>
      </c>
      <c r="P215" s="2">
        <f t="shared" si="4"/>
        <v>0</v>
      </c>
    </row>
    <row r="216" spans="5:17" x14ac:dyDescent="0.25">
      <c r="E216">
        <f>220+2</f>
        <v>222</v>
      </c>
      <c r="G216" t="s">
        <v>7</v>
      </c>
      <c r="H216" s="1">
        <v>44995</v>
      </c>
      <c r="I216" s="2">
        <f t="shared" si="5"/>
        <v>222000</v>
      </c>
      <c r="P216" s="2">
        <f t="shared" si="4"/>
        <v>0</v>
      </c>
    </row>
    <row r="217" spans="5:17" x14ac:dyDescent="0.25">
      <c r="E217">
        <f>164+2</f>
        <v>166</v>
      </c>
      <c r="G217" t="s">
        <v>11</v>
      </c>
      <c r="H217" s="1">
        <v>44996</v>
      </c>
      <c r="I217" s="2">
        <f t="shared" si="5"/>
        <v>166000</v>
      </c>
      <c r="J217" t="s">
        <v>118</v>
      </c>
      <c r="P217" s="2">
        <f t="shared" si="4"/>
        <v>0</v>
      </c>
    </row>
    <row r="218" spans="5:17" x14ac:dyDescent="0.25">
      <c r="G218" t="s">
        <v>14</v>
      </c>
      <c r="H218" s="1">
        <v>44997</v>
      </c>
      <c r="I218" s="2">
        <f t="shared" si="5"/>
        <v>0</v>
      </c>
      <c r="P218" s="2">
        <f t="shared" si="4"/>
        <v>0</v>
      </c>
    </row>
    <row r="219" spans="5:17" x14ac:dyDescent="0.25">
      <c r="E219">
        <f>2000+190+50</f>
        <v>2240</v>
      </c>
      <c r="F219">
        <v>240</v>
      </c>
      <c r="G219" t="s">
        <v>15</v>
      </c>
      <c r="H219" s="1">
        <v>44998</v>
      </c>
      <c r="I219" s="2">
        <f t="shared" si="5"/>
        <v>2240000</v>
      </c>
      <c r="J219" t="s">
        <v>119</v>
      </c>
      <c r="P219" s="2">
        <f t="shared" si="4"/>
        <v>240000</v>
      </c>
      <c r="Q219" t="s">
        <v>48</v>
      </c>
    </row>
    <row r="220" spans="5:17" x14ac:dyDescent="0.25">
      <c r="E220">
        <f>20</f>
        <v>20</v>
      </c>
      <c r="G220" t="s">
        <v>19</v>
      </c>
      <c r="H220" s="1">
        <v>44999</v>
      </c>
      <c r="I220" s="2">
        <f t="shared" si="5"/>
        <v>20000</v>
      </c>
      <c r="P220" s="2">
        <f t="shared" si="4"/>
        <v>0</v>
      </c>
    </row>
    <row r="221" spans="5:17" x14ac:dyDescent="0.25">
      <c r="G221" t="s">
        <v>1</v>
      </c>
      <c r="H221" s="1">
        <v>45000</v>
      </c>
      <c r="I221" s="2">
        <f t="shared" si="5"/>
        <v>0</v>
      </c>
      <c r="P221" s="2">
        <f t="shared" si="4"/>
        <v>0</v>
      </c>
    </row>
    <row r="222" spans="5:17" x14ac:dyDescent="0.25">
      <c r="E222">
        <f>92+2</f>
        <v>94</v>
      </c>
      <c r="G222" t="s">
        <v>8</v>
      </c>
      <c r="H222" s="1">
        <v>45001</v>
      </c>
      <c r="I222" s="2">
        <f t="shared" si="5"/>
        <v>94000</v>
      </c>
      <c r="J222" t="s">
        <v>123</v>
      </c>
      <c r="P222" s="2"/>
    </row>
    <row r="223" spans="5:17" x14ac:dyDescent="0.25">
      <c r="E223">
        <f>15+2</f>
        <v>17</v>
      </c>
      <c r="G223" t="s">
        <v>7</v>
      </c>
      <c r="H223" s="1">
        <v>45002</v>
      </c>
      <c r="I223" s="2">
        <f t="shared" si="5"/>
        <v>17000</v>
      </c>
      <c r="J223" t="s">
        <v>124</v>
      </c>
      <c r="P223" s="2">
        <f t="shared" ref="P223:P241" si="6">F223*1000</f>
        <v>0</v>
      </c>
    </row>
    <row r="224" spans="5:17" x14ac:dyDescent="0.25">
      <c r="E224">
        <f>22</f>
        <v>22</v>
      </c>
      <c r="G224" t="s">
        <v>11</v>
      </c>
      <c r="H224" s="1">
        <v>45003</v>
      </c>
      <c r="I224" s="2">
        <f t="shared" si="5"/>
        <v>22000</v>
      </c>
      <c r="J224" t="s">
        <v>125</v>
      </c>
      <c r="P224" s="2">
        <f t="shared" si="6"/>
        <v>0</v>
      </c>
    </row>
    <row r="225" spans="5:16" x14ac:dyDescent="0.25">
      <c r="E225">
        <f>375+800</f>
        <v>1175</v>
      </c>
      <c r="G225" t="s">
        <v>14</v>
      </c>
      <c r="H225" s="1">
        <v>45004</v>
      </c>
      <c r="I225" s="2">
        <f t="shared" si="5"/>
        <v>1175000</v>
      </c>
      <c r="J225" t="s">
        <v>126</v>
      </c>
      <c r="P225" s="2">
        <f t="shared" si="6"/>
        <v>0</v>
      </c>
    </row>
    <row r="226" spans="5:16" x14ac:dyDescent="0.25">
      <c r="E226">
        <f>280+10+2</f>
        <v>292</v>
      </c>
      <c r="F226">
        <f>240</f>
        <v>240</v>
      </c>
      <c r="G226" t="s">
        <v>15</v>
      </c>
      <c r="H226" s="1">
        <v>45005</v>
      </c>
      <c r="I226" s="2">
        <f t="shared" si="5"/>
        <v>292000</v>
      </c>
      <c r="J226" t="s">
        <v>127</v>
      </c>
      <c r="P226" s="2">
        <f t="shared" si="6"/>
        <v>240000</v>
      </c>
    </row>
    <row r="227" spans="5:16" x14ac:dyDescent="0.25">
      <c r="G227" t="s">
        <v>19</v>
      </c>
      <c r="H227" s="1">
        <v>45006</v>
      </c>
      <c r="I227" s="2">
        <f t="shared" si="5"/>
        <v>0</v>
      </c>
      <c r="P227" s="2">
        <f t="shared" si="6"/>
        <v>0</v>
      </c>
    </row>
    <row r="228" spans="5:16" x14ac:dyDescent="0.25">
      <c r="G228" t="s">
        <v>1</v>
      </c>
      <c r="H228" s="1">
        <v>45007</v>
      </c>
      <c r="I228" s="2">
        <f t="shared" si="5"/>
        <v>0</v>
      </c>
      <c r="P228" s="2">
        <f t="shared" si="6"/>
        <v>0</v>
      </c>
    </row>
    <row r="229" spans="5:16" x14ac:dyDescent="0.25">
      <c r="G229" t="s">
        <v>8</v>
      </c>
      <c r="H229" s="1">
        <v>45008</v>
      </c>
      <c r="I229" s="2">
        <f t="shared" si="5"/>
        <v>0</v>
      </c>
      <c r="P229" s="2">
        <f t="shared" si="6"/>
        <v>0</v>
      </c>
    </row>
    <row r="230" spans="5:16" x14ac:dyDescent="0.25">
      <c r="E230">
        <f>40</f>
        <v>40</v>
      </c>
      <c r="G230" t="s">
        <v>7</v>
      </c>
      <c r="H230" s="1">
        <v>45009</v>
      </c>
      <c r="I230" s="2">
        <f t="shared" si="5"/>
        <v>40000</v>
      </c>
      <c r="P230" s="2">
        <f t="shared" si="6"/>
        <v>0</v>
      </c>
    </row>
    <row r="231" spans="5:16" x14ac:dyDescent="0.25">
      <c r="G231" t="s">
        <v>11</v>
      </c>
      <c r="H231" s="1">
        <v>45010</v>
      </c>
      <c r="I231" s="2">
        <f t="shared" si="5"/>
        <v>0</v>
      </c>
      <c r="P231" s="2">
        <f t="shared" si="6"/>
        <v>0</v>
      </c>
    </row>
    <row r="232" spans="5:16" x14ac:dyDescent="0.25">
      <c r="G232" t="s">
        <v>14</v>
      </c>
      <c r="H232" s="1">
        <v>45011</v>
      </c>
      <c r="I232" s="2">
        <f t="shared" ref="I232:I245" si="7">E232*1000</f>
        <v>0</v>
      </c>
      <c r="P232" s="2">
        <f t="shared" si="6"/>
        <v>0</v>
      </c>
    </row>
    <row r="233" spans="5:16" x14ac:dyDescent="0.25">
      <c r="E233">
        <f>821+20+10+1</f>
        <v>852</v>
      </c>
      <c r="F233">
        <f>240</f>
        <v>240</v>
      </c>
      <c r="G233" t="s">
        <v>15</v>
      </c>
      <c r="H233" s="1">
        <v>45012</v>
      </c>
      <c r="I233" s="2">
        <f t="shared" si="7"/>
        <v>852000</v>
      </c>
      <c r="J233" t="s">
        <v>128</v>
      </c>
      <c r="P233" s="2">
        <f t="shared" si="6"/>
        <v>240000</v>
      </c>
    </row>
    <row r="234" spans="5:16" x14ac:dyDescent="0.25">
      <c r="E234">
        <f>415+185.5+2</f>
        <v>602.5</v>
      </c>
      <c r="G234" t="s">
        <v>19</v>
      </c>
      <c r="H234" s="1">
        <v>45013</v>
      </c>
      <c r="I234" s="2">
        <f t="shared" si="7"/>
        <v>602500</v>
      </c>
      <c r="J234" t="s">
        <v>129</v>
      </c>
      <c r="P234" s="2">
        <f t="shared" si="6"/>
        <v>0</v>
      </c>
    </row>
    <row r="235" spans="5:16" x14ac:dyDescent="0.25">
      <c r="G235" t="s">
        <v>1</v>
      </c>
      <c r="H235" s="1">
        <v>45014</v>
      </c>
      <c r="I235" s="2">
        <f t="shared" si="7"/>
        <v>0</v>
      </c>
      <c r="P235" s="2">
        <f t="shared" si="6"/>
        <v>0</v>
      </c>
    </row>
    <row r="236" spans="5:16" x14ac:dyDescent="0.25">
      <c r="E236">
        <v>40</v>
      </c>
      <c r="G236" t="s">
        <v>8</v>
      </c>
      <c r="H236" s="1">
        <v>45015</v>
      </c>
      <c r="I236" s="2">
        <f t="shared" si="7"/>
        <v>40000</v>
      </c>
      <c r="P236" s="2">
        <f t="shared" si="6"/>
        <v>0</v>
      </c>
    </row>
    <row r="237" spans="5:16" x14ac:dyDescent="0.25">
      <c r="E237">
        <v>2</v>
      </c>
      <c r="G237" t="s">
        <v>7</v>
      </c>
      <c r="H237" s="1">
        <v>45016</v>
      </c>
      <c r="I237" s="2">
        <f t="shared" si="7"/>
        <v>2000</v>
      </c>
      <c r="P237" s="2">
        <f t="shared" si="6"/>
        <v>0</v>
      </c>
    </row>
    <row r="238" spans="5:16" x14ac:dyDescent="0.25">
      <c r="G238" t="s">
        <v>11</v>
      </c>
      <c r="H238" s="1">
        <v>45017</v>
      </c>
      <c r="I238" s="2">
        <f t="shared" si="7"/>
        <v>0</v>
      </c>
      <c r="P238" s="2">
        <f t="shared" si="6"/>
        <v>0</v>
      </c>
    </row>
    <row r="239" spans="5:16" x14ac:dyDescent="0.25">
      <c r="G239" t="s">
        <v>14</v>
      </c>
      <c r="H239" s="1">
        <v>45018</v>
      </c>
      <c r="I239" s="2">
        <f t="shared" si="7"/>
        <v>0</v>
      </c>
      <c r="P239" s="2">
        <f t="shared" si="6"/>
        <v>0</v>
      </c>
    </row>
    <row r="240" spans="5:16" x14ac:dyDescent="0.25">
      <c r="H240" s="1">
        <v>45019</v>
      </c>
      <c r="I240" s="2">
        <f t="shared" si="7"/>
        <v>0</v>
      </c>
      <c r="P240" s="2">
        <f t="shared" si="6"/>
        <v>0</v>
      </c>
    </row>
    <row r="241" spans="8:16" x14ac:dyDescent="0.25">
      <c r="H241" s="1">
        <v>45020</v>
      </c>
      <c r="I241" s="2">
        <f t="shared" si="7"/>
        <v>0</v>
      </c>
      <c r="P241" s="2">
        <f t="shared" si="6"/>
        <v>0</v>
      </c>
    </row>
    <row r="242" spans="8:16" x14ac:dyDescent="0.25">
      <c r="H242" s="1">
        <v>45021</v>
      </c>
      <c r="I242" s="2">
        <f t="shared" si="7"/>
        <v>0</v>
      </c>
    </row>
    <row r="243" spans="8:16" x14ac:dyDescent="0.25">
      <c r="H243" s="1">
        <v>45022</v>
      </c>
      <c r="I243" s="2">
        <f t="shared" si="7"/>
        <v>0</v>
      </c>
    </row>
    <row r="244" spans="8:16" x14ac:dyDescent="0.25">
      <c r="H244" s="1">
        <v>45023</v>
      </c>
      <c r="I244" s="2">
        <f t="shared" si="7"/>
        <v>0</v>
      </c>
    </row>
    <row r="245" spans="8:16" x14ac:dyDescent="0.25">
      <c r="H245" s="1">
        <v>45024</v>
      </c>
      <c r="I245" s="2">
        <f t="shared" si="7"/>
        <v>0</v>
      </c>
    </row>
    <row r="246" spans="8:16" x14ac:dyDescent="0.25">
      <c r="H246" s="1">
        <v>45025</v>
      </c>
    </row>
    <row r="247" spans="8:16" x14ac:dyDescent="0.25">
      <c r="H247" s="1">
        <v>45026</v>
      </c>
    </row>
    <row r="248" spans="8:16" x14ac:dyDescent="0.25">
      <c r="H248" s="1">
        <v>45027</v>
      </c>
    </row>
    <row r="249" spans="8:16" x14ac:dyDescent="0.25">
      <c r="H249" s="1">
        <v>45028</v>
      </c>
    </row>
    <row r="250" spans="8:16" x14ac:dyDescent="0.25">
      <c r="H250" s="1">
        <v>45029</v>
      </c>
    </row>
    <row r="251" spans="8:16" x14ac:dyDescent="0.25">
      <c r="H251" s="1">
        <v>45030</v>
      </c>
    </row>
    <row r="252" spans="8:16" x14ac:dyDescent="0.25">
      <c r="H252" s="1">
        <v>45031</v>
      </c>
    </row>
    <row r="253" spans="8:16" x14ac:dyDescent="0.25">
      <c r="H253" s="1">
        <v>45032</v>
      </c>
    </row>
    <row r="254" spans="8:16" x14ac:dyDescent="0.25">
      <c r="H254" s="1">
        <v>45033</v>
      </c>
    </row>
    <row r="255" spans="8:16" x14ac:dyDescent="0.25">
      <c r="H255" s="1">
        <v>45034</v>
      </c>
    </row>
    <row r="256" spans="8:16" x14ac:dyDescent="0.25">
      <c r="H256" s="1">
        <v>45035</v>
      </c>
    </row>
    <row r="257" spans="8:8" x14ac:dyDescent="0.25">
      <c r="H257" s="1">
        <v>45036</v>
      </c>
    </row>
    <row r="258" spans="8:8" x14ac:dyDescent="0.25">
      <c r="H258" s="1">
        <v>45037</v>
      </c>
    </row>
    <row r="259" spans="8:8" x14ac:dyDescent="0.25">
      <c r="H259" s="1">
        <v>45038</v>
      </c>
    </row>
    <row r="260" spans="8:8" x14ac:dyDescent="0.25">
      <c r="H260" s="1">
        <v>45039</v>
      </c>
    </row>
    <row r="261" spans="8:8" x14ac:dyDescent="0.25">
      <c r="H261" s="1">
        <v>45040</v>
      </c>
    </row>
    <row r="262" spans="8:8" x14ac:dyDescent="0.25">
      <c r="H262" s="1">
        <v>45041</v>
      </c>
    </row>
    <row r="263" spans="8:8" x14ac:dyDescent="0.25">
      <c r="H263" s="1">
        <v>45042</v>
      </c>
    </row>
    <row r="264" spans="8:8" x14ac:dyDescent="0.25">
      <c r="H264" s="1">
        <v>45043</v>
      </c>
    </row>
    <row r="265" spans="8:8" x14ac:dyDescent="0.25">
      <c r="H265" s="1">
        <v>45044</v>
      </c>
    </row>
    <row r="266" spans="8:8" x14ac:dyDescent="0.25">
      <c r="H266" s="1">
        <v>45045</v>
      </c>
    </row>
    <row r="267" spans="8:8" x14ac:dyDescent="0.25">
      <c r="H267" s="1">
        <v>45046</v>
      </c>
    </row>
    <row r="268" spans="8:8" x14ac:dyDescent="0.25">
      <c r="H268" s="1">
        <v>45047</v>
      </c>
    </row>
    <row r="269" spans="8:8" x14ac:dyDescent="0.25">
      <c r="H269" s="1">
        <v>45048</v>
      </c>
    </row>
    <row r="270" spans="8:8" x14ac:dyDescent="0.25">
      <c r="H270" s="1">
        <v>45049</v>
      </c>
    </row>
    <row r="271" spans="8:8" x14ac:dyDescent="0.25">
      <c r="H271" s="1">
        <v>45050</v>
      </c>
    </row>
    <row r="272" spans="8:8" x14ac:dyDescent="0.25">
      <c r="H272" s="1">
        <v>45051</v>
      </c>
    </row>
    <row r="273" spans="8:8" x14ac:dyDescent="0.25">
      <c r="H273" s="1">
        <v>45052</v>
      </c>
    </row>
    <row r="274" spans="8:8" x14ac:dyDescent="0.25">
      <c r="H274" s="1">
        <v>45053</v>
      </c>
    </row>
    <row r="275" spans="8:8" x14ac:dyDescent="0.25">
      <c r="H275" s="1">
        <v>45054</v>
      </c>
    </row>
    <row r="276" spans="8:8" x14ac:dyDescent="0.25">
      <c r="H276" s="1">
        <v>45055</v>
      </c>
    </row>
    <row r="277" spans="8:8" x14ac:dyDescent="0.25">
      <c r="H277" s="1">
        <v>45056</v>
      </c>
    </row>
    <row r="278" spans="8:8" x14ac:dyDescent="0.25">
      <c r="H278" s="1">
        <v>45057</v>
      </c>
    </row>
    <row r="279" spans="8:8" x14ac:dyDescent="0.25">
      <c r="H279" s="1">
        <v>45058</v>
      </c>
    </row>
    <row r="280" spans="8:8" x14ac:dyDescent="0.25">
      <c r="H280" s="1">
        <v>45059</v>
      </c>
    </row>
    <row r="281" spans="8:8" x14ac:dyDescent="0.25">
      <c r="H281" s="1">
        <v>45060</v>
      </c>
    </row>
    <row r="282" spans="8:8" x14ac:dyDescent="0.25">
      <c r="H282" s="1">
        <v>45061</v>
      </c>
    </row>
    <row r="283" spans="8:8" x14ac:dyDescent="0.25">
      <c r="H283" s="1">
        <v>45062</v>
      </c>
    </row>
    <row r="284" spans="8:8" x14ac:dyDescent="0.25">
      <c r="H284" s="1">
        <v>45063</v>
      </c>
    </row>
    <row r="285" spans="8:8" x14ac:dyDescent="0.25">
      <c r="H285" s="1">
        <v>45064</v>
      </c>
    </row>
    <row r="286" spans="8:8" x14ac:dyDescent="0.25">
      <c r="H286" s="1">
        <v>45065</v>
      </c>
    </row>
    <row r="287" spans="8:8" x14ac:dyDescent="0.25">
      <c r="H287" s="1">
        <v>45066</v>
      </c>
    </row>
    <row r="288" spans="8:8" x14ac:dyDescent="0.25">
      <c r="H288" s="1">
        <v>45067</v>
      </c>
    </row>
    <row r="289" spans="8:8" x14ac:dyDescent="0.25">
      <c r="H289" s="1">
        <v>45068</v>
      </c>
    </row>
    <row r="290" spans="8:8" x14ac:dyDescent="0.25">
      <c r="H290" s="1">
        <v>45069</v>
      </c>
    </row>
    <row r="291" spans="8:8" x14ac:dyDescent="0.25">
      <c r="H291" s="1">
        <v>45070</v>
      </c>
    </row>
    <row r="292" spans="8:8" x14ac:dyDescent="0.25">
      <c r="H292" s="1">
        <v>45071</v>
      </c>
    </row>
    <row r="293" spans="8:8" x14ac:dyDescent="0.25">
      <c r="H293" s="1">
        <v>45072</v>
      </c>
    </row>
    <row r="294" spans="8:8" x14ac:dyDescent="0.25">
      <c r="H294" s="1">
        <v>45073</v>
      </c>
    </row>
    <row r="295" spans="8:8" x14ac:dyDescent="0.25">
      <c r="H295" s="1">
        <v>45074</v>
      </c>
    </row>
    <row r="296" spans="8:8" x14ac:dyDescent="0.25">
      <c r="H296" s="1">
        <v>45075</v>
      </c>
    </row>
    <row r="297" spans="8:8" x14ac:dyDescent="0.25">
      <c r="H297" s="1">
        <v>45076</v>
      </c>
    </row>
    <row r="298" spans="8:8" x14ac:dyDescent="0.25">
      <c r="H298" s="1">
        <v>45077</v>
      </c>
    </row>
    <row r="299" spans="8:8" x14ac:dyDescent="0.25">
      <c r="H299" s="1">
        <v>45078</v>
      </c>
    </row>
    <row r="300" spans="8:8" x14ac:dyDescent="0.25">
      <c r="H300" s="1">
        <v>45079</v>
      </c>
    </row>
    <row r="301" spans="8:8" x14ac:dyDescent="0.25">
      <c r="H301" s="1">
        <v>45080</v>
      </c>
    </row>
    <row r="302" spans="8:8" x14ac:dyDescent="0.25">
      <c r="H302" s="1">
        <v>45081</v>
      </c>
    </row>
    <row r="303" spans="8:8" x14ac:dyDescent="0.25">
      <c r="H303" s="1">
        <v>45082</v>
      </c>
    </row>
    <row r="304" spans="8:8" x14ac:dyDescent="0.25">
      <c r="H304" s="1">
        <v>45083</v>
      </c>
    </row>
    <row r="305" spans="8:8" x14ac:dyDescent="0.25">
      <c r="H305" s="1">
        <v>45084</v>
      </c>
    </row>
    <row r="306" spans="8:8" x14ac:dyDescent="0.25">
      <c r="H306" s="1">
        <v>45085</v>
      </c>
    </row>
    <row r="307" spans="8:8" x14ac:dyDescent="0.25">
      <c r="H307" s="1">
        <v>45086</v>
      </c>
    </row>
    <row r="308" spans="8:8" x14ac:dyDescent="0.25">
      <c r="H308" s="1">
        <v>45087</v>
      </c>
    </row>
    <row r="309" spans="8:8" x14ac:dyDescent="0.25">
      <c r="H309" s="1">
        <v>45088</v>
      </c>
    </row>
    <row r="310" spans="8:8" x14ac:dyDescent="0.25">
      <c r="H310" s="1">
        <v>45089</v>
      </c>
    </row>
    <row r="311" spans="8:8" x14ac:dyDescent="0.25">
      <c r="H311" s="1">
        <v>45090</v>
      </c>
    </row>
    <row r="312" spans="8:8" x14ac:dyDescent="0.25">
      <c r="H312" s="1">
        <v>45091</v>
      </c>
    </row>
    <row r="313" spans="8:8" x14ac:dyDescent="0.25">
      <c r="H313" s="1">
        <v>45092</v>
      </c>
    </row>
    <row r="314" spans="8:8" x14ac:dyDescent="0.25">
      <c r="H314" s="1">
        <v>45093</v>
      </c>
    </row>
    <row r="315" spans="8:8" x14ac:dyDescent="0.25">
      <c r="H315" s="1">
        <v>45094</v>
      </c>
    </row>
    <row r="316" spans="8:8" x14ac:dyDescent="0.25">
      <c r="H316" s="1">
        <v>45095</v>
      </c>
    </row>
    <row r="317" spans="8:8" x14ac:dyDescent="0.25">
      <c r="H317" s="1">
        <v>45096</v>
      </c>
    </row>
    <row r="318" spans="8:8" x14ac:dyDescent="0.25">
      <c r="H318" s="1">
        <v>45097</v>
      </c>
    </row>
    <row r="319" spans="8:8" x14ac:dyDescent="0.25">
      <c r="H319" s="1">
        <v>45098</v>
      </c>
    </row>
    <row r="320" spans="8:8" x14ac:dyDescent="0.25">
      <c r="H320" s="1">
        <v>45099</v>
      </c>
    </row>
    <row r="321" spans="8:8" x14ac:dyDescent="0.25">
      <c r="H321" s="1">
        <v>45100</v>
      </c>
    </row>
    <row r="322" spans="8:8" x14ac:dyDescent="0.25">
      <c r="H322" s="1">
        <v>45101</v>
      </c>
    </row>
    <row r="323" spans="8:8" x14ac:dyDescent="0.25">
      <c r="H323" s="1">
        <v>45102</v>
      </c>
    </row>
    <row r="324" spans="8:8" x14ac:dyDescent="0.25">
      <c r="H324" s="1">
        <v>45103</v>
      </c>
    </row>
    <row r="325" spans="8:8" x14ac:dyDescent="0.25">
      <c r="H325" s="1">
        <v>45104</v>
      </c>
    </row>
    <row r="326" spans="8:8" x14ac:dyDescent="0.25">
      <c r="H326" s="1">
        <v>45105</v>
      </c>
    </row>
    <row r="327" spans="8:8" x14ac:dyDescent="0.25">
      <c r="H327" s="1">
        <v>45106</v>
      </c>
    </row>
    <row r="328" spans="8:8" x14ac:dyDescent="0.25">
      <c r="H328" s="1">
        <v>45107</v>
      </c>
    </row>
    <row r="329" spans="8:8" x14ac:dyDescent="0.25">
      <c r="H329" s="1">
        <v>45108</v>
      </c>
    </row>
    <row r="330" spans="8:8" x14ac:dyDescent="0.25">
      <c r="H330" s="1">
        <v>45109</v>
      </c>
    </row>
    <row r="331" spans="8:8" x14ac:dyDescent="0.25">
      <c r="H331" s="1">
        <v>45110</v>
      </c>
    </row>
    <row r="332" spans="8:8" x14ac:dyDescent="0.25">
      <c r="H332" s="1">
        <v>45111</v>
      </c>
    </row>
    <row r="333" spans="8:8" x14ac:dyDescent="0.25">
      <c r="H333" s="1">
        <v>45112</v>
      </c>
    </row>
    <row r="334" spans="8:8" x14ac:dyDescent="0.25">
      <c r="H334" s="1">
        <v>45113</v>
      </c>
    </row>
    <row r="335" spans="8:8" x14ac:dyDescent="0.25">
      <c r="H335" s="1">
        <v>45114</v>
      </c>
    </row>
    <row r="336" spans="8:8" x14ac:dyDescent="0.25">
      <c r="H336" s="1">
        <v>45115</v>
      </c>
    </row>
    <row r="337" spans="8:8" x14ac:dyDescent="0.25">
      <c r="H337" s="1">
        <v>45116</v>
      </c>
    </row>
    <row r="338" spans="8:8" x14ac:dyDescent="0.25">
      <c r="H338" s="1">
        <v>45117</v>
      </c>
    </row>
    <row r="339" spans="8:8" x14ac:dyDescent="0.25">
      <c r="H339" s="1">
        <v>45118</v>
      </c>
    </row>
    <row r="340" spans="8:8" x14ac:dyDescent="0.25">
      <c r="H340" s="1">
        <v>45119</v>
      </c>
    </row>
    <row r="341" spans="8:8" x14ac:dyDescent="0.25">
      <c r="H341" s="1">
        <v>45120</v>
      </c>
    </row>
    <row r="342" spans="8:8" x14ac:dyDescent="0.25">
      <c r="H342" s="1">
        <v>45121</v>
      </c>
    </row>
    <row r="343" spans="8:8" x14ac:dyDescent="0.25">
      <c r="H343" s="1">
        <v>45122</v>
      </c>
    </row>
    <row r="344" spans="8:8" x14ac:dyDescent="0.25">
      <c r="H344" s="1">
        <v>45123</v>
      </c>
    </row>
    <row r="345" spans="8:8" x14ac:dyDescent="0.25">
      <c r="H345" s="1">
        <v>45124</v>
      </c>
    </row>
    <row r="346" spans="8:8" x14ac:dyDescent="0.25">
      <c r="H346" s="1">
        <v>45125</v>
      </c>
    </row>
    <row r="347" spans="8:8" x14ac:dyDescent="0.25">
      <c r="H347" s="1">
        <v>45126</v>
      </c>
    </row>
    <row r="348" spans="8:8" x14ac:dyDescent="0.25">
      <c r="H348" s="1">
        <v>45127</v>
      </c>
    </row>
    <row r="349" spans="8:8" x14ac:dyDescent="0.25">
      <c r="H349" s="1">
        <v>45128</v>
      </c>
    </row>
    <row r="350" spans="8:8" x14ac:dyDescent="0.25">
      <c r="H350" s="1">
        <v>45129</v>
      </c>
    </row>
    <row r="351" spans="8:8" x14ac:dyDescent="0.25">
      <c r="H351" s="1">
        <v>45130</v>
      </c>
    </row>
    <row r="352" spans="8:8" x14ac:dyDescent="0.25">
      <c r="H352" s="1">
        <v>45131</v>
      </c>
    </row>
    <row r="353" spans="8:8" x14ac:dyDescent="0.25">
      <c r="H353" s="1">
        <v>45132</v>
      </c>
    </row>
    <row r="354" spans="8:8" x14ac:dyDescent="0.25">
      <c r="H354" s="1">
        <v>45133</v>
      </c>
    </row>
    <row r="355" spans="8:8" x14ac:dyDescent="0.25">
      <c r="H355" s="1">
        <v>45134</v>
      </c>
    </row>
    <row r="356" spans="8:8" x14ac:dyDescent="0.25">
      <c r="H356" s="1">
        <v>45135</v>
      </c>
    </row>
    <row r="357" spans="8:8" x14ac:dyDescent="0.25">
      <c r="H357" s="1">
        <v>45136</v>
      </c>
    </row>
    <row r="358" spans="8:8" x14ac:dyDescent="0.25">
      <c r="H358" s="1">
        <v>45137</v>
      </c>
    </row>
    <row r="359" spans="8:8" x14ac:dyDescent="0.25">
      <c r="H359" s="1">
        <v>45138</v>
      </c>
    </row>
    <row r="360" spans="8:8" x14ac:dyDescent="0.25">
      <c r="H360" s="1">
        <v>45139</v>
      </c>
    </row>
    <row r="361" spans="8:8" x14ac:dyDescent="0.25">
      <c r="H361" s="1">
        <v>45140</v>
      </c>
    </row>
    <row r="362" spans="8:8" x14ac:dyDescent="0.25">
      <c r="H362" s="1">
        <v>45141</v>
      </c>
    </row>
    <row r="363" spans="8:8" x14ac:dyDescent="0.25">
      <c r="H363" s="1">
        <v>45142</v>
      </c>
    </row>
    <row r="364" spans="8:8" x14ac:dyDescent="0.25">
      <c r="H364" s="1">
        <v>45143</v>
      </c>
    </row>
    <row r="365" spans="8:8" x14ac:dyDescent="0.25">
      <c r="H365" s="1">
        <v>45144</v>
      </c>
    </row>
    <row r="366" spans="8:8" x14ac:dyDescent="0.25">
      <c r="H366" s="1">
        <v>45145</v>
      </c>
    </row>
    <row r="367" spans="8:8" x14ac:dyDescent="0.25">
      <c r="H367" s="1">
        <v>45146</v>
      </c>
    </row>
    <row r="368" spans="8:8" x14ac:dyDescent="0.25">
      <c r="H368" s="1">
        <v>45147</v>
      </c>
    </row>
    <row r="369" spans="8:8" x14ac:dyDescent="0.25">
      <c r="H369" s="1">
        <v>45148</v>
      </c>
    </row>
    <row r="370" spans="8:8" x14ac:dyDescent="0.25">
      <c r="H370" s="1">
        <v>45149</v>
      </c>
    </row>
    <row r="371" spans="8:8" x14ac:dyDescent="0.25">
      <c r="H371" s="1">
        <v>45150</v>
      </c>
    </row>
    <row r="372" spans="8:8" x14ac:dyDescent="0.25">
      <c r="H372" s="1">
        <v>45151</v>
      </c>
    </row>
    <row r="373" spans="8:8" x14ac:dyDescent="0.25">
      <c r="H373" s="1">
        <v>45152</v>
      </c>
    </row>
    <row r="374" spans="8:8" x14ac:dyDescent="0.25">
      <c r="H374" s="1">
        <v>45153</v>
      </c>
    </row>
    <row r="375" spans="8:8" x14ac:dyDescent="0.25">
      <c r="H375" s="1">
        <v>45154</v>
      </c>
    </row>
    <row r="376" spans="8:8" x14ac:dyDescent="0.25">
      <c r="H376" s="1">
        <v>45155</v>
      </c>
    </row>
    <row r="377" spans="8:8" x14ac:dyDescent="0.25">
      <c r="H377" s="1">
        <v>45156</v>
      </c>
    </row>
    <row r="378" spans="8:8" x14ac:dyDescent="0.25">
      <c r="H378" s="1">
        <v>45157</v>
      </c>
    </row>
    <row r="379" spans="8:8" x14ac:dyDescent="0.25">
      <c r="H379" s="1">
        <v>45158</v>
      </c>
    </row>
    <row r="380" spans="8:8" x14ac:dyDescent="0.25">
      <c r="H380" s="1">
        <v>45159</v>
      </c>
    </row>
    <row r="381" spans="8:8" x14ac:dyDescent="0.25">
      <c r="H381" s="1">
        <v>45160</v>
      </c>
    </row>
    <row r="382" spans="8:8" x14ac:dyDescent="0.25">
      <c r="H382" s="1">
        <v>45161</v>
      </c>
    </row>
    <row r="383" spans="8:8" x14ac:dyDescent="0.25">
      <c r="H383" s="1">
        <v>45162</v>
      </c>
    </row>
    <row r="384" spans="8:8" x14ac:dyDescent="0.25">
      <c r="H384" s="1">
        <v>45163</v>
      </c>
    </row>
    <row r="385" spans="8:8" x14ac:dyDescent="0.25">
      <c r="H385" s="1">
        <v>45164</v>
      </c>
    </row>
    <row r="386" spans="8:8" x14ac:dyDescent="0.25">
      <c r="H386" s="1">
        <v>45165</v>
      </c>
    </row>
    <row r="387" spans="8:8" x14ac:dyDescent="0.25">
      <c r="H387" s="1">
        <v>45166</v>
      </c>
    </row>
    <row r="388" spans="8:8" x14ac:dyDescent="0.25">
      <c r="H388" s="1">
        <v>45167</v>
      </c>
    </row>
    <row r="389" spans="8:8" x14ac:dyDescent="0.25">
      <c r="H389" s="1">
        <v>45168</v>
      </c>
    </row>
    <row r="390" spans="8:8" x14ac:dyDescent="0.25">
      <c r="H390" s="1">
        <v>45169</v>
      </c>
    </row>
    <row r="391" spans="8:8" x14ac:dyDescent="0.25">
      <c r="H391" s="1">
        <v>45170</v>
      </c>
    </row>
    <row r="392" spans="8:8" x14ac:dyDescent="0.25">
      <c r="H392" s="1">
        <v>45171</v>
      </c>
    </row>
    <row r="393" spans="8:8" x14ac:dyDescent="0.25">
      <c r="H393" s="1">
        <v>45172</v>
      </c>
    </row>
    <row r="394" spans="8:8" x14ac:dyDescent="0.25">
      <c r="H394" s="1">
        <v>45173</v>
      </c>
    </row>
    <row r="395" spans="8:8" x14ac:dyDescent="0.25">
      <c r="H395" s="1">
        <v>45174</v>
      </c>
    </row>
    <row r="396" spans="8:8" x14ac:dyDescent="0.25">
      <c r="H396" s="1">
        <v>45175</v>
      </c>
    </row>
    <row r="397" spans="8:8" x14ac:dyDescent="0.25">
      <c r="H397" s="1">
        <v>45176</v>
      </c>
    </row>
    <row r="398" spans="8:8" x14ac:dyDescent="0.25">
      <c r="H398" s="1">
        <v>45177</v>
      </c>
    </row>
    <row r="399" spans="8:8" x14ac:dyDescent="0.25">
      <c r="H399" s="1">
        <v>45178</v>
      </c>
    </row>
    <row r="400" spans="8:8" x14ac:dyDescent="0.25">
      <c r="H400" s="1">
        <v>45179</v>
      </c>
    </row>
    <row r="401" spans="8:8" x14ac:dyDescent="0.25">
      <c r="H401" s="1">
        <v>45180</v>
      </c>
    </row>
    <row r="402" spans="8:8" x14ac:dyDescent="0.25">
      <c r="H402" s="1">
        <v>45181</v>
      </c>
    </row>
    <row r="403" spans="8:8" x14ac:dyDescent="0.25">
      <c r="H403" s="1">
        <v>45182</v>
      </c>
    </row>
    <row r="404" spans="8:8" x14ac:dyDescent="0.25">
      <c r="H404" s="1">
        <v>45183</v>
      </c>
    </row>
    <row r="405" spans="8:8" x14ac:dyDescent="0.25">
      <c r="H405" s="1">
        <v>45184</v>
      </c>
    </row>
    <row r="406" spans="8:8" x14ac:dyDescent="0.25">
      <c r="H406" s="1">
        <v>45185</v>
      </c>
    </row>
    <row r="407" spans="8:8" x14ac:dyDescent="0.25">
      <c r="H407" s="1">
        <v>45186</v>
      </c>
    </row>
    <row r="408" spans="8:8" x14ac:dyDescent="0.25">
      <c r="H408" s="1">
        <v>45187</v>
      </c>
    </row>
    <row r="409" spans="8:8" x14ac:dyDescent="0.25">
      <c r="H409" s="1">
        <v>45188</v>
      </c>
    </row>
    <row r="410" spans="8:8" x14ac:dyDescent="0.25">
      <c r="H410" s="1">
        <v>45189</v>
      </c>
    </row>
    <row r="411" spans="8:8" x14ac:dyDescent="0.25">
      <c r="H411" s="1">
        <v>45190</v>
      </c>
    </row>
    <row r="412" spans="8:8" x14ac:dyDescent="0.25">
      <c r="H412" s="1">
        <v>45191</v>
      </c>
    </row>
    <row r="413" spans="8:8" x14ac:dyDescent="0.25">
      <c r="H413" s="1">
        <v>45192</v>
      </c>
    </row>
    <row r="414" spans="8:8" x14ac:dyDescent="0.25">
      <c r="H414" s="1">
        <v>45193</v>
      </c>
    </row>
    <row r="415" spans="8:8" x14ac:dyDescent="0.25">
      <c r="H415" s="1">
        <v>45194</v>
      </c>
    </row>
    <row r="416" spans="8:8" x14ac:dyDescent="0.25">
      <c r="H416" s="1">
        <v>45195</v>
      </c>
    </row>
    <row r="417" spans="8:8" x14ac:dyDescent="0.25">
      <c r="H417" s="1">
        <v>45196</v>
      </c>
    </row>
    <row r="418" spans="8:8" x14ac:dyDescent="0.25">
      <c r="H418" s="1">
        <v>45197</v>
      </c>
    </row>
    <row r="419" spans="8:8" x14ac:dyDescent="0.25">
      <c r="H419" s="1">
        <v>45198</v>
      </c>
    </row>
    <row r="420" spans="8:8" x14ac:dyDescent="0.25">
      <c r="H420" s="1">
        <v>45199</v>
      </c>
    </row>
    <row r="421" spans="8:8" x14ac:dyDescent="0.25">
      <c r="H421" s="1">
        <v>45200</v>
      </c>
    </row>
    <row r="422" spans="8:8" x14ac:dyDescent="0.25">
      <c r="H422" s="1">
        <v>45201</v>
      </c>
    </row>
    <row r="423" spans="8:8" x14ac:dyDescent="0.25">
      <c r="H423" s="1">
        <v>45202</v>
      </c>
    </row>
    <row r="424" spans="8:8" x14ac:dyDescent="0.25">
      <c r="H424" s="1">
        <v>45203</v>
      </c>
    </row>
    <row r="425" spans="8:8" x14ac:dyDescent="0.25">
      <c r="H425" s="1">
        <v>45204</v>
      </c>
    </row>
    <row r="426" spans="8:8" x14ac:dyDescent="0.25">
      <c r="H426" s="1">
        <v>45205</v>
      </c>
    </row>
    <row r="427" spans="8:8" x14ac:dyDescent="0.25">
      <c r="H427" s="1">
        <v>45206</v>
      </c>
    </row>
    <row r="428" spans="8:8" x14ac:dyDescent="0.25">
      <c r="H428" s="1">
        <v>45207</v>
      </c>
    </row>
    <row r="429" spans="8:8" x14ac:dyDescent="0.25">
      <c r="H429" s="1">
        <v>45208</v>
      </c>
    </row>
    <row r="430" spans="8:8" x14ac:dyDescent="0.25">
      <c r="H430" s="1">
        <v>45209</v>
      </c>
    </row>
    <row r="431" spans="8:8" x14ac:dyDescent="0.25">
      <c r="H431" s="1">
        <v>45210</v>
      </c>
    </row>
    <row r="432" spans="8:8" x14ac:dyDescent="0.25">
      <c r="H432" s="1">
        <v>45211</v>
      </c>
    </row>
    <row r="433" spans="8:8" x14ac:dyDescent="0.25">
      <c r="H433" s="1">
        <v>45212</v>
      </c>
    </row>
    <row r="434" spans="8:8" x14ac:dyDescent="0.25">
      <c r="H434" s="1">
        <v>45213</v>
      </c>
    </row>
    <row r="435" spans="8:8" x14ac:dyDescent="0.25">
      <c r="H435" s="1">
        <v>45214</v>
      </c>
    </row>
    <row r="436" spans="8:8" x14ac:dyDescent="0.25">
      <c r="H436" s="1">
        <v>45215</v>
      </c>
    </row>
    <row r="437" spans="8:8" x14ac:dyDescent="0.25">
      <c r="H437" s="1">
        <v>45216</v>
      </c>
    </row>
    <row r="438" spans="8:8" x14ac:dyDescent="0.25">
      <c r="H438" s="1">
        <v>45217</v>
      </c>
    </row>
    <row r="439" spans="8:8" x14ac:dyDescent="0.25">
      <c r="H439" s="1">
        <v>45218</v>
      </c>
    </row>
    <row r="440" spans="8:8" x14ac:dyDescent="0.25">
      <c r="H440" s="1">
        <v>45219</v>
      </c>
    </row>
    <row r="441" spans="8:8" x14ac:dyDescent="0.25">
      <c r="H441" s="1">
        <v>45220</v>
      </c>
    </row>
    <row r="442" spans="8:8" x14ac:dyDescent="0.25">
      <c r="H442" s="1">
        <v>45221</v>
      </c>
    </row>
    <row r="443" spans="8:8" x14ac:dyDescent="0.25">
      <c r="H443" s="1">
        <v>45222</v>
      </c>
    </row>
    <row r="444" spans="8:8" x14ac:dyDescent="0.25">
      <c r="H444" s="1">
        <v>45223</v>
      </c>
    </row>
    <row r="445" spans="8:8" x14ac:dyDescent="0.25">
      <c r="H445" s="1">
        <v>45224</v>
      </c>
    </row>
    <row r="446" spans="8:8" x14ac:dyDescent="0.25">
      <c r="H446" s="1">
        <v>45225</v>
      </c>
    </row>
    <row r="447" spans="8:8" x14ac:dyDescent="0.25">
      <c r="H447" s="1">
        <v>45226</v>
      </c>
    </row>
    <row r="448" spans="8:8" x14ac:dyDescent="0.25">
      <c r="H448" s="1">
        <v>45227</v>
      </c>
    </row>
    <row r="449" spans="8:8" x14ac:dyDescent="0.25">
      <c r="H449" s="1">
        <v>45228</v>
      </c>
    </row>
    <row r="450" spans="8:8" x14ac:dyDescent="0.25">
      <c r="H450" s="1">
        <v>45229</v>
      </c>
    </row>
    <row r="451" spans="8:8" x14ac:dyDescent="0.25">
      <c r="H451" s="1">
        <v>45230</v>
      </c>
    </row>
    <row r="452" spans="8:8" x14ac:dyDescent="0.25">
      <c r="H452" s="1">
        <v>45231</v>
      </c>
    </row>
    <row r="453" spans="8:8" x14ac:dyDescent="0.25">
      <c r="H453" s="1">
        <v>45232</v>
      </c>
    </row>
    <row r="454" spans="8:8" x14ac:dyDescent="0.25">
      <c r="H454" s="1">
        <v>45233</v>
      </c>
    </row>
    <row r="455" spans="8:8" x14ac:dyDescent="0.25">
      <c r="H455" s="1">
        <v>45234</v>
      </c>
    </row>
    <row r="456" spans="8:8" x14ac:dyDescent="0.25">
      <c r="H456" s="1">
        <v>45235</v>
      </c>
    </row>
    <row r="457" spans="8:8" x14ac:dyDescent="0.25">
      <c r="H457" s="1">
        <v>45236</v>
      </c>
    </row>
    <row r="458" spans="8:8" x14ac:dyDescent="0.25">
      <c r="H458" s="1">
        <v>45237</v>
      </c>
    </row>
    <row r="459" spans="8:8" x14ac:dyDescent="0.25">
      <c r="H459" s="1">
        <v>45238</v>
      </c>
    </row>
    <row r="460" spans="8:8" x14ac:dyDescent="0.25">
      <c r="H460" s="1">
        <v>45239</v>
      </c>
    </row>
    <row r="461" spans="8:8" x14ac:dyDescent="0.25">
      <c r="H461" s="1">
        <v>45240</v>
      </c>
    </row>
    <row r="462" spans="8:8" x14ac:dyDescent="0.25">
      <c r="H462" s="1">
        <v>45241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H8"/>
  <sheetViews>
    <sheetView topLeftCell="A2" workbookViewId="0">
      <selection activeCell="G12" sqref="G12"/>
    </sheetView>
  </sheetViews>
  <sheetFormatPr defaultRowHeight="15" x14ac:dyDescent="0.25"/>
  <cols>
    <col min="5" max="5" width="9.7109375" bestFit="1" customWidth="1"/>
  </cols>
  <sheetData>
    <row r="6" spans="5:8" x14ac:dyDescent="0.25">
      <c r="E6" t="s">
        <v>120</v>
      </c>
    </row>
    <row r="7" spans="5:8" x14ac:dyDescent="0.25">
      <c r="E7" s="11">
        <v>44998</v>
      </c>
      <c r="F7">
        <v>25</v>
      </c>
      <c r="G7" t="s">
        <v>121</v>
      </c>
      <c r="H7" t="s">
        <v>121</v>
      </c>
    </row>
    <row r="8" spans="5:8" x14ac:dyDescent="0.25">
      <c r="E8" s="11">
        <v>44999</v>
      </c>
      <c r="F8">
        <v>40</v>
      </c>
      <c r="G8" t="s">
        <v>121</v>
      </c>
      <c r="H8" t="s">
        <v>122</v>
      </c>
    </row>
  </sheetData>
  <dataValidations count="1">
    <dataValidation type="list" allowBlank="1" showInputMessage="1" showErrorMessage="1" sqref="G7 G8:G29" xr:uid="{C52291F5-B326-4F8E-BBC3-485EFC880456}">
      <formula1>$H$7:$H$8</formula1>
    </dataValidation>
  </dataValidations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2023-03-31T15:46:31Z</dcterms:modified>
</cp:coreProperties>
</file>