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smvn.sharepoint.com/sites/rsm.its.sgn/Shared Documents/General/Form de nghi thanh toan/RSM HCMC/2021-2022/"/>
    </mc:Choice>
  </mc:AlternateContent>
  <xr:revisionPtr revIDLastSave="155" documentId="13_ncr:1_{419B033C-47DD-4573-BC6D-761F57967D6D}" xr6:coauthVersionLast="47" xr6:coauthVersionMax="47" xr10:uidLastSave="{624E017D-9DD2-4915-9D1A-949314A146F4}"/>
  <bookViews>
    <workbookView xWindow="-120" yWindow="-120" windowWidth="24240" windowHeight="13140" xr2:uid="{F5283C89-264A-43ED-836A-CEDEBD06900A}"/>
  </bookViews>
  <sheets>
    <sheet name="Thanh toán nội bộ" sheetId="2" r:id="rId1"/>
    <sheet name="Sheet1" sheetId="3" r:id="rId2"/>
  </sheets>
  <externalReferences>
    <externalReference r:id="rId3"/>
    <externalReference r:id="rId4"/>
  </externalReferences>
  <definedNames>
    <definedName name="___xlc_DefaultDisplayOption___" hidden="1">"caption"</definedName>
    <definedName name="___xlc_DisplayNullValues___" hidden="1">TRUE</definedName>
    <definedName name="___xlc_DisplayNullValuesAs___" hidden="1">"___xlc_DisplayNullValuesAs_empty___"</definedName>
    <definedName name="___xlc_PromptForInsertOnDrill___" hidden="1">FALSE</definedName>
    <definedName name="___xlc_SuppressNULLSOnDrill___" hidden="1">TRUE</definedName>
    <definedName name="___xlc_SuppressZerosOnDrill___" hidden="1">FALSE</definedName>
    <definedName name="__DSComments" hidden="1">"First draft of QMS (part of the Bid Manager's Pack)"</definedName>
    <definedName name="__DSCreated" hidden="1">" November 8, 1992"</definedName>
    <definedName name="__DSRevision" hidden="1">1</definedName>
    <definedName name="__DSSubject" hidden="1">"Quotation Management Summary"</definedName>
    <definedName name="__DSTitle" hidden="1">"QMS"</definedName>
    <definedName name="AccessDatabase" hidden="1">"C:\DATA\Kevin\Kevin's Model.mdb"</definedName>
    <definedName name="BaseFlows">[1]Information!$T$122:$T$124</definedName>
    <definedName name="CompareData">#REF!</definedName>
    <definedName name="CompareHeadingRow">#REF!</definedName>
    <definedName name="CopyFrom">'[2]Fig 13'!$D$9</definedName>
    <definedName name="CopyTo">'[2]Fig 13'!$D$10</definedName>
    <definedName name="CostType">[1]Information!$R$122:$R$123</definedName>
    <definedName name="Decision">[1]Information!$H$122:$H$123</definedName>
    <definedName name="DependancyFormat">#REF!</definedName>
    <definedName name="DisclaimerText">#REF!</definedName>
    <definedName name="Drawdown">[1]Information!$L$122:$L$123</definedName>
    <definedName name="FreqEPIR">[1]Information!$F$122:$F$125</definedName>
    <definedName name="Frequency">[1]Information!$D$122:$D$125</definedName>
    <definedName name="Indices">[1]StaticInputs!$B$34:$B$45</definedName>
    <definedName name="InfoBase">[1]Information!$P$122:$P$123</definedName>
    <definedName name="million">1000000</definedName>
    <definedName name="Month">[1]Information!$C$122:$C$133</definedName>
    <definedName name="OakSummaryHeadingRow">#REF!</definedName>
    <definedName name="_xlnm.Print_Area" localSheetId="0">'Thanh toán nội bộ'!$A$1:$L$76</definedName>
    <definedName name="_xlnm.Print_Titles" localSheetId="0">'Thanh toán nội bộ'!$17:$17</definedName>
    <definedName name="RepaymentProfile">[1]Information!$N$122:$N$124</definedName>
    <definedName name="SubReptProfile">[1]Information!$N$127:$N$129</definedName>
    <definedName name="SummaryData">#REF!</definedName>
    <definedName name="SummaryHeading">#REF!</definedName>
    <definedName name="Timeline">[1]Information!$J$122:$J$126</definedName>
    <definedName name="Tolerance">[1]StaticInputs!$C$9</definedName>
    <definedName name="Transfers">[1]Information!$U$122:$U$123</definedName>
    <definedName name="VBA_Log_Description">#REF!</definedName>
    <definedName name="VBA_Log_EnableShortcut">#REF!</definedName>
    <definedName name="VBA_Log_File_name">#REF!</definedName>
    <definedName name="VBA_Log_Full_path">#REF!</definedName>
    <definedName name="VBA_Log_Increment">#REF!</definedName>
    <definedName name="VBA_Log_LastSaveDate">#REF!</definedName>
    <definedName name="VBA_Log_LogStart">#REF!</definedName>
    <definedName name="VBA_Log_short_name">#REF!</definedName>
    <definedName name="VBA_Log_Stub_Name">#REF!</definedName>
    <definedName name="VBA_Log_Vers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2" l="1"/>
  <c r="C69" i="2" a="1"/>
  <c r="C69" i="2" l="1"/>
  <c r="I60" i="2"/>
  <c r="I49" i="2"/>
  <c r="I41" i="2"/>
  <c r="I38" i="2"/>
  <c r="I35" i="2"/>
  <c r="I65" i="2"/>
  <c r="I67" i="2"/>
  <c r="I15" i="3"/>
  <c r="I35" i="3"/>
  <c r="I38" i="3"/>
  <c r="J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<sst xmlns="http://schemas.openxmlformats.org/spreadsheetml/2006/main" count="410" uniqueCount="180">
  <si>
    <t xml:space="preserve">Họ và tên: </t>
  </si>
  <si>
    <t>Phan Hoài Vũ</t>
  </si>
  <si>
    <t>Bộ phận:</t>
  </si>
  <si>
    <t>IT</t>
  </si>
  <si>
    <t xml:space="preserve">Đề nghị thanh toán số tiền sau đây: </t>
  </si>
  <si>
    <t>Ngày</t>
  </si>
  <si>
    <t>Tổng cộng:</t>
  </si>
  <si>
    <t>STT</t>
  </si>
  <si>
    <t>Thiết bị</t>
  </si>
  <si>
    <t>Mẫu laptop</t>
  </si>
  <si>
    <t>Số HD</t>
  </si>
  <si>
    <t>Thông số kỹ thuật</t>
  </si>
  <si>
    <t>User</t>
  </si>
  <si>
    <t>Dept</t>
  </si>
  <si>
    <t>No</t>
  </si>
  <si>
    <t>Amount</t>
  </si>
  <si>
    <t>Tham chiếu hạng mục ngân sách</t>
  </si>
  <si>
    <t>Chi tiết Tham chiếu hạng mục ngân sách</t>
  </si>
  <si>
    <t>I</t>
  </si>
  <si>
    <t>Công ty TNHH Công nghệ và Phần mềm Nam Á</t>
  </si>
  <si>
    <t>Nguồn (Mainboard)</t>
  </si>
  <si>
    <t>HP P440 G3</t>
  </si>
  <si>
    <t>Văn Minh</t>
  </si>
  <si>
    <t>TAX_5</t>
  </si>
  <si>
    <t>IT Equipment for end user/ Thiết bị tin học</t>
  </si>
  <si>
    <t>Replacement Peripherals/ Maintenance and repair for end user/  Thiết bị ngoại vi thay thế/ Bảo trì và sửa chữa dành cho người dùng cuối</t>
  </si>
  <si>
    <t>Cáp VGA</t>
  </si>
  <si>
    <t>Dell V3468</t>
  </si>
  <si>
    <t>Vĩnh Phát</t>
  </si>
  <si>
    <t>TAX_2</t>
  </si>
  <si>
    <t>HP P440 G6</t>
  </si>
  <si>
    <t>Thu Thảo</t>
  </si>
  <si>
    <t>TAX_4</t>
  </si>
  <si>
    <t>Pin</t>
  </si>
  <si>
    <t>Thu Hương</t>
  </si>
  <si>
    <t>AD7</t>
  </si>
  <si>
    <t>Bàn phím</t>
  </si>
  <si>
    <t>ThinkPad T14 Gen 1</t>
  </si>
  <si>
    <t>Lan Hương</t>
  </si>
  <si>
    <t>HP P440 G5</t>
  </si>
  <si>
    <t>Hoàng Ngân</t>
  </si>
  <si>
    <t>TAX_8</t>
  </si>
  <si>
    <t>Office 365</t>
  </si>
  <si>
    <t>00000797</t>
  </si>
  <si>
    <t>TAX 3C</t>
  </si>
  <si>
    <t>TAX_3C</t>
  </si>
  <si>
    <t>Software license/Bản quyền phần mềm</t>
  </si>
  <si>
    <t>Office 365/ Phần mềm Office 365</t>
  </si>
  <si>
    <t>MBS, TAX5, TAX9</t>
  </si>
  <si>
    <t>TAXG5</t>
  </si>
  <si>
    <t>Màn hình</t>
  </si>
  <si>
    <t>Quang An</t>
  </si>
  <si>
    <t>Thanh Thương</t>
  </si>
  <si>
    <t>AD1</t>
  </si>
  <si>
    <t>Hăng Nga</t>
  </si>
  <si>
    <t>AD2A</t>
  </si>
  <si>
    <t>Nguyệt Vy</t>
  </si>
  <si>
    <t>AD6A</t>
  </si>
  <si>
    <t>Thảo Trúc</t>
  </si>
  <si>
    <t>Phương Thanh</t>
  </si>
  <si>
    <t>TAX_1</t>
  </si>
  <si>
    <t>Bích Liễu</t>
  </si>
  <si>
    <t>AD6B</t>
  </si>
  <si>
    <t>HP P440 G2</t>
  </si>
  <si>
    <t>Bảo Ngân</t>
  </si>
  <si>
    <t>Việt Hoàng</t>
  </si>
  <si>
    <t>AD4</t>
  </si>
  <si>
    <t>II</t>
  </si>
  <si>
    <t>Công ty TNHH TMDV RE COM</t>
  </si>
  <si>
    <t xml:space="preserve">Scan </t>
  </si>
  <si>
    <t>Cannon P215II</t>
  </si>
  <si>
    <t>Cường Phạm</t>
  </si>
  <si>
    <t>III</t>
  </si>
  <si>
    <t>Công ty TNHH thương mại và dịch vụ kỹ thuật Diệu Phúc</t>
  </si>
  <si>
    <t>Bao da bảo vệ Ipad</t>
  </si>
  <si>
    <t>MBS</t>
  </si>
  <si>
    <t>Thiết bị phát Wifi di động</t>
  </si>
  <si>
    <t>Totolink</t>
  </si>
  <si>
    <t>Việt Hà</t>
  </si>
  <si>
    <t>IV</t>
  </si>
  <si>
    <t>Viettel</t>
  </si>
  <si>
    <t>Internet</t>
  </si>
  <si>
    <t>DAN</t>
  </si>
  <si>
    <t>Operation, Maintenance for System Information / Duy trì hoạt động, bảo trì bảo dưỡng</t>
  </si>
  <si>
    <t xml:space="preserve"> Internet/ Đường truyền</t>
  </si>
  <si>
    <t>V</t>
  </si>
  <si>
    <t>Công ty TNHH Công nghệ thông tin Hiếu Hiền</t>
  </si>
  <si>
    <t>RAM</t>
  </si>
  <si>
    <t>Ram Kingmax (1x8Gb) DDR3L 1600MHz</t>
  </si>
  <si>
    <t xml:space="preserve">Cường  Phạm IT </t>
  </si>
  <si>
    <t>Server/ Worksation/ máy chủ, máy trạm</t>
  </si>
  <si>
    <t>VI</t>
  </si>
  <si>
    <t>VII</t>
  </si>
  <si>
    <t>Công ty TNHH thương mại dịch vụ ICT Sài Gòn</t>
  </si>
  <si>
    <t xml:space="preserve">Số tiền bằng chữ: </t>
  </si>
  <si>
    <t>LẬP BIỂU</t>
  </si>
  <si>
    <t>TRƯỞNG PHÒNG IT</t>
  </si>
  <si>
    <t>PARTNER PHỤ TRÁCH</t>
  </si>
  <si>
    <t xml:space="preserve">KẾ TOÁN TRƯỞNG  </t>
  </si>
  <si>
    <t>TỔNG GIÁM ĐỐC</t>
  </si>
  <si>
    <t>Nguyễn Vũ Tâm Long</t>
  </si>
  <si>
    <t>Lê Khánh Lâm</t>
  </si>
  <si>
    <t>Nguyễn An Thi</t>
  </si>
  <si>
    <t>Đặng Xuân Cảnh</t>
  </si>
  <si>
    <t>Đề nghị thanh toán này gồm 03 trang</t>
  </si>
  <si>
    <t>Tổng cộng: 27,502,500</t>
  </si>
  <si>
    <r>
      <t xml:space="preserve"> Internet/ </t>
    </r>
    <r>
      <rPr>
        <sz val="10"/>
        <color theme="9" tint="-0.249977111117893"/>
        <rFont val="Arial"/>
        <family val="2"/>
      </rPr>
      <t>Đường truyền</t>
    </r>
  </si>
  <si>
    <t>FPT Clud</t>
  </si>
  <si>
    <t>Hai mươi bảy triệu năm trăm lẻ hai ngàn năm trăm đồng</t>
  </si>
  <si>
    <t>Công ty TNHH Công nghệ Chính Nhân</t>
  </si>
  <si>
    <t>ĐẦU DÂY NỐI MẠNG LAN RJ45 CAT5E</t>
  </si>
  <si>
    <t xml:space="preserve">IT </t>
  </si>
  <si>
    <t>Công ty TNHH thương mại dịch vụ công nghệ Dũng Mạnh</t>
  </si>
  <si>
    <t>Lenovo Thinkpad T14 Gen 1</t>
  </si>
  <si>
    <t>Thành Chung</t>
  </si>
  <si>
    <t>Dell 7490</t>
  </si>
  <si>
    <t>Chị Ngân Phan</t>
  </si>
  <si>
    <t>BOD</t>
  </si>
  <si>
    <t xml:space="preserve">Pin </t>
  </si>
  <si>
    <t>HP 440 G5</t>
  </si>
  <si>
    <t>HP 440 G6</t>
  </si>
  <si>
    <t>Lenovo T14 Gen 1</t>
  </si>
  <si>
    <t>Kim Phụng</t>
  </si>
  <si>
    <t>TAX_3</t>
  </si>
  <si>
    <t>Bảo Trung</t>
  </si>
  <si>
    <t>Ngọc Thẵm</t>
  </si>
  <si>
    <t>Sạc</t>
  </si>
  <si>
    <t>HP 440 G3</t>
  </si>
  <si>
    <t>Quốc Tuấn</t>
  </si>
  <si>
    <t>Dell 3468</t>
  </si>
  <si>
    <t>Phương Nguyên</t>
  </si>
  <si>
    <t>Sac</t>
  </si>
  <si>
    <t>Cáp HDMI Ugreen</t>
  </si>
  <si>
    <t>Ugreen 60438</t>
  </si>
  <si>
    <t>Thu Hà</t>
  </si>
  <si>
    <t>Hải Yến</t>
  </si>
  <si>
    <t>TAX_9</t>
  </si>
  <si>
    <t>Khánh Huyền</t>
  </si>
  <si>
    <t>VNPT</t>
  </si>
  <si>
    <t>HCM</t>
  </si>
  <si>
    <t>Thái An</t>
  </si>
  <si>
    <t>Sửa nguồn</t>
  </si>
  <si>
    <t>Hoài Nam</t>
  </si>
  <si>
    <t>Đình Huy</t>
  </si>
  <si>
    <t>Chị Liên Hương</t>
  </si>
  <si>
    <t>Laptop</t>
  </si>
  <si>
    <t>Lenovo E14</t>
  </si>
  <si>
    <t>TAX_SEC</t>
  </si>
  <si>
    <t>Thanh Thuý</t>
  </si>
  <si>
    <t>Thuê laptop</t>
  </si>
  <si>
    <t>HP EliteBook Folio</t>
  </si>
  <si>
    <t>Hoàng Anh</t>
  </si>
  <si>
    <t>Trí Thông</t>
  </si>
  <si>
    <t>Mỹ Hảo</t>
  </si>
  <si>
    <t>Dell E5570</t>
  </si>
  <si>
    <t>Chuột</t>
  </si>
  <si>
    <t>Logitech B175</t>
  </si>
  <si>
    <t>Công ty cổ phần tích hợp hệ thông Nam Trương Sơn</t>
  </si>
  <si>
    <t>Phần mềm hỗ trợ tường lửa Sophos 3 Years</t>
  </si>
  <si>
    <t>Thanh Quang</t>
  </si>
  <si>
    <t>Thay màn hình</t>
  </si>
  <si>
    <t>Bích Phượng</t>
  </si>
  <si>
    <t>AD5</t>
  </si>
  <si>
    <t>Lenovo P14S Gen 3</t>
  </si>
  <si>
    <t>Lenovo T14 Gen 3</t>
  </si>
  <si>
    <t>Đầu nối RJ45</t>
  </si>
  <si>
    <t>Công ty TNHH Thương mại Dịch Vụ Vi Tính Sao Mai</t>
  </si>
  <si>
    <t>Phí dịch vụ sửa chữa NAS</t>
  </si>
  <si>
    <t>Lenovo Thinkpad T430</t>
  </si>
  <si>
    <t>Bảo Yến</t>
  </si>
  <si>
    <t>Trúc Linh</t>
  </si>
  <si>
    <t>AD6A+AD6B</t>
  </si>
  <si>
    <t>Microsoft 365</t>
  </si>
  <si>
    <t>Phương Trinh</t>
  </si>
  <si>
    <t>Trúc Uyên</t>
  </si>
  <si>
    <t>Thế Vinh</t>
  </si>
  <si>
    <t>Ly Na</t>
  </si>
  <si>
    <t>Minh Thư</t>
  </si>
  <si>
    <t>Mua mới / bổ sung</t>
  </si>
  <si>
    <t>Server/ Worksation/ Firewall máy chủ, máy trạm, tường lửa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</si>
</sst>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₫&quot;_-;\-* #,##0.00\ &quot;₫&quot;_-;_-* &quot;-&quot;??\ &quot;₫&quot;_-;_-@_-"/>
    <numFmt numFmtId="164" formatCode="_(* #,##0.00_);_(* \(#,##0.00\);_(* &quot;-&quot;??_);_(@_)"/>
    <numFmt numFmtId="165" formatCode="[$-101042A]d\ mmmm\ yyyy;@"/>
    <numFmt numFmtId="166" formatCode="[$VND]\ #,##0"/>
    <numFmt numFmtId="167" formatCode="00000000"/>
    <numFmt numFmtId="168" formatCode="_(* #,##0_);_(* \(#,##0\);_(* &quot;-&quot;??_);_(@_)"/>
    <numFmt numFmtId="169" formatCode="#,##0.000\ [$VND]"/>
    <numFmt numFmtId="170" formatCode="#,##0\ [$VND]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indexed="8"/>
      <name val="Arial"/>
      <family val="2"/>
    </font>
    <font>
      <b/>
      <sz val="12"/>
      <color rgb="FFFFFFFF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2"/>
      <color indexed="8"/>
      <name val="Arial"/>
      <family val="2"/>
    </font>
    <font>
      <b/>
      <i/>
      <sz val="12"/>
      <color rgb="FFFF0000"/>
      <name val="Arial"/>
      <family val="2"/>
    </font>
    <font>
      <sz val="10"/>
      <color rgb="FF63666A"/>
      <name val="Arial"/>
      <family val="2"/>
    </font>
    <font>
      <sz val="11"/>
      <color theme="1"/>
      <name val="Arial"/>
      <family val="2"/>
    </font>
    <font>
      <b/>
      <sz val="10"/>
      <color rgb="FF00B0F0"/>
      <name val="Arial"/>
      <family val="2"/>
    </font>
    <font>
      <sz val="10"/>
      <color theme="4"/>
      <name val="Arial"/>
      <family val="2"/>
    </font>
    <font>
      <sz val="10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F9C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7E8"/>
        <bgColor indexed="64"/>
      </patternFill>
    </fill>
  </fills>
  <borders count="21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theme="4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theme="4"/>
      </right>
      <top style="hair">
        <color auto="1"/>
      </top>
      <bottom/>
      <diagonal/>
    </border>
    <border>
      <left/>
      <right style="hair">
        <color theme="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44" fontId="1" fillId="0" borderId="0" applyFont="0" applyFill="0" applyBorder="0" applyAlignment="0" applyProtection="0"/>
  </cellStyleXfs>
  <cellXfs count="145">
    <xf numFmtId="0" fontId="0" fillId="0" borderId="0" xfId="0"/>
    <xf numFmtId="1" fontId="2" fillId="0" borderId="0" xfId="2" applyNumberFormat="1"/>
    <xf numFmtId="0" fontId="2" fillId="0" borderId="0" xfId="2"/>
    <xf numFmtId="1" fontId="2" fillId="0" borderId="0" xfId="2" applyNumberFormat="1" applyAlignment="1">
      <alignment horizontal="left" vertical="center"/>
    </xf>
    <xf numFmtId="0" fontId="2" fillId="0" borderId="0" xfId="2" applyAlignment="1">
      <alignment horizontal="left"/>
    </xf>
    <xf numFmtId="1" fontId="3" fillId="0" borderId="0" xfId="2" applyNumberFormat="1" applyFont="1" applyAlignment="1">
      <alignment horizontal="center" vertical="center"/>
    </xf>
    <xf numFmtId="165" fontId="3" fillId="0" borderId="0" xfId="2" applyNumberFormat="1" applyFont="1" applyAlignment="1">
      <alignment horizontal="center" vertical="center"/>
    </xf>
    <xf numFmtId="1" fontId="3" fillId="0" borderId="0" xfId="2" applyNumberFormat="1" applyFont="1" applyAlignment="1">
      <alignment horizontal="left" vertical="center"/>
    </xf>
    <xf numFmtId="165" fontId="3" fillId="0" borderId="0" xfId="2" applyNumberFormat="1" applyFont="1" applyAlignment="1">
      <alignment horizontal="left" vertical="center"/>
    </xf>
    <xf numFmtId="1" fontId="4" fillId="2" borderId="0" xfId="2" applyNumberFormat="1" applyFont="1" applyFill="1"/>
    <xf numFmtId="0" fontId="4" fillId="2" borderId="0" xfId="2" applyFont="1" applyFill="1"/>
    <xf numFmtId="1" fontId="4" fillId="2" borderId="0" xfId="2" applyNumberFormat="1" applyFont="1" applyFill="1" applyAlignment="1">
      <alignment horizontal="left" vertical="center"/>
    </xf>
    <xf numFmtId="0" fontId="4" fillId="2" borderId="0" xfId="2" applyFont="1" applyFill="1" applyAlignment="1">
      <alignment horizontal="left"/>
    </xf>
    <xf numFmtId="0" fontId="4" fillId="2" borderId="0" xfId="2" applyFont="1" applyFill="1" applyAlignment="1">
      <alignment horizontal="left" vertical="center"/>
    </xf>
    <xf numFmtId="0" fontId="5" fillId="0" borderId="0" xfId="2" applyFont="1"/>
    <xf numFmtId="1" fontId="4" fillId="2" borderId="0" xfId="2" applyNumberFormat="1" applyFont="1" applyFill="1" applyAlignment="1">
      <alignment vertical="center"/>
    </xf>
    <xf numFmtId="0" fontId="4" fillId="2" borderId="0" xfId="2" applyFont="1" applyFill="1" applyAlignment="1">
      <alignment vertical="center"/>
    </xf>
    <xf numFmtId="14" fontId="4" fillId="2" borderId="0" xfId="2" applyNumberFormat="1" applyFont="1" applyFill="1" applyAlignment="1">
      <alignment horizontal="left"/>
    </xf>
    <xf numFmtId="0" fontId="6" fillId="3" borderId="0" xfId="2" applyFont="1" applyFill="1" applyAlignment="1">
      <alignment horizontal="left" vertical="center"/>
    </xf>
    <xf numFmtId="0" fontId="7" fillId="0" borderId="0" xfId="2" applyFont="1"/>
    <xf numFmtId="0" fontId="3" fillId="0" borderId="0" xfId="2" applyFont="1"/>
    <xf numFmtId="0" fontId="8" fillId="0" borderId="0" xfId="2" applyFont="1"/>
    <xf numFmtId="1" fontId="9" fillId="0" borderId="2" xfId="2" applyNumberFormat="1" applyFont="1" applyBorder="1" applyAlignment="1">
      <alignment horizontal="left" vertical="center" wrapText="1"/>
    </xf>
    <xf numFmtId="164" fontId="9" fillId="0" borderId="4" xfId="2" applyNumberFormat="1" applyFont="1" applyBorder="1" applyAlignment="1">
      <alignment horizontal="left" vertical="center" wrapText="1"/>
    </xf>
    <xf numFmtId="1" fontId="10" fillId="0" borderId="5" xfId="2" applyNumberFormat="1" applyFont="1" applyBorder="1" applyAlignment="1">
      <alignment horizontal="left" vertical="center" wrapText="1"/>
    </xf>
    <xf numFmtId="164" fontId="10" fillId="0" borderId="5" xfId="2" applyNumberFormat="1" applyFont="1" applyBorder="1" applyAlignment="1">
      <alignment horizontal="left" vertical="center" wrapText="1"/>
    </xf>
    <xf numFmtId="166" fontId="9" fillId="0" borderId="5" xfId="2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66" fontId="2" fillId="0" borderId="5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1" fillId="0" borderId="5" xfId="3" applyFont="1" applyBorder="1" applyAlignment="1">
      <alignment horizontal="left" vertical="center" wrapText="1"/>
    </xf>
    <xf numFmtId="167" fontId="2" fillId="0" borderId="5" xfId="0" applyNumberFormat="1" applyFont="1" applyBorder="1" applyAlignment="1">
      <alignment horizontal="left" vertical="center" wrapText="1"/>
    </xf>
    <xf numFmtId="1" fontId="11" fillId="0" borderId="5" xfId="2" applyNumberFormat="1" applyFont="1" applyBorder="1" applyAlignment="1">
      <alignment horizontal="left" vertical="center" wrapText="1"/>
    </xf>
    <xf numFmtId="166" fontId="9" fillId="0" borderId="5" xfId="0" applyNumberFormat="1" applyFont="1" applyBorder="1" applyAlignment="1">
      <alignment horizontal="left" vertical="center" wrapText="1"/>
    </xf>
    <xf numFmtId="0" fontId="2" fillId="0" borderId="5" xfId="3" applyFont="1" applyBorder="1" applyAlignment="1">
      <alignment horizontal="left" vertical="center" wrapText="1"/>
    </xf>
    <xf numFmtId="166" fontId="11" fillId="0" borderId="5" xfId="4" applyNumberFormat="1" applyFont="1" applyFill="1" applyBorder="1" applyAlignment="1">
      <alignment horizontal="left" vertical="center" wrapText="1"/>
    </xf>
    <xf numFmtId="3" fontId="10" fillId="0" borderId="5" xfId="2" applyNumberFormat="1" applyFont="1" applyBorder="1" applyAlignment="1">
      <alignment horizontal="left" vertical="center" wrapText="1"/>
    </xf>
    <xf numFmtId="0" fontId="2" fillId="0" borderId="7" xfId="3" applyFont="1" applyBorder="1" applyAlignment="1">
      <alignment vertical="center" wrapText="1"/>
    </xf>
    <xf numFmtId="0" fontId="16" fillId="0" borderId="0" xfId="2" applyFont="1"/>
    <xf numFmtId="3" fontId="16" fillId="0" borderId="0" xfId="2" applyNumberFormat="1" applyFont="1" applyAlignment="1">
      <alignment horizontal="center" wrapText="1"/>
    </xf>
    <xf numFmtId="3" fontId="15" fillId="4" borderId="17" xfId="2" applyNumberFormat="1" applyFont="1" applyFill="1" applyBorder="1" applyAlignment="1">
      <alignment horizontal="center" wrapText="1"/>
    </xf>
    <xf numFmtId="0" fontId="17" fillId="0" borderId="5" xfId="3" applyFont="1" applyBorder="1" applyAlignment="1">
      <alignment vertical="center"/>
    </xf>
    <xf numFmtId="3" fontId="17" fillId="0" borderId="5" xfId="4" applyNumberFormat="1" applyFont="1" applyFill="1" applyBorder="1" applyAlignment="1">
      <alignment vertical="center"/>
    </xf>
    <xf numFmtId="0" fontId="17" fillId="0" borderId="5" xfId="3" applyFont="1" applyBorder="1" applyAlignment="1">
      <alignment vertical="center" wrapText="1"/>
    </xf>
    <xf numFmtId="168" fontId="11" fillId="0" borderId="14" xfId="1" applyNumberFormat="1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168" fontId="11" fillId="0" borderId="1" xfId="1" applyNumberFormat="1" applyFont="1" applyBorder="1" applyAlignment="1">
      <alignment vertical="center" wrapText="1"/>
    </xf>
    <xf numFmtId="168" fontId="11" fillId="0" borderId="11" xfId="1" applyNumberFormat="1" applyFont="1" applyBorder="1" applyAlignment="1">
      <alignment vertical="center" wrapText="1"/>
    </xf>
    <xf numFmtId="0" fontId="2" fillId="0" borderId="5" xfId="3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1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2" fillId="0" borderId="7" xfId="2" applyBorder="1"/>
    <xf numFmtId="3" fontId="15" fillId="4" borderId="0" xfId="2" applyNumberFormat="1" applyFont="1" applyFill="1" applyAlignment="1">
      <alignment horizontal="center" wrapText="1"/>
    </xf>
    <xf numFmtId="3" fontId="16" fillId="0" borderId="20" xfId="2" applyNumberFormat="1" applyFont="1" applyBorder="1" applyAlignment="1">
      <alignment horizontal="center" wrapText="1"/>
    </xf>
    <xf numFmtId="169" fontId="2" fillId="0" borderId="5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170" fontId="2" fillId="0" borderId="5" xfId="0" applyNumberFormat="1" applyFont="1" applyBorder="1" applyAlignment="1">
      <alignment horizontal="left" vertical="center" wrapText="1"/>
    </xf>
    <xf numFmtId="0" fontId="11" fillId="0" borderId="5" xfId="3" applyFont="1" applyBorder="1" applyAlignment="1">
      <alignment vertical="center" wrapText="1"/>
    </xf>
    <xf numFmtId="0" fontId="2" fillId="0" borderId="12" xfId="3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17" fillId="0" borderId="7" xfId="3" applyFont="1" applyBorder="1" applyAlignment="1">
      <alignment vertical="center"/>
    </xf>
    <xf numFmtId="3" fontId="17" fillId="0" borderId="7" xfId="4" applyNumberFormat="1" applyFont="1" applyFill="1" applyBorder="1" applyAlignment="1">
      <alignment vertical="center"/>
    </xf>
    <xf numFmtId="0" fontId="17" fillId="0" borderId="7" xfId="3" applyFont="1" applyBorder="1" applyAlignment="1">
      <alignment vertical="center" wrapText="1"/>
    </xf>
    <xf numFmtId="1" fontId="9" fillId="0" borderId="5" xfId="2" applyNumberFormat="1" applyFont="1" applyBorder="1" applyAlignment="1">
      <alignment horizontal="left" vertical="center" wrapText="1"/>
    </xf>
    <xf numFmtId="164" fontId="9" fillId="0" borderId="5" xfId="2" applyNumberFormat="1" applyFont="1" applyBorder="1" applyAlignment="1">
      <alignment horizontal="left" vertical="center" wrapText="1"/>
    </xf>
    <xf numFmtId="0" fontId="8" fillId="0" borderId="5" xfId="2" applyFont="1" applyBorder="1"/>
    <xf numFmtId="167" fontId="2" fillId="0" borderId="5" xfId="3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167" fontId="2" fillId="0" borderId="5" xfId="0" applyNumberFormat="1" applyFont="1" applyBorder="1" applyAlignment="1">
      <alignment vertical="center" wrapText="1"/>
    </xf>
    <xf numFmtId="168" fontId="11" fillId="0" borderId="5" xfId="1" applyNumberFormat="1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167" fontId="2" fillId="0" borderId="5" xfId="0" applyNumberFormat="1" applyFont="1" applyBorder="1" applyAlignment="1">
      <alignment horizontal="left" vertical="center" wrapText="1"/>
    </xf>
    <xf numFmtId="0" fontId="11" fillId="0" borderId="5" xfId="3" applyFont="1" applyBorder="1" applyAlignment="1">
      <alignment horizontal="left" vertical="center" wrapText="1"/>
    </xf>
    <xf numFmtId="168" fontId="11" fillId="0" borderId="5" xfId="1" applyNumberFormat="1" applyFont="1" applyBorder="1" applyAlignment="1">
      <alignment horizontal="left" vertical="center" wrapText="1"/>
    </xf>
    <xf numFmtId="164" fontId="9" fillId="0" borderId="5" xfId="2" applyNumberFormat="1" applyFont="1" applyBorder="1" applyAlignment="1">
      <alignment horizontal="left" vertical="center" wrapText="1"/>
    </xf>
    <xf numFmtId="1" fontId="16" fillId="0" borderId="20" xfId="2" applyNumberFormat="1" applyFont="1" applyBorder="1" applyAlignment="1">
      <alignment horizontal="left" wrapText="1"/>
    </xf>
    <xf numFmtId="0" fontId="16" fillId="0" borderId="20" xfId="2" applyFont="1" applyBorder="1" applyAlignment="1">
      <alignment horizontal="center" wrapText="1"/>
    </xf>
    <xf numFmtId="0" fontId="13" fillId="0" borderId="7" xfId="2" applyFont="1" applyBorder="1" applyAlignment="1">
      <alignment horizontal="left" vertical="center" wrapText="1"/>
    </xf>
    <xf numFmtId="169" fontId="14" fillId="0" borderId="7" xfId="2" applyNumberFormat="1" applyFont="1" applyBorder="1" applyAlignment="1">
      <alignment horizontal="left" vertical="center" wrapText="1"/>
    </xf>
    <xf numFmtId="1" fontId="15" fillId="4" borderId="0" xfId="2" applyNumberFormat="1" applyFont="1" applyFill="1" applyAlignment="1">
      <alignment horizontal="center" wrapText="1"/>
    </xf>
    <xf numFmtId="0" fontId="15" fillId="4" borderId="0" xfId="2" applyFont="1" applyFill="1" applyAlignment="1">
      <alignment horizontal="center" wrapText="1"/>
    </xf>
    <xf numFmtId="1" fontId="2" fillId="0" borderId="0" xfId="2" applyNumberFormat="1" applyAlignment="1">
      <alignment horizontal="center" vertical="center" wrapText="1"/>
    </xf>
    <xf numFmtId="0" fontId="2" fillId="0" borderId="0" xfId="2" applyAlignment="1">
      <alignment horizontal="center" wrapText="1"/>
    </xf>
    <xf numFmtId="0" fontId="12" fillId="0" borderId="5" xfId="2" applyFont="1" applyBorder="1" applyAlignment="1">
      <alignment horizontal="left" wrapText="1"/>
    </xf>
    <xf numFmtId="166" fontId="2" fillId="0" borderId="5" xfId="0" applyNumberFormat="1" applyFont="1" applyBorder="1" applyAlignment="1">
      <alignment horizontal="left" vertical="center" wrapText="1"/>
    </xf>
    <xf numFmtId="0" fontId="2" fillId="0" borderId="5" xfId="3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66" fontId="6" fillId="3" borderId="0" xfId="2" applyNumberFormat="1" applyFont="1" applyFill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8" xfId="2" applyBorder="1" applyAlignment="1">
      <alignment horizontal="left"/>
    </xf>
    <xf numFmtId="0" fontId="2" fillId="0" borderId="9" xfId="2" applyBorder="1" applyAlignment="1">
      <alignment horizontal="left"/>
    </xf>
    <xf numFmtId="0" fontId="17" fillId="0" borderId="8" xfId="3" applyFont="1" applyBorder="1" applyAlignment="1">
      <alignment horizontal="center" vertical="center" wrapText="1"/>
    </xf>
    <xf numFmtId="0" fontId="17" fillId="0" borderId="9" xfId="3" applyFont="1" applyBorder="1" applyAlignment="1">
      <alignment horizontal="center" vertical="center" wrapText="1"/>
    </xf>
    <xf numFmtId="168" fontId="11" fillId="0" borderId="5" xfId="1" applyNumberFormat="1" applyFont="1" applyBorder="1" applyAlignment="1">
      <alignment horizontal="center" vertical="center"/>
    </xf>
    <xf numFmtId="164" fontId="9" fillId="0" borderId="3" xfId="2" applyNumberFormat="1" applyFont="1" applyBorder="1" applyAlignment="1">
      <alignment horizontal="left" vertical="center" wrapText="1"/>
    </xf>
    <xf numFmtId="164" fontId="9" fillId="0" borderId="4" xfId="2" applyNumberFormat="1" applyFont="1" applyBorder="1" applyAlignment="1">
      <alignment horizontal="left" vertical="center" wrapText="1"/>
    </xf>
    <xf numFmtId="168" fontId="11" fillId="0" borderId="1" xfId="1" applyNumberFormat="1" applyFont="1" applyBorder="1" applyAlignment="1">
      <alignment horizontal="center" vertical="center"/>
    </xf>
    <xf numFmtId="168" fontId="11" fillId="0" borderId="11" xfId="1" applyNumberFormat="1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left" vertical="center" wrapText="1"/>
    </xf>
    <xf numFmtId="167" fontId="2" fillId="0" borderId="10" xfId="0" applyNumberFormat="1" applyFont="1" applyBorder="1" applyAlignment="1">
      <alignment horizontal="left" vertical="center" wrapText="1"/>
    </xf>
    <xf numFmtId="167" fontId="2" fillId="0" borderId="12" xfId="0" applyNumberFormat="1" applyFont="1" applyBorder="1" applyAlignment="1">
      <alignment horizontal="left" vertical="center" wrapText="1"/>
    </xf>
    <xf numFmtId="0" fontId="2" fillId="0" borderId="7" xfId="3" applyFont="1" applyBorder="1" applyAlignment="1">
      <alignment horizontal="left" vertical="center" wrapText="1"/>
    </xf>
    <xf numFmtId="0" fontId="2" fillId="0" borderId="10" xfId="3" applyFont="1" applyBorder="1" applyAlignment="1">
      <alignment horizontal="left" vertical="center" wrapText="1"/>
    </xf>
    <xf numFmtId="0" fontId="2" fillId="0" borderId="12" xfId="3" applyFont="1" applyBorder="1" applyAlignment="1">
      <alignment horizontal="left" vertical="center" wrapText="1"/>
    </xf>
    <xf numFmtId="168" fontId="11" fillId="0" borderId="1" xfId="1" applyNumberFormat="1" applyFont="1" applyBorder="1" applyAlignment="1">
      <alignment horizontal="left" vertical="center" wrapText="1"/>
    </xf>
    <xf numFmtId="168" fontId="11" fillId="0" borderId="11" xfId="1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68" fontId="11" fillId="0" borderId="1" xfId="1" applyNumberFormat="1" applyFont="1" applyBorder="1" applyAlignment="1">
      <alignment horizontal="center" vertical="center" wrapText="1"/>
    </xf>
    <xf numFmtId="168" fontId="11" fillId="0" borderId="11" xfId="1" applyNumberFormat="1" applyFont="1" applyBorder="1" applyAlignment="1">
      <alignment horizontal="center" vertical="center" wrapText="1"/>
    </xf>
    <xf numFmtId="168" fontId="11" fillId="0" borderId="6" xfId="1" applyNumberFormat="1" applyFont="1" applyBorder="1" applyAlignment="1">
      <alignment horizontal="left" vertical="center" wrapText="1"/>
    </xf>
    <xf numFmtId="168" fontId="11" fillId="0" borderId="13" xfId="1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2" fillId="0" borderId="3" xfId="2" applyFont="1" applyBorder="1" applyAlignment="1">
      <alignment horizontal="left" wrapText="1"/>
    </xf>
    <xf numFmtId="0" fontId="12" fillId="0" borderId="4" xfId="2" applyFont="1" applyBorder="1" applyAlignment="1">
      <alignment horizontal="left" wrapText="1"/>
    </xf>
    <xf numFmtId="168" fontId="11" fillId="0" borderId="8" xfId="1" applyNumberFormat="1" applyFont="1" applyBorder="1" applyAlignment="1">
      <alignment horizontal="left" vertical="center" wrapText="1"/>
    </xf>
    <xf numFmtId="168" fontId="11" fillId="0" borderId="9" xfId="1" applyNumberFormat="1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1" fontId="15" fillId="4" borderId="17" xfId="2" applyNumberFormat="1" applyFont="1" applyFill="1" applyBorder="1" applyAlignment="1">
      <alignment horizontal="center" wrapText="1"/>
    </xf>
    <xf numFmtId="0" fontId="15" fillId="4" borderId="17" xfId="2" applyFont="1" applyFill="1" applyBorder="1" applyAlignment="1">
      <alignment horizontal="center" wrapText="1"/>
    </xf>
    <xf numFmtId="168" fontId="11" fillId="0" borderId="14" xfId="1" applyNumberFormat="1" applyFont="1" applyBorder="1" applyAlignment="1">
      <alignment horizontal="left" vertical="center" wrapText="1"/>
    </xf>
    <xf numFmtId="0" fontId="13" fillId="0" borderId="15" xfId="2" applyFont="1" applyBorder="1" applyAlignment="1">
      <alignment horizontal="left" vertical="center" wrapText="1"/>
    </xf>
    <xf numFmtId="0" fontId="13" fillId="0" borderId="16" xfId="2" applyFont="1" applyBorder="1" applyAlignment="1">
      <alignment horizontal="left" vertical="center" wrapText="1"/>
    </xf>
    <xf numFmtId="0" fontId="14" fillId="0" borderId="16" xfId="2" applyFont="1" applyBorder="1" applyAlignment="1">
      <alignment horizontal="left" vertical="center" wrapText="1"/>
    </xf>
    <xf numFmtId="1" fontId="16" fillId="0" borderId="0" xfId="2" applyNumberFormat="1" applyFont="1" applyAlignment="1">
      <alignment horizontal="center" vertical="center" wrapText="1"/>
    </xf>
    <xf numFmtId="0" fontId="16" fillId="0" borderId="0" xfId="2" applyFont="1" applyAlignment="1">
      <alignment horizontal="center" wrapText="1"/>
    </xf>
    <xf numFmtId="0" fontId="12" fillId="0" borderId="12" xfId="2" applyFont="1" applyBorder="1" applyAlignment="1">
      <alignment horizontal="left" wrapText="1"/>
    </xf>
    <xf numFmtId="166" fontId="11" fillId="0" borderId="3" xfId="4" applyNumberFormat="1" applyFont="1" applyFill="1" applyBorder="1" applyAlignment="1">
      <alignment horizontal="left" vertical="center" wrapText="1"/>
    </xf>
    <xf numFmtId="164" fontId="10" fillId="0" borderId="12" xfId="2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8" fontId="11" fillId="0" borderId="3" xfId="1" applyNumberFormat="1" applyFont="1" applyBorder="1" applyAlignment="1">
      <alignment horizontal="left" vertical="center" wrapText="1"/>
    </xf>
    <xf numFmtId="168" fontId="11" fillId="0" borderId="4" xfId="1" applyNumberFormat="1" applyFont="1" applyBorder="1" applyAlignment="1">
      <alignment horizontal="left" vertical="center" wrapText="1"/>
    </xf>
    <xf numFmtId="167" fontId="2" fillId="0" borderId="12" xfId="3" applyNumberFormat="1" applyFont="1" applyBorder="1" applyAlignment="1">
      <alignment horizontal="left" vertical="center" wrapText="1"/>
    </xf>
    <xf numFmtId="0" fontId="11" fillId="0" borderId="12" xfId="3" applyFont="1" applyBorder="1" applyAlignment="1">
      <alignment horizontal="left" vertical="center" wrapText="1"/>
    </xf>
    <xf numFmtId="166" fontId="11" fillId="0" borderId="6" xfId="4" applyNumberFormat="1" applyFont="1" applyFill="1" applyBorder="1" applyAlignment="1">
      <alignment horizontal="left" vertical="center" wrapText="1"/>
    </xf>
  </cellXfs>
  <cellStyles count="5">
    <cellStyle name="Comma" xfId="1" builtinId="3"/>
    <cellStyle name="Currency 2" xfId="4" xr:uid="{5AD942D1-EFCE-4F27-9541-175041AAB136}"/>
    <cellStyle name="Normal" xfId="0" builtinId="0"/>
    <cellStyle name="Normal 2" xfId="3" xr:uid="{04258D7F-D558-41C4-998A-EF4AC4727E76}"/>
    <cellStyle name="Normal 3" xfId="2" xr:uid="{47825094-51F8-4649-97DE-218159FA4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990600</xdr:colOff>
      <xdr:row>2</xdr:row>
      <xdr:rowOff>6980</xdr:rowOff>
    </xdr:from>
    <xdr:to>
      <xdr:col>12</xdr:col>
      <xdr:colOff>10085</xdr:colOff>
      <xdr:row>9</xdr:row>
      <xdr:rowOff>115805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F13EB-DA04-4AD3-B7F8-3A86567274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61" r="9232" b="13435"/>
        <a:stretch/>
      </xdr:blipFill>
      <xdr:spPr>
        <a:xfrm>
          <a:off x="9459686" y="333551"/>
          <a:ext cx="2445764" cy="13062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990600</xdr:colOff>
      <xdr:row>0</xdr:row>
      <xdr:rowOff>6980</xdr:rowOff>
    </xdr:from>
    <xdr:to>
      <xdr:col>14</xdr:col>
      <xdr:colOff>833</xdr:colOff>
      <xdr:row>7</xdr:row>
      <xdr:rowOff>47225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F9FAA1-5913-4BCF-B2F9-EA28B07454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61" r="9232" b="13435"/>
        <a:stretch/>
      </xdr:blipFill>
      <xdr:spPr>
        <a:xfrm>
          <a:off x="9471660" y="342260"/>
          <a:ext cx="2439233" cy="13204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ld%20Bailey/CorpFin/Financial%20modelling/_2010%20Engagements/2010%20-%20Brighton%20&amp;%20Hove%20Seaside%20-%20Advisory/Copy%20of%20BHSCH%20Model%20Phased%20v5%201%20Sensitivities%20Updated%2022%2010%2010%20v14%20(Phase%201%20updated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ld%20Bailey/CorpFin/Financial%20modelling/_2012%20Engagements/ICAEW/Best%20practice%20note%20graph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shboard"/>
      <sheetName val="Scenario picker"/>
      <sheetName val="StaticInputs"/>
      <sheetName val="CommonCalculations"/>
      <sheetName val="PhaseStart&gt;"/>
      <sheetName val="Phase (1)"/>
      <sheetName val="Phase (2)"/>
      <sheetName val="Phase (3)"/>
      <sheetName val="Phase (4)"/>
      <sheetName val="Phase (5)"/>
      <sheetName val="Phase (6)"/>
      <sheetName val="Phase (7)"/>
      <sheetName val="Phase (8)"/>
      <sheetName val="Phase (9)"/>
      <sheetName val="Phase (10)"/>
      <sheetName val="&lt;PhaseEnd"/>
      <sheetName val="Calculations"/>
      <sheetName val="Outputs"/>
      <sheetName val="Qu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1"/>
      <sheetName val="Fig 2"/>
      <sheetName val="Fig 3"/>
      <sheetName val="Fig 4"/>
      <sheetName val="Fig 5"/>
      <sheetName val="Fig 6"/>
      <sheetName val="Fig 7"/>
      <sheetName val="Fig 8"/>
      <sheetName val="Fig 9"/>
      <sheetName val="Fig 10"/>
      <sheetName val="Fig 11"/>
      <sheetName val="Fig 12"/>
      <sheetName val="Fig 13"/>
      <sheetName val="Fig 14"/>
      <sheetName val="Fig 15"/>
      <sheetName val="Fig 16"/>
      <sheetName val="Fig 17"/>
      <sheetName val="Fig 18"/>
      <sheetName val="Fig 19"/>
      <sheetName val="Fig 20"/>
      <sheetName val="Fig 21"/>
      <sheetName val="Fig 22"/>
      <sheetName val="Fig 23"/>
      <sheetName val="Fig 24"/>
      <sheetName val="Fig 25"/>
      <sheetName val="Fig 25 data"/>
      <sheetName val="Fig 26"/>
      <sheetName val="Fig 27"/>
      <sheetName val="Fig 28"/>
      <sheetName val="Fig 29"/>
      <sheetName val="Fig 30 - old"/>
      <sheetName val="Fig 30 - new"/>
      <sheetName val="Fig 31"/>
      <sheetName val="Fig 32"/>
      <sheetName val="Fig 33"/>
      <sheetName val="Fig 34"/>
      <sheetName val="Fig 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DB6B-4740-4A02-87AE-22C14C1B302D}">
  <sheetPr codeName="Sheet1">
    <pageSetUpPr fitToPage="1"/>
  </sheetPr>
  <dimension ref="A3:M80"/>
  <sheetViews>
    <sheetView tabSelected="1" view="pageBreakPreview" topLeftCell="A4" zoomScale="80" zoomScaleNormal="100" zoomScaleSheetLayoutView="80" workbookViewId="0">
      <pane ySplit="14" topLeftCell="A49" activePane="bottomLeft" state="frozen"/>
      <selection activeCell="A4" sqref="A4"/>
      <selection pane="bottomLeft" activeCell="I17" sqref="I17"/>
    </sheetView>
  </sheetViews>
  <sheetFormatPr defaultColWidth="9" defaultRowHeight="12.75" x14ac:dyDescent="0.2"/>
  <cols>
    <col min="1" max="1" width="8.42578125" style="1" customWidth="1"/>
    <col min="2" max="3" width="18.42578125" style="2" customWidth="1"/>
    <col min="4" max="4" width="10.28515625" style="2" customWidth="1"/>
    <col min="5" max="5" width="19.7109375" style="2" customWidth="1"/>
    <col min="6" max="6" width="15.140625" style="3" customWidth="1"/>
    <col min="7" max="7" width="11.7109375" style="2" customWidth="1"/>
    <col min="8" max="8" width="12.5703125" style="4" customWidth="1"/>
    <col min="9" max="9" width="20.42578125" style="1" customWidth="1"/>
    <col min="10" max="10" width="16.7109375" style="2" customWidth="1"/>
    <col min="11" max="11" width="9" style="2"/>
    <col min="12" max="12" width="24.5703125" style="2" customWidth="1"/>
    <col min="13" max="16384" width="9" style="2"/>
  </cols>
  <sheetData>
    <row r="3" spans="1:12" ht="17.25" customHeight="1" x14ac:dyDescent="0.2"/>
    <row r="8" spans="1:12" ht="12.6" customHeight="1" x14ac:dyDescent="0.2"/>
    <row r="11" spans="1:12" ht="15.75" customHeight="1" x14ac:dyDescent="0.2"/>
    <row r="12" spans="1:12" ht="21.75" customHeight="1" x14ac:dyDescent="0.2">
      <c r="A12" s="2"/>
      <c r="F12" s="2"/>
      <c r="H12" s="2"/>
      <c r="I12" s="2"/>
    </row>
    <row r="13" spans="1:12" ht="21" customHeight="1" x14ac:dyDescent="0.2">
      <c r="A13" s="5"/>
      <c r="B13" s="6"/>
      <c r="C13" s="6"/>
      <c r="D13" s="6"/>
      <c r="E13" s="6"/>
      <c r="F13" s="7"/>
      <c r="G13" s="6"/>
      <c r="H13" s="8"/>
      <c r="I13" s="5"/>
    </row>
    <row r="14" spans="1:12" s="14" customFormat="1" ht="21" customHeight="1" x14ac:dyDescent="0.25">
      <c r="A14" s="9" t="s">
        <v>0</v>
      </c>
      <c r="B14" s="10"/>
      <c r="C14" s="10" t="s">
        <v>1</v>
      </c>
      <c r="D14" s="10"/>
      <c r="E14" s="10"/>
      <c r="F14" s="11"/>
      <c r="G14" s="12" t="s">
        <v>2</v>
      </c>
      <c r="H14" s="12" t="s">
        <v>3</v>
      </c>
      <c r="I14" s="13"/>
      <c r="J14" s="11"/>
      <c r="K14" s="10"/>
      <c r="L14" s="10"/>
    </row>
    <row r="15" spans="1:12" s="19" customFormat="1" ht="21" customHeight="1" x14ac:dyDescent="0.25">
      <c r="A15" s="15" t="s">
        <v>4</v>
      </c>
      <c r="B15" s="16"/>
      <c r="C15" s="10"/>
      <c r="D15" s="10"/>
      <c r="E15" s="10"/>
      <c r="F15" s="11"/>
      <c r="G15" s="10" t="s">
        <v>5</v>
      </c>
      <c r="H15" s="17">
        <v>44759</v>
      </c>
      <c r="I15" s="18" t="s">
        <v>6</v>
      </c>
      <c r="J15" s="90">
        <f>SUM(I18,I35,I38,I41,I49,I65,I67,I60)</f>
        <v>181482330</v>
      </c>
      <c r="K15" s="90"/>
      <c r="L15" s="90"/>
    </row>
    <row r="16" spans="1:12" ht="12.6" customHeight="1" x14ac:dyDescent="0.2">
      <c r="E16" s="20"/>
      <c r="F16" s="7"/>
    </row>
    <row r="17" spans="1:13" s="21" customFormat="1" ht="45" customHeight="1" x14ac:dyDescent="0.2">
      <c r="A17" s="63" t="s">
        <v>7</v>
      </c>
      <c r="B17" s="63" t="s">
        <v>8</v>
      </c>
      <c r="C17" s="63" t="s">
        <v>9</v>
      </c>
      <c r="D17" s="63" t="s">
        <v>10</v>
      </c>
      <c r="E17" s="63" t="s">
        <v>11</v>
      </c>
      <c r="F17" s="63" t="s">
        <v>12</v>
      </c>
      <c r="G17" s="63" t="s">
        <v>13</v>
      </c>
      <c r="H17" s="63" t="s">
        <v>14</v>
      </c>
      <c r="I17" s="64" t="s">
        <v>15</v>
      </c>
      <c r="J17" s="65" t="s">
        <v>16</v>
      </c>
      <c r="K17" s="94" t="s">
        <v>17</v>
      </c>
      <c r="L17" s="95"/>
    </row>
    <row r="18" spans="1:13" s="21" customFormat="1" ht="55.15" customHeight="1" x14ac:dyDescent="0.2">
      <c r="A18" s="66" t="s">
        <v>18</v>
      </c>
      <c r="B18" s="77" t="s">
        <v>19</v>
      </c>
      <c r="C18" s="77"/>
      <c r="D18" s="67"/>
      <c r="E18" s="24"/>
      <c r="F18" s="25"/>
      <c r="G18" s="26"/>
      <c r="H18" s="25"/>
      <c r="I18" s="26">
        <f>SUM(I19:I34)</f>
        <v>18586000</v>
      </c>
      <c r="J18" s="68"/>
      <c r="K18" s="96"/>
      <c r="L18" s="96"/>
    </row>
    <row r="19" spans="1:13" s="30" customFormat="1" ht="49.9" customHeight="1" x14ac:dyDescent="0.25">
      <c r="A19" s="27">
        <v>1</v>
      </c>
      <c r="B19" s="27" t="s">
        <v>126</v>
      </c>
      <c r="C19" s="27" t="s">
        <v>127</v>
      </c>
      <c r="D19" s="32">
        <v>978</v>
      </c>
      <c r="E19" s="28"/>
      <c r="F19" s="28" t="s">
        <v>128</v>
      </c>
      <c r="G19" s="27" t="s">
        <v>123</v>
      </c>
      <c r="H19" s="35"/>
      <c r="I19" s="29">
        <v>605000</v>
      </c>
      <c r="J19" s="35" t="s">
        <v>24</v>
      </c>
      <c r="K19" s="76" t="s">
        <v>25</v>
      </c>
      <c r="L19" s="76"/>
      <c r="M19" s="62"/>
    </row>
    <row r="20" spans="1:13" s="58" customFormat="1" ht="49.9" customHeight="1" x14ac:dyDescent="0.25">
      <c r="A20" s="27">
        <v>2</v>
      </c>
      <c r="B20" s="27" t="s">
        <v>33</v>
      </c>
      <c r="C20" s="27" t="s">
        <v>129</v>
      </c>
      <c r="D20" s="32">
        <v>964</v>
      </c>
      <c r="E20" s="28"/>
      <c r="F20" s="28" t="s">
        <v>130</v>
      </c>
      <c r="G20" s="27" t="s">
        <v>123</v>
      </c>
      <c r="H20" s="35"/>
      <c r="I20" s="29">
        <v>935000</v>
      </c>
      <c r="J20" s="35" t="s">
        <v>24</v>
      </c>
      <c r="K20" s="76" t="s">
        <v>25</v>
      </c>
      <c r="L20" s="76"/>
    </row>
    <row r="21" spans="1:13" s="58" customFormat="1" ht="49.9" customHeight="1" x14ac:dyDescent="0.25">
      <c r="A21" s="27">
        <v>3</v>
      </c>
      <c r="B21" s="27" t="s">
        <v>132</v>
      </c>
      <c r="C21" s="27"/>
      <c r="D21" s="74">
        <v>908</v>
      </c>
      <c r="E21" s="28" t="s">
        <v>133</v>
      </c>
      <c r="F21" s="28" t="s">
        <v>3</v>
      </c>
      <c r="G21" s="27" t="s">
        <v>3</v>
      </c>
      <c r="H21" s="35"/>
      <c r="I21" s="29">
        <v>396000</v>
      </c>
      <c r="J21" s="88" t="s">
        <v>24</v>
      </c>
      <c r="K21" s="76" t="s">
        <v>25</v>
      </c>
      <c r="L21" s="76"/>
    </row>
    <row r="22" spans="1:13" s="58" customFormat="1" ht="49.9" customHeight="1" x14ac:dyDescent="0.25">
      <c r="A22" s="27">
        <v>4</v>
      </c>
      <c r="B22" s="27" t="s">
        <v>33</v>
      </c>
      <c r="C22" s="27" t="s">
        <v>127</v>
      </c>
      <c r="D22" s="74"/>
      <c r="E22" s="28"/>
      <c r="F22" s="28" t="s">
        <v>134</v>
      </c>
      <c r="G22" s="27" t="s">
        <v>57</v>
      </c>
      <c r="H22" s="35"/>
      <c r="I22" s="29">
        <v>759000</v>
      </c>
      <c r="J22" s="88"/>
      <c r="K22" s="76"/>
      <c r="L22" s="76"/>
    </row>
    <row r="23" spans="1:13" s="58" customFormat="1" ht="49.9" customHeight="1" x14ac:dyDescent="0.25">
      <c r="A23" s="27">
        <v>5</v>
      </c>
      <c r="B23" s="27" t="s">
        <v>33</v>
      </c>
      <c r="C23" s="27" t="s">
        <v>120</v>
      </c>
      <c r="D23" s="74">
        <v>909</v>
      </c>
      <c r="E23" s="28"/>
      <c r="F23" s="28" t="s">
        <v>135</v>
      </c>
      <c r="G23" s="27" t="s">
        <v>136</v>
      </c>
      <c r="H23" s="35"/>
      <c r="I23" s="29">
        <v>1375000</v>
      </c>
      <c r="J23" s="88" t="s">
        <v>24</v>
      </c>
      <c r="K23" s="76" t="s">
        <v>24</v>
      </c>
      <c r="L23" s="76"/>
    </row>
    <row r="24" spans="1:13" s="58" customFormat="1" ht="49.9" customHeight="1" x14ac:dyDescent="0.25">
      <c r="A24" s="27">
        <v>6</v>
      </c>
      <c r="B24" s="27" t="s">
        <v>33</v>
      </c>
      <c r="C24" s="27" t="s">
        <v>120</v>
      </c>
      <c r="D24" s="74"/>
      <c r="E24" s="28"/>
      <c r="F24" s="28" t="s">
        <v>137</v>
      </c>
      <c r="G24" s="27" t="s">
        <v>32</v>
      </c>
      <c r="H24" s="35"/>
      <c r="I24" s="29">
        <v>1375000</v>
      </c>
      <c r="J24" s="88"/>
      <c r="K24" s="76"/>
      <c r="L24" s="76"/>
    </row>
    <row r="25" spans="1:13" s="58" customFormat="1" ht="49.9" customHeight="1" x14ac:dyDescent="0.25">
      <c r="A25" s="27">
        <v>7</v>
      </c>
      <c r="B25" s="30" t="s">
        <v>33</v>
      </c>
      <c r="C25" s="27" t="s">
        <v>127</v>
      </c>
      <c r="D25" s="74"/>
      <c r="E25" s="28"/>
      <c r="F25" s="28" t="s">
        <v>128</v>
      </c>
      <c r="G25" s="27" t="s">
        <v>123</v>
      </c>
      <c r="H25" s="35"/>
      <c r="I25" s="29">
        <v>759000</v>
      </c>
      <c r="J25" s="88"/>
      <c r="K25" s="76"/>
      <c r="L25" s="76"/>
    </row>
    <row r="26" spans="1:13" s="58" customFormat="1" ht="49.9" customHeight="1" x14ac:dyDescent="0.25">
      <c r="A26" s="27">
        <v>8</v>
      </c>
      <c r="B26" s="30" t="s">
        <v>36</v>
      </c>
      <c r="C26" s="27" t="s">
        <v>127</v>
      </c>
      <c r="D26" s="32">
        <v>1035</v>
      </c>
      <c r="E26" s="28"/>
      <c r="F26" s="28" t="s">
        <v>140</v>
      </c>
      <c r="G26" s="27" t="s">
        <v>123</v>
      </c>
      <c r="H26" s="35"/>
      <c r="I26" s="29">
        <v>583000</v>
      </c>
      <c r="J26" s="35" t="s">
        <v>24</v>
      </c>
      <c r="K26" s="76" t="s">
        <v>25</v>
      </c>
      <c r="L26" s="76"/>
    </row>
    <row r="27" spans="1:13" s="58" customFormat="1" ht="49.9" customHeight="1" x14ac:dyDescent="0.25">
      <c r="A27" s="27">
        <v>9</v>
      </c>
      <c r="B27" s="30" t="s">
        <v>33</v>
      </c>
      <c r="C27" s="27" t="s">
        <v>129</v>
      </c>
      <c r="D27" s="32"/>
      <c r="E27" s="28"/>
      <c r="F27" s="28" t="s">
        <v>148</v>
      </c>
      <c r="G27" s="27" t="s">
        <v>53</v>
      </c>
      <c r="H27" s="35"/>
      <c r="I27" s="29">
        <v>935000</v>
      </c>
      <c r="J27" s="35" t="s">
        <v>24</v>
      </c>
      <c r="K27" s="76" t="s">
        <v>25</v>
      </c>
      <c r="L27" s="76"/>
    </row>
    <row r="28" spans="1:13" s="58" customFormat="1" ht="49.9" customHeight="1" x14ac:dyDescent="0.25">
      <c r="A28" s="27">
        <v>10</v>
      </c>
      <c r="B28" s="30" t="s">
        <v>155</v>
      </c>
      <c r="C28" s="27" t="s">
        <v>156</v>
      </c>
      <c r="D28" s="32"/>
      <c r="E28" s="28"/>
      <c r="F28" s="28" t="s">
        <v>139</v>
      </c>
      <c r="G28" s="27" t="s">
        <v>139</v>
      </c>
      <c r="H28" s="35">
        <v>30</v>
      </c>
      <c r="I28" s="29">
        <v>5280000</v>
      </c>
      <c r="J28" s="35" t="s">
        <v>24</v>
      </c>
      <c r="K28" s="76" t="s">
        <v>25</v>
      </c>
      <c r="L28" s="76"/>
    </row>
    <row r="29" spans="1:13" s="58" customFormat="1" ht="49.9" customHeight="1" x14ac:dyDescent="0.25">
      <c r="A29" s="27">
        <v>11</v>
      </c>
      <c r="B29" s="30" t="s">
        <v>33</v>
      </c>
      <c r="C29" s="27" t="s">
        <v>127</v>
      </c>
      <c r="D29" s="32"/>
      <c r="E29" s="28"/>
      <c r="F29" s="28" t="s">
        <v>159</v>
      </c>
      <c r="G29" s="27" t="s">
        <v>57</v>
      </c>
      <c r="H29" s="35"/>
      <c r="I29" s="29">
        <v>759000</v>
      </c>
      <c r="J29" s="35" t="s">
        <v>24</v>
      </c>
      <c r="K29" s="76" t="s">
        <v>25</v>
      </c>
      <c r="L29" s="76"/>
    </row>
    <row r="30" spans="1:13" s="58" customFormat="1" ht="49.9" customHeight="1" x14ac:dyDescent="0.25">
      <c r="A30" s="27">
        <v>12</v>
      </c>
      <c r="B30" s="30" t="s">
        <v>42</v>
      </c>
      <c r="C30" s="27"/>
      <c r="D30" s="32"/>
      <c r="E30" s="28"/>
      <c r="F30" s="28" t="s">
        <v>171</v>
      </c>
      <c r="G30" s="27" t="s">
        <v>171</v>
      </c>
      <c r="H30" s="35">
        <v>1</v>
      </c>
      <c r="I30" s="29">
        <v>1470000</v>
      </c>
      <c r="J30" s="60" t="s">
        <v>46</v>
      </c>
      <c r="K30" s="76" t="s">
        <v>172</v>
      </c>
      <c r="L30" s="76"/>
    </row>
    <row r="31" spans="1:13" s="58" customFormat="1" ht="49.9" customHeight="1" x14ac:dyDescent="0.25">
      <c r="A31" s="27">
        <v>13</v>
      </c>
      <c r="B31" s="30" t="s">
        <v>33</v>
      </c>
      <c r="C31" s="27" t="s">
        <v>120</v>
      </c>
      <c r="D31" s="32"/>
      <c r="E31" s="28"/>
      <c r="F31" s="28" t="s">
        <v>173</v>
      </c>
      <c r="G31" s="27" t="s">
        <v>41</v>
      </c>
      <c r="H31" s="35">
        <v>1</v>
      </c>
      <c r="I31" s="29">
        <v>1375000</v>
      </c>
      <c r="J31" s="35" t="s">
        <v>24</v>
      </c>
      <c r="K31" s="76" t="s">
        <v>25</v>
      </c>
      <c r="L31" s="76"/>
    </row>
    <row r="32" spans="1:13" s="58" customFormat="1" ht="49.9" customHeight="1" x14ac:dyDescent="0.25">
      <c r="A32" s="27">
        <v>14</v>
      </c>
      <c r="B32" s="30" t="s">
        <v>33</v>
      </c>
      <c r="C32" s="27" t="s">
        <v>127</v>
      </c>
      <c r="D32" s="32"/>
      <c r="E32" s="28"/>
      <c r="F32" s="28" t="s">
        <v>174</v>
      </c>
      <c r="G32" s="27" t="s">
        <v>53</v>
      </c>
      <c r="H32" s="35">
        <v>1</v>
      </c>
      <c r="I32" s="29">
        <v>759000</v>
      </c>
      <c r="J32" s="35" t="s">
        <v>24</v>
      </c>
      <c r="K32" s="76" t="s">
        <v>25</v>
      </c>
      <c r="L32" s="76"/>
    </row>
    <row r="33" spans="1:13" s="58" customFormat="1" ht="49.9" customHeight="1" x14ac:dyDescent="0.25">
      <c r="A33" s="73">
        <v>15</v>
      </c>
      <c r="B33" s="30" t="s">
        <v>126</v>
      </c>
      <c r="C33" s="27" t="s">
        <v>119</v>
      </c>
      <c r="D33" s="74"/>
      <c r="E33" s="28"/>
      <c r="F33" s="28" t="s">
        <v>175</v>
      </c>
      <c r="G33" s="27" t="s">
        <v>57</v>
      </c>
      <c r="H33" s="35">
        <v>1</v>
      </c>
      <c r="I33" s="29">
        <v>495000</v>
      </c>
      <c r="J33" s="75" t="s">
        <v>24</v>
      </c>
      <c r="K33" s="76" t="s">
        <v>25</v>
      </c>
      <c r="L33" s="76"/>
    </row>
    <row r="34" spans="1:13" s="58" customFormat="1" ht="49.9" customHeight="1" x14ac:dyDescent="0.25">
      <c r="A34" s="73"/>
      <c r="B34" s="30" t="s">
        <v>36</v>
      </c>
      <c r="C34" s="27" t="s">
        <v>119</v>
      </c>
      <c r="D34" s="74"/>
      <c r="E34" s="28"/>
      <c r="F34" s="28" t="s">
        <v>176</v>
      </c>
      <c r="G34" s="27" t="s">
        <v>57</v>
      </c>
      <c r="H34" s="35">
        <v>1</v>
      </c>
      <c r="I34" s="29">
        <v>726000</v>
      </c>
      <c r="J34" s="75"/>
      <c r="K34" s="76"/>
      <c r="L34" s="76"/>
    </row>
    <row r="35" spans="1:13" s="21" customFormat="1" ht="55.15" customHeight="1" x14ac:dyDescent="0.2">
      <c r="A35" s="66" t="s">
        <v>67</v>
      </c>
      <c r="B35" s="77" t="s">
        <v>80</v>
      </c>
      <c r="C35" s="77"/>
      <c r="D35" s="67"/>
      <c r="E35" s="33"/>
      <c r="F35" s="33"/>
      <c r="G35" s="25"/>
      <c r="H35" s="25"/>
      <c r="I35" s="26">
        <f>SUM(I36:I37)</f>
        <v>4570000</v>
      </c>
      <c r="J35" s="25"/>
      <c r="K35" s="52"/>
      <c r="L35" s="52"/>
    </row>
    <row r="36" spans="1:13" ht="55.15" customHeight="1" x14ac:dyDescent="0.2">
      <c r="A36" s="35">
        <v>1</v>
      </c>
      <c r="B36" s="35" t="s">
        <v>81</v>
      </c>
      <c r="C36" s="35"/>
      <c r="D36" s="35"/>
      <c r="E36" s="31"/>
      <c r="F36" s="31" t="s">
        <v>3</v>
      </c>
      <c r="G36" s="35" t="s">
        <v>82</v>
      </c>
      <c r="H36" s="88"/>
      <c r="I36" s="36">
        <v>660000</v>
      </c>
      <c r="J36" s="88" t="s">
        <v>83</v>
      </c>
      <c r="K36" s="89" t="s">
        <v>84</v>
      </c>
      <c r="L36" s="89"/>
    </row>
    <row r="37" spans="1:13" ht="55.15" customHeight="1" x14ac:dyDescent="0.2">
      <c r="A37" s="35">
        <v>2</v>
      </c>
      <c r="B37" s="35" t="s">
        <v>81</v>
      </c>
      <c r="C37" s="35"/>
      <c r="D37" s="35"/>
      <c r="E37" s="31"/>
      <c r="F37" s="31" t="s">
        <v>3</v>
      </c>
      <c r="G37" s="35" t="s">
        <v>3</v>
      </c>
      <c r="H37" s="88"/>
      <c r="I37" s="36">
        <v>3910000</v>
      </c>
      <c r="J37" s="88"/>
      <c r="K37" s="89"/>
      <c r="L37" s="89"/>
    </row>
    <row r="38" spans="1:13" s="21" customFormat="1" ht="55.15" customHeight="1" x14ac:dyDescent="0.2">
      <c r="A38" s="66" t="s">
        <v>72</v>
      </c>
      <c r="B38" s="77" t="s">
        <v>138</v>
      </c>
      <c r="C38" s="77"/>
      <c r="D38" s="67"/>
      <c r="E38" s="24"/>
      <c r="F38" s="24"/>
      <c r="G38" s="25"/>
      <c r="H38" s="25"/>
      <c r="I38" s="34">
        <f>SUM(I39:I40)</f>
        <v>2957950</v>
      </c>
      <c r="J38" s="25"/>
      <c r="K38" s="86"/>
      <c r="L38" s="86"/>
    </row>
    <row r="39" spans="1:13" ht="55.15" customHeight="1" x14ac:dyDescent="0.2">
      <c r="A39" s="61">
        <v>1</v>
      </c>
      <c r="B39" s="61" t="s">
        <v>81</v>
      </c>
      <c r="C39" s="61"/>
      <c r="D39" s="142">
        <v>4935020</v>
      </c>
      <c r="E39" s="143"/>
      <c r="F39" s="143" t="s">
        <v>3</v>
      </c>
      <c r="G39" s="61" t="s">
        <v>139</v>
      </c>
      <c r="H39" s="61"/>
      <c r="I39" s="144">
        <v>1287000</v>
      </c>
      <c r="J39" s="88" t="s">
        <v>83</v>
      </c>
      <c r="K39" s="89" t="s">
        <v>84</v>
      </c>
      <c r="L39" s="89"/>
    </row>
    <row r="40" spans="1:13" ht="55.15" customHeight="1" x14ac:dyDescent="0.2">
      <c r="A40" s="35">
        <v>2</v>
      </c>
      <c r="B40" s="35" t="s">
        <v>81</v>
      </c>
      <c r="C40" s="35"/>
      <c r="D40" s="69">
        <v>4813881</v>
      </c>
      <c r="E40" s="31"/>
      <c r="F40" s="31" t="s">
        <v>3</v>
      </c>
      <c r="G40" s="35" t="s">
        <v>139</v>
      </c>
      <c r="H40" s="35"/>
      <c r="I40" s="137">
        <v>1670950</v>
      </c>
      <c r="J40" s="88"/>
      <c r="K40" s="89"/>
      <c r="L40" s="89"/>
    </row>
    <row r="41" spans="1:13" s="21" customFormat="1" ht="55.15" customHeight="1" x14ac:dyDescent="0.2">
      <c r="A41" s="66" t="s">
        <v>79</v>
      </c>
      <c r="B41" s="77" t="s">
        <v>109</v>
      </c>
      <c r="C41" s="77"/>
      <c r="D41" s="67"/>
      <c r="E41" s="24"/>
      <c r="F41" s="24"/>
      <c r="G41" s="25"/>
      <c r="H41" s="25"/>
      <c r="I41" s="34">
        <f>SUM(I42:I48)</f>
        <v>111294980</v>
      </c>
      <c r="J41" s="138"/>
      <c r="K41" s="136"/>
      <c r="L41" s="136"/>
    </row>
    <row r="42" spans="1:13" s="30" customFormat="1" ht="73.5" customHeight="1" x14ac:dyDescent="0.25">
      <c r="A42" s="27">
        <v>1</v>
      </c>
      <c r="B42" s="27" t="s">
        <v>110</v>
      </c>
      <c r="C42" s="27"/>
      <c r="D42" s="32">
        <v>3798</v>
      </c>
      <c r="E42" s="27"/>
      <c r="F42" s="28" t="s">
        <v>111</v>
      </c>
      <c r="G42" s="27" t="s">
        <v>3</v>
      </c>
      <c r="H42" s="50"/>
      <c r="I42" s="57">
        <v>580</v>
      </c>
      <c r="J42" s="70" t="s">
        <v>24</v>
      </c>
      <c r="K42" s="76" t="s">
        <v>25</v>
      </c>
      <c r="L42" s="76"/>
      <c r="M42" s="62"/>
    </row>
    <row r="43" spans="1:13" s="58" customFormat="1" ht="73.5" customHeight="1" x14ac:dyDescent="0.25">
      <c r="A43" s="27">
        <v>2</v>
      </c>
      <c r="B43" s="27" t="s">
        <v>33</v>
      </c>
      <c r="C43" s="27" t="s">
        <v>115</v>
      </c>
      <c r="D43" s="32">
        <v>3786</v>
      </c>
      <c r="E43" s="27"/>
      <c r="F43" s="28" t="s">
        <v>116</v>
      </c>
      <c r="G43" s="27" t="s">
        <v>117</v>
      </c>
      <c r="H43" s="50"/>
      <c r="I43" s="59">
        <v>1320000</v>
      </c>
      <c r="J43" s="70" t="s">
        <v>24</v>
      </c>
      <c r="K43" s="76" t="s">
        <v>25</v>
      </c>
      <c r="L43" s="76"/>
    </row>
    <row r="44" spans="1:13" s="58" customFormat="1" ht="73.5" customHeight="1" x14ac:dyDescent="0.25">
      <c r="A44" s="27">
        <v>3</v>
      </c>
      <c r="B44" s="27" t="s">
        <v>33</v>
      </c>
      <c r="C44" s="27" t="s">
        <v>115</v>
      </c>
      <c r="D44" s="32">
        <v>3674</v>
      </c>
      <c r="E44" s="27"/>
      <c r="F44" s="28" t="s">
        <v>144</v>
      </c>
      <c r="G44" s="27" t="s">
        <v>117</v>
      </c>
      <c r="H44" s="50"/>
      <c r="I44" s="59">
        <v>1320000</v>
      </c>
      <c r="J44" s="70" t="s">
        <v>24</v>
      </c>
      <c r="K44" s="76" t="s">
        <v>25</v>
      </c>
      <c r="L44" s="76"/>
    </row>
    <row r="45" spans="1:13" s="58" customFormat="1" ht="73.5" customHeight="1" x14ac:dyDescent="0.25">
      <c r="A45" s="27">
        <v>4</v>
      </c>
      <c r="B45" s="27" t="s">
        <v>145</v>
      </c>
      <c r="C45" s="27" t="s">
        <v>146</v>
      </c>
      <c r="D45" s="32">
        <v>3741</v>
      </c>
      <c r="E45" s="27"/>
      <c r="F45" s="28" t="s">
        <v>177</v>
      </c>
      <c r="G45" s="27" t="s">
        <v>147</v>
      </c>
      <c r="H45" s="50"/>
      <c r="I45" s="59">
        <v>24750000</v>
      </c>
      <c r="J45" s="70" t="s">
        <v>24</v>
      </c>
      <c r="K45" s="76" t="s">
        <v>178</v>
      </c>
      <c r="L45" s="76"/>
    </row>
    <row r="46" spans="1:13" s="58" customFormat="1" ht="73.5" customHeight="1" x14ac:dyDescent="0.25">
      <c r="A46" s="27">
        <v>5</v>
      </c>
      <c r="B46" s="27" t="s">
        <v>145</v>
      </c>
      <c r="C46" s="27" t="s">
        <v>163</v>
      </c>
      <c r="D46" s="74">
        <v>3853</v>
      </c>
      <c r="E46" s="74"/>
      <c r="F46" s="28"/>
      <c r="G46" s="117" t="s">
        <v>75</v>
      </c>
      <c r="H46" s="50"/>
      <c r="I46" s="59">
        <v>40370000</v>
      </c>
      <c r="J46" s="139" t="s">
        <v>24</v>
      </c>
      <c r="K46" s="76" t="s">
        <v>178</v>
      </c>
      <c r="L46" s="76"/>
    </row>
    <row r="47" spans="1:13" s="58" customFormat="1" ht="73.5" customHeight="1" x14ac:dyDescent="0.25">
      <c r="A47" s="27">
        <v>6</v>
      </c>
      <c r="B47" s="27" t="s">
        <v>145</v>
      </c>
      <c r="C47" s="27" t="s">
        <v>164</v>
      </c>
      <c r="D47" s="74"/>
      <c r="E47" s="74"/>
      <c r="F47" s="28"/>
      <c r="G47" s="119"/>
      <c r="H47" s="50"/>
      <c r="I47" s="59">
        <v>43340000</v>
      </c>
      <c r="J47" s="139"/>
      <c r="K47" s="76"/>
      <c r="L47" s="76"/>
    </row>
    <row r="48" spans="1:13" s="58" customFormat="1" ht="73.5" customHeight="1" x14ac:dyDescent="0.25">
      <c r="A48" s="27">
        <v>7</v>
      </c>
      <c r="B48" s="27" t="s">
        <v>165</v>
      </c>
      <c r="C48" s="27"/>
      <c r="D48" s="32">
        <v>3852</v>
      </c>
      <c r="E48" s="32"/>
      <c r="F48" s="28"/>
      <c r="G48" s="27"/>
      <c r="H48" s="50"/>
      <c r="I48" s="59">
        <v>194400</v>
      </c>
      <c r="J48" s="27" t="s">
        <v>24</v>
      </c>
      <c r="K48" s="140" t="s">
        <v>178</v>
      </c>
      <c r="L48" s="141"/>
    </row>
    <row r="49" spans="1:12" s="51" customFormat="1" ht="73.5" customHeight="1" x14ac:dyDescent="0.25">
      <c r="A49" s="53" t="s">
        <v>85</v>
      </c>
      <c r="B49" s="53" t="s">
        <v>93</v>
      </c>
      <c r="C49" s="27"/>
      <c r="D49" s="27"/>
      <c r="E49" s="28"/>
      <c r="F49" s="27"/>
      <c r="G49" s="27"/>
      <c r="H49" s="50"/>
      <c r="I49" s="34">
        <f>SUM(I50:I59)</f>
        <v>10510400</v>
      </c>
      <c r="J49" s="50"/>
      <c r="K49" s="76"/>
      <c r="L49" s="76"/>
    </row>
    <row r="50" spans="1:12" s="51" customFormat="1" ht="75" customHeight="1" x14ac:dyDescent="0.25">
      <c r="A50" s="28">
        <v>1</v>
      </c>
      <c r="B50" s="28" t="s">
        <v>131</v>
      </c>
      <c r="C50" s="27" t="s">
        <v>168</v>
      </c>
      <c r="D50" s="70"/>
      <c r="E50" s="28"/>
      <c r="F50" s="27" t="s">
        <v>3</v>
      </c>
      <c r="G50" s="27" t="s">
        <v>3</v>
      </c>
      <c r="H50" s="50"/>
      <c r="I50" s="29">
        <v>1100000</v>
      </c>
      <c r="J50" s="35" t="s">
        <v>24</v>
      </c>
      <c r="K50" s="76" t="s">
        <v>25</v>
      </c>
      <c r="L50" s="76"/>
    </row>
    <row r="51" spans="1:12" s="51" customFormat="1" ht="75" customHeight="1" x14ac:dyDescent="0.25">
      <c r="A51" s="28">
        <v>2</v>
      </c>
      <c r="B51" s="28" t="s">
        <v>141</v>
      </c>
      <c r="C51" s="27" t="s">
        <v>113</v>
      </c>
      <c r="D51" s="70"/>
      <c r="E51" s="28"/>
      <c r="F51" s="27" t="s">
        <v>142</v>
      </c>
      <c r="G51" s="27" t="s">
        <v>53</v>
      </c>
      <c r="H51" s="50"/>
      <c r="I51" s="87">
        <v>1728000</v>
      </c>
      <c r="J51" s="88" t="s">
        <v>24</v>
      </c>
      <c r="K51" s="76" t="s">
        <v>25</v>
      </c>
      <c r="L51" s="76"/>
    </row>
    <row r="52" spans="1:12" s="51" customFormat="1" ht="75" customHeight="1" x14ac:dyDescent="0.25">
      <c r="A52" s="28">
        <v>3</v>
      </c>
      <c r="B52" s="28" t="s">
        <v>141</v>
      </c>
      <c r="C52" s="27" t="s">
        <v>119</v>
      </c>
      <c r="D52" s="70"/>
      <c r="E52" s="28"/>
      <c r="F52" s="27" t="s">
        <v>143</v>
      </c>
      <c r="G52" s="27" t="s">
        <v>53</v>
      </c>
      <c r="H52" s="50"/>
      <c r="I52" s="87"/>
      <c r="J52" s="88"/>
      <c r="K52" s="76"/>
      <c r="L52" s="76"/>
    </row>
    <row r="53" spans="1:12" s="51" customFormat="1" ht="75" customHeight="1" x14ac:dyDescent="0.25">
      <c r="A53" s="28">
        <v>4</v>
      </c>
      <c r="B53" s="28" t="s">
        <v>149</v>
      </c>
      <c r="C53" s="27" t="s">
        <v>150</v>
      </c>
      <c r="D53" s="70"/>
      <c r="E53" s="28"/>
      <c r="F53" s="27" t="s">
        <v>151</v>
      </c>
      <c r="G53" s="27" t="s">
        <v>123</v>
      </c>
      <c r="H53" s="50"/>
      <c r="I53" s="29">
        <v>950400</v>
      </c>
      <c r="J53" s="88" t="s">
        <v>24</v>
      </c>
      <c r="K53" s="122" t="s">
        <v>149</v>
      </c>
      <c r="L53" s="123"/>
    </row>
    <row r="54" spans="1:12" s="51" customFormat="1" ht="75" customHeight="1" x14ac:dyDescent="0.25">
      <c r="A54" s="28">
        <v>5</v>
      </c>
      <c r="B54" s="28" t="s">
        <v>149</v>
      </c>
      <c r="C54" s="27" t="s">
        <v>150</v>
      </c>
      <c r="D54" s="70"/>
      <c r="E54" s="28"/>
      <c r="F54" s="27" t="s">
        <v>152</v>
      </c>
      <c r="G54" s="27" t="s">
        <v>123</v>
      </c>
      <c r="H54" s="50"/>
      <c r="I54" s="29">
        <v>950400</v>
      </c>
      <c r="J54" s="88"/>
      <c r="K54" s="107"/>
      <c r="L54" s="108"/>
    </row>
    <row r="55" spans="1:12" s="51" customFormat="1" ht="75" customHeight="1" x14ac:dyDescent="0.25">
      <c r="A55" s="28">
        <v>6</v>
      </c>
      <c r="B55" s="28" t="s">
        <v>149</v>
      </c>
      <c r="C55" s="27" t="s">
        <v>150</v>
      </c>
      <c r="D55" s="70"/>
      <c r="E55" s="28"/>
      <c r="F55" s="27" t="s">
        <v>153</v>
      </c>
      <c r="G55" s="27" t="s">
        <v>55</v>
      </c>
      <c r="H55" s="50"/>
      <c r="I55" s="29">
        <v>950400</v>
      </c>
      <c r="J55" s="88"/>
      <c r="K55" s="107"/>
      <c r="L55" s="108"/>
    </row>
    <row r="56" spans="1:12" s="51" customFormat="1" ht="75" customHeight="1" x14ac:dyDescent="0.25">
      <c r="A56" s="28">
        <v>7</v>
      </c>
      <c r="B56" s="28" t="s">
        <v>149</v>
      </c>
      <c r="C56" s="27" t="s">
        <v>150</v>
      </c>
      <c r="D56" s="70"/>
      <c r="E56" s="28"/>
      <c r="F56" s="27" t="s">
        <v>170</v>
      </c>
      <c r="G56" s="27" t="s">
        <v>123</v>
      </c>
      <c r="H56" s="50"/>
      <c r="I56" s="29">
        <v>950400</v>
      </c>
      <c r="J56" s="88"/>
      <c r="K56" s="107"/>
      <c r="L56" s="108"/>
    </row>
    <row r="57" spans="1:12" s="51" customFormat="1" ht="75" customHeight="1" x14ac:dyDescent="0.25">
      <c r="A57" s="28">
        <v>8</v>
      </c>
      <c r="B57" s="28" t="s">
        <v>149</v>
      </c>
      <c r="C57" s="27" t="s">
        <v>150</v>
      </c>
      <c r="D57" s="70"/>
      <c r="E57" s="28"/>
      <c r="F57" s="27" t="s">
        <v>169</v>
      </c>
      <c r="G57" s="27" t="s">
        <v>62</v>
      </c>
      <c r="H57" s="50"/>
      <c r="I57" s="29">
        <v>950400</v>
      </c>
      <c r="J57" s="88"/>
      <c r="K57" s="115"/>
      <c r="L57" s="116"/>
    </row>
    <row r="58" spans="1:12" s="51" customFormat="1" ht="75" customHeight="1" x14ac:dyDescent="0.25">
      <c r="A58" s="28">
        <v>9</v>
      </c>
      <c r="B58" s="28" t="s">
        <v>149</v>
      </c>
      <c r="C58" s="27" t="s">
        <v>154</v>
      </c>
      <c r="D58" s="70"/>
      <c r="E58" s="28"/>
      <c r="F58" s="27" t="s">
        <v>139</v>
      </c>
      <c r="G58" s="27" t="s">
        <v>139</v>
      </c>
      <c r="H58" s="50"/>
      <c r="I58" s="29">
        <v>950400</v>
      </c>
      <c r="J58" s="35" t="s">
        <v>24</v>
      </c>
      <c r="K58" s="76" t="s">
        <v>149</v>
      </c>
      <c r="L58" s="76"/>
    </row>
    <row r="59" spans="1:12" s="51" customFormat="1" ht="75" customHeight="1" x14ac:dyDescent="0.25">
      <c r="A59" s="28">
        <v>10</v>
      </c>
      <c r="B59" s="28" t="s">
        <v>160</v>
      </c>
      <c r="C59" s="27" t="s">
        <v>119</v>
      </c>
      <c r="D59" s="71">
        <v>436</v>
      </c>
      <c r="E59" s="28"/>
      <c r="F59" s="27" t="s">
        <v>161</v>
      </c>
      <c r="G59" s="27" t="s">
        <v>162</v>
      </c>
      <c r="H59" s="50"/>
      <c r="I59" s="29">
        <v>1980000</v>
      </c>
      <c r="J59" s="35" t="s">
        <v>24</v>
      </c>
      <c r="K59" s="76" t="s">
        <v>25</v>
      </c>
      <c r="L59" s="76"/>
    </row>
    <row r="60" spans="1:12" ht="75" customHeight="1" x14ac:dyDescent="0.2">
      <c r="A60" s="53" t="s">
        <v>91</v>
      </c>
      <c r="B60" s="53" t="s">
        <v>112</v>
      </c>
      <c r="C60" s="70"/>
      <c r="D60" s="70"/>
      <c r="E60" s="52"/>
      <c r="F60" s="27"/>
      <c r="G60" s="27"/>
      <c r="H60" s="50"/>
      <c r="I60" s="34">
        <f>SUM(I61:I64)</f>
        <v>5300000</v>
      </c>
      <c r="J60" s="50"/>
      <c r="K60" s="72"/>
      <c r="L60" s="72"/>
    </row>
    <row r="61" spans="1:12" ht="75" customHeight="1" x14ac:dyDescent="0.2">
      <c r="A61" s="28">
        <v>1</v>
      </c>
      <c r="B61" s="28" t="s">
        <v>36</v>
      </c>
      <c r="C61" s="70" t="s">
        <v>113</v>
      </c>
      <c r="D61" s="70"/>
      <c r="E61" s="52"/>
      <c r="F61" s="27" t="s">
        <v>114</v>
      </c>
      <c r="G61" s="27" t="s">
        <v>29</v>
      </c>
      <c r="H61" s="50"/>
      <c r="I61" s="29">
        <v>1450000</v>
      </c>
      <c r="J61" s="88" t="s">
        <v>24</v>
      </c>
      <c r="K61" s="76" t="s">
        <v>25</v>
      </c>
      <c r="L61" s="76"/>
    </row>
    <row r="62" spans="1:12" ht="75" customHeight="1" x14ac:dyDescent="0.2">
      <c r="A62" s="28">
        <v>2</v>
      </c>
      <c r="B62" s="28" t="s">
        <v>118</v>
      </c>
      <c r="C62" s="70" t="s">
        <v>119</v>
      </c>
      <c r="D62" s="70"/>
      <c r="E62" s="52"/>
      <c r="F62" s="27" t="s">
        <v>122</v>
      </c>
      <c r="G62" s="27" t="s">
        <v>123</v>
      </c>
      <c r="H62" s="50"/>
      <c r="I62" s="29">
        <v>1200000</v>
      </c>
      <c r="J62" s="88"/>
      <c r="K62" s="76"/>
      <c r="L62" s="76"/>
    </row>
    <row r="63" spans="1:12" ht="75" customHeight="1" x14ac:dyDescent="0.2">
      <c r="A63" s="28">
        <v>3</v>
      </c>
      <c r="B63" s="28" t="s">
        <v>118</v>
      </c>
      <c r="C63" s="70" t="s">
        <v>120</v>
      </c>
      <c r="D63" s="70"/>
      <c r="E63" s="52"/>
      <c r="F63" s="27" t="s">
        <v>124</v>
      </c>
      <c r="G63" s="27" t="s">
        <v>123</v>
      </c>
      <c r="H63" s="50"/>
      <c r="I63" s="29">
        <v>1200000</v>
      </c>
      <c r="J63" s="88"/>
      <c r="K63" s="76"/>
      <c r="L63" s="76"/>
    </row>
    <row r="64" spans="1:12" ht="75" customHeight="1" x14ac:dyDescent="0.2">
      <c r="A64" s="28">
        <v>4</v>
      </c>
      <c r="B64" s="28" t="s">
        <v>36</v>
      </c>
      <c r="C64" s="70" t="s">
        <v>121</v>
      </c>
      <c r="D64" s="70"/>
      <c r="E64" s="52"/>
      <c r="F64" s="27" t="s">
        <v>125</v>
      </c>
      <c r="G64" s="27" t="s">
        <v>35</v>
      </c>
      <c r="H64" s="50"/>
      <c r="I64" s="29">
        <v>1450000</v>
      </c>
      <c r="J64" s="88"/>
      <c r="K64" s="76"/>
      <c r="L64" s="76"/>
    </row>
    <row r="65" spans="1:12" ht="75" customHeight="1" x14ac:dyDescent="0.2">
      <c r="A65" s="53" t="s">
        <v>92</v>
      </c>
      <c r="B65" s="53" t="s">
        <v>157</v>
      </c>
      <c r="C65" s="70"/>
      <c r="D65" s="70"/>
      <c r="E65" s="52"/>
      <c r="F65" s="27"/>
      <c r="G65" s="27"/>
      <c r="H65" s="50"/>
      <c r="I65" s="34">
        <f>SUM(I66)</f>
        <v>26943000</v>
      </c>
      <c r="J65" s="50"/>
      <c r="K65" s="72"/>
      <c r="L65" s="72"/>
    </row>
    <row r="66" spans="1:12" ht="75" customHeight="1" x14ac:dyDescent="0.2">
      <c r="A66" s="28">
        <v>1</v>
      </c>
      <c r="B66" s="28" t="s">
        <v>158</v>
      </c>
      <c r="C66" s="70"/>
      <c r="D66" s="70">
        <v>347</v>
      </c>
      <c r="E66" s="52"/>
      <c r="F66" s="27" t="s">
        <v>3</v>
      </c>
      <c r="G66" s="27" t="s">
        <v>3</v>
      </c>
      <c r="H66" s="50"/>
      <c r="I66" s="29">
        <v>26943000</v>
      </c>
      <c r="J66" s="50" t="s">
        <v>83</v>
      </c>
      <c r="K66" s="76" t="s">
        <v>179</v>
      </c>
      <c r="L66" s="76"/>
    </row>
    <row r="67" spans="1:12" ht="75" customHeight="1" x14ac:dyDescent="0.2">
      <c r="A67" s="53" t="s">
        <v>92</v>
      </c>
      <c r="B67" s="53" t="s">
        <v>166</v>
      </c>
      <c r="C67" s="70"/>
      <c r="D67" s="70"/>
      <c r="E67" s="52"/>
      <c r="F67" s="27"/>
      <c r="G67" s="27"/>
      <c r="H67" s="50"/>
      <c r="I67" s="34">
        <f>SUM(I68)</f>
        <v>1320000</v>
      </c>
      <c r="J67" s="50"/>
      <c r="K67" s="72"/>
      <c r="L67" s="72"/>
    </row>
    <row r="68" spans="1:12" ht="75" customHeight="1" x14ac:dyDescent="0.2">
      <c r="A68" s="28">
        <v>1</v>
      </c>
      <c r="B68" s="28" t="s">
        <v>167</v>
      </c>
      <c r="C68" s="70"/>
      <c r="D68" s="71">
        <v>780</v>
      </c>
      <c r="E68" s="52"/>
      <c r="F68" s="27" t="s">
        <v>3</v>
      </c>
      <c r="G68" s="27" t="s">
        <v>3</v>
      </c>
      <c r="H68" s="50"/>
      <c r="I68" s="29">
        <v>1320000</v>
      </c>
      <c r="J68" s="50" t="s">
        <v>83</v>
      </c>
      <c r="K68" s="76" t="s">
        <v>179</v>
      </c>
      <c r="L68" s="76"/>
    </row>
    <row r="69" spans="1:12" ht="15" x14ac:dyDescent="0.2">
      <c r="A69" s="80" t="s">
        <v>94</v>
      </c>
      <c r="B69" s="80"/>
      <c r="C69" s="81" t="str" cm="1">
        <f t="array" ref="C69">_xll.VND(J15)</f>
        <v>Một trăm tám mươi mốt triệu bốn trăm tám mươi hai ngàn ba trăm ba mươi đồng chẵn.</v>
      </c>
      <c r="D69" s="81"/>
      <c r="E69" s="81"/>
      <c r="F69" s="81"/>
      <c r="G69" s="81"/>
      <c r="H69" s="81"/>
      <c r="I69" s="81"/>
      <c r="J69" s="54"/>
      <c r="K69" s="92"/>
      <c r="L69" s="93"/>
    </row>
    <row r="70" spans="1:12" ht="19.899999999999999" customHeight="1" x14ac:dyDescent="0.2">
      <c r="A70" s="82" t="s">
        <v>95</v>
      </c>
      <c r="B70" s="82"/>
      <c r="C70" s="83" t="s">
        <v>96</v>
      </c>
      <c r="D70" s="83"/>
      <c r="E70" s="83"/>
      <c r="F70" s="83"/>
      <c r="G70" s="83" t="s">
        <v>97</v>
      </c>
      <c r="H70" s="83"/>
      <c r="I70" s="55"/>
      <c r="J70" s="83" t="s">
        <v>98</v>
      </c>
      <c r="K70" s="83"/>
      <c r="L70" s="55" t="s">
        <v>99</v>
      </c>
    </row>
    <row r="71" spans="1:12" ht="19.899999999999999" customHeight="1" x14ac:dyDescent="0.2">
      <c r="A71" s="84"/>
      <c r="B71" s="84"/>
      <c r="C71" s="85"/>
      <c r="D71" s="85"/>
      <c r="E71" s="85"/>
      <c r="F71" s="85"/>
      <c r="G71" s="85"/>
      <c r="H71" s="85"/>
      <c r="I71" s="84"/>
      <c r="J71" s="91"/>
      <c r="K71" s="91"/>
      <c r="L71" s="84"/>
    </row>
    <row r="72" spans="1:12" ht="19.899999999999999" customHeight="1" x14ac:dyDescent="0.2">
      <c r="A72" s="84"/>
      <c r="B72" s="84"/>
      <c r="C72" s="85"/>
      <c r="D72" s="85"/>
      <c r="E72" s="85"/>
      <c r="F72" s="85"/>
      <c r="G72" s="85"/>
      <c r="H72" s="85"/>
      <c r="I72" s="84"/>
      <c r="J72" s="91"/>
      <c r="K72" s="91"/>
      <c r="L72" s="84"/>
    </row>
    <row r="73" spans="1:12" ht="19.899999999999999" customHeight="1" x14ac:dyDescent="0.2">
      <c r="A73" s="84"/>
      <c r="B73" s="84"/>
      <c r="C73" s="85"/>
      <c r="D73" s="85"/>
      <c r="E73" s="85"/>
      <c r="F73" s="85"/>
      <c r="G73" s="85"/>
      <c r="H73" s="85"/>
      <c r="I73" s="84"/>
      <c r="J73" s="91"/>
      <c r="K73" s="91"/>
      <c r="L73" s="84"/>
    </row>
    <row r="74" spans="1:12" s="39" customFormat="1" ht="19.899999999999999" customHeight="1" x14ac:dyDescent="0.2">
      <c r="A74" s="84"/>
      <c r="B74" s="84"/>
      <c r="C74" s="85"/>
      <c r="D74" s="85"/>
      <c r="E74" s="85"/>
      <c r="F74" s="85"/>
      <c r="G74" s="85"/>
      <c r="H74" s="85"/>
      <c r="I74" s="84"/>
      <c r="J74" s="91"/>
      <c r="K74" s="91"/>
      <c r="L74" s="84"/>
    </row>
    <row r="75" spans="1:12" x14ac:dyDescent="0.2">
      <c r="A75" s="84"/>
      <c r="B75" s="84"/>
      <c r="C75" s="85"/>
      <c r="D75" s="85"/>
      <c r="E75" s="85"/>
      <c r="F75" s="85"/>
      <c r="G75" s="85"/>
      <c r="H75" s="85"/>
      <c r="I75" s="84"/>
      <c r="J75" s="91"/>
      <c r="K75" s="91"/>
      <c r="L75" s="84"/>
    </row>
    <row r="76" spans="1:12" ht="55.15" customHeight="1" x14ac:dyDescent="0.2">
      <c r="A76" s="78" t="s">
        <v>100</v>
      </c>
      <c r="B76" s="78"/>
      <c r="C76" s="79" t="s">
        <v>1</v>
      </c>
      <c r="D76" s="79"/>
      <c r="E76" s="79"/>
      <c r="F76" s="79"/>
      <c r="G76" s="79" t="s">
        <v>101</v>
      </c>
      <c r="H76" s="79"/>
      <c r="I76" s="56"/>
      <c r="J76" s="79" t="s">
        <v>102</v>
      </c>
      <c r="K76" s="79"/>
      <c r="L76" s="56" t="s">
        <v>103</v>
      </c>
    </row>
    <row r="80" spans="1:12" ht="14.25" x14ac:dyDescent="0.2">
      <c r="J80" s="39"/>
      <c r="K80" s="39"/>
      <c r="L80" s="39"/>
    </row>
  </sheetData>
  <mergeCells count="76">
    <mergeCell ref="K68:L68"/>
    <mergeCell ref="J15:L15"/>
    <mergeCell ref="J71:K75"/>
    <mergeCell ref="K50:L50"/>
    <mergeCell ref="K69:L69"/>
    <mergeCell ref="K17:L17"/>
    <mergeCell ref="K18:L18"/>
    <mergeCell ref="J51:J52"/>
    <mergeCell ref="K51:L52"/>
    <mergeCell ref="K44:L44"/>
    <mergeCell ref="J23:J25"/>
    <mergeCell ref="K23:L25"/>
    <mergeCell ref="K38:L38"/>
    <mergeCell ref="K27:L27"/>
    <mergeCell ref="K28:L28"/>
    <mergeCell ref="K59:L59"/>
    <mergeCell ref="K30:L30"/>
    <mergeCell ref="I51:I52"/>
    <mergeCell ref="B41:C41"/>
    <mergeCell ref="J36:J37"/>
    <mergeCell ref="K19:L19"/>
    <mergeCell ref="K36:L37"/>
    <mergeCell ref="K20:L20"/>
    <mergeCell ref="J21:J22"/>
    <mergeCell ref="K21:L22"/>
    <mergeCell ref="D21:D22"/>
    <mergeCell ref="D23:D25"/>
    <mergeCell ref="B38:C38"/>
    <mergeCell ref="B35:C35"/>
    <mergeCell ref="H36:H37"/>
    <mergeCell ref="K39:L40"/>
    <mergeCell ref="J39:J40"/>
    <mergeCell ref="G46:G47"/>
    <mergeCell ref="J76:K76"/>
    <mergeCell ref="K41:L41"/>
    <mergeCell ref="L71:L75"/>
    <mergeCell ref="J70:K70"/>
    <mergeCell ref="K43:L43"/>
    <mergeCell ref="K46:L47"/>
    <mergeCell ref="K45:L45"/>
    <mergeCell ref="K53:L57"/>
    <mergeCell ref="J53:J57"/>
    <mergeCell ref="K58:L58"/>
    <mergeCell ref="J61:J64"/>
    <mergeCell ref="K61:L64"/>
    <mergeCell ref="K48:L48"/>
    <mergeCell ref="K66:L66"/>
    <mergeCell ref="A76:B76"/>
    <mergeCell ref="C76:D76"/>
    <mergeCell ref="E76:F76"/>
    <mergeCell ref="G76:H76"/>
    <mergeCell ref="A69:B69"/>
    <mergeCell ref="C69:I69"/>
    <mergeCell ref="A70:B70"/>
    <mergeCell ref="C70:D70"/>
    <mergeCell ref="E70:F70"/>
    <mergeCell ref="G70:H70"/>
    <mergeCell ref="A71:B75"/>
    <mergeCell ref="C71:D75"/>
    <mergeCell ref="E71:F75"/>
    <mergeCell ref="G71:H75"/>
    <mergeCell ref="I71:I75"/>
    <mergeCell ref="K49:L49"/>
    <mergeCell ref="K42:L42"/>
    <mergeCell ref="K29:L29"/>
    <mergeCell ref="E46:E47"/>
    <mergeCell ref="D46:D47"/>
    <mergeCell ref="J46:J47"/>
    <mergeCell ref="K31:L31"/>
    <mergeCell ref="K32:L32"/>
    <mergeCell ref="A33:A34"/>
    <mergeCell ref="D33:D34"/>
    <mergeCell ref="J33:J34"/>
    <mergeCell ref="K33:L34"/>
    <mergeCell ref="B18:C18"/>
    <mergeCell ref="K26:L26"/>
  </mergeCells>
  <printOptions horizontalCentered="1"/>
  <pageMargins left="0.25" right="0.25" top="0.25" bottom="0.5" header="0.3" footer="0.3"/>
  <pageSetup paperSize="9" scale="76" fitToHeight="0" orientation="landscape" useFirstPageNumber="1" horizontalDpi="1200" verticalDpi="1200" r:id="rId1"/>
  <headerFooter alignWithMargins="0">
    <oddFooter>Prepared by RSM 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2FDF-CAAE-4B91-A7A6-BF6131326251}">
  <sheetPr codeName="Sheet2"/>
  <dimension ref="A1:L52"/>
  <sheetViews>
    <sheetView topLeftCell="A41" workbookViewId="0">
      <selection activeCell="J42" sqref="J42"/>
    </sheetView>
  </sheetViews>
  <sheetFormatPr defaultRowHeight="15" x14ac:dyDescent="0.25"/>
  <sheetData>
    <row r="1" spans="1:12" x14ac:dyDescent="0.25">
      <c r="A1" s="1"/>
      <c r="B1" s="2"/>
      <c r="C1" s="2"/>
      <c r="D1" s="2"/>
      <c r="E1" s="2"/>
      <c r="F1" s="3"/>
      <c r="G1" s="2"/>
      <c r="H1" s="4"/>
      <c r="I1" s="1"/>
      <c r="J1" s="2"/>
      <c r="K1" s="2"/>
      <c r="L1" s="2"/>
    </row>
    <row r="2" spans="1:12" x14ac:dyDescent="0.25">
      <c r="A2" s="1"/>
      <c r="B2" s="2"/>
      <c r="C2" s="2"/>
      <c r="D2" s="2"/>
      <c r="E2" s="2"/>
      <c r="F2" s="3"/>
      <c r="G2" s="2"/>
      <c r="H2" s="4"/>
      <c r="I2" s="1"/>
      <c r="J2" s="2"/>
      <c r="K2" s="2"/>
      <c r="L2" s="2"/>
    </row>
    <row r="3" spans="1:12" x14ac:dyDescent="0.25">
      <c r="A3" s="1"/>
      <c r="B3" s="2"/>
      <c r="C3" s="2"/>
      <c r="D3" s="2"/>
      <c r="E3" s="2"/>
      <c r="F3" s="3"/>
      <c r="G3" s="2"/>
      <c r="H3" s="4"/>
      <c r="I3" s="1"/>
      <c r="J3" s="2"/>
      <c r="K3" s="2"/>
      <c r="L3" s="2"/>
    </row>
    <row r="4" spans="1:12" x14ac:dyDescent="0.25">
      <c r="A4" s="1"/>
      <c r="B4" s="2"/>
      <c r="C4" s="2"/>
      <c r="D4" s="2"/>
      <c r="E4" s="2"/>
      <c r="F4" s="3"/>
      <c r="G4" s="2"/>
      <c r="H4" s="4"/>
      <c r="I4" s="1"/>
      <c r="J4" s="2"/>
      <c r="K4" s="2"/>
      <c r="L4" s="2"/>
    </row>
    <row r="5" spans="1:12" x14ac:dyDescent="0.25">
      <c r="A5" s="1"/>
      <c r="B5" s="2"/>
      <c r="C5" s="2"/>
      <c r="D5" s="2"/>
      <c r="E5" s="2"/>
      <c r="F5" s="3"/>
      <c r="G5" s="2"/>
      <c r="H5" s="4"/>
      <c r="I5" s="1"/>
      <c r="J5" s="2"/>
      <c r="K5" s="2"/>
      <c r="L5" s="2"/>
    </row>
    <row r="6" spans="1:12" x14ac:dyDescent="0.25">
      <c r="A6" s="1"/>
      <c r="B6" s="2"/>
      <c r="C6" s="2"/>
      <c r="D6" s="2"/>
      <c r="E6" s="2"/>
      <c r="F6" s="3"/>
      <c r="G6" s="2"/>
      <c r="H6" s="4"/>
      <c r="I6" s="1"/>
      <c r="J6" s="2"/>
      <c r="K6" s="2"/>
      <c r="L6" s="2"/>
    </row>
    <row r="7" spans="1:12" x14ac:dyDescent="0.25">
      <c r="A7" s="1"/>
      <c r="B7" s="2"/>
      <c r="C7" s="2"/>
      <c r="D7" s="2"/>
      <c r="E7" s="2"/>
      <c r="F7" s="3"/>
      <c r="G7" s="2"/>
      <c r="H7" s="4"/>
      <c r="I7" s="1"/>
      <c r="J7" s="2"/>
      <c r="K7" s="2"/>
      <c r="L7" s="2"/>
    </row>
    <row r="8" spans="1:12" x14ac:dyDescent="0.25">
      <c r="A8" s="1"/>
      <c r="B8" s="2"/>
      <c r="C8" s="2"/>
      <c r="D8" s="2"/>
      <c r="E8" s="2"/>
      <c r="F8" s="3"/>
      <c r="G8" s="2"/>
      <c r="H8" s="4"/>
      <c r="I8" s="1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5"/>
      <c r="B10" s="6"/>
      <c r="C10" s="6"/>
      <c r="D10" s="6"/>
      <c r="E10" s="6"/>
      <c r="F10" s="7"/>
      <c r="G10" s="6"/>
      <c r="H10" s="8"/>
      <c r="I10" s="5"/>
      <c r="J10" s="2"/>
      <c r="K10" s="2"/>
      <c r="L10" s="2"/>
    </row>
    <row r="11" spans="1:12" ht="15.75" x14ac:dyDescent="0.25">
      <c r="A11" s="9" t="s">
        <v>0</v>
      </c>
      <c r="B11" s="10"/>
      <c r="C11" s="10" t="s">
        <v>1</v>
      </c>
      <c r="D11" s="10"/>
      <c r="E11" s="10"/>
      <c r="F11" s="11"/>
      <c r="G11" s="12" t="s">
        <v>2</v>
      </c>
      <c r="H11" s="12" t="s">
        <v>3</v>
      </c>
      <c r="I11" s="13" t="s">
        <v>104</v>
      </c>
      <c r="J11" s="11"/>
      <c r="K11" s="10"/>
      <c r="L11" s="10"/>
    </row>
    <row r="12" spans="1:12" ht="15.75" x14ac:dyDescent="0.25">
      <c r="A12" s="15" t="s">
        <v>4</v>
      </c>
      <c r="B12" s="16"/>
      <c r="C12" s="10"/>
      <c r="D12" s="10"/>
      <c r="E12" s="10"/>
      <c r="F12" s="11"/>
      <c r="G12" s="10" t="s">
        <v>5</v>
      </c>
      <c r="H12" s="17">
        <v>44718</v>
      </c>
      <c r="I12" s="18" t="s">
        <v>105</v>
      </c>
      <c r="J12" s="18"/>
      <c r="K12" s="18"/>
      <c r="L12" s="18"/>
    </row>
    <row r="13" spans="1:12" x14ac:dyDescent="0.25">
      <c r="A13" s="1"/>
      <c r="B13" s="2"/>
      <c r="C13" s="2"/>
      <c r="D13" s="2"/>
      <c r="E13" s="20"/>
      <c r="F13" s="7"/>
      <c r="G13" s="2"/>
      <c r="H13" s="4"/>
      <c r="I13" s="1"/>
      <c r="J13" s="2"/>
      <c r="K13" s="2"/>
      <c r="L13" s="2"/>
    </row>
    <row r="14" spans="1:12" ht="79.150000000000006" customHeight="1" x14ac:dyDescent="0.25">
      <c r="A14" s="42" t="s">
        <v>7</v>
      </c>
      <c r="B14" s="42" t="s">
        <v>8</v>
      </c>
      <c r="C14" s="42" t="s">
        <v>9</v>
      </c>
      <c r="D14" s="42" t="s">
        <v>10</v>
      </c>
      <c r="E14" s="42" t="s">
        <v>11</v>
      </c>
      <c r="F14" s="42" t="s">
        <v>12</v>
      </c>
      <c r="G14" s="42" t="s">
        <v>13</v>
      </c>
      <c r="H14" s="42" t="s">
        <v>14</v>
      </c>
      <c r="I14" s="43" t="s">
        <v>15</v>
      </c>
      <c r="J14" s="44" t="s">
        <v>16</v>
      </c>
      <c r="K14" s="94" t="s">
        <v>17</v>
      </c>
      <c r="L14" s="95"/>
    </row>
    <row r="15" spans="1:12" ht="14.45" customHeight="1" x14ac:dyDescent="0.25">
      <c r="A15" s="22" t="s">
        <v>18</v>
      </c>
      <c r="B15" s="97" t="s">
        <v>19</v>
      </c>
      <c r="C15" s="98"/>
      <c r="D15" s="23"/>
      <c r="E15" s="24"/>
      <c r="F15" s="25"/>
      <c r="G15" s="26"/>
      <c r="H15" s="25"/>
      <c r="I15" s="26">
        <f>SUM(I16:I26)</f>
        <v>12466000</v>
      </c>
      <c r="J15" s="21"/>
      <c r="K15" s="99"/>
      <c r="L15" s="100"/>
    </row>
    <row r="16" spans="1:12" ht="39.6" customHeight="1" x14ac:dyDescent="0.25">
      <c r="A16" s="27">
        <v>1</v>
      </c>
      <c r="B16" s="27" t="s">
        <v>20</v>
      </c>
      <c r="C16" s="27" t="s">
        <v>21</v>
      </c>
      <c r="D16" s="101">
        <v>752</v>
      </c>
      <c r="E16" s="28"/>
      <c r="F16" s="28" t="s">
        <v>22</v>
      </c>
      <c r="G16" s="27" t="s">
        <v>23</v>
      </c>
      <c r="H16" s="104"/>
      <c r="I16" s="29">
        <v>715000</v>
      </c>
      <c r="J16" s="104" t="s">
        <v>24</v>
      </c>
      <c r="K16" s="107" t="s">
        <v>25</v>
      </c>
      <c r="L16" s="108"/>
    </row>
    <row r="17" spans="1:12" ht="25.5" x14ac:dyDescent="0.25">
      <c r="A17" s="27">
        <v>2</v>
      </c>
      <c r="B17" s="27" t="s">
        <v>26</v>
      </c>
      <c r="C17" s="27" t="s">
        <v>27</v>
      </c>
      <c r="D17" s="102"/>
      <c r="E17" s="28"/>
      <c r="F17" s="28" t="s">
        <v>28</v>
      </c>
      <c r="G17" s="27" t="s">
        <v>29</v>
      </c>
      <c r="H17" s="105"/>
      <c r="I17" s="29">
        <v>605000</v>
      </c>
      <c r="J17" s="105"/>
      <c r="K17" s="107"/>
      <c r="L17" s="108"/>
    </row>
    <row r="18" spans="1:12" ht="25.5" x14ac:dyDescent="0.25">
      <c r="A18" s="27">
        <v>3</v>
      </c>
      <c r="B18" s="27" t="s">
        <v>26</v>
      </c>
      <c r="C18" s="27" t="s">
        <v>30</v>
      </c>
      <c r="D18" s="103"/>
      <c r="E18" s="28"/>
      <c r="F18" s="28" t="s">
        <v>31</v>
      </c>
      <c r="G18" s="27" t="s">
        <v>32</v>
      </c>
      <c r="H18" s="105"/>
      <c r="I18" s="29">
        <v>605000</v>
      </c>
      <c r="J18" s="105"/>
      <c r="K18" s="107"/>
      <c r="L18" s="108"/>
    </row>
    <row r="19" spans="1:12" ht="25.5" x14ac:dyDescent="0.25">
      <c r="A19" s="27">
        <v>4</v>
      </c>
      <c r="B19" s="27" t="s">
        <v>33</v>
      </c>
      <c r="C19" s="27" t="s">
        <v>30</v>
      </c>
      <c r="D19" s="101">
        <v>753</v>
      </c>
      <c r="E19" s="28"/>
      <c r="F19" s="28" t="s">
        <v>34</v>
      </c>
      <c r="G19" s="27" t="s">
        <v>35</v>
      </c>
      <c r="H19" s="105"/>
      <c r="I19" s="29">
        <v>1375000</v>
      </c>
      <c r="J19" s="105"/>
      <c r="K19" s="107"/>
      <c r="L19" s="108"/>
    </row>
    <row r="20" spans="1:12" ht="38.25" x14ac:dyDescent="0.25">
      <c r="A20" s="27">
        <v>5</v>
      </c>
      <c r="B20" s="27" t="s">
        <v>36</v>
      </c>
      <c r="C20" s="27" t="s">
        <v>37</v>
      </c>
      <c r="D20" s="102"/>
      <c r="E20" s="28"/>
      <c r="F20" s="28" t="s">
        <v>38</v>
      </c>
      <c r="G20" s="27" t="s">
        <v>32</v>
      </c>
      <c r="H20" s="105"/>
      <c r="I20" s="29">
        <v>1265000</v>
      </c>
      <c r="J20" s="105"/>
      <c r="K20" s="107"/>
      <c r="L20" s="108"/>
    </row>
    <row r="21" spans="1:12" ht="25.5" x14ac:dyDescent="0.25">
      <c r="A21" s="27">
        <v>6</v>
      </c>
      <c r="B21" s="27" t="s">
        <v>36</v>
      </c>
      <c r="C21" s="27" t="s">
        <v>39</v>
      </c>
      <c r="D21" s="103"/>
      <c r="E21" s="28"/>
      <c r="F21" s="28" t="s">
        <v>40</v>
      </c>
      <c r="G21" s="27" t="s">
        <v>41</v>
      </c>
      <c r="H21" s="106"/>
      <c r="I21" s="29">
        <v>605000</v>
      </c>
      <c r="J21" s="106"/>
      <c r="K21" s="107"/>
      <c r="L21" s="108"/>
    </row>
    <row r="22" spans="1:12" ht="26.45" customHeight="1" x14ac:dyDescent="0.25">
      <c r="A22" s="27">
        <v>7</v>
      </c>
      <c r="B22" s="27" t="s">
        <v>42</v>
      </c>
      <c r="C22" s="27"/>
      <c r="D22" s="109" t="s">
        <v>43</v>
      </c>
      <c r="E22" s="28"/>
      <c r="F22" s="28" t="s">
        <v>44</v>
      </c>
      <c r="G22" s="27" t="s">
        <v>45</v>
      </c>
      <c r="H22" s="111"/>
      <c r="I22" s="29">
        <v>1470000</v>
      </c>
      <c r="J22" s="111" t="s">
        <v>46</v>
      </c>
      <c r="K22" s="113" t="s">
        <v>47</v>
      </c>
      <c r="L22" s="114"/>
    </row>
    <row r="23" spans="1:12" ht="38.25" x14ac:dyDescent="0.25">
      <c r="A23" s="27">
        <v>8</v>
      </c>
      <c r="B23" s="27" t="s">
        <v>42</v>
      </c>
      <c r="C23" s="27"/>
      <c r="D23" s="110"/>
      <c r="E23" s="28"/>
      <c r="F23" s="28" t="s">
        <v>48</v>
      </c>
      <c r="G23" s="31" t="s">
        <v>49</v>
      </c>
      <c r="H23" s="112"/>
      <c r="I23" s="29">
        <v>1470000</v>
      </c>
      <c r="J23" s="112"/>
      <c r="K23" s="113"/>
      <c r="L23" s="114"/>
    </row>
    <row r="24" spans="1:12" ht="26.45" customHeight="1" x14ac:dyDescent="0.25">
      <c r="A24" s="27">
        <v>9</v>
      </c>
      <c r="B24" s="27" t="s">
        <v>50</v>
      </c>
      <c r="C24" s="27" t="s">
        <v>30</v>
      </c>
      <c r="D24" s="32">
        <v>819</v>
      </c>
      <c r="E24" s="28"/>
      <c r="F24" s="28" t="s">
        <v>51</v>
      </c>
      <c r="G24" s="27" t="s">
        <v>45</v>
      </c>
      <c r="H24" s="104"/>
      <c r="I24" s="29">
        <v>3025000</v>
      </c>
      <c r="J24" s="104" t="s">
        <v>24</v>
      </c>
      <c r="K24" s="107" t="s">
        <v>25</v>
      </c>
      <c r="L24" s="108"/>
    </row>
    <row r="25" spans="1:12" ht="25.5" x14ac:dyDescent="0.25">
      <c r="A25" s="27">
        <v>10</v>
      </c>
      <c r="B25" s="27" t="s">
        <v>36</v>
      </c>
      <c r="C25" s="27" t="s">
        <v>30</v>
      </c>
      <c r="D25" s="101">
        <v>818</v>
      </c>
      <c r="E25" s="28"/>
      <c r="F25" s="28" t="s">
        <v>52</v>
      </c>
      <c r="G25" s="27" t="s">
        <v>53</v>
      </c>
      <c r="H25" s="105"/>
      <c r="I25" s="29">
        <v>726000</v>
      </c>
      <c r="J25" s="105"/>
      <c r="K25" s="107"/>
      <c r="L25" s="108"/>
    </row>
    <row r="26" spans="1:12" ht="25.5" x14ac:dyDescent="0.25">
      <c r="A26" s="27">
        <v>11</v>
      </c>
      <c r="B26" s="27" t="s">
        <v>36</v>
      </c>
      <c r="C26" s="27" t="s">
        <v>39</v>
      </c>
      <c r="D26" s="103"/>
      <c r="E26" s="28"/>
      <c r="F26" s="28" t="s">
        <v>54</v>
      </c>
      <c r="G26" s="27" t="s">
        <v>55</v>
      </c>
      <c r="H26" s="105"/>
      <c r="I26" s="29">
        <v>605000</v>
      </c>
      <c r="J26" s="105"/>
      <c r="K26" s="107"/>
      <c r="L26" s="108"/>
    </row>
    <row r="27" spans="1:12" ht="25.5" x14ac:dyDescent="0.25">
      <c r="A27" s="27">
        <v>12</v>
      </c>
      <c r="B27" s="27" t="s">
        <v>33</v>
      </c>
      <c r="C27" s="27" t="s">
        <v>27</v>
      </c>
      <c r="D27" s="32">
        <v>848</v>
      </c>
      <c r="E27" s="28"/>
      <c r="F27" s="28" t="s">
        <v>56</v>
      </c>
      <c r="G27" s="27" t="s">
        <v>57</v>
      </c>
      <c r="H27" s="106"/>
      <c r="I27" s="29">
        <v>935000</v>
      </c>
      <c r="J27" s="105"/>
      <c r="K27" s="107"/>
      <c r="L27" s="108"/>
    </row>
    <row r="28" spans="1:12" ht="25.5" x14ac:dyDescent="0.25">
      <c r="A28" s="27">
        <v>13</v>
      </c>
      <c r="B28" s="27" t="s">
        <v>33</v>
      </c>
      <c r="C28" s="27" t="s">
        <v>27</v>
      </c>
      <c r="D28" s="101">
        <v>826</v>
      </c>
      <c r="E28" s="28"/>
      <c r="F28" s="28" t="s">
        <v>58</v>
      </c>
      <c r="G28" s="27" t="s">
        <v>32</v>
      </c>
      <c r="H28" s="117"/>
      <c r="I28" s="29">
        <v>935000</v>
      </c>
      <c r="J28" s="105"/>
      <c r="K28" s="107"/>
      <c r="L28" s="108"/>
    </row>
    <row r="29" spans="1:12" ht="25.5" x14ac:dyDescent="0.25">
      <c r="A29" s="27">
        <v>14</v>
      </c>
      <c r="B29" s="27" t="s">
        <v>33</v>
      </c>
      <c r="C29" s="27" t="s">
        <v>39</v>
      </c>
      <c r="D29" s="102"/>
      <c r="E29" s="28"/>
      <c r="F29" s="28" t="s">
        <v>59</v>
      </c>
      <c r="G29" s="27" t="s">
        <v>60</v>
      </c>
      <c r="H29" s="118"/>
      <c r="I29" s="29">
        <v>1265000</v>
      </c>
      <c r="J29" s="105"/>
      <c r="K29" s="107"/>
      <c r="L29" s="108"/>
    </row>
    <row r="30" spans="1:12" ht="25.5" x14ac:dyDescent="0.25">
      <c r="A30" s="27">
        <v>15</v>
      </c>
      <c r="B30" s="27" t="s">
        <v>36</v>
      </c>
      <c r="C30" s="27" t="s">
        <v>21</v>
      </c>
      <c r="D30" s="103"/>
      <c r="E30" s="28"/>
      <c r="F30" s="28" t="s">
        <v>61</v>
      </c>
      <c r="G30" s="27" t="s">
        <v>62</v>
      </c>
      <c r="H30" s="118"/>
      <c r="I30" s="29">
        <v>583000</v>
      </c>
      <c r="J30" s="105"/>
      <c r="K30" s="107"/>
      <c r="L30" s="108"/>
    </row>
    <row r="31" spans="1:12" ht="38.25" x14ac:dyDescent="0.25">
      <c r="A31" s="27">
        <v>16</v>
      </c>
      <c r="B31" s="27" t="s">
        <v>20</v>
      </c>
      <c r="C31" s="27" t="s">
        <v>63</v>
      </c>
      <c r="D31" s="101">
        <v>733</v>
      </c>
      <c r="E31" s="28"/>
      <c r="F31" s="28" t="s">
        <v>64</v>
      </c>
      <c r="G31" s="27" t="s">
        <v>45</v>
      </c>
      <c r="H31" s="118"/>
      <c r="I31" s="29">
        <v>660000</v>
      </c>
      <c r="J31" s="105"/>
      <c r="K31" s="107"/>
      <c r="L31" s="108"/>
    </row>
    <row r="32" spans="1:12" ht="38.25" x14ac:dyDescent="0.25">
      <c r="A32" s="27">
        <v>17</v>
      </c>
      <c r="B32" s="27" t="s">
        <v>20</v>
      </c>
      <c r="C32" s="27" t="s">
        <v>21</v>
      </c>
      <c r="D32" s="103"/>
      <c r="E32" s="28"/>
      <c r="F32" s="28" t="s">
        <v>65</v>
      </c>
      <c r="G32" s="27" t="s">
        <v>66</v>
      </c>
      <c r="H32" s="119"/>
      <c r="I32" s="29">
        <v>660000</v>
      </c>
      <c r="J32" s="106"/>
      <c r="K32" s="115"/>
      <c r="L32" s="116"/>
    </row>
    <row r="33" spans="1:12" ht="14.45" customHeight="1" x14ac:dyDescent="0.25">
      <c r="A33" s="22" t="s">
        <v>67</v>
      </c>
      <c r="B33" s="97" t="s">
        <v>68</v>
      </c>
      <c r="C33" s="98"/>
      <c r="D33" s="23"/>
      <c r="E33" s="33"/>
      <c r="F33" s="33"/>
      <c r="G33" s="25"/>
      <c r="H33" s="25"/>
      <c r="I33" s="34">
        <v>258500</v>
      </c>
      <c r="J33" s="25"/>
      <c r="K33" s="120"/>
      <c r="L33" s="121"/>
    </row>
    <row r="34" spans="1:12" ht="92.45" customHeight="1" x14ac:dyDescent="0.25">
      <c r="A34" s="27">
        <v>1</v>
      </c>
      <c r="B34" s="27" t="s">
        <v>69</v>
      </c>
      <c r="C34" s="27" t="s">
        <v>70</v>
      </c>
      <c r="D34" s="32">
        <v>1</v>
      </c>
      <c r="E34" s="28"/>
      <c r="F34" s="28" t="s">
        <v>71</v>
      </c>
      <c r="G34" s="27" t="s">
        <v>3</v>
      </c>
      <c r="H34" s="27"/>
      <c r="I34" s="29">
        <v>258500</v>
      </c>
      <c r="J34" s="27" t="s">
        <v>24</v>
      </c>
      <c r="K34" s="122" t="s">
        <v>25</v>
      </c>
      <c r="L34" s="123"/>
    </row>
    <row r="35" spans="1:12" ht="14.45" customHeight="1" x14ac:dyDescent="0.25">
      <c r="A35" s="22" t="s">
        <v>72</v>
      </c>
      <c r="B35" s="97" t="s">
        <v>73</v>
      </c>
      <c r="C35" s="98"/>
      <c r="D35" s="23"/>
      <c r="E35" s="33"/>
      <c r="F35" s="33"/>
      <c r="G35" s="25"/>
      <c r="H35" s="25"/>
      <c r="I35" s="26">
        <f>SUM(I36:I37)</f>
        <v>1870000</v>
      </c>
      <c r="J35" s="25"/>
      <c r="K35" s="48"/>
      <c r="L35" s="49"/>
    </row>
    <row r="36" spans="1:12" ht="39.6" customHeight="1" x14ac:dyDescent="0.25">
      <c r="A36" s="27">
        <v>1</v>
      </c>
      <c r="B36" s="27" t="s">
        <v>74</v>
      </c>
      <c r="C36" s="27"/>
      <c r="D36" s="117">
        <v>172722</v>
      </c>
      <c r="E36" s="28"/>
      <c r="F36" s="28" t="s">
        <v>75</v>
      </c>
      <c r="G36" s="27" t="s">
        <v>75</v>
      </c>
      <c r="H36" s="117"/>
      <c r="I36" s="29">
        <v>750000</v>
      </c>
      <c r="J36" s="117" t="s">
        <v>24</v>
      </c>
      <c r="K36" s="122" t="s">
        <v>25</v>
      </c>
      <c r="L36" s="123"/>
    </row>
    <row r="37" spans="1:12" ht="38.25" x14ac:dyDescent="0.25">
      <c r="A37" s="27">
        <v>2</v>
      </c>
      <c r="B37" s="27" t="s">
        <v>76</v>
      </c>
      <c r="C37" s="27" t="s">
        <v>77</v>
      </c>
      <c r="D37" s="119"/>
      <c r="E37" s="28"/>
      <c r="F37" s="28" t="s">
        <v>78</v>
      </c>
      <c r="G37" s="27" t="s">
        <v>35</v>
      </c>
      <c r="H37" s="119"/>
      <c r="I37" s="29">
        <v>1120000</v>
      </c>
      <c r="J37" s="119"/>
      <c r="K37" s="107"/>
      <c r="L37" s="108"/>
    </row>
    <row r="38" spans="1:12" x14ac:dyDescent="0.25">
      <c r="A38" s="22" t="s">
        <v>79</v>
      </c>
      <c r="B38" s="97" t="s">
        <v>80</v>
      </c>
      <c r="C38" s="98"/>
      <c r="D38" s="23"/>
      <c r="E38" s="33"/>
      <c r="F38" s="33"/>
      <c r="G38" s="25"/>
      <c r="H38" s="25"/>
      <c r="I38" s="26">
        <f>SUM(I39:I40)</f>
        <v>4570000</v>
      </c>
      <c r="J38" s="25"/>
      <c r="K38" s="46"/>
      <c r="L38" s="47"/>
    </row>
    <row r="39" spans="1:12" ht="14.45" customHeight="1" x14ac:dyDescent="0.25">
      <c r="A39" s="35">
        <v>1</v>
      </c>
      <c r="B39" s="35" t="s">
        <v>81</v>
      </c>
      <c r="C39" s="35"/>
      <c r="D39" s="35"/>
      <c r="E39" s="31"/>
      <c r="F39" s="31" t="s">
        <v>3</v>
      </c>
      <c r="G39" s="35" t="s">
        <v>82</v>
      </c>
      <c r="H39" s="104"/>
      <c r="I39" s="36">
        <v>660000</v>
      </c>
      <c r="J39" s="104" t="s">
        <v>83</v>
      </c>
      <c r="K39" s="124" t="s">
        <v>106</v>
      </c>
      <c r="L39" s="125"/>
    </row>
    <row r="40" spans="1:12" x14ac:dyDescent="0.25">
      <c r="A40" s="35">
        <v>2</v>
      </c>
      <c r="B40" s="35" t="s">
        <v>81</v>
      </c>
      <c r="C40" s="35"/>
      <c r="D40" s="35"/>
      <c r="E40" s="31"/>
      <c r="F40" s="31" t="s">
        <v>3</v>
      </c>
      <c r="G40" s="35" t="s">
        <v>3</v>
      </c>
      <c r="H40" s="106"/>
      <c r="I40" s="36">
        <v>3910000</v>
      </c>
      <c r="J40" s="106"/>
      <c r="K40" s="126"/>
      <c r="L40" s="127"/>
    </row>
    <row r="41" spans="1:12" ht="14.45" customHeight="1" x14ac:dyDescent="0.25">
      <c r="A41" s="22" t="s">
        <v>85</v>
      </c>
      <c r="B41" s="97" t="s">
        <v>86</v>
      </c>
      <c r="C41" s="98"/>
      <c r="D41" s="23"/>
      <c r="E41" s="24"/>
      <c r="F41" s="24"/>
      <c r="G41" s="25"/>
      <c r="H41" s="25"/>
      <c r="I41" s="37"/>
      <c r="J41" s="25"/>
      <c r="K41" s="120"/>
      <c r="L41" s="121"/>
    </row>
    <row r="42" spans="1:12" ht="153" x14ac:dyDescent="0.25">
      <c r="A42" s="27"/>
      <c r="B42" s="27" t="s">
        <v>87</v>
      </c>
      <c r="C42" s="27"/>
      <c r="D42" s="27"/>
      <c r="E42" s="27" t="s">
        <v>88</v>
      </c>
      <c r="F42" s="28" t="s">
        <v>89</v>
      </c>
      <c r="G42" s="27" t="s">
        <v>3</v>
      </c>
      <c r="H42" s="38"/>
      <c r="I42" s="29">
        <v>3300000</v>
      </c>
      <c r="J42" s="38" t="s">
        <v>83</v>
      </c>
      <c r="K42" s="130" t="s">
        <v>90</v>
      </c>
      <c r="L42" s="116"/>
    </row>
    <row r="43" spans="1:12" ht="14.45" customHeight="1" x14ac:dyDescent="0.25">
      <c r="A43" s="22" t="s">
        <v>85</v>
      </c>
      <c r="B43" s="97" t="s">
        <v>107</v>
      </c>
      <c r="C43" s="98"/>
      <c r="D43" s="23"/>
      <c r="E43" s="24"/>
      <c r="F43" s="25"/>
      <c r="G43" s="25"/>
      <c r="H43" s="25"/>
      <c r="I43" s="37"/>
      <c r="J43" s="25"/>
      <c r="K43" s="130"/>
      <c r="L43" s="116"/>
    </row>
    <row r="44" spans="1:12" ht="153" x14ac:dyDescent="0.25">
      <c r="A44" s="27"/>
      <c r="B44" s="27" t="s">
        <v>87</v>
      </c>
      <c r="C44" s="27" t="s">
        <v>88</v>
      </c>
      <c r="D44" s="27"/>
      <c r="E44" s="28" t="s">
        <v>89</v>
      </c>
      <c r="F44" s="27"/>
      <c r="G44" s="27" t="s">
        <v>3</v>
      </c>
      <c r="H44" s="38"/>
      <c r="I44" s="29">
        <v>3300000</v>
      </c>
      <c r="J44" s="38" t="s">
        <v>83</v>
      </c>
      <c r="K44" s="45" t="s">
        <v>90</v>
      </c>
      <c r="L44" s="30"/>
    </row>
    <row r="45" spans="1:12" ht="15.6" customHeight="1" x14ac:dyDescent="0.25">
      <c r="A45" s="131" t="s">
        <v>94</v>
      </c>
      <c r="B45" s="132"/>
      <c r="C45" s="133" t="s">
        <v>108</v>
      </c>
      <c r="D45" s="133"/>
      <c r="E45" s="133"/>
      <c r="F45" s="133"/>
      <c r="G45" s="133"/>
      <c r="H45" s="133"/>
      <c r="I45" s="133"/>
      <c r="J45" s="2"/>
      <c r="K45" s="2"/>
      <c r="L45" s="2"/>
    </row>
    <row r="46" spans="1:12" ht="40.15" customHeight="1" x14ac:dyDescent="0.25">
      <c r="A46" s="128" t="s">
        <v>95</v>
      </c>
      <c r="B46" s="128"/>
      <c r="C46" s="129" t="s">
        <v>96</v>
      </c>
      <c r="D46" s="129"/>
      <c r="E46" s="129" t="s">
        <v>97</v>
      </c>
      <c r="F46" s="129"/>
      <c r="G46" s="129" t="s">
        <v>98</v>
      </c>
      <c r="H46" s="129"/>
      <c r="I46" s="41" t="s">
        <v>99</v>
      </c>
      <c r="J46" s="19"/>
      <c r="K46" s="19"/>
      <c r="L46" s="19"/>
    </row>
    <row r="47" spans="1:12" ht="15.75" x14ac:dyDescent="0.25">
      <c r="A47" s="84"/>
      <c r="B47" s="84"/>
      <c r="C47" s="85"/>
      <c r="D47" s="85"/>
      <c r="E47" s="85"/>
      <c r="F47" s="85"/>
      <c r="G47" s="91"/>
      <c r="H47" s="91"/>
      <c r="I47" s="84"/>
      <c r="J47" s="19"/>
      <c r="K47" s="19"/>
      <c r="L47" s="19"/>
    </row>
    <row r="48" spans="1:12" x14ac:dyDescent="0.25">
      <c r="A48" s="84"/>
      <c r="B48" s="84"/>
      <c r="C48" s="85"/>
      <c r="D48" s="85"/>
      <c r="E48" s="85"/>
      <c r="F48" s="85"/>
      <c r="G48" s="91"/>
      <c r="H48" s="91"/>
      <c r="I48" s="84"/>
      <c r="J48" s="2"/>
      <c r="K48" s="2"/>
      <c r="L48" s="2"/>
    </row>
    <row r="49" spans="1:12" x14ac:dyDescent="0.25">
      <c r="A49" s="84"/>
      <c r="B49" s="84"/>
      <c r="C49" s="85"/>
      <c r="D49" s="85"/>
      <c r="E49" s="85"/>
      <c r="F49" s="85"/>
      <c r="G49" s="91"/>
      <c r="H49" s="91"/>
      <c r="I49" s="84"/>
      <c r="J49" s="2"/>
      <c r="K49" s="2"/>
      <c r="L49" s="2"/>
    </row>
    <row r="50" spans="1:12" x14ac:dyDescent="0.25">
      <c r="A50" s="84"/>
      <c r="B50" s="84"/>
      <c r="C50" s="85"/>
      <c r="D50" s="85"/>
      <c r="E50" s="85"/>
      <c r="F50" s="85"/>
      <c r="G50" s="91"/>
      <c r="H50" s="91"/>
      <c r="I50" s="84"/>
      <c r="J50" s="2"/>
      <c r="K50" s="2"/>
      <c r="L50" s="2"/>
    </row>
    <row r="51" spans="1:12" x14ac:dyDescent="0.25">
      <c r="A51" s="84"/>
      <c r="B51" s="84"/>
      <c r="C51" s="85"/>
      <c r="D51" s="85"/>
      <c r="E51" s="85"/>
      <c r="F51" s="85"/>
      <c r="G51" s="91"/>
      <c r="H51" s="91"/>
      <c r="I51" s="84"/>
      <c r="J51" s="2"/>
      <c r="K51" s="2"/>
      <c r="L51" s="2"/>
    </row>
    <row r="52" spans="1:12" ht="43.5" x14ac:dyDescent="0.25">
      <c r="A52" s="134" t="s">
        <v>100</v>
      </c>
      <c r="B52" s="134"/>
      <c r="C52" s="135" t="s">
        <v>1</v>
      </c>
      <c r="D52" s="135"/>
      <c r="E52" s="135" t="s">
        <v>101</v>
      </c>
      <c r="F52" s="135"/>
      <c r="G52" s="135" t="s">
        <v>102</v>
      </c>
      <c r="H52" s="135"/>
      <c r="I52" s="40" t="s">
        <v>103</v>
      </c>
      <c r="J52" s="2"/>
      <c r="K52" s="2"/>
      <c r="L52" s="2"/>
    </row>
  </sheetData>
  <mergeCells count="51">
    <mergeCell ref="I47:I51"/>
    <mergeCell ref="A52:B52"/>
    <mergeCell ref="C52:D52"/>
    <mergeCell ref="E52:F52"/>
    <mergeCell ref="G52:H52"/>
    <mergeCell ref="K42:L42"/>
    <mergeCell ref="B43:C43"/>
    <mergeCell ref="K43:L43"/>
    <mergeCell ref="A45:B45"/>
    <mergeCell ref="C45:I45"/>
    <mergeCell ref="A46:B46"/>
    <mergeCell ref="C46:D46"/>
    <mergeCell ref="E46:F46"/>
    <mergeCell ref="G46:H46"/>
    <mergeCell ref="A47:B51"/>
    <mergeCell ref="C47:D51"/>
    <mergeCell ref="E47:F51"/>
    <mergeCell ref="G47:H51"/>
    <mergeCell ref="H39:H40"/>
    <mergeCell ref="J39:J40"/>
    <mergeCell ref="K39:L40"/>
    <mergeCell ref="B41:C41"/>
    <mergeCell ref="K41:L41"/>
    <mergeCell ref="B33:C33"/>
    <mergeCell ref="K33:L33"/>
    <mergeCell ref="K34:L34"/>
    <mergeCell ref="B35:C35"/>
    <mergeCell ref="B38:C38"/>
    <mergeCell ref="D36:D37"/>
    <mergeCell ref="H36:H37"/>
    <mergeCell ref="J36:J37"/>
    <mergeCell ref="K36:L37"/>
    <mergeCell ref="D22:D23"/>
    <mergeCell ref="H22:H23"/>
    <mergeCell ref="J22:J23"/>
    <mergeCell ref="K22:L23"/>
    <mergeCell ref="H24:H27"/>
    <mergeCell ref="J24:J32"/>
    <mergeCell ref="K24:L32"/>
    <mergeCell ref="D25:D26"/>
    <mergeCell ref="D28:D30"/>
    <mergeCell ref="H28:H32"/>
    <mergeCell ref="D31:D32"/>
    <mergeCell ref="K14:L14"/>
    <mergeCell ref="B15:C15"/>
    <mergeCell ref="K15:L15"/>
    <mergeCell ref="D16:D18"/>
    <mergeCell ref="H16:H21"/>
    <mergeCell ref="J16:J21"/>
    <mergeCell ref="K16:L21"/>
    <mergeCell ref="D19:D21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b625d3-b521-43e2-909e-fd440c9ca765">
      <Terms xmlns="http://schemas.microsoft.com/office/infopath/2007/PartnerControls"/>
    </lcf76f155ced4ddcb4097134ff3c332f>
    <TaxCatchAll xmlns="e5579b77-2fd0-4ad2-972a-8e4c541e66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23AAC1FD26946A5D650AB3BF62441" ma:contentTypeVersion="13" ma:contentTypeDescription="Create a new document." ma:contentTypeScope="" ma:versionID="2dca2bb3f5e5f0f1402e635d036baecf">
  <xsd:schema xmlns:xsd="http://www.w3.org/2001/XMLSchema" xmlns:xs="http://www.w3.org/2001/XMLSchema" xmlns:p="http://schemas.microsoft.com/office/2006/metadata/properties" xmlns:ns2="96b625d3-b521-43e2-909e-fd440c9ca765" xmlns:ns3="e5579b77-2fd0-4ad2-972a-8e4c541e66c7" targetNamespace="http://schemas.microsoft.com/office/2006/metadata/properties" ma:root="true" ma:fieldsID="b7b89d5659d9c9146f1d83660454b3db" ns2:_="" ns3:_="">
    <xsd:import namespace="96b625d3-b521-43e2-909e-fd440c9ca765"/>
    <xsd:import namespace="e5579b77-2fd0-4ad2-972a-8e4c541e66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625d3-b521-43e2-909e-fd440c9ca7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002871-825a-4bf0-a0ff-42410ea80b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79b77-2fd0-4ad2-972a-8e4c541e66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6d50ae1-01f9-4bdf-a060-8c959fb6bbf1}" ma:internalName="TaxCatchAll" ma:showField="CatchAllData" ma:web="e5579b77-2fd0-4ad2-972a-8e4c541e66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2E6EC1-4ADE-462A-9ECA-EFF01523071D}">
  <ds:schemaRefs>
    <ds:schemaRef ds:uri="http://schemas.microsoft.com/office/2006/metadata/properties"/>
    <ds:schemaRef ds:uri="http://schemas.microsoft.com/office/infopath/2007/PartnerControls"/>
    <ds:schemaRef ds:uri="96b625d3-b521-43e2-909e-fd440c9ca765"/>
    <ds:schemaRef ds:uri="e5579b77-2fd0-4ad2-972a-8e4c541e66c7"/>
  </ds:schemaRefs>
</ds:datastoreItem>
</file>

<file path=customXml/itemProps2.xml><?xml version="1.0" encoding="utf-8"?>
<ds:datastoreItem xmlns:ds="http://schemas.openxmlformats.org/officeDocument/2006/customXml" ds:itemID="{E22C311E-A402-4FBE-B644-540DC80E6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625d3-b521-43e2-909e-fd440c9ca765"/>
    <ds:schemaRef ds:uri="e5579b77-2fd0-4ad2-972a-8e4c541e6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946024-D6C3-44F3-B2BD-BC21231403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Thanh toán nội bộ</vt:lpstr>
      <vt:lpstr>Sheet1</vt:lpstr>
      <vt:lpstr>'Thanh toán nội bộ'!Print_Area</vt:lpstr>
      <vt:lpstr>'Thanh toán nội bộ'!Print_Titles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Vu Tam Long (IT Dept)</dc:creator>
  <cp:keywords/>
  <dc:description/>
  <cp:lastModifiedBy>usero3 usero3</cp:lastModifiedBy>
  <cp:revision/>
  <cp:lastPrinted>2022-07-12T03:06:10Z</cp:lastPrinted>
  <dcterms:created xsi:type="dcterms:W3CDTF">2022-06-08T03:36:12Z</dcterms:created>
  <dcterms:modified xsi:type="dcterms:W3CDTF">2022-07-12T03:06:30Z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0x01010030723AAC1FD26946A5D650AB3BF62441</vt:lpwstr>
  </property>
  <property fmtid="{D5CDD505-2E9C-101B-9397-08002B2CF9AE}" pid="3" name="MediaServiceImageTags">
    <vt:lpwstr/>
  </property>
</Properties>
</file>