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ien Bui\Desktop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T22" i="1" l="1"/>
  <c r="T10" i="1"/>
  <c r="T11" i="1"/>
  <c r="T20" i="1" s="1"/>
  <c r="T21" i="1" s="1"/>
  <c r="T12" i="1"/>
  <c r="T13" i="1"/>
  <c r="T14" i="1"/>
  <c r="T15" i="1"/>
  <c r="T16" i="1"/>
  <c r="T17" i="1"/>
  <c r="T18" i="1"/>
  <c r="T19" i="1"/>
  <c r="T9" i="1"/>
</calcChain>
</file>

<file path=xl/sharedStrings.xml><?xml version="1.0" encoding="utf-8"?>
<sst xmlns="http://schemas.openxmlformats.org/spreadsheetml/2006/main" count="118" uniqueCount="77">
  <si>
    <r>
      <rPr>
        <b/>
        <sz val="16"/>
        <rFont val="Tahoma"/>
        <family val="2"/>
      </rPr>
      <t>KẾ HOẠCH</t>
    </r>
    <r>
      <rPr>
        <b/>
        <sz val="16"/>
        <color theme="1"/>
        <rFont val="Tahoma"/>
        <family val="2"/>
      </rPr>
      <t xml:space="preserve"> CÔNG TÁC HÀNG THÁNG</t>
    </r>
  </si>
  <si>
    <t>STT</t>
  </si>
  <si>
    <t>Mã số Công việc</t>
  </si>
  <si>
    <t>Tên nhiệm vụ</t>
  </si>
  <si>
    <t>Nhiệm vụ thực hiện cụ thể trong tháng</t>
  </si>
  <si>
    <t>Đăng ký tiến độ</t>
  </si>
  <si>
    <t>Thực tế hoàn thành</t>
  </si>
  <si>
    <t>Tiến độ thực hiện theo tuần</t>
  </si>
  <si>
    <t>Trọng số
 Cá nhân đăng ký</t>
  </si>
  <si>
    <t>Trọng số Cá nhân tự đánh giá</t>
  </si>
  <si>
    <t>Trọng số 
 Lãnh đạo đơn vị đánh giá</t>
  </si>
  <si>
    <t>Mục tiêu đạt được
trong tháng</t>
  </si>
  <si>
    <t>Kết quả công việc đã thực hiện</t>
  </si>
  <si>
    <t>Tình trạng, vướng mắc</t>
  </si>
  <si>
    <t>Tỷ lệ hoàn thành thực tế (nhân viên đánh giá)</t>
  </si>
  <si>
    <t>Cá nhân tự đánh giá</t>
  </si>
  <si>
    <t>Điểm đánh giá của Lãnh đạo đơn vị</t>
  </si>
  <si>
    <t>Điểm quy đổi do lãnh đạo đơn vị chấm</t>
  </si>
  <si>
    <t>[1]</t>
  </si>
  <si>
    <t>[2A]</t>
  </si>
  <si>
    <t>[2B]</t>
  </si>
  <si>
    <t>[3]</t>
  </si>
  <si>
    <t>[4A]</t>
  </si>
  <si>
    <t>[4B]</t>
  </si>
  <si>
    <t>[5A]</t>
  </si>
  <si>
    <t>[5B]</t>
  </si>
  <si>
    <t>[5C]</t>
  </si>
  <si>
    <t>[6A]</t>
  </si>
  <si>
    <t>[6B]</t>
  </si>
  <si>
    <t>[7]</t>
  </si>
  <si>
    <t>[8]</t>
  </si>
  <si>
    <t>[9]</t>
  </si>
  <si>
    <t>[10]</t>
  </si>
  <si>
    <t>[11]</t>
  </si>
  <si>
    <t>[12]</t>
  </si>
  <si>
    <t>[13]</t>
  </si>
  <si>
    <t>[14]=[7] x [13]</t>
  </si>
  <si>
    <t>A</t>
  </si>
  <si>
    <t xml:space="preserve">KẾ HOẠCH CÔNG TÁC </t>
  </si>
  <si>
    <t>CĐS_01</t>
  </si>
  <si>
    <t>x</t>
  </si>
  <si>
    <t>Hàng ngày</t>
  </si>
  <si>
    <t>B</t>
  </si>
  <si>
    <t>CHẤP HÀNH NỘI QUY</t>
  </si>
  <si>
    <t>CV_01</t>
  </si>
  <si>
    <t>Tuân thủ kỷ luật lao động</t>
  </si>
  <si>
    <t>Tuân thủ quy chế làm việc của Công ty và Lãnh đạo trung tâm</t>
  </si>
  <si>
    <t>Tuân thủ đúng quy chế làm việc của Công ty và Lãnh đạo trung tâm</t>
  </si>
  <si>
    <t>CV_02</t>
  </si>
  <si>
    <t>Tham gia hoạt động phong trào</t>
  </si>
  <si>
    <t>Tham gia đầy đủ các hoạt động của Công ty và Trung tâm</t>
  </si>
  <si>
    <t>Tham gia đầy đủ</t>
  </si>
  <si>
    <t xml:space="preserve">CỘNG </t>
  </si>
  <si>
    <t>MỨC ĐỘ HOÀN THÀNH QUY ĐỔI</t>
  </si>
  <si>
    <t>QUY ĐỔI HỆ SỐ K THEO PL</t>
  </si>
  <si>
    <t>CĐS_02</t>
  </si>
  <si>
    <t>Họ tên: Bùi Đức Tiến</t>
  </si>
  <si>
    <t>Hệ thống ANSV-Web</t>
  </si>
  <si>
    <t>Chức danh: Kỹ sư lập trình - TASC</t>
  </si>
  <si>
    <t>Công việc khác</t>
  </si>
  <si>
    <t>CVK_01</t>
  </si>
  <si>
    <t>[5D]</t>
  </si>
  <si>
    <t xml:space="preserve"> Hệ thống báo cáo ANSV Management</t>
  </si>
  <si>
    <t>_Test hệ thống chi tiết trang tin tức</t>
  </si>
  <si>
    <t>_ Kiểm tra database khi up tin tức lên trang chủ</t>
  </si>
  <si>
    <t>_ Kiểm tra dữ liệu đẩy ra view đã đầy đủ chưa.</t>
  </si>
  <si>
    <t>_Kiểm tra các dữ liệu khách hàng, thêm khách hàng cần thiết để đẩy lên database.</t>
  </si>
  <si>
    <t>_Update nút export cho tài khoản AM</t>
  </si>
  <si>
    <t>Tuần 31</t>
  </si>
  <si>
    <t>Tuần 32</t>
  </si>
  <si>
    <t>Tuần 33</t>
  </si>
  <si>
    <t>Tuần 34</t>
  </si>
  <si>
    <t>_ Build code của Lương sau khi chuyển đổi lên server test</t>
  </si>
  <si>
    <t>Sửa lỗi dupliacate bản ghi trên database</t>
  </si>
  <si>
    <r>
      <rPr>
        <sz val="9"/>
        <color rgb="FF000000"/>
        <rFont val="Tahoma"/>
        <family val="2"/>
      </rPr>
      <t>_</t>
    </r>
    <r>
      <rPr>
        <b/>
        <sz val="9"/>
        <color rgb="FF000000"/>
        <rFont val="Tahoma"/>
        <family val="2"/>
      </rPr>
      <t xml:space="preserve">Tuần 31: </t>
    </r>
    <r>
      <rPr>
        <sz val="9"/>
        <color rgb="FF000000"/>
        <rFont val="Tahoma"/>
        <family val="2"/>
      </rPr>
      <t>Test hệ thống, nhận báo lỗi kịp thời.</t>
    </r>
    <r>
      <rPr>
        <b/>
        <sz val="9"/>
        <color rgb="FF000000"/>
        <rFont val="Tahoma"/>
        <family val="2"/>
      </rPr>
      <t xml:space="preserve">
_Tuần 32: </t>
    </r>
    <r>
      <rPr>
        <sz val="9"/>
        <color rgb="FF000000"/>
        <rFont val="Tahoma"/>
        <family val="2"/>
      </rPr>
      <t>Test hệ thống, nhận báo lỗi kịp thời.</t>
    </r>
    <r>
      <rPr>
        <b/>
        <sz val="9"/>
        <color rgb="FF000000"/>
        <rFont val="Tahoma"/>
        <family val="2"/>
      </rPr>
      <t xml:space="preserve">
_Tuần 33: </t>
    </r>
    <r>
      <rPr>
        <sz val="9"/>
        <color rgb="FF000000"/>
        <rFont val="Tahoma"/>
        <family val="2"/>
      </rPr>
      <t>Thêm các trường mã hợp đồng, mã kế toán vào dự án triển khai.
_</t>
    </r>
    <r>
      <rPr>
        <b/>
        <sz val="9"/>
        <color rgb="FF000000"/>
        <rFont val="Tahoma"/>
        <family val="2"/>
      </rPr>
      <t>Tuần 34</t>
    </r>
    <r>
      <rPr>
        <sz val="9"/>
        <color rgb="FF000000"/>
        <rFont val="Tahoma"/>
        <family val="2"/>
      </rPr>
      <t xml:space="preserve">: Sửa lỗi bị trùng 2 bản ghi trên database
</t>
    </r>
    <r>
      <rPr>
        <b/>
        <sz val="9"/>
        <color rgb="FF000000"/>
        <rFont val="Tahoma"/>
        <family val="2"/>
      </rPr>
      <t/>
    </r>
  </si>
  <si>
    <r>
      <t xml:space="preserve">_Tuần 31: </t>
    </r>
    <r>
      <rPr>
        <sz val="9"/>
        <color rgb="FF000000"/>
        <rFont val="Tahoma"/>
        <family val="2"/>
      </rPr>
      <t>Test hệ thống trang tin tức.
_</t>
    </r>
    <r>
      <rPr>
        <b/>
        <sz val="9"/>
        <color rgb="FF000000"/>
        <rFont val="Tahoma"/>
        <family val="2"/>
      </rPr>
      <t xml:space="preserve">Tuần 32: </t>
    </r>
    <r>
      <rPr>
        <sz val="9"/>
        <color rgb="FF000000"/>
        <rFont val="Tahoma"/>
        <family val="2"/>
      </rPr>
      <t>Test, nhận lỗi để sửa kịp thời.
_</t>
    </r>
    <r>
      <rPr>
        <b/>
        <sz val="9"/>
        <color rgb="FF000000"/>
        <rFont val="Tahoma"/>
        <family val="2"/>
      </rPr>
      <t>Tuần 33</t>
    </r>
    <r>
      <rPr>
        <sz val="9"/>
        <color rgb="FF000000"/>
        <rFont val="Tahoma"/>
        <family val="2"/>
      </rPr>
      <t xml:space="preserve">:Up web ansv lên host hiện tại để thay thế bản hiện thời.
</t>
    </r>
    <r>
      <rPr>
        <b/>
        <sz val="9"/>
        <color rgb="FF000000"/>
        <rFont val="Tahoma"/>
        <family val="2"/>
      </rPr>
      <t>_Tuần 34:</t>
    </r>
    <r>
      <rPr>
        <sz val="9"/>
        <color rgb="FF000000"/>
        <rFont val="Tahoma"/>
        <family val="2"/>
      </rPr>
      <t xml:space="preserve"> Hoàn tất chuyển đổi code của Lương về code gốc trên github
</t>
    </r>
  </si>
  <si>
    <t xml:space="preserve">  Tháng 8 tuần 34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</si>
</sst>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b/>
      <sz val="9"/>
      <color rgb="FFFF0000"/>
      <name val="Tahoma"/>
      <family val="2"/>
    </font>
    <font>
      <b/>
      <sz val="12"/>
      <color rgb="FF000000"/>
      <name val="Tahoma"/>
      <family val="2"/>
    </font>
    <font>
      <b/>
      <sz val="12"/>
      <color theme="1"/>
      <name val="Tahoma"/>
      <family val="2"/>
    </font>
    <font>
      <sz val="13"/>
      <color theme="1"/>
      <name val="Tahoma"/>
      <family val="2"/>
    </font>
    <font>
      <b/>
      <sz val="16"/>
      <name val="Tahoma"/>
      <family val="2"/>
    </font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12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E7E6E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10" fillId="2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164" fontId="8" fillId="6" borderId="4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9" fontId="8" fillId="4" borderId="2" xfId="0" applyNumberFormat="1" applyFont="1" applyFill="1" applyBorder="1" applyAlignment="1">
      <alignment horizontal="center" vertical="center" wrapText="1"/>
    </xf>
    <xf numFmtId="9" fontId="10" fillId="0" borderId="8" xfId="0" applyNumberFormat="1" applyFont="1" applyFill="1" applyBorder="1" applyAlignment="1">
      <alignment horizontal="center" vertical="center" wrapText="1"/>
    </xf>
    <xf numFmtId="9" fontId="10" fillId="0" borderId="8" xfId="0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8" fillId="5" borderId="3" xfId="1" applyFont="1" applyFill="1" applyBorder="1" applyAlignment="1">
      <alignment horizontal="center" vertical="center" wrapText="1"/>
    </xf>
    <xf numFmtId="9" fontId="8" fillId="5" borderId="3" xfId="1" applyNumberFormat="1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vertical="center" wrapText="1"/>
    </xf>
    <xf numFmtId="9" fontId="11" fillId="0" borderId="4" xfId="0" applyNumberFormat="1" applyFont="1" applyBorder="1" applyAlignment="1">
      <alignment horizontal="center" vertical="center" wrapText="1"/>
    </xf>
    <xf numFmtId="9" fontId="11" fillId="0" borderId="1" xfId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9" fontId="17" fillId="6" borderId="4" xfId="0" applyNumberFormat="1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6" fillId="0" borderId="0" xfId="0" applyFont="1"/>
    <xf numFmtId="0" fontId="19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9" fontId="10" fillId="5" borderId="3" xfId="0" applyNumberFormat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9" fontId="10" fillId="0" borderId="4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0" xfId="0" applyFont="1"/>
    <xf numFmtId="9" fontId="8" fillId="6" borderId="4" xfId="0" applyNumberFormat="1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9" fontId="18" fillId="6" borderId="4" xfId="1" applyFont="1" applyFill="1" applyBorder="1" applyAlignment="1">
      <alignment horizontal="center" vertical="center" wrapText="1"/>
    </xf>
    <xf numFmtId="0" fontId="9" fillId="0" borderId="0" xfId="0" applyFont="1"/>
    <xf numFmtId="0" fontId="11" fillId="0" borderId="8" xfId="0" quotePrefix="1" applyFont="1" applyBorder="1" applyAlignment="1">
      <alignment horizontal="left" vertical="top" wrapText="1"/>
    </xf>
    <xf numFmtId="0" fontId="11" fillId="0" borderId="1" xfId="0" quotePrefix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1" fillId="4" borderId="1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9" fontId="8" fillId="3" borderId="12" xfId="0" applyNumberFormat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9" fontId="8" fillId="5" borderId="18" xfId="1" applyFont="1" applyFill="1" applyBorder="1" applyAlignment="1">
      <alignment horizontal="center" vertical="center" wrapText="1"/>
    </xf>
    <xf numFmtId="9" fontId="11" fillId="0" borderId="20" xfId="0" applyNumberFormat="1" applyFont="1" applyBorder="1" applyAlignment="1">
      <alignment horizontal="center" vertical="center" wrapText="1"/>
    </xf>
    <xf numFmtId="9" fontId="17" fillId="6" borderId="20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9" fontId="8" fillId="4" borderId="10" xfId="0" applyNumberFormat="1" applyFont="1" applyFill="1" applyBorder="1" applyAlignment="1">
      <alignment horizontal="center" vertical="center" wrapText="1"/>
    </xf>
    <xf numFmtId="9" fontId="10" fillId="0" borderId="2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9" fontId="8" fillId="0" borderId="8" xfId="0" quotePrefix="1" applyNumberFormat="1" applyFont="1" applyFill="1" applyBorder="1" applyAlignment="1">
      <alignment horizontal="left" vertical="center" wrapText="1"/>
    </xf>
    <xf numFmtId="9" fontId="8" fillId="0" borderId="9" xfId="0" quotePrefix="1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9" fontId="8" fillId="0" borderId="15" xfId="0" quotePrefix="1" applyNumberFormat="1" applyFont="1" applyFill="1" applyBorder="1" applyAlignment="1">
      <alignment vertical="center" wrapText="1"/>
    </xf>
    <xf numFmtId="9" fontId="8" fillId="0" borderId="0" xfId="0" quotePrefix="1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%20Nga/Nga/B&#225;o%20c&#225;o%20tu&#7847;n%20Nga/BCCV%20Thang%206%20-%20Tran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áng 3"/>
      <sheetName val="Tháng 4"/>
      <sheetName val="Tháng 5"/>
      <sheetName val="THANG DIEM"/>
      <sheetName val="PHU LUC"/>
      <sheetName val="Tháng 6"/>
      <sheetName val="Tháng 7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>
            <v>0</v>
          </cell>
          <cell r="C3">
            <v>0.26669999999999999</v>
          </cell>
          <cell r="D3">
            <v>0</v>
          </cell>
        </row>
        <row r="4">
          <cell r="B4">
            <v>0.26669999999999999</v>
          </cell>
          <cell r="C4">
            <v>0.33329999999999999</v>
          </cell>
          <cell r="D4">
            <v>0.4</v>
          </cell>
        </row>
        <row r="5">
          <cell r="B5">
            <v>0.33329999999999999</v>
          </cell>
          <cell r="C5">
            <v>0.4</v>
          </cell>
          <cell r="D5">
            <v>0.5</v>
          </cell>
        </row>
        <row r="6">
          <cell r="B6">
            <v>0.4</v>
          </cell>
          <cell r="C6">
            <v>0.4667</v>
          </cell>
          <cell r="D6">
            <v>0.6</v>
          </cell>
        </row>
        <row r="7">
          <cell r="B7">
            <v>0.4667</v>
          </cell>
          <cell r="C7">
            <v>0.5333</v>
          </cell>
          <cell r="D7">
            <v>0.7</v>
          </cell>
        </row>
        <row r="8">
          <cell r="B8">
            <v>0.5333</v>
          </cell>
          <cell r="C8">
            <v>0.6</v>
          </cell>
          <cell r="D8">
            <v>0.8</v>
          </cell>
        </row>
        <row r="9">
          <cell r="B9">
            <v>0.6</v>
          </cell>
          <cell r="C9">
            <v>0.66669999999999996</v>
          </cell>
          <cell r="D9">
            <v>0.9</v>
          </cell>
        </row>
        <row r="10">
          <cell r="B10">
            <v>0.66669999999999996</v>
          </cell>
          <cell r="C10">
            <v>0.7</v>
          </cell>
          <cell r="D10">
            <v>1</v>
          </cell>
        </row>
        <row r="11">
          <cell r="B11">
            <v>0.7</v>
          </cell>
          <cell r="C11">
            <v>0.73329999999999995</v>
          </cell>
          <cell r="D11">
            <v>1.1000000000000001</v>
          </cell>
        </row>
        <row r="12">
          <cell r="B12">
            <v>0.73329999999999995</v>
          </cell>
          <cell r="C12">
            <v>0.76670000000000005</v>
          </cell>
          <cell r="D12">
            <v>1.2</v>
          </cell>
        </row>
        <row r="13">
          <cell r="B13">
            <v>0.76670000000000005</v>
          </cell>
          <cell r="C13">
            <v>0.8</v>
          </cell>
          <cell r="D13">
            <v>1.3</v>
          </cell>
        </row>
        <row r="14">
          <cell r="B14">
            <v>0.8</v>
          </cell>
          <cell r="C14">
            <v>0.83330000000000004</v>
          </cell>
          <cell r="D14">
            <v>1.4</v>
          </cell>
        </row>
        <row r="15">
          <cell r="B15">
            <v>0.83330000000000004</v>
          </cell>
          <cell r="C15">
            <v>0.86670000000000003</v>
          </cell>
          <cell r="D15">
            <v>1.5</v>
          </cell>
        </row>
        <row r="16">
          <cell r="B16">
            <v>0.86670000000000003</v>
          </cell>
          <cell r="C16">
            <v>0.9</v>
          </cell>
          <cell r="D16">
            <v>1.6</v>
          </cell>
        </row>
        <row r="17">
          <cell r="B17">
            <v>0.9</v>
          </cell>
          <cell r="C17">
            <v>0.93</v>
          </cell>
          <cell r="D17">
            <v>1.7</v>
          </cell>
        </row>
        <row r="18">
          <cell r="B18">
            <v>0.93</v>
          </cell>
          <cell r="C18">
            <v>0.9667</v>
          </cell>
          <cell r="D18">
            <v>1.8</v>
          </cell>
        </row>
        <row r="19">
          <cell r="B19">
            <v>0.9667</v>
          </cell>
          <cell r="C19">
            <v>0.99990000000000001</v>
          </cell>
          <cell r="D19">
            <v>1.9</v>
          </cell>
        </row>
        <row r="20">
          <cell r="B20">
            <v>0.99990000000000001</v>
          </cell>
          <cell r="C20">
            <v>1</v>
          </cell>
          <cell r="D20">
            <v>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zoomScaleNormal="100" workbookViewId="0">
      <pane ySplit="7" topLeftCell="A8" activePane="bottomLeft" state="frozen"/>
      <selection activeCell="I1" sqref="I1"/>
      <selection pane="bottomLeft" activeCell="P13" sqref="P13"/>
    </sheetView>
  </sheetViews>
  <sheetFormatPr defaultColWidth="9" defaultRowHeight="15"/>
  <cols>
    <col min="2" max="2" width="10.5703125" customWidth="1"/>
    <col min="3" max="3" width="10.85546875" customWidth="1"/>
    <col min="4" max="4" width="30.140625" customWidth="1"/>
    <col min="5" max="6" width="9.140625" customWidth="1"/>
    <col min="7" max="7" width="9.140625" style="64" customWidth="1"/>
    <col min="8" max="12" width="9.140625" customWidth="1"/>
    <col min="13" max="13" width="12.140625" customWidth="1"/>
    <col min="14" max="14" width="14.140625" customWidth="1"/>
    <col min="15" max="15" width="29.42578125" customWidth="1"/>
    <col min="16" max="16" width="29" customWidth="1"/>
    <col min="17" max="17" width="53" customWidth="1"/>
    <col min="29" max="40" width="9" hidden="1" customWidth="1"/>
  </cols>
  <sheetData>
    <row r="1" spans="1:26" ht="19.5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44"/>
    </row>
    <row r="2" spans="1:26" ht="18">
      <c r="A2" s="120" t="s">
        <v>76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45"/>
    </row>
    <row r="3" spans="1:26" ht="18">
      <c r="A3" s="122" t="s">
        <v>56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44"/>
    </row>
    <row r="4" spans="1:26" ht="18">
      <c r="A4" s="124" t="s">
        <v>58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46"/>
    </row>
    <row r="5" spans="1:26" ht="19.899999999999999" customHeight="1">
      <c r="A5" s="108" t="s">
        <v>1</v>
      </c>
      <c r="B5" s="108" t="s">
        <v>2</v>
      </c>
      <c r="C5" s="108" t="s">
        <v>3</v>
      </c>
      <c r="D5" s="113" t="s">
        <v>4</v>
      </c>
      <c r="E5" s="113" t="s">
        <v>5</v>
      </c>
      <c r="F5" s="126" t="s">
        <v>6</v>
      </c>
      <c r="G5" s="115" t="s">
        <v>7</v>
      </c>
      <c r="H5" s="115"/>
      <c r="I5" s="115"/>
      <c r="J5" s="115"/>
      <c r="K5" s="115" t="s">
        <v>8</v>
      </c>
      <c r="L5" s="128" t="s">
        <v>9</v>
      </c>
      <c r="M5" s="106" t="s">
        <v>10</v>
      </c>
      <c r="N5" s="130" t="s">
        <v>11</v>
      </c>
      <c r="O5" s="108" t="s">
        <v>12</v>
      </c>
      <c r="P5" s="108" t="s">
        <v>13</v>
      </c>
      <c r="Q5" s="108" t="s">
        <v>14</v>
      </c>
      <c r="R5" s="108" t="s">
        <v>15</v>
      </c>
      <c r="S5" s="106" t="s">
        <v>16</v>
      </c>
      <c r="T5" s="106" t="s">
        <v>17</v>
      </c>
      <c r="U5" s="47"/>
    </row>
    <row r="6" spans="1:26" ht="30" customHeight="1">
      <c r="A6" s="109"/>
      <c r="B6" s="109"/>
      <c r="C6" s="109"/>
      <c r="D6" s="114"/>
      <c r="E6" s="114"/>
      <c r="F6" s="127"/>
      <c r="G6" s="73" t="s">
        <v>68</v>
      </c>
      <c r="H6" s="73" t="s">
        <v>69</v>
      </c>
      <c r="I6" s="73" t="s">
        <v>70</v>
      </c>
      <c r="J6" s="95" t="s">
        <v>71</v>
      </c>
      <c r="K6" s="115"/>
      <c r="L6" s="129"/>
      <c r="M6" s="107"/>
      <c r="N6" s="131"/>
      <c r="O6" s="109"/>
      <c r="P6" s="109"/>
      <c r="Q6" s="109"/>
      <c r="R6" s="109"/>
      <c r="S6" s="107"/>
      <c r="T6" s="107"/>
      <c r="U6" s="47"/>
    </row>
    <row r="7" spans="1:26" ht="22.5">
      <c r="A7" s="2" t="s">
        <v>18</v>
      </c>
      <c r="B7" s="2" t="s">
        <v>19</v>
      </c>
      <c r="C7" s="2" t="s">
        <v>20</v>
      </c>
      <c r="D7" s="2" t="s">
        <v>21</v>
      </c>
      <c r="E7" s="2" t="s">
        <v>22</v>
      </c>
      <c r="F7" s="2" t="s">
        <v>23</v>
      </c>
      <c r="G7" s="89" t="s">
        <v>24</v>
      </c>
      <c r="H7" s="84" t="s">
        <v>25</v>
      </c>
      <c r="I7" s="99" t="s">
        <v>26</v>
      </c>
      <c r="J7" s="99" t="s">
        <v>61</v>
      </c>
      <c r="K7" s="74" t="s">
        <v>27</v>
      </c>
      <c r="L7" s="2" t="s">
        <v>28</v>
      </c>
      <c r="M7" s="27" t="s">
        <v>29</v>
      </c>
      <c r="N7" s="66" t="s">
        <v>30</v>
      </c>
      <c r="O7" s="66" t="s">
        <v>31</v>
      </c>
      <c r="P7" s="66" t="s">
        <v>32</v>
      </c>
      <c r="Q7" s="66" t="s">
        <v>33</v>
      </c>
      <c r="R7" s="66" t="s">
        <v>34</v>
      </c>
      <c r="S7" s="69" t="s">
        <v>35</v>
      </c>
      <c r="T7" s="69" t="s">
        <v>36</v>
      </c>
      <c r="U7" s="47"/>
    </row>
    <row r="8" spans="1:26" ht="15" customHeight="1">
      <c r="A8" s="3" t="s">
        <v>37</v>
      </c>
      <c r="B8" s="110" t="s">
        <v>38</v>
      </c>
      <c r="C8" s="111"/>
      <c r="D8" s="112"/>
      <c r="E8" s="4"/>
      <c r="F8" s="4"/>
      <c r="G8" s="4"/>
      <c r="H8" s="65"/>
      <c r="I8" s="67"/>
      <c r="J8" s="67"/>
      <c r="K8" s="97">
        <v>0.95</v>
      </c>
      <c r="L8" s="28">
        <v>0.95</v>
      </c>
      <c r="M8" s="68">
        <v>0.95</v>
      </c>
      <c r="N8" s="67"/>
      <c r="O8" s="70"/>
      <c r="P8" s="70"/>
      <c r="Q8" s="67"/>
      <c r="R8" s="67"/>
      <c r="S8" s="67"/>
      <c r="T8" s="67"/>
      <c r="U8" s="48"/>
    </row>
    <row r="9" spans="1:26" ht="33.75" customHeight="1">
      <c r="A9" s="132">
        <v>1</v>
      </c>
      <c r="B9" s="132" t="s">
        <v>39</v>
      </c>
      <c r="C9" s="132" t="s">
        <v>62</v>
      </c>
      <c r="D9" s="62" t="s">
        <v>67</v>
      </c>
      <c r="E9" s="6" t="s">
        <v>41</v>
      </c>
      <c r="F9" s="5"/>
      <c r="G9" s="5" t="s">
        <v>40</v>
      </c>
      <c r="H9" s="75" t="s">
        <v>40</v>
      </c>
      <c r="I9" s="8" t="s">
        <v>40</v>
      </c>
      <c r="J9" s="8" t="s">
        <v>40</v>
      </c>
      <c r="K9" s="98">
        <v>0.1</v>
      </c>
      <c r="L9" s="29">
        <v>0.1</v>
      </c>
      <c r="M9" s="29">
        <v>0.1</v>
      </c>
      <c r="N9" s="91"/>
      <c r="O9" s="116" t="s">
        <v>74</v>
      </c>
      <c r="P9" s="92"/>
      <c r="Q9" s="31"/>
      <c r="R9" s="50">
        <v>4</v>
      </c>
      <c r="S9" s="50">
        <v>4</v>
      </c>
      <c r="T9" s="50">
        <f>S9*M9</f>
        <v>0.4</v>
      </c>
      <c r="U9" s="49"/>
    </row>
    <row r="10" spans="1:26" ht="33.75" customHeight="1">
      <c r="A10" s="133"/>
      <c r="B10" s="133"/>
      <c r="C10" s="133"/>
      <c r="D10" s="62" t="s">
        <v>65</v>
      </c>
      <c r="E10" s="8" t="s">
        <v>41</v>
      </c>
      <c r="F10" s="8"/>
      <c r="G10" s="8" t="s">
        <v>40</v>
      </c>
      <c r="H10" s="8" t="s">
        <v>40</v>
      </c>
      <c r="I10" s="8" t="s">
        <v>40</v>
      </c>
      <c r="J10" s="90" t="s">
        <v>40</v>
      </c>
      <c r="K10" s="30">
        <v>0.1</v>
      </c>
      <c r="L10" s="30">
        <v>0.1</v>
      </c>
      <c r="M10" s="30">
        <v>0.1</v>
      </c>
      <c r="N10" s="91"/>
      <c r="O10" s="117"/>
      <c r="P10" s="92"/>
      <c r="Q10" s="31"/>
      <c r="R10" s="50">
        <v>4</v>
      </c>
      <c r="S10" s="50">
        <v>4</v>
      </c>
      <c r="T10" s="50">
        <f t="shared" ref="T10:T19" si="0">S10*M10</f>
        <v>0.4</v>
      </c>
      <c r="U10" s="49"/>
    </row>
    <row r="11" spans="1:26" ht="36.75" customHeight="1">
      <c r="A11" s="133"/>
      <c r="B11" s="133"/>
      <c r="C11" s="133"/>
      <c r="D11" s="62" t="s">
        <v>66</v>
      </c>
      <c r="E11" s="8" t="s">
        <v>41</v>
      </c>
      <c r="F11" s="8"/>
      <c r="G11" s="8" t="s">
        <v>40</v>
      </c>
      <c r="H11" s="8" t="s">
        <v>40</v>
      </c>
      <c r="I11" s="8" t="s">
        <v>40</v>
      </c>
      <c r="J11" s="90" t="s">
        <v>40</v>
      </c>
      <c r="K11" s="30">
        <v>0.2</v>
      </c>
      <c r="L11" s="30">
        <v>0.2</v>
      </c>
      <c r="M11" s="30">
        <v>0.2</v>
      </c>
      <c r="N11" s="91"/>
      <c r="O11" s="117"/>
      <c r="P11" s="92"/>
      <c r="Q11" s="31"/>
      <c r="R11" s="50">
        <v>4</v>
      </c>
      <c r="S11" s="50">
        <v>5</v>
      </c>
      <c r="T11" s="50">
        <f t="shared" si="0"/>
        <v>1</v>
      </c>
      <c r="U11" s="49"/>
    </row>
    <row r="12" spans="1:26" ht="33.75" customHeight="1">
      <c r="A12" s="133"/>
      <c r="B12" s="133"/>
      <c r="C12" s="133"/>
      <c r="D12" s="62" t="s">
        <v>73</v>
      </c>
      <c r="E12" s="8" t="s">
        <v>41</v>
      </c>
      <c r="F12" s="8"/>
      <c r="G12" s="8"/>
      <c r="H12" s="8"/>
      <c r="I12" s="8" t="s">
        <v>40</v>
      </c>
      <c r="J12" s="90" t="s">
        <v>40</v>
      </c>
      <c r="K12" s="30">
        <v>0.1</v>
      </c>
      <c r="L12" s="30">
        <v>0.1</v>
      </c>
      <c r="M12" s="30">
        <v>0.1</v>
      </c>
      <c r="N12" s="91"/>
      <c r="O12" s="117"/>
      <c r="P12" s="92"/>
      <c r="Q12" s="31"/>
      <c r="R12" s="50">
        <v>4</v>
      </c>
      <c r="S12" s="50">
        <v>4</v>
      </c>
      <c r="T12" s="50">
        <f t="shared" si="0"/>
        <v>0.4</v>
      </c>
      <c r="U12" s="49"/>
    </row>
    <row r="13" spans="1:26" ht="33.75" customHeight="1">
      <c r="A13" s="132">
        <v>2</v>
      </c>
      <c r="B13" s="132" t="s">
        <v>55</v>
      </c>
      <c r="C13" s="132" t="s">
        <v>57</v>
      </c>
      <c r="D13" s="62" t="s">
        <v>63</v>
      </c>
      <c r="E13" s="8" t="s">
        <v>41</v>
      </c>
      <c r="F13" s="8"/>
      <c r="G13" s="8" t="s">
        <v>40</v>
      </c>
      <c r="H13" s="8" t="s">
        <v>40</v>
      </c>
      <c r="I13" s="8" t="s">
        <v>40</v>
      </c>
      <c r="J13" s="8" t="s">
        <v>40</v>
      </c>
      <c r="K13" s="30">
        <v>0.1</v>
      </c>
      <c r="L13" s="30">
        <v>0.1</v>
      </c>
      <c r="M13" s="30">
        <v>0.1</v>
      </c>
      <c r="N13" s="91"/>
      <c r="O13" s="134" t="s">
        <v>75</v>
      </c>
      <c r="P13" s="92"/>
      <c r="Q13" s="31"/>
      <c r="R13" s="50">
        <v>4</v>
      </c>
      <c r="S13" s="50">
        <v>4</v>
      </c>
      <c r="T13" s="50">
        <f t="shared" si="0"/>
        <v>0.4</v>
      </c>
      <c r="U13" s="49"/>
    </row>
    <row r="14" spans="1:26" ht="33.75" customHeight="1">
      <c r="A14" s="133"/>
      <c r="B14" s="133"/>
      <c r="C14" s="133"/>
      <c r="D14" s="62" t="s">
        <v>72</v>
      </c>
      <c r="E14" s="72" t="s">
        <v>41</v>
      </c>
      <c r="F14" s="8"/>
      <c r="G14" s="8"/>
      <c r="H14" s="8"/>
      <c r="I14" s="93"/>
      <c r="J14" s="93" t="s">
        <v>40</v>
      </c>
      <c r="K14" s="30">
        <v>0.1</v>
      </c>
      <c r="L14" s="30">
        <v>0.1</v>
      </c>
      <c r="M14" s="30">
        <v>0.1</v>
      </c>
      <c r="N14" s="91"/>
      <c r="O14" s="135"/>
      <c r="P14" s="92"/>
      <c r="Q14" s="31"/>
      <c r="R14" s="50">
        <v>4</v>
      </c>
      <c r="S14" s="50">
        <v>4</v>
      </c>
      <c r="T14" s="50">
        <f t="shared" si="0"/>
        <v>0.4</v>
      </c>
      <c r="U14" s="49"/>
    </row>
    <row r="15" spans="1:26" ht="95.25" customHeight="1">
      <c r="A15" s="133"/>
      <c r="B15" s="133"/>
      <c r="C15" s="133"/>
      <c r="D15" s="62" t="s">
        <v>64</v>
      </c>
      <c r="E15" s="72" t="s">
        <v>41</v>
      </c>
      <c r="F15" s="8"/>
      <c r="G15" s="8" t="s">
        <v>40</v>
      </c>
      <c r="H15" s="8" t="s">
        <v>40</v>
      </c>
      <c r="I15" s="93" t="s">
        <v>40</v>
      </c>
      <c r="J15" s="93" t="s">
        <v>40</v>
      </c>
      <c r="K15" s="30">
        <v>0.1</v>
      </c>
      <c r="L15" s="30">
        <v>0.1</v>
      </c>
      <c r="M15" s="30">
        <v>0.1</v>
      </c>
      <c r="N15" s="91"/>
      <c r="O15" s="135"/>
      <c r="P15" s="92"/>
      <c r="Q15" s="31"/>
      <c r="R15" s="50">
        <v>4</v>
      </c>
      <c r="S15" s="50">
        <v>4</v>
      </c>
      <c r="T15" s="50">
        <f t="shared" si="0"/>
        <v>0.4</v>
      </c>
      <c r="U15" s="49"/>
    </row>
    <row r="16" spans="1:26" s="1" customFormat="1" ht="22.5">
      <c r="A16" s="7">
        <v>3</v>
      </c>
      <c r="B16" s="77" t="s">
        <v>60</v>
      </c>
      <c r="C16" s="71" t="s">
        <v>59</v>
      </c>
      <c r="D16" s="63"/>
      <c r="E16" s="8" t="s">
        <v>41</v>
      </c>
      <c r="G16" s="8" t="s">
        <v>40</v>
      </c>
      <c r="H16" s="94" t="s">
        <v>40</v>
      </c>
      <c r="I16" s="96" t="s">
        <v>40</v>
      </c>
      <c r="J16" s="100" t="s">
        <v>40</v>
      </c>
      <c r="K16" s="31">
        <v>0.15</v>
      </c>
      <c r="L16" s="31">
        <v>0.15</v>
      </c>
      <c r="M16" s="101">
        <v>0.15</v>
      </c>
      <c r="O16" s="76"/>
      <c r="R16" s="50">
        <v>4</v>
      </c>
      <c r="S16" s="1">
        <v>4</v>
      </c>
      <c r="T16" s="50">
        <f t="shared" si="0"/>
        <v>0.6</v>
      </c>
      <c r="U16" s="51"/>
      <c r="V16" s="51"/>
      <c r="W16" s="51"/>
      <c r="X16" s="51"/>
      <c r="Y16" s="51"/>
      <c r="Z16" s="51"/>
    </row>
    <row r="17" spans="1:23" ht="15" customHeight="1">
      <c r="A17" s="9" t="s">
        <v>42</v>
      </c>
      <c r="B17" s="103" t="s">
        <v>43</v>
      </c>
      <c r="C17" s="104"/>
      <c r="D17" s="105"/>
      <c r="E17" s="10"/>
      <c r="F17" s="10"/>
      <c r="G17" s="10"/>
      <c r="H17" s="10"/>
      <c r="I17" s="78"/>
      <c r="J17" s="81"/>
      <c r="K17" s="85">
        <v>0.05</v>
      </c>
      <c r="L17" s="33">
        <v>0.05</v>
      </c>
      <c r="M17" s="32">
        <v>0.05</v>
      </c>
      <c r="N17" s="10"/>
      <c r="O17" s="34"/>
      <c r="P17" s="34"/>
      <c r="Q17" s="52"/>
      <c r="R17" s="10"/>
      <c r="S17" s="53"/>
      <c r="T17" s="50">
        <f t="shared" si="0"/>
        <v>0</v>
      </c>
      <c r="U17" s="54"/>
    </row>
    <row r="18" spans="1:23" ht="45">
      <c r="A18" s="11">
        <v>1</v>
      </c>
      <c r="B18" s="11" t="s">
        <v>44</v>
      </c>
      <c r="C18" s="11"/>
      <c r="D18" s="12" t="s">
        <v>45</v>
      </c>
      <c r="E18" s="13"/>
      <c r="F18" s="13"/>
      <c r="G18" s="13" t="s">
        <v>40</v>
      </c>
      <c r="H18" s="14" t="s">
        <v>40</v>
      </c>
      <c r="I18" s="79" t="s">
        <v>40</v>
      </c>
      <c r="J18" s="82" t="s">
        <v>40</v>
      </c>
      <c r="K18" s="86">
        <v>0.03</v>
      </c>
      <c r="L18" s="35">
        <v>0.03</v>
      </c>
      <c r="M18" s="35">
        <v>0.03</v>
      </c>
      <c r="N18" s="36" t="s">
        <v>46</v>
      </c>
      <c r="O18" s="36" t="s">
        <v>47</v>
      </c>
      <c r="P18" s="36"/>
      <c r="Q18" s="55"/>
      <c r="R18" s="56">
        <v>5</v>
      </c>
      <c r="S18" s="14">
        <v>5</v>
      </c>
      <c r="T18" s="50">
        <f t="shared" si="0"/>
        <v>0.15</v>
      </c>
      <c r="U18" s="57"/>
    </row>
    <row r="19" spans="1:23" ht="45">
      <c r="A19" s="11">
        <v>2</v>
      </c>
      <c r="B19" s="11" t="s">
        <v>48</v>
      </c>
      <c r="C19" s="11"/>
      <c r="D19" s="12" t="s">
        <v>49</v>
      </c>
      <c r="E19" s="13"/>
      <c r="F19" s="13"/>
      <c r="G19" s="13" t="s">
        <v>40</v>
      </c>
      <c r="H19" s="14" t="s">
        <v>40</v>
      </c>
      <c r="I19" s="79" t="s">
        <v>40</v>
      </c>
      <c r="J19" s="82" t="s">
        <v>40</v>
      </c>
      <c r="K19" s="86">
        <v>0.02</v>
      </c>
      <c r="L19" s="35">
        <v>0.02</v>
      </c>
      <c r="M19" s="35">
        <v>0.02</v>
      </c>
      <c r="N19" s="37" t="s">
        <v>50</v>
      </c>
      <c r="O19" s="11" t="s">
        <v>51</v>
      </c>
      <c r="P19" s="38"/>
      <c r="Q19" s="55"/>
      <c r="R19" s="56">
        <v>5</v>
      </c>
      <c r="S19" s="14">
        <v>5</v>
      </c>
      <c r="T19" s="50">
        <f t="shared" si="0"/>
        <v>0.1</v>
      </c>
      <c r="U19" s="57"/>
    </row>
    <row r="20" spans="1:23">
      <c r="A20" s="15"/>
      <c r="B20" s="16"/>
      <c r="C20" s="16"/>
      <c r="D20" s="17" t="s">
        <v>52</v>
      </c>
      <c r="E20" s="18"/>
      <c r="F20" s="18"/>
      <c r="G20" s="18"/>
      <c r="H20" s="18"/>
      <c r="I20" s="80"/>
      <c r="J20" s="83"/>
      <c r="K20" s="87">
        <v>1</v>
      </c>
      <c r="L20" s="39">
        <v>1</v>
      </c>
      <c r="M20" s="39">
        <v>0</v>
      </c>
      <c r="N20" s="18"/>
      <c r="O20" s="40"/>
      <c r="P20" s="40"/>
      <c r="Q20" s="58"/>
      <c r="R20" s="18"/>
      <c r="S20" s="20"/>
      <c r="T20" s="59">
        <f>SUM(T9:T19)</f>
        <v>4.25</v>
      </c>
      <c r="U20" s="57"/>
    </row>
    <row r="21" spans="1:23">
      <c r="A21" s="15"/>
      <c r="B21" s="16"/>
      <c r="C21" s="16"/>
      <c r="D21" s="17" t="s">
        <v>53</v>
      </c>
      <c r="E21" s="19"/>
      <c r="F21" s="19"/>
      <c r="G21" s="19"/>
      <c r="H21" s="20"/>
      <c r="I21" s="80"/>
      <c r="J21" s="83"/>
      <c r="K21" s="88"/>
      <c r="L21" s="41"/>
      <c r="M21" s="41"/>
      <c r="N21" s="20"/>
      <c r="O21" s="40"/>
      <c r="P21" s="40"/>
      <c r="Q21" s="58"/>
      <c r="R21" s="18"/>
      <c r="S21" s="20"/>
      <c r="T21" s="60">
        <f>T20/5</f>
        <v>0.85</v>
      </c>
      <c r="U21" s="61"/>
    </row>
    <row r="22" spans="1:23">
      <c r="A22" s="15"/>
      <c r="B22" s="16"/>
      <c r="C22" s="16"/>
      <c r="D22" s="17" t="s">
        <v>54</v>
      </c>
      <c r="E22" s="19"/>
      <c r="F22" s="19"/>
      <c r="G22" s="19"/>
      <c r="H22" s="20"/>
      <c r="I22" s="80"/>
      <c r="J22" s="83"/>
      <c r="K22" s="88"/>
      <c r="L22" s="41"/>
      <c r="M22" s="41"/>
      <c r="N22" s="20"/>
      <c r="O22" s="40"/>
      <c r="P22" s="40"/>
      <c r="Q22" s="58"/>
      <c r="R22" s="18"/>
      <c r="S22" s="20"/>
      <c r="T22" s="102">
        <f>VLOOKUP(T21,'[1]PHU LUC'!$B$3:$D$20,3,1)</f>
        <v>1.5</v>
      </c>
      <c r="U22" s="61"/>
    </row>
    <row r="23" spans="1:23" ht="15.75">
      <c r="A23" s="21"/>
      <c r="B23" s="22"/>
      <c r="C23" s="22"/>
      <c r="D23" s="23"/>
      <c r="E23" s="23"/>
      <c r="F23" s="21"/>
      <c r="G23" s="22"/>
      <c r="H23" s="21"/>
      <c r="I23" s="21"/>
      <c r="J23" s="21"/>
      <c r="K23" s="21"/>
      <c r="L23" s="21"/>
      <c r="M23" s="23"/>
      <c r="N23" s="23"/>
      <c r="O23" s="42"/>
      <c r="P23" s="23"/>
      <c r="Q23" s="21"/>
      <c r="R23" s="21"/>
      <c r="S23" s="23"/>
      <c r="T23" s="23"/>
      <c r="U23" s="23"/>
      <c r="V23" s="23"/>
      <c r="W23" s="61"/>
    </row>
    <row r="24" spans="1:23" ht="15.75">
      <c r="A24" s="21"/>
      <c r="B24" s="22"/>
      <c r="C24" s="22"/>
      <c r="D24" s="23"/>
      <c r="E24" s="23"/>
      <c r="F24" s="21"/>
      <c r="G24" s="22"/>
      <c r="H24" s="21"/>
      <c r="I24" s="21"/>
      <c r="J24" s="21"/>
      <c r="K24" s="21"/>
      <c r="L24" s="21"/>
      <c r="M24" s="23"/>
      <c r="N24" s="23"/>
      <c r="O24" s="42"/>
      <c r="P24" s="23"/>
      <c r="Q24" s="21"/>
      <c r="R24" s="21"/>
      <c r="S24" s="23"/>
      <c r="T24" s="23"/>
      <c r="U24" s="23"/>
      <c r="V24" s="23"/>
      <c r="W24" s="21"/>
    </row>
    <row r="25" spans="1:23" ht="15.75">
      <c r="A25" s="21"/>
      <c r="B25" s="22"/>
      <c r="C25" s="22"/>
      <c r="D25" s="23"/>
      <c r="E25" s="23"/>
      <c r="F25" s="21"/>
      <c r="G25" s="22"/>
      <c r="H25" s="21"/>
      <c r="I25" s="21"/>
      <c r="J25" s="21"/>
      <c r="K25" s="21"/>
      <c r="L25" s="21"/>
      <c r="M25" s="23"/>
      <c r="N25" s="23"/>
      <c r="O25" s="42"/>
      <c r="P25" s="23"/>
      <c r="Q25" s="21"/>
      <c r="R25" s="21"/>
      <c r="S25" s="23"/>
      <c r="T25" s="23"/>
      <c r="U25" s="23"/>
      <c r="V25" s="23"/>
      <c r="W25" s="21"/>
    </row>
    <row r="26" spans="1:23" ht="15.75">
      <c r="A26" s="24"/>
      <c r="B26" s="25"/>
      <c r="C26" s="24"/>
      <c r="D26" s="26"/>
      <c r="E26" s="26"/>
      <c r="F26" s="24"/>
      <c r="G26" s="25"/>
      <c r="H26" s="24"/>
      <c r="I26" s="24"/>
      <c r="J26" s="24"/>
      <c r="K26" s="24"/>
      <c r="L26" s="24"/>
      <c r="M26" s="26"/>
      <c r="N26" s="26"/>
      <c r="O26" s="43"/>
      <c r="P26" s="26"/>
      <c r="Q26" s="24"/>
      <c r="R26" s="24"/>
      <c r="S26" s="26"/>
      <c r="T26" s="26"/>
      <c r="U26" s="26"/>
      <c r="V26" s="26"/>
    </row>
  </sheetData>
  <mergeCells count="31">
    <mergeCell ref="A13:A15"/>
    <mergeCell ref="B13:B15"/>
    <mergeCell ref="O13:O15"/>
    <mergeCell ref="C13:C15"/>
    <mergeCell ref="C9:C12"/>
    <mergeCell ref="B9:B12"/>
    <mergeCell ref="A9:A12"/>
    <mergeCell ref="A1:V1"/>
    <mergeCell ref="A2:V2"/>
    <mergeCell ref="A3:V3"/>
    <mergeCell ref="A4:V4"/>
    <mergeCell ref="E5:E6"/>
    <mergeCell ref="F5:F6"/>
    <mergeCell ref="K5:K6"/>
    <mergeCell ref="L5:L6"/>
    <mergeCell ref="M5:M6"/>
    <mergeCell ref="N5:N6"/>
    <mergeCell ref="O5:O6"/>
    <mergeCell ref="P5:P6"/>
    <mergeCell ref="T5:T6"/>
    <mergeCell ref="A5:A6"/>
    <mergeCell ref="Q5:Q6"/>
    <mergeCell ref="B5:B6"/>
    <mergeCell ref="B17:D17"/>
    <mergeCell ref="S5:S6"/>
    <mergeCell ref="C5:C6"/>
    <mergeCell ref="R5:R6"/>
    <mergeCell ref="B8:D8"/>
    <mergeCell ref="D5:D6"/>
    <mergeCell ref="G5:J5"/>
    <mergeCell ref="O9:O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Tien Bui</cp:lastModifiedBy>
  <dcterms:created xsi:type="dcterms:W3CDTF">2021-06-10T09:11:00Z</dcterms:created>
  <dcterms:modified xsi:type="dcterms:W3CDTF">2022-08-29T03:29:08Z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