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9778B901-3C48-4142-BA90-69A2F190E2CF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</calcChain>
</file>

<file path=xl/sharedStrings.xml><?xml version="1.0" encoding="utf-8"?>
<sst xmlns="http://schemas.openxmlformats.org/spreadsheetml/2006/main" count="9255" uniqueCount="491">
  <si>
    <t>BỘ GIÁO DỤC VÀ ĐÀO TẠO</t>
  </si>
  <si>
    <t>SỔ THEO DÕI VÀ ĐÁNH GIÁ HỌC SINH</t>
  </si>
  <si>
    <t>TRUNG HỌC PHỔ THÔNG</t>
  </si>
  <si>
    <t>TRƯỜNG THPT ĐỨC HÒA</t>
  </si>
  <si>
    <t>LỚP:     12A2,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</si>
  <si>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</si>
  <si>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</si>
  <si>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</si>
  <si>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</si>
  <si>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</si>
  <si>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</si>
  <si>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</si>
  <si>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</si>
  <si>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12A2,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</si>
  <si>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</si>
  <si>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</si>
  <si>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</si>
  <si>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</si>
  <si>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</si>
  <si>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Dương Thanh Phương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</si>
  <si>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</si>
  <si>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</si>
  <si>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</si>
  <si>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</si>
  <si>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</si>
  <si>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</si>
  <si>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</si>
  <si>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</si>
  <si>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</si>
  <si>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</si>
  <si>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</si>
  <si>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</si>
  <si>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</si>
  <si>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</si>
  <si>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</si>
  <si>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</si>
  <si>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Đặng Thị Mỹ Anh</t>
  </si>
  <si>
    <t>28/06/2003</t>
  </si>
  <si>
    <t>Đức Hòa - Long An</t>
  </si>
  <si>
    <t>Nữ</t>
  </si>
  <si>
    <t>Kinh</t>
  </si>
  <si>
    <t>Không</t>
  </si>
  <si>
    <t>412 ấp Bình Tả 2</t>
  </si>
  <si>
    <t>Đặng Văn Gỏ - Thợ cắt tóc</t>
  </si>
  <si>
    <t>Nguyễn Thị Thương - Nội trợ</t>
  </si>
  <si>
    <t>Trần Loan Anh</t>
  </si>
  <si>
    <t>31/10/2003</t>
  </si>
  <si>
    <t>Bệnh viện Phụ sản Từ Dủ, Thành phố Hồ Chí Minh</t>
  </si>
  <si>
    <t xml:space="preserve"> 59b, khu vực 2</t>
  </si>
  <si>
    <t>Trần Quốc Khởi - Buôn bán</t>
  </si>
  <si>
    <t>Hứa Thị Ngọc Tươi - Mất</t>
  </si>
  <si>
    <t>Lê Hạnh Duyên</t>
  </si>
  <si>
    <t>05/11/2003</t>
  </si>
  <si>
    <t>Bệnh viện Hùng Vương, TP Hồ Chí Minh</t>
  </si>
  <si>
    <t>390E, khu vực 5</t>
  </si>
  <si>
    <t>Lê Văn Hạnh - Tài xế</t>
  </si>
  <si>
    <t>Trần Thị Thúy An - Thợ may</t>
  </si>
  <si>
    <t>Nguyễn Gia Hân</t>
  </si>
  <si>
    <t>23/05/2003</t>
  </si>
  <si>
    <t>Thị trấn Đức Hòa, Huyện Đức Hòa, Long An</t>
  </si>
  <si>
    <t>24, ấp Bình Hữu 2</t>
  </si>
  <si>
    <t>Nguyễn Văn Quang - Buôn bán</t>
  </si>
  <si>
    <t>Nguyễn Thị Tuyết Anh - Nội trợ</t>
  </si>
  <si>
    <t>Nguyễn Thị Ngọc Hân</t>
  </si>
  <si>
    <t>20/11/2003</t>
  </si>
  <si>
    <t>Bệnh viện Đa Khoa tỉnh Long An</t>
  </si>
  <si>
    <t xml:space="preserve">259E, KV 5 </t>
  </si>
  <si>
    <t>Nguyễn Văn Mới - Nội trợ</t>
  </si>
  <si>
    <t>Nguyễn Thị Lệ Hằng - Công nhân</t>
  </si>
  <si>
    <t>Nguyễn Như Hiền</t>
  </si>
  <si>
    <t>18/08/2003</t>
  </si>
  <si>
    <t xml:space="preserve">386E, KV 5 </t>
  </si>
  <si>
    <t>Nguyễn Văn Minh - Công nhân</t>
  </si>
  <si>
    <t>Nguyễn Ngọc Tiến - Nội trợ</t>
  </si>
  <si>
    <t>Nguyễn Thị Bạch Kim</t>
  </si>
  <si>
    <t>07/09/2003</t>
  </si>
  <si>
    <t>20 Ấp 1</t>
  </si>
  <si>
    <t>Nguyễn Văn Em - Làm ruộng</t>
  </si>
  <si>
    <t>Bùi Thị Ánh Nguyệt - Nội trợ</t>
  </si>
  <si>
    <t>Bỏ học :Ngày 30/04/2021</t>
  </si>
  <si>
    <t>Nguyễn Phương Uyển Lam</t>
  </si>
  <si>
    <t>27/07/2003</t>
  </si>
  <si>
    <t>Bệnh viện Hùng Vương, TP HCM</t>
  </si>
  <si>
    <t xml:space="preserve">2B, KV 2 </t>
  </si>
  <si>
    <t>Nguyễn Hữu Duy - Tài xế</t>
  </si>
  <si>
    <t>Phạm Thị Phương - Nội trợ</t>
  </si>
  <si>
    <t>Trần Hoàng Hà My</t>
  </si>
  <si>
    <t>21/02/2003</t>
  </si>
  <si>
    <t>Bệnh Viện Phụ Sản - Từ Dũ, TP Hồ Chí Minh</t>
  </si>
  <si>
    <t xml:space="preserve">412E, KV 5 </t>
  </si>
  <si>
    <t>Trần Hoàng Vũ - Buôn bán</t>
  </si>
  <si>
    <t>Nguyễn Thị Tuyết Vân - Buôn bán</t>
  </si>
  <si>
    <t>Nguyễn Hồ Kim Ngân</t>
  </si>
  <si>
    <t>17/01/2003</t>
  </si>
  <si>
    <t>Thành phố Hồ Chí Minh</t>
  </si>
  <si>
    <t xml:space="preserve">244C, KV 3 </t>
  </si>
  <si>
    <t>Nguyễn Văn Nghiệp - Buôn bán</t>
  </si>
  <si>
    <t>Hồ Thị Hằng - Buôn bán</t>
  </si>
  <si>
    <t>Lại Hà Gia Nghi</t>
  </si>
  <si>
    <t>19/10/2003</t>
  </si>
  <si>
    <t>Bệnh viện Phụ Sản Từ Dũ, TP Hồ Chí Minh</t>
  </si>
  <si>
    <t>Hoa</t>
  </si>
  <si>
    <t>315B, KV 2</t>
  </si>
  <si>
    <t>Lại Cẩm Hớn - Tài xế</t>
  </si>
  <si>
    <t>Hà Thị Kim Dung - Buôn bán</t>
  </si>
  <si>
    <t>Mai Ngọc Phương Nhi</t>
  </si>
  <si>
    <t>27/01/2003</t>
  </si>
  <si>
    <t>Bệnh viện Hậu Nghĩa, Đức Hoà, Long An</t>
  </si>
  <si>
    <t xml:space="preserve">31B, ấp 2 </t>
  </si>
  <si>
    <t>Mai Anh Tuấn - Kinh doanh</t>
  </si>
  <si>
    <t>Lê Thị Thanh Hương - Kinh doanh</t>
  </si>
  <si>
    <t>Nguyễn Huỳnh Hồng Nhung</t>
  </si>
  <si>
    <t>14/07/2003</t>
  </si>
  <si>
    <t>Ấp 3A, Xã Hựu Thạnh, Đức Hòa, Long An</t>
  </si>
  <si>
    <t xml:space="preserve">156, ấp Bình Tả 1 </t>
  </si>
  <si>
    <t>Nguyễn Thanh Tiền - Tài xế</t>
  </si>
  <si>
    <t>Huỳnh Thị Loan - Nội trợ</t>
  </si>
  <si>
    <t>Đoàn Huỳnh Như</t>
  </si>
  <si>
    <t>23/03/2003</t>
  </si>
  <si>
    <t>Ấp Rừng Dầu, Xã Mỹ Hạnh Bắc, huyện Đức Hòa, Tỉnh Long An</t>
  </si>
  <si>
    <t xml:space="preserve">511, ấp Mới 2  </t>
  </si>
  <si>
    <t>Đoàn Văn Tuấn - Buôn bán</t>
  </si>
  <si>
    <t>Phan Thị Mỹ Dung - Buôn bán</t>
  </si>
  <si>
    <t>Đoàn Thị Ngọc Như</t>
  </si>
  <si>
    <t>26/10/2003</t>
  </si>
  <si>
    <t>Đức Hòa, Long An</t>
  </si>
  <si>
    <t xml:space="preserve">230, ấp Bình Tả 1 </t>
  </si>
  <si>
    <t>Đoàn Xuân Cường - Công nhân</t>
  </si>
  <si>
    <t>Nguyễn Thị Chân - Công nhân</t>
  </si>
  <si>
    <t>Nguyễn Hoàng Tâm Như</t>
  </si>
  <si>
    <t>03/09/2003</t>
  </si>
  <si>
    <t>Số 11 D1, khu 4, thị trấn Đức Hòa, Đức Hòa- Long An</t>
  </si>
  <si>
    <t xml:space="preserve">27, ấp 3A </t>
  </si>
  <si>
    <t>Nguyễn Thành Hòa - Buôn bán</t>
  </si>
  <si>
    <t>Cổ Thị Mỹ Dung - Buôn bán</t>
  </si>
  <si>
    <t>Đào Hạnh Kiều Oanh</t>
  </si>
  <si>
    <t>17/11/2003</t>
  </si>
  <si>
    <t>12A, KV 1</t>
  </si>
  <si>
    <t>Đào Thành Thọ - Nhân viên bảo hiểm</t>
  </si>
  <si>
    <t>Nguyễn Thị kim Hạnh - Buôn bán</t>
  </si>
  <si>
    <t>Lưu Mỹ Tâm</t>
  </si>
  <si>
    <t>12/06/2003</t>
  </si>
  <si>
    <t>Bệnh viện Phụ Sản Từ Dũ, TP HCM</t>
  </si>
  <si>
    <t>139D, KV 4</t>
  </si>
  <si>
    <t>Lưu Minh Phát - Tài xế</t>
  </si>
  <si>
    <t>Lê Thị Thanh Huyền - Thợ may</t>
  </si>
  <si>
    <t>Nguyễn Như Tâm</t>
  </si>
  <si>
    <t>03/01/2003</t>
  </si>
  <si>
    <t xml:space="preserve">99E, KV 5 </t>
  </si>
  <si>
    <t>Nguyễn Văn Tân - Công nhân viên</t>
  </si>
  <si>
    <t>Đỗ Tuyết Vân - Công nhân viên</t>
  </si>
  <si>
    <t>Lê Thị Mai Thảo</t>
  </si>
  <si>
    <t>08/04/2003</t>
  </si>
  <si>
    <t>Trung tâm y tế huyện Thạnh Hóa</t>
  </si>
  <si>
    <t>151D/2, KV 4</t>
  </si>
  <si>
    <t>Lê Văn Thửa - Công nhân</t>
  </si>
  <si>
    <t>Nguyễn Thị Tuyết Mai - Giáo viên</t>
  </si>
  <si>
    <t>Huỳnh Thị Nguyên Thy</t>
  </si>
  <si>
    <t>16/10/2003</t>
  </si>
  <si>
    <t>Bệnh viện Từ Dũ, TP Hồ Chí Minh</t>
  </si>
  <si>
    <t xml:space="preserve">27C, KV 3 </t>
  </si>
  <si>
    <t>Huỳnh Thanh Hùng - Buôn bán</t>
  </si>
  <si>
    <t>Phạm Thị Nguyên - Buôn bán</t>
  </si>
  <si>
    <t>Nguyễn Thị Kim Tiền</t>
  </si>
  <si>
    <t>17/10/2003</t>
  </si>
  <si>
    <t>Nhà hộ sinh tư Thị trấn Đức Hòa, Huyện Đức Hòa, Long An</t>
  </si>
  <si>
    <t>54/D, ấp Bình Hữu 1</t>
  </si>
  <si>
    <t>Nguyễn Thành Hảo - Công nhân</t>
  </si>
  <si>
    <t>Nguyễn Thị Thu Hiền - Công nhân</t>
  </si>
  <si>
    <t>Bùi Thị Kim Xuyến</t>
  </si>
  <si>
    <t>02/10/2003</t>
  </si>
  <si>
    <t>Nhà hộ sinh Thị trấn Đức Hòa, Huyện Đức Hòa, Long An</t>
  </si>
  <si>
    <t>156, Ấp 1B</t>
  </si>
  <si>
    <t>Bùi Quang Trí</t>
  </si>
  <si>
    <t>Lê Thị Thu Thủy - Buôn bán</t>
  </si>
  <si>
    <t>Đặng Phúc An</t>
  </si>
  <si>
    <t>09/11/2003</t>
  </si>
  <si>
    <t>Bệnh viện Từ Dũ, TP HCM</t>
  </si>
  <si>
    <t>Nam</t>
  </si>
  <si>
    <t xml:space="preserve">42, ấp Bình Tả 2 </t>
  </si>
  <si>
    <t>Đặng Phúc Vinh - Dịch vụ</t>
  </si>
  <si>
    <t>Nguyễn Thị Rin - Nội trợ</t>
  </si>
  <si>
    <t>Nguyễn Trương Hoàng Anh</t>
  </si>
  <si>
    <t>16/09/2003</t>
  </si>
  <si>
    <t>Ấp 3</t>
  </si>
  <si>
    <t>Nguyễn Văn Hùm Anh - Giáo Viên</t>
  </si>
  <si>
    <t>Trương Thị Thiệp - Làm ruộng</t>
  </si>
  <si>
    <t>Lê Hoàng Hải Duy</t>
  </si>
  <si>
    <t>26/04/2003</t>
  </si>
  <si>
    <t xml:space="preserve"> Nhà Hộ sinh khu 4, thị trấn Đức Hòa, Đức Hoà, Long An</t>
  </si>
  <si>
    <t>Ấp 1</t>
  </si>
  <si>
    <t>Lê Hoàng</t>
  </si>
  <si>
    <t>Nguyễn Thị Nhung - Nhân viên</t>
  </si>
  <si>
    <t>Lâm Lê Phú Gia</t>
  </si>
  <si>
    <t>10/01/2003</t>
  </si>
  <si>
    <t>146D/2, Khu 4</t>
  </si>
  <si>
    <t>Lâm Văn Mức - Thợ may</t>
  </si>
  <si>
    <t>Lê Thị Tố Nga - Nội trợ</t>
  </si>
  <si>
    <t>Lê Gia Huy</t>
  </si>
  <si>
    <t>02/04/2003</t>
  </si>
  <si>
    <t>Nhà Hộ sinh khu 4, thị trấn Đức Hoà, Đức Hoà,Long An</t>
  </si>
  <si>
    <t xml:space="preserve">10, ấp Bình Tả 1 </t>
  </si>
  <si>
    <t>Lê Thanh Hùng - Buôn bán</t>
  </si>
  <si>
    <t>Hồ Nguyễn Huyền Trân - Buôn bán</t>
  </si>
  <si>
    <t>Nguyễn An Khang</t>
  </si>
  <si>
    <t>23/11/2003</t>
  </si>
  <si>
    <t>Bệnh viện Phụ Sản Từ Dũ,TP Hồ Chí Minh</t>
  </si>
  <si>
    <t xml:space="preserve">180, ấp Bình Tả 1 </t>
  </si>
  <si>
    <t>Nguyễn Thế Ngân - Nhân viên bưu điện</t>
  </si>
  <si>
    <t>Võ Thị Ngọc Thuận - Giáo viên</t>
  </si>
  <si>
    <t>Nguyễn Thái Anh Khôi</t>
  </si>
  <si>
    <t>21/06/2003</t>
  </si>
  <si>
    <t>238, ấp Bình Tả 2</t>
  </si>
  <si>
    <t>Nguyễn Tuấn Anh - Làm mộc</t>
  </si>
  <si>
    <t>Nguyễn Thị Hoàng Phương - Thợ may</t>
  </si>
  <si>
    <t>Trần Phước Khương</t>
  </si>
  <si>
    <t>01/11/2003</t>
  </si>
  <si>
    <t xml:space="preserve">271 KV 1 </t>
  </si>
  <si>
    <t>Trần Trọng Khiêm - Kĩ sư</t>
  </si>
  <si>
    <t>Trương Thị Ngọc Nga - Nội trợ</t>
  </si>
  <si>
    <t>Dương Văn Nam</t>
  </si>
  <si>
    <t>24/06/2003</t>
  </si>
  <si>
    <t>xã Quảng Châu, Tiên Lữ, Hưng Yên</t>
  </si>
  <si>
    <t xml:space="preserve">681 ấp Bình Hữu 1 </t>
  </si>
  <si>
    <t>Dương Văn Tùng - Sửa xe</t>
  </si>
  <si>
    <t>Nguyễn Thị Thanh Nga - Nội trợ</t>
  </si>
  <si>
    <t>Trương Hữu Tài</t>
  </si>
  <si>
    <t>25/10/2003</t>
  </si>
  <si>
    <t>Bệnh viện Phụ Sản, Từ Dũ, Thành phố Hồ Chí Minh</t>
  </si>
  <si>
    <t>1480 ấp Nhơn Hòa 1</t>
  </si>
  <si>
    <t>Trương Hữu Hiền - Thợ máy</t>
  </si>
  <si>
    <t>Lê Thị Thơm - Thợ may</t>
  </si>
  <si>
    <t>Nguyễn Hoàng Thịnh</t>
  </si>
  <si>
    <t>Bệnh viện Hùng Vương,TP HCM</t>
  </si>
  <si>
    <t>605 ấp Giồng Lớn</t>
  </si>
  <si>
    <t>Nguyễn Hoàng Minh - Buôn bán</t>
  </si>
  <si>
    <t>Nguyễn Thị Bích Liên - Nội trợ</t>
  </si>
  <si>
    <t>Lê Minh Thuận</t>
  </si>
  <si>
    <t>22/11/2003</t>
  </si>
  <si>
    <t>Ấp Phú Hòa B, xã Phú Thuận, huyện Hồng Ngự, tỉnh Đồng Tháp</t>
  </si>
  <si>
    <t xml:space="preserve">204B KV 2 </t>
  </si>
  <si>
    <t>Lê Tấn Triển - Bác sĩ thú y</t>
  </si>
  <si>
    <t>Võ Thị Kiều Phương Minh - Thợ may</t>
  </si>
  <si>
    <t>Nguyễn Quốc Triều</t>
  </si>
  <si>
    <t>04/04/2003</t>
  </si>
  <si>
    <t>Bệnh viện Nguyễn Đình Chiểu, Bến Tre</t>
  </si>
  <si>
    <t xml:space="preserve">422E/1 KV 5 </t>
  </si>
  <si>
    <t>Nguyễn Thái Hoàng - Công nhân</t>
  </si>
  <si>
    <t>Trần Thị Thủy - Nội trợ</t>
  </si>
  <si>
    <t>Phạm Thành Trung</t>
  </si>
  <si>
    <t>28/04/2003</t>
  </si>
  <si>
    <t>Bệnh viện Phụ Sản, Từ Dũ,TP Hồ Chí Minh</t>
  </si>
  <si>
    <t xml:space="preserve">ấp 2 </t>
  </si>
  <si>
    <t>Phạm Thành Vinh - Công nhân</t>
  </si>
  <si>
    <t>Bùi Thị Cẩm - Nội trợ</t>
  </si>
  <si>
    <t>Đỗ Thanh Tuấn</t>
  </si>
  <si>
    <t>26/11/2003</t>
  </si>
  <si>
    <t>Bệnh viện Phụ Sản Từ Dũ - TP Hồ Chí Minh</t>
  </si>
  <si>
    <t>336E/1 khu vực 5</t>
  </si>
  <si>
    <t>Đỗ Hoàng Minh Ngân - Thợ máy</t>
  </si>
  <si>
    <t>Đỗ Thị Ngọc Thủy - Giáo viên</t>
  </si>
  <si>
    <t>Nguyễn Trần Bảo Việt</t>
  </si>
  <si>
    <t>14/04/2003</t>
  </si>
  <si>
    <t>Thị trấn Đức Hoà, Đức Hoà, Long An</t>
  </si>
  <si>
    <t xml:space="preserve">438 ấp Bình Tiền 1 </t>
  </si>
  <si>
    <t>Nguyễn Văn Tám - Giáo viên</t>
  </si>
  <si>
    <t>Trần Thị Dum - Giáo viên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</si>
  <si>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</si>
  <si>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</si>
  <si>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</si>
  <si>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</si>
  <si>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</si>
  <si>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</si>
  <si>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</si>
  <si>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</si>
  <si>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</si>
  <si>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</si>
  <si>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</si>
  <si>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</si>
  <si>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</si>
  <si>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</si>
  <si>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</si>
  <si>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</si>
  <si>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</si>
  <si>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</si>
  <si>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</si>
  <si>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</si>
  <si>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</si>
  <si>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</si>
  <si>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</si>
  <si>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SP</t>
  </si>
  <si>
    <t>Tỉ lệ: có phép: 100%, không phép: 0%</t>
  </si>
  <si>
    <t>Tháng 10 năm 2020</t>
  </si>
  <si>
    <t>Tháng 11 năm 2020</t>
  </si>
  <si>
    <t>Tháng 12 năm 2020</t>
  </si>
  <si>
    <t>K</t>
  </si>
  <si>
    <t>Tỉ lệ: có phép: 86%, không phép: 14%</t>
  </si>
  <si>
    <t>Tháng 1 năm 2021</t>
  </si>
  <si>
    <t>Tháng 2 năm 2021</t>
  </si>
  <si>
    <t>Tháng 3 năm 2021</t>
  </si>
  <si>
    <t>Tháng 4 năm 2021</t>
  </si>
  <si>
    <t>Tháng 5 năm 2021</t>
  </si>
  <si>
    <t>Tỉ lệ: có phép: 0%, không phép: 100%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</si>
  <si>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</si>
  <si>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</si>
  <si>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</si>
  <si>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</si>
  <si>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</si>
  <si>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</si>
  <si>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</si>
  <si>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</si>
  <si>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</si>
  <si>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</si>
  <si>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</si>
  <si>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</si>
  <si>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</si>
  <si>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8</t>
  </si>
  <si>
    <t>9</t>
  </si>
  <si>
    <t>7.8</t>
  </si>
  <si>
    <t>8.7</t>
  </si>
  <si>
    <t>7</t>
  </si>
  <si>
    <t>9.0</t>
  </si>
  <si>
    <t>8.6</t>
  </si>
  <si>
    <t>9.3</t>
  </si>
  <si>
    <t>6</t>
  </si>
  <si>
    <t>5.7</t>
  </si>
  <si>
    <t>6.3</t>
  </si>
  <si>
    <t>7.0</t>
  </si>
  <si>
    <t>9.5</t>
  </si>
  <si>
    <t>8.0</t>
  </si>
  <si>
    <t>9.1</t>
  </si>
  <si>
    <t>8.4</t>
  </si>
  <si>
    <t>5</t>
  </si>
  <si>
    <t>5.8</t>
  </si>
  <si>
    <t>4</t>
  </si>
  <si>
    <t>6.7</t>
  </si>
  <si>
    <t>7.3</t>
  </si>
  <si>
    <t>6.8</t>
  </si>
  <si>
    <t>4.3</t>
  </si>
  <si>
    <t>3.7</t>
  </si>
  <si>
    <t>4.8</t>
  </si>
  <si>
    <t>8.1</t>
  </si>
  <si>
    <t>7.7</t>
  </si>
  <si>
    <t>8.3</t>
  </si>
  <si>
    <t>5.3</t>
  </si>
  <si>
    <t>5.0</t>
  </si>
  <si>
    <t>6.5</t>
  </si>
  <si>
    <t>9.2</t>
  </si>
  <si>
    <t>9.4</t>
  </si>
  <si>
    <t>8.8</t>
  </si>
  <si>
    <t>8.5</t>
  </si>
  <si>
    <t>7.1</t>
  </si>
  <si>
    <t>9.6</t>
  </si>
  <si>
    <t>9.7</t>
  </si>
  <si>
    <t>7.6</t>
  </si>
  <si>
    <t>4.0</t>
  </si>
  <si>
    <t>6.1</t>
  </si>
  <si>
    <t>9.8</t>
  </si>
  <si>
    <t>6.4</t>
  </si>
  <si>
    <t>7.9</t>
  </si>
  <si>
    <t>8.2</t>
  </si>
  <si>
    <t>7.5</t>
  </si>
  <si>
    <t>6.2</t>
  </si>
  <si>
    <t>6.0</t>
  </si>
  <si>
    <t>7.4</t>
  </si>
  <si>
    <t>6.9</t>
  </si>
  <si>
    <t>4.7</t>
  </si>
  <si>
    <t>5.9</t>
  </si>
  <si>
    <t>8.9</t>
  </si>
  <si>
    <t>5.5</t>
  </si>
  <si>
    <t>3</t>
  </si>
  <si>
    <t>2.0</t>
  </si>
  <si>
    <t>5.1</t>
  </si>
  <si>
    <t>5.2</t>
  </si>
  <si>
    <t>7.2</t>
  </si>
  <si>
    <t>5.6</t>
  </si>
  <si>
    <t>6.6</t>
  </si>
  <si>
    <t>2</t>
  </si>
  <si>
    <t>4.5</t>
  </si>
  <si>
    <t>4.9</t>
  </si>
  <si>
    <t>5.4</t>
  </si>
  <si>
    <t>3.0</t>
  </si>
  <si>
    <t>3.3</t>
  </si>
  <si>
    <t>2.3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</si>
  <si>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</si>
  <si>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</si>
  <si>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</si>
  <si>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</si>
  <si>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Thanh Tuấn</t>
  </si>
  <si>
    <t>Võ Thị Hồng Thu</t>
  </si>
  <si>
    <t>Huỳnh Minh Đức</t>
  </si>
  <si>
    <t>Hồ Ngọc Lữ</t>
  </si>
  <si>
    <t>NGỮ VĂN</t>
  </si>
  <si>
    <t>LỊCH SỬ</t>
  </si>
  <si>
    <t>ĐỊA LÍ</t>
  </si>
  <si>
    <t>NGOẠI NGỮ</t>
  </si>
  <si>
    <t>GDCD</t>
  </si>
  <si>
    <t>10.0</t>
  </si>
  <si>
    <t>2.9</t>
  </si>
  <si>
    <t>9.9</t>
  </si>
  <si>
    <t>2.5</t>
  </si>
  <si>
    <t>3.5</t>
  </si>
  <si>
    <t>3.6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</si>
  <si>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</si>
  <si>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</si>
  <si>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Trần Thị Tuyết Vân</t>
  </si>
  <si>
    <t>Bùi Ngọc Minh</t>
  </si>
  <si>
    <t>Nguyễn Thị Ngọc Dung</t>
  </si>
  <si>
    <t>Trương Ngọc Trầm Hương</t>
  </si>
  <si>
    <t>CÔNG NGHỆ</t>
  </si>
  <si>
    <t>THỂ DỤC</t>
  </si>
  <si>
    <t>GDQP</t>
  </si>
  <si>
    <t>.............................</t>
  </si>
  <si>
    <t>Đ</t>
  </si>
  <si>
    <t>Miễn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</si>
  <si>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</si>
  <si>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</si>
  <si>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Trần Thị Hồng</t>
  </si>
  <si>
    <t>Đào Thành Nhân</t>
  </si>
  <si>
    <t>Nguyễn Anh Tú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</si>
  <si>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</si>
  <si>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</si>
  <si>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</si>
  <si>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</si>
  <si>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</si>
  <si>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</si>
  <si>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</si>
  <si>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</si>
  <si>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</si>
  <si>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</si>
  <si>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</si>
  <si>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</si>
  <si>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</si>
  <si>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</si>
  <si>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</si>
  <si>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</si>
  <si>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</si>
  <si>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G</t>
  </si>
  <si>
    <t>T</t>
  </si>
  <si>
    <t>HSG</t>
  </si>
  <si>
    <t>Tb</t>
  </si>
  <si>
    <t>HSTT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</si>
  <si>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</si>
  <si>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</si>
  <si>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</si>
  <si>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</si>
  <si>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</si>
  <si>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</si>
  <si>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</si>
  <si>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</si>
  <si>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Nguyễn Thị Yến Linh</t>
  </si>
  <si>
    <t>Trần Thị Thùy Trang</t>
  </si>
  <si>
    <t>HỌC KỲ II</t>
  </si>
  <si>
    <t>4.6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</si>
  <si>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</si>
  <si>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</si>
  <si>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</si>
  <si>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</si>
  <si>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</si>
  <si>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</si>
  <si>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</si>
  <si>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</si>
  <si>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</si>
  <si>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</si>
  <si>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</si>
  <si>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</si>
  <si>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</si>
  <si>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</si>
  <si>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</si>
  <si>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</si>
  <si>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</si>
  <si>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</si>
  <si>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</si>
  <si>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</si>
  <si>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</si>
  <si>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Học sinh tiên tiến</t>
  </si>
  <si>
    <t>Tổng số học sinh: 38</t>
  </si>
  <si>
    <t>- Được lên lớp: 38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</si>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</sst>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7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  <font>
      <strike/>
      <sz val="10"/>
      <color indexed="10"/>
      <name val="Times New Roman"/>
    </font>
    <font>
      <strike/>
      <sz val="11"/>
      <color indexed="10"/>
      <name val="Calibri"/>
    </font>
    <font>
      <strike/>
      <sz val="8"/>
      <color indexed="10"/>
      <name val="Times New Roman"/>
    </font>
    <font>
      <strike/>
      <sz val="11"/>
      <color indexed="10"/>
      <name val="Times New Roman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32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vertical="center"/>
    </xf>
    <xf numFmtId="164" fontId="12" fillId="0" borderId="23" xfId="0" applyNumberFormat="1" applyFont="1" applyFill="1" applyBorder="1" applyAlignment="1" applyProtection="1">
      <alignment vertical="center"/>
    </xf>
    <xf numFmtId="164" fontId="3" fillId="0" borderId="14" xfId="0" applyNumberFormat="1" applyFont="1" applyFill="1" applyBorder="1" applyAlignment="1" applyProtection="1">
      <alignment vertical="center"/>
    </xf>
    <xf numFmtId="164" fontId="3" fillId="0" borderId="23" xfId="0" applyNumberFormat="1" applyFont="1" applyFill="1" applyBorder="1" applyAlignment="1" applyProtection="1">
      <alignment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3" fillId="0" borderId="1" xfId="0" applyFont="1" applyFill="1" applyBorder="1" applyAlignment="1" applyProtection="1">
      <alignment horizontal="center" vertical="center"/>
    </xf>
    <xf numFmtId="0" fontId="33" fillId="0" borderId="2" xfId="0" applyFont="1" applyFill="1" applyBorder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wrapText="1"/>
    </xf>
    <xf numFmtId="0" fontId="34" fillId="0" borderId="0" xfId="0" applyFont="1" applyFill="1" applyProtection="1"/>
    <xf numFmtId="0" fontId="33" fillId="0" borderId="4" xfId="0" applyFont="1" applyFill="1" applyBorder="1" applyAlignment="1" applyProtection="1">
      <alignment horizontal="center" vertical="center"/>
    </xf>
    <xf numFmtId="0" fontId="33" fillId="0" borderId="30" xfId="0" applyFont="1" applyFill="1" applyBorder="1" applyProtection="1"/>
    <xf numFmtId="0" fontId="33" fillId="0" borderId="3" xfId="0" applyFont="1" applyFill="1" applyBorder="1" applyProtection="1"/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33" fillId="0" borderId="5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 wrapText="1"/>
    </xf>
    <xf numFmtId="49" fontId="35" fillId="0" borderId="1" xfId="0" applyNumberFormat="1" applyFont="1" applyFill="1" applyBorder="1" applyAlignment="1" applyProtection="1">
      <alignment horizontal="center" vertical="center"/>
    </xf>
    <xf numFmtId="49" fontId="35" fillId="0" borderId="2" xfId="0" applyNumberFormat="1" applyFont="1" applyFill="1" applyBorder="1" applyAlignment="1" applyProtection="1">
      <alignment vertical="center"/>
    </xf>
    <xf numFmtId="49" fontId="36" fillId="0" borderId="42" xfId="0" applyNumberFormat="1" applyFont="1" applyFill="1" applyBorder="1" applyAlignment="1" applyProtection="1">
      <alignment vertical="center"/>
    </xf>
    <xf numFmtId="49" fontId="36" fillId="0" borderId="43" xfId="0" applyNumberFormat="1" applyFont="1" applyFill="1" applyBorder="1" applyAlignment="1" applyProtection="1">
      <alignment vertical="center"/>
    </xf>
    <xf numFmtId="49" fontId="36" fillId="0" borderId="44" xfId="0" applyNumberFormat="1" applyFont="1" applyFill="1" applyBorder="1" applyAlignment="1" applyProtection="1">
      <alignment vertical="center"/>
    </xf>
    <xf numFmtId="49" fontId="36" fillId="0" borderId="45" xfId="0" applyNumberFormat="1" applyFont="1" applyFill="1" applyBorder="1" applyAlignment="1" applyProtection="1">
      <alignment vertical="center"/>
    </xf>
    <xf numFmtId="49" fontId="36" fillId="0" borderId="2" xfId="0" applyNumberFormat="1" applyFont="1" applyFill="1" applyBorder="1" applyAlignment="1" applyProtection="1">
      <alignment vertical="center"/>
    </xf>
    <xf numFmtId="49" fontId="36" fillId="0" borderId="3" xfId="0" applyNumberFormat="1" applyFont="1" applyFill="1" applyBorder="1" applyAlignment="1" applyProtection="1">
      <alignment vertical="center"/>
    </xf>
    <xf numFmtId="49" fontId="36" fillId="0" borderId="46" xfId="0" applyNumberFormat="1" applyFont="1" applyFill="1" applyBorder="1" applyAlignment="1" applyProtection="1">
      <alignment vertical="center"/>
    </xf>
    <xf numFmtId="49" fontId="36" fillId="0" borderId="47" xfId="0" applyNumberFormat="1" applyFont="1" applyFill="1" applyBorder="1" applyAlignment="1" applyProtection="1">
      <alignment vertical="center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center"/>
    </xf>
    <xf numFmtId="164" fontId="35" fillId="0" borderId="2" xfId="0" applyNumberFormat="1" applyFont="1" applyFill="1" applyBorder="1" applyAlignment="1" applyProtection="1">
      <alignment horizontal="left" vertical="center"/>
    </xf>
    <xf numFmtId="164" fontId="35" fillId="0" borderId="2" xfId="0" applyNumberFormat="1" applyFont="1" applyFill="1" applyBorder="1" applyAlignment="1" applyProtection="1">
      <alignment horizontal="center" vertical="center"/>
    </xf>
    <xf numFmtId="164" fontId="35" fillId="0" borderId="3" xfId="0" applyNumberFormat="1" applyFont="1" applyFill="1" applyBorder="1" applyAlignment="1" applyProtection="1">
      <alignment horizontal="center" vertical="center"/>
    </xf>
    <xf numFmtId="0" fontId="34" fillId="0" borderId="2" xfId="0" applyFont="1" applyFill="1" applyBorder="1" applyProtection="1"/>
    <xf numFmtId="0" fontId="34" fillId="0" borderId="3" xfId="0" applyFont="1" applyFill="1" applyBorder="1" applyProtection="1"/>
    <xf numFmtId="0" fontId="35" fillId="0" borderId="2" xfId="0" applyFont="1" applyFill="1" applyBorder="1" applyAlignment="1" applyProtection="1">
      <alignment horizontal="center" vertical="center"/>
    </xf>
    <xf numFmtId="49" fontId="35" fillId="0" borderId="2" xfId="0" applyNumberFormat="1" applyFont="1" applyFill="1" applyBorder="1" applyAlignment="1" applyProtection="1">
      <alignment horizontal="center" vertical="center"/>
    </xf>
    <xf numFmtId="0" fontId="0" fillId="0" borderId="22" xfId="0" applyFill="1" applyBorder="1" applyProtection="1"/>
    <xf numFmtId="0" fontId="0" fillId="0" borderId="52" xfId="0" applyFill="1" applyBorder="1" applyProtection="1"/>
    <xf numFmtId="0" fontId="35" fillId="0" borderId="0" xfId="0" applyFont="1" applyFill="1" applyAlignment="1" applyProtection="1">
      <alignment horizontal="center" vertical="center"/>
    </xf>
    <xf numFmtId="49" fontId="35" fillId="0" borderId="0" xfId="0" applyNumberFormat="1" applyFont="1" applyFill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33" fillId="0" borderId="45" xfId="0" applyFont="1" applyFill="1" applyBorder="1" applyAlignment="1" applyProtection="1">
      <alignment horizontal="left" vertical="center" wrapText="1"/>
    </xf>
    <xf numFmtId="0" fontId="33" fillId="0" borderId="3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0" fontId="5" fillId="0" borderId="14" xfId="0" applyFont="1" applyFill="1" applyBorder="1" applyAlignment="1" applyProtection="1">
      <alignment horizontal="left" vertical="center"/>
    </xf>
    <xf numFmtId="0" fontId="5" fillId="0" borderId="23" xfId="0" applyFont="1" applyFill="1" applyBorder="1" applyAlignment="1" applyProtection="1">
      <alignment horizontal="left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31" fillId="0" borderId="14" xfId="0" applyNumberFormat="1" applyFont="1" applyFill="1" applyBorder="1" applyAlignment="1" applyProtection="1">
      <alignment horizontal="center" vertical="center" wrapText="1"/>
    </xf>
    <xf numFmtId="164" fontId="31" fillId="0" borderId="23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210" t="s">
        <v>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211" t="s">
        <v>1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210" t="s">
        <v>2</v>
      </c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213" t="s">
        <v>3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209" t="s">
        <v>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209" t="s">
        <v>5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09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135" sqref="A135:AM135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70" t="s">
        <v>452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R1" s="270" t="s">
        <v>452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2"/>
    </row>
    <row r="2" spans="1:39" ht="15" customHeight="1" x14ac:dyDescent="0.25">
      <c r="A2" s="260" t="s">
        <v>30</v>
      </c>
      <c r="B2" s="262" t="s">
        <v>305</v>
      </c>
      <c r="C2" s="268" t="s">
        <v>306</v>
      </c>
      <c r="D2" s="268"/>
      <c r="E2" s="268"/>
      <c r="F2" s="268"/>
      <c r="G2" s="268"/>
      <c r="H2" s="268"/>
      <c r="I2" s="268"/>
      <c r="J2" s="267" t="s">
        <v>307</v>
      </c>
      <c r="K2" s="267"/>
      <c r="L2" s="267"/>
      <c r="M2" s="267"/>
      <c r="N2" s="267"/>
      <c r="O2" s="267"/>
      <c r="P2" s="269"/>
      <c r="R2" s="260" t="s">
        <v>30</v>
      </c>
      <c r="S2" s="266" t="s">
        <v>308</v>
      </c>
      <c r="T2" s="267"/>
      <c r="U2" s="267"/>
      <c r="V2" s="267"/>
      <c r="W2" s="267"/>
      <c r="X2" s="267"/>
      <c r="Y2" s="267"/>
      <c r="Z2" s="268" t="s">
        <v>309</v>
      </c>
      <c r="AA2" s="268"/>
      <c r="AB2" s="268"/>
      <c r="AC2" s="268"/>
      <c r="AD2" s="268"/>
      <c r="AE2" s="268"/>
      <c r="AF2" s="268"/>
      <c r="AG2" s="267" t="s">
        <v>310</v>
      </c>
      <c r="AH2" s="267"/>
      <c r="AI2" s="267"/>
      <c r="AJ2" s="267"/>
      <c r="AK2" s="267"/>
      <c r="AL2" s="267"/>
      <c r="AM2" s="269"/>
    </row>
    <row r="3" spans="1:39" ht="15" customHeight="1" x14ac:dyDescent="0.25">
      <c r="A3" s="261"/>
      <c r="B3" s="263"/>
      <c r="C3" s="254" t="s">
        <v>311</v>
      </c>
      <c r="D3" s="254"/>
      <c r="E3" s="254"/>
      <c r="F3" s="254"/>
      <c r="G3" s="255" t="s">
        <v>312</v>
      </c>
      <c r="H3" s="255" t="s">
        <v>313</v>
      </c>
      <c r="I3" s="255" t="s">
        <v>314</v>
      </c>
      <c r="J3" s="254" t="s">
        <v>311</v>
      </c>
      <c r="K3" s="254"/>
      <c r="L3" s="254"/>
      <c r="M3" s="254"/>
      <c r="N3" s="255" t="s">
        <v>312</v>
      </c>
      <c r="O3" s="255" t="s">
        <v>313</v>
      </c>
      <c r="P3" s="264" t="s">
        <v>314</v>
      </c>
      <c r="R3" s="261"/>
      <c r="S3" s="259" t="s">
        <v>311</v>
      </c>
      <c r="T3" s="254"/>
      <c r="U3" s="254"/>
      <c r="V3" s="254"/>
      <c r="W3" s="255" t="s">
        <v>312</v>
      </c>
      <c r="X3" s="255" t="s">
        <v>313</v>
      </c>
      <c r="Y3" s="255" t="s">
        <v>314</v>
      </c>
      <c r="Z3" s="254" t="s">
        <v>311</v>
      </c>
      <c r="AA3" s="254"/>
      <c r="AB3" s="254"/>
      <c r="AC3" s="254"/>
      <c r="AD3" s="255" t="s">
        <v>312</v>
      </c>
      <c r="AE3" s="255" t="s">
        <v>313</v>
      </c>
      <c r="AF3" s="255" t="s">
        <v>314</v>
      </c>
      <c r="AG3" s="254" t="s">
        <v>311</v>
      </c>
      <c r="AH3" s="254"/>
      <c r="AI3" s="254"/>
      <c r="AJ3" s="254"/>
      <c r="AK3" s="255" t="s">
        <v>312</v>
      </c>
      <c r="AL3" s="255" t="s">
        <v>313</v>
      </c>
      <c r="AM3" s="264" t="s">
        <v>314</v>
      </c>
    </row>
    <row r="4" spans="1:39" ht="15" customHeight="1" x14ac:dyDescent="0.25">
      <c r="A4" s="261"/>
      <c r="B4" s="263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65"/>
      <c r="R4" s="261"/>
      <c r="S4" s="259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65"/>
    </row>
    <row r="5" spans="1:39" ht="17.25" customHeight="1" x14ac:dyDescent="0.25">
      <c r="A5" s="30">
        <v>1</v>
      </c>
      <c r="B5" s="31" t="s">
        <v>36</v>
      </c>
      <c r="C5" s="120" t="s">
        <v>317</v>
      </c>
      <c r="D5" s="121" t="s">
        <v>315</v>
      </c>
      <c r="E5" s="121" t="s">
        <v>315</v>
      </c>
      <c r="F5" s="122" t="s">
        <v>315</v>
      </c>
      <c r="G5" s="123" t="s">
        <v>349</v>
      </c>
      <c r="H5" s="123" t="s">
        <v>374</v>
      </c>
      <c r="I5" s="124" t="s">
        <v>319</v>
      </c>
      <c r="J5" s="120" t="s">
        <v>316</v>
      </c>
      <c r="K5" s="121" t="s">
        <v>317</v>
      </c>
      <c r="L5" s="121" t="s">
        <v>317</v>
      </c>
      <c r="M5" s="122" t="s">
        <v>317</v>
      </c>
      <c r="N5" s="123" t="s">
        <v>343</v>
      </c>
      <c r="O5" s="123" t="s">
        <v>353</v>
      </c>
      <c r="P5" s="125" t="s">
        <v>321</v>
      </c>
      <c r="R5" s="30">
        <v>1</v>
      </c>
      <c r="S5" s="126" t="s">
        <v>315</v>
      </c>
      <c r="T5" s="121" t="s">
        <v>315</v>
      </c>
      <c r="U5" s="121" t="s">
        <v>315</v>
      </c>
      <c r="V5" s="127" t="s">
        <v>315</v>
      </c>
      <c r="W5" s="123" t="s">
        <v>319</v>
      </c>
      <c r="X5" s="123" t="s">
        <v>323</v>
      </c>
      <c r="Y5" s="124" t="s">
        <v>328</v>
      </c>
      <c r="Z5" s="120" t="s">
        <v>317</v>
      </c>
      <c r="AA5" s="121" t="s">
        <v>317</v>
      </c>
      <c r="AB5" s="121" t="s">
        <v>315</v>
      </c>
      <c r="AC5" s="122"/>
      <c r="AD5" s="123" t="s">
        <v>353</v>
      </c>
      <c r="AE5" s="123" t="s">
        <v>343</v>
      </c>
      <c r="AF5" s="124" t="s">
        <v>321</v>
      </c>
      <c r="AG5" s="120" t="s">
        <v>315</v>
      </c>
      <c r="AH5" s="121" t="s">
        <v>315</v>
      </c>
      <c r="AI5" s="121" t="s">
        <v>328</v>
      </c>
      <c r="AJ5" s="122"/>
      <c r="AK5" s="123" t="s">
        <v>317</v>
      </c>
      <c r="AL5" s="123" t="s">
        <v>397</v>
      </c>
      <c r="AM5" s="125" t="s">
        <v>353</v>
      </c>
    </row>
    <row r="6" spans="1:39" ht="17.25" customHeight="1" x14ac:dyDescent="0.25">
      <c r="A6" s="26">
        <v>2</v>
      </c>
      <c r="B6" s="27" t="s">
        <v>45</v>
      </c>
      <c r="C6" s="128" t="s">
        <v>315</v>
      </c>
      <c r="D6" s="129" t="s">
        <v>315</v>
      </c>
      <c r="E6" s="129" t="s">
        <v>317</v>
      </c>
      <c r="F6" s="130" t="s">
        <v>315</v>
      </c>
      <c r="G6" s="131" t="s">
        <v>354</v>
      </c>
      <c r="H6" s="131" t="s">
        <v>329</v>
      </c>
      <c r="I6" s="132" t="s">
        <v>319</v>
      </c>
      <c r="J6" s="128" t="s">
        <v>315</v>
      </c>
      <c r="K6" s="129" t="s">
        <v>316</v>
      </c>
      <c r="L6" s="129" t="s">
        <v>317</v>
      </c>
      <c r="M6" s="130" t="s">
        <v>320</v>
      </c>
      <c r="N6" s="131" t="s">
        <v>335</v>
      </c>
      <c r="O6" s="131" t="s">
        <v>343</v>
      </c>
      <c r="P6" s="133" t="s">
        <v>329</v>
      </c>
      <c r="R6" s="26">
        <v>2</v>
      </c>
      <c r="S6" s="134" t="s">
        <v>317</v>
      </c>
      <c r="T6" s="129" t="s">
        <v>315</v>
      </c>
      <c r="U6" s="129" t="s">
        <v>317</v>
      </c>
      <c r="V6" s="135" t="s">
        <v>315</v>
      </c>
      <c r="W6" s="131" t="s">
        <v>336</v>
      </c>
      <c r="X6" s="131" t="s">
        <v>336</v>
      </c>
      <c r="Y6" s="132" t="s">
        <v>343</v>
      </c>
      <c r="Z6" s="128" t="s">
        <v>320</v>
      </c>
      <c r="AA6" s="129" t="s">
        <v>324</v>
      </c>
      <c r="AB6" s="129" t="s">
        <v>317</v>
      </c>
      <c r="AC6" s="130"/>
      <c r="AD6" s="131" t="s">
        <v>316</v>
      </c>
      <c r="AE6" s="131" t="s">
        <v>329</v>
      </c>
      <c r="AF6" s="132" t="s">
        <v>318</v>
      </c>
      <c r="AG6" s="128" t="s">
        <v>315</v>
      </c>
      <c r="AH6" s="129" t="s">
        <v>315</v>
      </c>
      <c r="AI6" s="129" t="s">
        <v>315</v>
      </c>
      <c r="AJ6" s="130"/>
      <c r="AK6" s="131" t="s">
        <v>315</v>
      </c>
      <c r="AL6" s="131" t="s">
        <v>397</v>
      </c>
      <c r="AM6" s="133" t="s">
        <v>397</v>
      </c>
    </row>
    <row r="7" spans="1:39" ht="17.25" customHeight="1" x14ac:dyDescent="0.25">
      <c r="A7" s="26">
        <v>3</v>
      </c>
      <c r="B7" s="27" t="s">
        <v>51</v>
      </c>
      <c r="C7" s="128" t="s">
        <v>317</v>
      </c>
      <c r="D7" s="129" t="s">
        <v>315</v>
      </c>
      <c r="E7" s="129" t="s">
        <v>315</v>
      </c>
      <c r="F7" s="130" t="s">
        <v>320</v>
      </c>
      <c r="G7" s="131" t="s">
        <v>318</v>
      </c>
      <c r="H7" s="131" t="s">
        <v>354</v>
      </c>
      <c r="I7" s="132" t="s">
        <v>343</v>
      </c>
      <c r="J7" s="128" t="s">
        <v>315</v>
      </c>
      <c r="K7" s="129" t="s">
        <v>320</v>
      </c>
      <c r="L7" s="129" t="s">
        <v>324</v>
      </c>
      <c r="M7" s="130" t="s">
        <v>324</v>
      </c>
      <c r="N7" s="131" t="s">
        <v>320</v>
      </c>
      <c r="O7" s="131" t="s">
        <v>323</v>
      </c>
      <c r="P7" s="133" t="s">
        <v>359</v>
      </c>
      <c r="R7" s="26">
        <v>3</v>
      </c>
      <c r="S7" s="134" t="s">
        <v>320</v>
      </c>
      <c r="T7" s="129" t="s">
        <v>317</v>
      </c>
      <c r="U7" s="129" t="s">
        <v>316</v>
      </c>
      <c r="V7" s="135" t="s">
        <v>317</v>
      </c>
      <c r="W7" s="131" t="s">
        <v>316</v>
      </c>
      <c r="X7" s="131" t="s">
        <v>321</v>
      </c>
      <c r="Y7" s="132" t="s">
        <v>331</v>
      </c>
      <c r="Z7" s="128" t="s">
        <v>315</v>
      </c>
      <c r="AA7" s="129" t="s">
        <v>320</v>
      </c>
      <c r="AB7" s="129" t="s">
        <v>315</v>
      </c>
      <c r="AC7" s="130"/>
      <c r="AD7" s="131" t="s">
        <v>324</v>
      </c>
      <c r="AE7" s="131" t="s">
        <v>321</v>
      </c>
      <c r="AF7" s="132" t="s">
        <v>343</v>
      </c>
      <c r="AG7" s="128" t="s">
        <v>315</v>
      </c>
      <c r="AH7" s="129" t="s">
        <v>315</v>
      </c>
      <c r="AI7" s="129" t="s">
        <v>315</v>
      </c>
      <c r="AJ7" s="130"/>
      <c r="AK7" s="131" t="s">
        <v>328</v>
      </c>
      <c r="AL7" s="131" t="s">
        <v>397</v>
      </c>
      <c r="AM7" s="133" t="s">
        <v>399</v>
      </c>
    </row>
    <row r="8" spans="1:39" ht="17.25" customHeight="1" x14ac:dyDescent="0.25">
      <c r="A8" s="26">
        <v>4</v>
      </c>
      <c r="B8" s="27" t="s">
        <v>57</v>
      </c>
      <c r="C8" s="128" t="s">
        <v>315</v>
      </c>
      <c r="D8" s="129" t="s">
        <v>315</v>
      </c>
      <c r="E8" s="129" t="s">
        <v>317</v>
      </c>
      <c r="F8" s="130" t="s">
        <v>317</v>
      </c>
      <c r="G8" s="131" t="s">
        <v>317</v>
      </c>
      <c r="H8" s="131" t="s">
        <v>360</v>
      </c>
      <c r="I8" s="132" t="s">
        <v>321</v>
      </c>
      <c r="J8" s="128" t="s">
        <v>315</v>
      </c>
      <c r="K8" s="129" t="s">
        <v>320</v>
      </c>
      <c r="L8" s="129" t="s">
        <v>316</v>
      </c>
      <c r="M8" s="130" t="s">
        <v>316</v>
      </c>
      <c r="N8" s="131" t="s">
        <v>319</v>
      </c>
      <c r="O8" s="131" t="s">
        <v>323</v>
      </c>
      <c r="P8" s="133" t="s">
        <v>319</v>
      </c>
      <c r="R8" s="26">
        <v>4</v>
      </c>
      <c r="S8" s="134" t="s">
        <v>315</v>
      </c>
      <c r="T8" s="129" t="s">
        <v>316</v>
      </c>
      <c r="U8" s="129" t="s">
        <v>317</v>
      </c>
      <c r="V8" s="135" t="s">
        <v>315</v>
      </c>
      <c r="W8" s="131" t="s">
        <v>315</v>
      </c>
      <c r="X8" s="131" t="s">
        <v>321</v>
      </c>
      <c r="Y8" s="132" t="s">
        <v>323</v>
      </c>
      <c r="Z8" s="128" t="s">
        <v>317</v>
      </c>
      <c r="AA8" s="129" t="s">
        <v>317</v>
      </c>
      <c r="AB8" s="129" t="s">
        <v>315</v>
      </c>
      <c r="AC8" s="130"/>
      <c r="AD8" s="131" t="s">
        <v>353</v>
      </c>
      <c r="AE8" s="131" t="s">
        <v>321</v>
      </c>
      <c r="AF8" s="132" t="s">
        <v>323</v>
      </c>
      <c r="AG8" s="128" t="s">
        <v>315</v>
      </c>
      <c r="AH8" s="129" t="s">
        <v>315</v>
      </c>
      <c r="AI8" s="129" t="s">
        <v>315</v>
      </c>
      <c r="AJ8" s="130"/>
      <c r="AK8" s="131" t="s">
        <v>315</v>
      </c>
      <c r="AL8" s="131" t="s">
        <v>397</v>
      </c>
      <c r="AM8" s="133" t="s">
        <v>397</v>
      </c>
    </row>
    <row r="9" spans="1:39" ht="17.25" customHeight="1" x14ac:dyDescent="0.25">
      <c r="A9" s="42">
        <v>5</v>
      </c>
      <c r="B9" s="43" t="s">
        <v>63</v>
      </c>
      <c r="C9" s="136" t="s">
        <v>315</v>
      </c>
      <c r="D9" s="137" t="s">
        <v>315</v>
      </c>
      <c r="E9" s="137" t="s">
        <v>315</v>
      </c>
      <c r="F9" s="138" t="s">
        <v>317</v>
      </c>
      <c r="G9" s="139" t="s">
        <v>317</v>
      </c>
      <c r="H9" s="139" t="s">
        <v>347</v>
      </c>
      <c r="I9" s="140" t="s">
        <v>348</v>
      </c>
      <c r="J9" s="136" t="s">
        <v>315</v>
      </c>
      <c r="K9" s="137" t="s">
        <v>316</v>
      </c>
      <c r="L9" s="137" t="s">
        <v>315</v>
      </c>
      <c r="M9" s="138" t="s">
        <v>320</v>
      </c>
      <c r="N9" s="139" t="s">
        <v>343</v>
      </c>
      <c r="O9" s="139" t="s">
        <v>353</v>
      </c>
      <c r="P9" s="141" t="s">
        <v>321</v>
      </c>
      <c r="R9" s="42">
        <v>5</v>
      </c>
      <c r="S9" s="142" t="s">
        <v>315</v>
      </c>
      <c r="T9" s="137" t="s">
        <v>315</v>
      </c>
      <c r="U9" s="137" t="s">
        <v>315</v>
      </c>
      <c r="V9" s="143" t="s">
        <v>315</v>
      </c>
      <c r="W9" s="139" t="s">
        <v>353</v>
      </c>
      <c r="X9" s="139" t="s">
        <v>353</v>
      </c>
      <c r="Y9" s="140" t="s">
        <v>357</v>
      </c>
      <c r="Z9" s="136" t="s">
        <v>317</v>
      </c>
      <c r="AA9" s="137" t="s">
        <v>317</v>
      </c>
      <c r="AB9" s="137" t="s">
        <v>315</v>
      </c>
      <c r="AC9" s="138"/>
      <c r="AD9" s="139" t="s">
        <v>353</v>
      </c>
      <c r="AE9" s="139" t="s">
        <v>343</v>
      </c>
      <c r="AF9" s="140" t="s">
        <v>321</v>
      </c>
      <c r="AG9" s="136" t="s">
        <v>315</v>
      </c>
      <c r="AH9" s="137" t="s">
        <v>315</v>
      </c>
      <c r="AI9" s="137" t="s">
        <v>317</v>
      </c>
      <c r="AJ9" s="138"/>
      <c r="AK9" s="139" t="s">
        <v>317</v>
      </c>
      <c r="AL9" s="139" t="s">
        <v>397</v>
      </c>
      <c r="AM9" s="141" t="s">
        <v>352</v>
      </c>
    </row>
    <row r="10" spans="1:39" ht="17.25" customHeight="1" x14ac:dyDescent="0.25">
      <c r="A10" s="30">
        <v>6</v>
      </c>
      <c r="B10" s="31" t="s">
        <v>69</v>
      </c>
      <c r="C10" s="120" t="s">
        <v>315</v>
      </c>
      <c r="D10" s="121" t="s">
        <v>315</v>
      </c>
      <c r="E10" s="121" t="s">
        <v>315</v>
      </c>
      <c r="F10" s="122" t="s">
        <v>317</v>
      </c>
      <c r="G10" s="123" t="s">
        <v>348</v>
      </c>
      <c r="H10" s="123" t="s">
        <v>349</v>
      </c>
      <c r="I10" s="124" t="s">
        <v>348</v>
      </c>
      <c r="J10" s="120" t="s">
        <v>315</v>
      </c>
      <c r="K10" s="121" t="s">
        <v>320</v>
      </c>
      <c r="L10" s="121" t="s">
        <v>316</v>
      </c>
      <c r="M10" s="122" t="s">
        <v>316</v>
      </c>
      <c r="N10" s="123" t="s">
        <v>324</v>
      </c>
      <c r="O10" s="123" t="s">
        <v>329</v>
      </c>
      <c r="P10" s="125" t="s">
        <v>342</v>
      </c>
      <c r="R10" s="30">
        <v>6</v>
      </c>
      <c r="S10" s="126" t="s">
        <v>315</v>
      </c>
      <c r="T10" s="121" t="s">
        <v>317</v>
      </c>
      <c r="U10" s="121" t="s">
        <v>317</v>
      </c>
      <c r="V10" s="127" t="s">
        <v>317</v>
      </c>
      <c r="W10" s="123" t="s">
        <v>342</v>
      </c>
      <c r="X10" s="123" t="s">
        <v>323</v>
      </c>
      <c r="Y10" s="124" t="s">
        <v>368</v>
      </c>
      <c r="Z10" s="120" t="s">
        <v>317</v>
      </c>
      <c r="AA10" s="121" t="s">
        <v>316</v>
      </c>
      <c r="AB10" s="121" t="s">
        <v>315</v>
      </c>
      <c r="AC10" s="122"/>
      <c r="AD10" s="123" t="s">
        <v>317</v>
      </c>
      <c r="AE10" s="123" t="s">
        <v>321</v>
      </c>
      <c r="AF10" s="124" t="s">
        <v>321</v>
      </c>
      <c r="AG10" s="120" t="s">
        <v>315</v>
      </c>
      <c r="AH10" s="121" t="s">
        <v>315</v>
      </c>
      <c r="AI10" s="121" t="s">
        <v>315</v>
      </c>
      <c r="AJ10" s="122"/>
      <c r="AK10" s="123" t="s">
        <v>315</v>
      </c>
      <c r="AL10" s="123" t="s">
        <v>397</v>
      </c>
      <c r="AM10" s="125" t="s">
        <v>397</v>
      </c>
    </row>
    <row r="11" spans="1:39" ht="17.25" customHeight="1" x14ac:dyDescent="0.25">
      <c r="A11" s="169">
        <v>7</v>
      </c>
      <c r="B11" s="170" t="s">
        <v>74</v>
      </c>
      <c r="C11" s="171"/>
      <c r="D11" s="172" t="s">
        <v>317</v>
      </c>
      <c r="E11" s="172" t="s">
        <v>315</v>
      </c>
      <c r="F11" s="173"/>
      <c r="G11" s="174"/>
      <c r="H11" s="174"/>
      <c r="I11" s="175"/>
      <c r="J11" s="171" t="s">
        <v>317</v>
      </c>
      <c r="K11" s="172" t="s">
        <v>317</v>
      </c>
      <c r="L11" s="172" t="s">
        <v>317</v>
      </c>
      <c r="M11" s="173"/>
      <c r="N11" s="174"/>
      <c r="O11" s="174"/>
      <c r="P11" s="176"/>
      <c r="Q11" s="159"/>
      <c r="R11" s="169">
        <v>7</v>
      </c>
      <c r="S11" s="177"/>
      <c r="T11" s="172" t="s">
        <v>317</v>
      </c>
      <c r="U11" s="172" t="s">
        <v>315</v>
      </c>
      <c r="V11" s="178"/>
      <c r="W11" s="174"/>
      <c r="X11" s="174"/>
      <c r="Y11" s="175"/>
      <c r="Z11" s="171"/>
      <c r="AA11" s="172" t="s">
        <v>317</v>
      </c>
      <c r="AB11" s="172"/>
      <c r="AC11" s="173"/>
      <c r="AD11" s="174"/>
      <c r="AE11" s="174"/>
      <c r="AF11" s="175"/>
      <c r="AG11" s="171" t="s">
        <v>317</v>
      </c>
      <c r="AH11" s="172" t="s">
        <v>315</v>
      </c>
      <c r="AI11" s="172" t="s">
        <v>315</v>
      </c>
      <c r="AJ11" s="173"/>
      <c r="AK11" s="174" t="s">
        <v>328</v>
      </c>
      <c r="AL11" s="174"/>
      <c r="AM11" s="176"/>
    </row>
    <row r="12" spans="1:39" ht="17.25" customHeight="1" x14ac:dyDescent="0.25">
      <c r="A12" s="26">
        <v>8</v>
      </c>
      <c r="B12" s="27" t="s">
        <v>80</v>
      </c>
      <c r="C12" s="128" t="s">
        <v>315</v>
      </c>
      <c r="D12" s="129" t="s">
        <v>315</v>
      </c>
      <c r="E12" s="144" t="s">
        <v>315</v>
      </c>
      <c r="F12" s="130" t="s">
        <v>315</v>
      </c>
      <c r="G12" s="131" t="s">
        <v>349</v>
      </c>
      <c r="H12" s="131" t="s">
        <v>331</v>
      </c>
      <c r="I12" s="132" t="s">
        <v>347</v>
      </c>
      <c r="J12" s="128" t="s">
        <v>316</v>
      </c>
      <c r="K12" s="129" t="s">
        <v>317</v>
      </c>
      <c r="L12" s="129" t="s">
        <v>317</v>
      </c>
      <c r="M12" s="130" t="s">
        <v>324</v>
      </c>
      <c r="N12" s="131" t="s">
        <v>343</v>
      </c>
      <c r="O12" s="131" t="s">
        <v>319</v>
      </c>
      <c r="P12" s="133" t="s">
        <v>343</v>
      </c>
      <c r="R12" s="26">
        <v>8</v>
      </c>
      <c r="S12" s="134" t="s">
        <v>317</v>
      </c>
      <c r="T12" s="129" t="s">
        <v>315</v>
      </c>
      <c r="U12" s="144" t="s">
        <v>316</v>
      </c>
      <c r="V12" s="135" t="s">
        <v>317</v>
      </c>
      <c r="W12" s="131" t="s">
        <v>316</v>
      </c>
      <c r="X12" s="131" t="s">
        <v>343</v>
      </c>
      <c r="Y12" s="132" t="s">
        <v>350</v>
      </c>
      <c r="Z12" s="128" t="s">
        <v>317</v>
      </c>
      <c r="AA12" s="129" t="s">
        <v>316</v>
      </c>
      <c r="AB12" s="144" t="s">
        <v>315</v>
      </c>
      <c r="AC12" s="130"/>
      <c r="AD12" s="131" t="s">
        <v>343</v>
      </c>
      <c r="AE12" s="131" t="s">
        <v>319</v>
      </c>
      <c r="AF12" s="132" t="s">
        <v>319</v>
      </c>
      <c r="AG12" s="128" t="s">
        <v>317</v>
      </c>
      <c r="AH12" s="129" t="s">
        <v>315</v>
      </c>
      <c r="AI12" s="144" t="s">
        <v>315</v>
      </c>
      <c r="AJ12" s="130"/>
      <c r="AK12" s="131" t="s">
        <v>315</v>
      </c>
      <c r="AL12" s="131" t="s">
        <v>397</v>
      </c>
      <c r="AM12" s="133" t="s">
        <v>399</v>
      </c>
    </row>
    <row r="13" spans="1:39" ht="17.25" customHeight="1" x14ac:dyDescent="0.25">
      <c r="A13" s="26">
        <v>9</v>
      </c>
      <c r="B13" s="27" t="s">
        <v>86</v>
      </c>
      <c r="C13" s="128" t="s">
        <v>317</v>
      </c>
      <c r="D13" s="129" t="s">
        <v>315</v>
      </c>
      <c r="E13" s="129" t="s">
        <v>315</v>
      </c>
      <c r="F13" s="130" t="s">
        <v>315</v>
      </c>
      <c r="G13" s="131" t="s">
        <v>316</v>
      </c>
      <c r="H13" s="131" t="s">
        <v>327</v>
      </c>
      <c r="I13" s="132" t="s">
        <v>331</v>
      </c>
      <c r="J13" s="128" t="s">
        <v>315</v>
      </c>
      <c r="K13" s="129" t="s">
        <v>317</v>
      </c>
      <c r="L13" s="129" t="s">
        <v>317</v>
      </c>
      <c r="M13" s="130" t="s">
        <v>324</v>
      </c>
      <c r="N13" s="131" t="s">
        <v>317</v>
      </c>
      <c r="O13" s="131" t="s">
        <v>323</v>
      </c>
      <c r="P13" s="133" t="s">
        <v>368</v>
      </c>
      <c r="R13" s="26">
        <v>9</v>
      </c>
      <c r="S13" s="134" t="s">
        <v>315</v>
      </c>
      <c r="T13" s="129" t="s">
        <v>315</v>
      </c>
      <c r="U13" s="129" t="s">
        <v>315</v>
      </c>
      <c r="V13" s="135" t="s">
        <v>315</v>
      </c>
      <c r="W13" s="131" t="s">
        <v>353</v>
      </c>
      <c r="X13" s="131" t="s">
        <v>353</v>
      </c>
      <c r="Y13" s="132" t="s">
        <v>357</v>
      </c>
      <c r="Z13" s="128" t="s">
        <v>315</v>
      </c>
      <c r="AA13" s="129" t="s">
        <v>317</v>
      </c>
      <c r="AB13" s="129" t="s">
        <v>315</v>
      </c>
      <c r="AC13" s="130"/>
      <c r="AD13" s="131" t="s">
        <v>353</v>
      </c>
      <c r="AE13" s="131" t="s">
        <v>319</v>
      </c>
      <c r="AF13" s="132" t="s">
        <v>323</v>
      </c>
      <c r="AG13" s="128" t="s">
        <v>317</v>
      </c>
      <c r="AH13" s="129" t="s">
        <v>315</v>
      </c>
      <c r="AI13" s="129" t="s">
        <v>317</v>
      </c>
      <c r="AJ13" s="130"/>
      <c r="AK13" s="131" t="s">
        <v>317</v>
      </c>
      <c r="AL13" s="131" t="s">
        <v>328</v>
      </c>
      <c r="AM13" s="133" t="s">
        <v>323</v>
      </c>
    </row>
    <row r="14" spans="1:39" ht="17.25" customHeight="1" x14ac:dyDescent="0.25">
      <c r="A14" s="42">
        <v>10</v>
      </c>
      <c r="B14" s="43" t="s">
        <v>92</v>
      </c>
      <c r="C14" s="136" t="s">
        <v>315</v>
      </c>
      <c r="D14" s="137" t="s">
        <v>315</v>
      </c>
      <c r="E14" s="137" t="s">
        <v>315</v>
      </c>
      <c r="F14" s="138" t="s">
        <v>315</v>
      </c>
      <c r="G14" s="139" t="s">
        <v>317</v>
      </c>
      <c r="H14" s="139" t="s">
        <v>331</v>
      </c>
      <c r="I14" s="140" t="s">
        <v>347</v>
      </c>
      <c r="J14" s="136" t="s">
        <v>317</v>
      </c>
      <c r="K14" s="137" t="s">
        <v>332</v>
      </c>
      <c r="L14" s="137" t="s">
        <v>317</v>
      </c>
      <c r="M14" s="138" t="s">
        <v>324</v>
      </c>
      <c r="N14" s="139" t="s">
        <v>316</v>
      </c>
      <c r="O14" s="139" t="s">
        <v>323</v>
      </c>
      <c r="P14" s="141" t="s">
        <v>341</v>
      </c>
      <c r="R14" s="42">
        <v>10</v>
      </c>
      <c r="S14" s="142" t="s">
        <v>317</v>
      </c>
      <c r="T14" s="137" t="s">
        <v>317</v>
      </c>
      <c r="U14" s="137" t="s">
        <v>315</v>
      </c>
      <c r="V14" s="143" t="s">
        <v>315</v>
      </c>
      <c r="W14" s="139" t="s">
        <v>343</v>
      </c>
      <c r="X14" s="139" t="s">
        <v>343</v>
      </c>
      <c r="Y14" s="140" t="s">
        <v>349</v>
      </c>
      <c r="Z14" s="136" t="s">
        <v>315</v>
      </c>
      <c r="AA14" s="137" t="s">
        <v>317</v>
      </c>
      <c r="AB14" s="137" t="s">
        <v>315</v>
      </c>
      <c r="AC14" s="138"/>
      <c r="AD14" s="139" t="s">
        <v>317</v>
      </c>
      <c r="AE14" s="139" t="s">
        <v>321</v>
      </c>
      <c r="AF14" s="140" t="s">
        <v>323</v>
      </c>
      <c r="AG14" s="136" t="s">
        <v>317</v>
      </c>
      <c r="AH14" s="137" t="s">
        <v>315</v>
      </c>
      <c r="AI14" s="137" t="s">
        <v>315</v>
      </c>
      <c r="AJ14" s="138"/>
      <c r="AK14" s="139" t="s">
        <v>328</v>
      </c>
      <c r="AL14" s="139" t="s">
        <v>397</v>
      </c>
      <c r="AM14" s="141" t="s">
        <v>357</v>
      </c>
    </row>
    <row r="15" spans="1:39" ht="17.25" customHeight="1" x14ac:dyDescent="0.25">
      <c r="A15" s="30">
        <v>11</v>
      </c>
      <c r="B15" s="31" t="s">
        <v>98</v>
      </c>
      <c r="C15" s="120" t="s">
        <v>317</v>
      </c>
      <c r="D15" s="121" t="s">
        <v>315</v>
      </c>
      <c r="E15" s="121" t="s">
        <v>315</v>
      </c>
      <c r="F15" s="122" t="s">
        <v>316</v>
      </c>
      <c r="G15" s="123" t="s">
        <v>317</v>
      </c>
      <c r="H15" s="123" t="s">
        <v>337</v>
      </c>
      <c r="I15" s="124" t="s">
        <v>331</v>
      </c>
      <c r="J15" s="120" t="s">
        <v>315</v>
      </c>
      <c r="K15" s="121" t="s">
        <v>320</v>
      </c>
      <c r="L15" s="121" t="s">
        <v>317</v>
      </c>
      <c r="M15" s="122" t="s">
        <v>332</v>
      </c>
      <c r="N15" s="123" t="s">
        <v>316</v>
      </c>
      <c r="O15" s="123" t="s">
        <v>321</v>
      </c>
      <c r="P15" s="125" t="s">
        <v>360</v>
      </c>
      <c r="R15" s="30">
        <v>11</v>
      </c>
      <c r="S15" s="126" t="s">
        <v>317</v>
      </c>
      <c r="T15" s="121" t="s">
        <v>315</v>
      </c>
      <c r="U15" s="121" t="s">
        <v>315</v>
      </c>
      <c r="V15" s="127" t="s">
        <v>315</v>
      </c>
      <c r="W15" s="123" t="s">
        <v>323</v>
      </c>
      <c r="X15" s="123" t="s">
        <v>321</v>
      </c>
      <c r="Y15" s="124" t="s">
        <v>348</v>
      </c>
      <c r="Z15" s="120" t="s">
        <v>315</v>
      </c>
      <c r="AA15" s="121" t="s">
        <v>316</v>
      </c>
      <c r="AB15" s="121" t="s">
        <v>315</v>
      </c>
      <c r="AC15" s="122"/>
      <c r="AD15" s="123" t="s">
        <v>353</v>
      </c>
      <c r="AE15" s="123" t="s">
        <v>321</v>
      </c>
      <c r="AF15" s="124" t="s">
        <v>323</v>
      </c>
      <c r="AG15" s="120" t="s">
        <v>317</v>
      </c>
      <c r="AH15" s="121" t="s">
        <v>315</v>
      </c>
      <c r="AI15" s="121" t="s">
        <v>315</v>
      </c>
      <c r="AJ15" s="122"/>
      <c r="AK15" s="123" t="s">
        <v>317</v>
      </c>
      <c r="AL15" s="123" t="s">
        <v>397</v>
      </c>
      <c r="AM15" s="125" t="s">
        <v>352</v>
      </c>
    </row>
    <row r="16" spans="1:39" ht="17.25" customHeight="1" x14ac:dyDescent="0.25">
      <c r="A16" s="26">
        <v>12</v>
      </c>
      <c r="B16" s="27" t="s">
        <v>105</v>
      </c>
      <c r="C16" s="128" t="s">
        <v>315</v>
      </c>
      <c r="D16" s="129" t="s">
        <v>317</v>
      </c>
      <c r="E16" s="129" t="s">
        <v>315</v>
      </c>
      <c r="F16" s="130" t="s">
        <v>315</v>
      </c>
      <c r="G16" s="131" t="s">
        <v>331</v>
      </c>
      <c r="H16" s="131" t="s">
        <v>322</v>
      </c>
      <c r="I16" s="132" t="s">
        <v>330</v>
      </c>
      <c r="J16" s="128" t="s">
        <v>317</v>
      </c>
      <c r="K16" s="129" t="s">
        <v>317</v>
      </c>
      <c r="L16" s="129" t="s">
        <v>317</v>
      </c>
      <c r="M16" s="130" t="s">
        <v>316</v>
      </c>
      <c r="N16" s="131" t="s">
        <v>316</v>
      </c>
      <c r="O16" s="131" t="s">
        <v>335</v>
      </c>
      <c r="P16" s="133" t="s">
        <v>359</v>
      </c>
      <c r="R16" s="26">
        <v>12</v>
      </c>
      <c r="S16" s="134" t="s">
        <v>315</v>
      </c>
      <c r="T16" s="129" t="s">
        <v>315</v>
      </c>
      <c r="U16" s="129" t="s">
        <v>315</v>
      </c>
      <c r="V16" s="135" t="s">
        <v>315</v>
      </c>
      <c r="W16" s="131" t="s">
        <v>319</v>
      </c>
      <c r="X16" s="131" t="s">
        <v>323</v>
      </c>
      <c r="Y16" s="132" t="s">
        <v>328</v>
      </c>
      <c r="Z16" s="128" t="s">
        <v>317</v>
      </c>
      <c r="AA16" s="129" t="s">
        <v>316</v>
      </c>
      <c r="AB16" s="129" t="s">
        <v>315</v>
      </c>
      <c r="AC16" s="130"/>
      <c r="AD16" s="131" t="s">
        <v>343</v>
      </c>
      <c r="AE16" s="131" t="s">
        <v>342</v>
      </c>
      <c r="AF16" s="132" t="s">
        <v>343</v>
      </c>
      <c r="AG16" s="128" t="s">
        <v>317</v>
      </c>
      <c r="AH16" s="129" t="s">
        <v>315</v>
      </c>
      <c r="AI16" s="129" t="s">
        <v>317</v>
      </c>
      <c r="AJ16" s="130"/>
      <c r="AK16" s="131" t="s">
        <v>317</v>
      </c>
      <c r="AL16" s="131" t="s">
        <v>397</v>
      </c>
      <c r="AM16" s="133" t="s">
        <v>328</v>
      </c>
    </row>
    <row r="17" spans="1:149" ht="17.25" customHeight="1" x14ac:dyDescent="0.25">
      <c r="A17" s="26">
        <v>13</v>
      </c>
      <c r="B17" s="27" t="s">
        <v>111</v>
      </c>
      <c r="C17" s="128" t="s">
        <v>317</v>
      </c>
      <c r="D17" s="129" t="s">
        <v>315</v>
      </c>
      <c r="E17" s="129" t="s">
        <v>317</v>
      </c>
      <c r="F17" s="130" t="s">
        <v>317</v>
      </c>
      <c r="G17" s="131" t="s">
        <v>318</v>
      </c>
      <c r="H17" s="131" t="s">
        <v>376</v>
      </c>
      <c r="I17" s="132" t="s">
        <v>329</v>
      </c>
      <c r="J17" s="128" t="s">
        <v>317</v>
      </c>
      <c r="K17" s="129" t="s">
        <v>317</v>
      </c>
      <c r="L17" s="129" t="s">
        <v>316</v>
      </c>
      <c r="M17" s="130" t="s">
        <v>316</v>
      </c>
      <c r="N17" s="131" t="s">
        <v>342</v>
      </c>
      <c r="O17" s="131" t="s">
        <v>319</v>
      </c>
      <c r="P17" s="133" t="s">
        <v>331</v>
      </c>
      <c r="R17" s="26">
        <v>13</v>
      </c>
      <c r="S17" s="134" t="s">
        <v>315</v>
      </c>
      <c r="T17" s="129" t="s">
        <v>315</v>
      </c>
      <c r="U17" s="129" t="s">
        <v>315</v>
      </c>
      <c r="V17" s="135" t="s">
        <v>315</v>
      </c>
      <c r="W17" s="131" t="s">
        <v>319</v>
      </c>
      <c r="X17" s="131" t="s">
        <v>323</v>
      </c>
      <c r="Y17" s="132" t="s">
        <v>328</v>
      </c>
      <c r="Z17" s="128" t="s">
        <v>315</v>
      </c>
      <c r="AA17" s="129" t="s">
        <v>317</v>
      </c>
      <c r="AB17" s="129" t="s">
        <v>315</v>
      </c>
      <c r="AC17" s="130"/>
      <c r="AD17" s="131" t="s">
        <v>353</v>
      </c>
      <c r="AE17" s="131" t="s">
        <v>323</v>
      </c>
      <c r="AF17" s="132" t="s">
        <v>328</v>
      </c>
      <c r="AG17" s="128" t="s">
        <v>315</v>
      </c>
      <c r="AH17" s="129" t="s">
        <v>315</v>
      </c>
      <c r="AI17" s="129" t="s">
        <v>315</v>
      </c>
      <c r="AJ17" s="130"/>
      <c r="AK17" s="131" t="s">
        <v>317</v>
      </c>
      <c r="AL17" s="131" t="s">
        <v>328</v>
      </c>
      <c r="AM17" s="133" t="s">
        <v>352</v>
      </c>
    </row>
    <row r="18" spans="1:149" ht="17.25" customHeight="1" x14ac:dyDescent="0.25">
      <c r="A18" s="26">
        <v>14</v>
      </c>
      <c r="B18" s="27" t="s">
        <v>117</v>
      </c>
      <c r="C18" s="128" t="s">
        <v>317</v>
      </c>
      <c r="D18" s="129" t="s">
        <v>315</v>
      </c>
      <c r="E18" s="129" t="s">
        <v>315</v>
      </c>
      <c r="F18" s="130" t="s">
        <v>317</v>
      </c>
      <c r="G18" s="131" t="s">
        <v>322</v>
      </c>
      <c r="H18" s="131" t="s">
        <v>349</v>
      </c>
      <c r="I18" s="132" t="s">
        <v>330</v>
      </c>
      <c r="J18" s="128" t="s">
        <v>315</v>
      </c>
      <c r="K18" s="129" t="s">
        <v>317</v>
      </c>
      <c r="L18" s="129" t="s">
        <v>317</v>
      </c>
      <c r="M18" s="130" t="s">
        <v>320</v>
      </c>
      <c r="N18" s="131" t="s">
        <v>319</v>
      </c>
      <c r="O18" s="131" t="s">
        <v>321</v>
      </c>
      <c r="P18" s="133" t="s">
        <v>349</v>
      </c>
      <c r="R18" s="26">
        <v>14</v>
      </c>
      <c r="S18" s="134" t="s">
        <v>317</v>
      </c>
      <c r="T18" s="129" t="s">
        <v>315</v>
      </c>
      <c r="U18" s="129" t="s">
        <v>315</v>
      </c>
      <c r="V18" s="135" t="s">
        <v>317</v>
      </c>
      <c r="W18" s="131" t="s">
        <v>316</v>
      </c>
      <c r="X18" s="131" t="s">
        <v>353</v>
      </c>
      <c r="Y18" s="132" t="s">
        <v>347</v>
      </c>
      <c r="Z18" s="128" t="s">
        <v>316</v>
      </c>
      <c r="AA18" s="129" t="s">
        <v>316</v>
      </c>
      <c r="AB18" s="129" t="s">
        <v>315</v>
      </c>
      <c r="AC18" s="130"/>
      <c r="AD18" s="131" t="s">
        <v>317</v>
      </c>
      <c r="AE18" s="131" t="s">
        <v>343</v>
      </c>
      <c r="AF18" s="132" t="s">
        <v>322</v>
      </c>
      <c r="AG18" s="128" t="s">
        <v>315</v>
      </c>
      <c r="AH18" s="129" t="s">
        <v>315</v>
      </c>
      <c r="AI18" s="129" t="s">
        <v>315</v>
      </c>
      <c r="AJ18" s="130"/>
      <c r="AK18" s="131" t="s">
        <v>315</v>
      </c>
      <c r="AL18" s="131" t="s">
        <v>397</v>
      </c>
      <c r="AM18" s="133" t="s">
        <v>397</v>
      </c>
    </row>
    <row r="19" spans="1:149" ht="17.25" customHeight="1" x14ac:dyDescent="0.25">
      <c r="A19" s="42">
        <v>15</v>
      </c>
      <c r="B19" s="43" t="s">
        <v>123</v>
      </c>
      <c r="C19" s="136" t="s">
        <v>315</v>
      </c>
      <c r="D19" s="137" t="s">
        <v>315</v>
      </c>
      <c r="E19" s="137" t="s">
        <v>315</v>
      </c>
      <c r="F19" s="138" t="s">
        <v>317</v>
      </c>
      <c r="G19" s="139" t="s">
        <v>349</v>
      </c>
      <c r="H19" s="139" t="s">
        <v>322</v>
      </c>
      <c r="I19" s="140" t="s">
        <v>347</v>
      </c>
      <c r="J19" s="136" t="s">
        <v>315</v>
      </c>
      <c r="K19" s="137" t="s">
        <v>316</v>
      </c>
      <c r="L19" s="137" t="s">
        <v>317</v>
      </c>
      <c r="M19" s="138" t="s">
        <v>316</v>
      </c>
      <c r="N19" s="139" t="s">
        <v>319</v>
      </c>
      <c r="O19" s="139" t="s">
        <v>321</v>
      </c>
      <c r="P19" s="141" t="s">
        <v>349</v>
      </c>
      <c r="R19" s="42">
        <v>15</v>
      </c>
      <c r="S19" s="142" t="s">
        <v>316</v>
      </c>
      <c r="T19" s="137" t="s">
        <v>315</v>
      </c>
      <c r="U19" s="137" t="s">
        <v>315</v>
      </c>
      <c r="V19" s="143" t="s">
        <v>315</v>
      </c>
      <c r="W19" s="139" t="s">
        <v>317</v>
      </c>
      <c r="X19" s="139" t="s">
        <v>323</v>
      </c>
      <c r="Y19" s="140" t="s">
        <v>323</v>
      </c>
      <c r="Z19" s="136" t="s">
        <v>315</v>
      </c>
      <c r="AA19" s="137" t="s">
        <v>317</v>
      </c>
      <c r="AB19" s="137" t="s">
        <v>315</v>
      </c>
      <c r="AC19" s="138"/>
      <c r="AD19" s="139" t="s">
        <v>323</v>
      </c>
      <c r="AE19" s="139" t="s">
        <v>319</v>
      </c>
      <c r="AF19" s="140" t="s">
        <v>347</v>
      </c>
      <c r="AG19" s="136" t="s">
        <v>315</v>
      </c>
      <c r="AH19" s="137" t="s">
        <v>315</v>
      </c>
      <c r="AI19" s="137" t="s">
        <v>315</v>
      </c>
      <c r="AJ19" s="138"/>
      <c r="AK19" s="139" t="s">
        <v>315</v>
      </c>
      <c r="AL19" s="139" t="s">
        <v>397</v>
      </c>
      <c r="AM19" s="141" t="s">
        <v>397</v>
      </c>
    </row>
    <row r="20" spans="1:149" ht="17.25" customHeight="1" x14ac:dyDescent="0.25">
      <c r="A20" s="30">
        <v>16</v>
      </c>
      <c r="B20" s="31" t="s">
        <v>129</v>
      </c>
      <c r="C20" s="120" t="s">
        <v>315</v>
      </c>
      <c r="D20" s="121" t="s">
        <v>315</v>
      </c>
      <c r="E20" s="121" t="s">
        <v>315</v>
      </c>
      <c r="F20" s="122" t="s">
        <v>317</v>
      </c>
      <c r="G20" s="123" t="s">
        <v>317</v>
      </c>
      <c r="H20" s="123" t="s">
        <v>349</v>
      </c>
      <c r="I20" s="124" t="s">
        <v>323</v>
      </c>
      <c r="J20" s="120" t="s">
        <v>316</v>
      </c>
      <c r="K20" s="121" t="s">
        <v>317</v>
      </c>
      <c r="L20" s="121" t="s">
        <v>317</v>
      </c>
      <c r="M20" s="122" t="s">
        <v>317</v>
      </c>
      <c r="N20" s="123" t="s">
        <v>343</v>
      </c>
      <c r="O20" s="123" t="s">
        <v>397</v>
      </c>
      <c r="P20" s="125" t="s">
        <v>330</v>
      </c>
      <c r="R20" s="30">
        <v>16</v>
      </c>
      <c r="S20" s="126" t="s">
        <v>315</v>
      </c>
      <c r="T20" s="121" t="s">
        <v>315</v>
      </c>
      <c r="U20" s="121" t="s">
        <v>315</v>
      </c>
      <c r="V20" s="127" t="s">
        <v>315</v>
      </c>
      <c r="W20" s="123" t="s">
        <v>353</v>
      </c>
      <c r="X20" s="123" t="s">
        <v>323</v>
      </c>
      <c r="Y20" s="124" t="s">
        <v>353</v>
      </c>
      <c r="Z20" s="120" t="s">
        <v>315</v>
      </c>
      <c r="AA20" s="121" t="s">
        <v>320</v>
      </c>
      <c r="AB20" s="121" t="s">
        <v>315</v>
      </c>
      <c r="AC20" s="122"/>
      <c r="AD20" s="123" t="s">
        <v>353</v>
      </c>
      <c r="AE20" s="123" t="s">
        <v>343</v>
      </c>
      <c r="AF20" s="124" t="s">
        <v>368</v>
      </c>
      <c r="AG20" s="120" t="s">
        <v>317</v>
      </c>
      <c r="AH20" s="121" t="s">
        <v>315</v>
      </c>
      <c r="AI20" s="121" t="s">
        <v>328</v>
      </c>
      <c r="AJ20" s="122"/>
      <c r="AK20" s="123" t="s">
        <v>328</v>
      </c>
      <c r="AL20" s="123" t="s">
        <v>328</v>
      </c>
      <c r="AM20" s="125" t="s">
        <v>328</v>
      </c>
    </row>
    <row r="21" spans="1:149" ht="17.25" customHeight="1" x14ac:dyDescent="0.25">
      <c r="A21" s="26">
        <v>17</v>
      </c>
      <c r="B21" s="27" t="s">
        <v>135</v>
      </c>
      <c r="C21" s="128" t="s">
        <v>317</v>
      </c>
      <c r="D21" s="129" t="s">
        <v>315</v>
      </c>
      <c r="E21" s="129" t="s">
        <v>315</v>
      </c>
      <c r="F21" s="130" t="s">
        <v>315</v>
      </c>
      <c r="G21" s="131" t="s">
        <v>322</v>
      </c>
      <c r="H21" s="131" t="s">
        <v>360</v>
      </c>
      <c r="I21" s="132" t="s">
        <v>321</v>
      </c>
      <c r="J21" s="128" t="s">
        <v>315</v>
      </c>
      <c r="K21" s="129" t="s">
        <v>317</v>
      </c>
      <c r="L21" s="129" t="s">
        <v>320</v>
      </c>
      <c r="M21" s="130" t="s">
        <v>324</v>
      </c>
      <c r="N21" s="131" t="s">
        <v>335</v>
      </c>
      <c r="O21" s="131" t="s">
        <v>342</v>
      </c>
      <c r="P21" s="133" t="s">
        <v>354</v>
      </c>
      <c r="R21" s="26">
        <v>17</v>
      </c>
      <c r="S21" s="134" t="s">
        <v>317</v>
      </c>
      <c r="T21" s="129" t="s">
        <v>315</v>
      </c>
      <c r="U21" s="129" t="s">
        <v>315</v>
      </c>
      <c r="V21" s="135" t="s">
        <v>315</v>
      </c>
      <c r="W21" s="131" t="s">
        <v>319</v>
      </c>
      <c r="X21" s="131" t="s">
        <v>319</v>
      </c>
      <c r="Y21" s="132" t="s">
        <v>347</v>
      </c>
      <c r="Z21" s="128" t="s">
        <v>320</v>
      </c>
      <c r="AA21" s="129" t="s">
        <v>316</v>
      </c>
      <c r="AB21" s="129" t="s">
        <v>315</v>
      </c>
      <c r="AC21" s="130"/>
      <c r="AD21" s="131" t="s">
        <v>316</v>
      </c>
      <c r="AE21" s="131" t="s">
        <v>336</v>
      </c>
      <c r="AF21" s="132" t="s">
        <v>359</v>
      </c>
      <c r="AG21" s="128" t="s">
        <v>315</v>
      </c>
      <c r="AH21" s="129" t="s">
        <v>315</v>
      </c>
      <c r="AI21" s="129" t="s">
        <v>315</v>
      </c>
      <c r="AJ21" s="130"/>
      <c r="AK21" s="131" t="s">
        <v>315</v>
      </c>
      <c r="AL21" s="131" t="s">
        <v>397</v>
      </c>
      <c r="AM21" s="133" t="s">
        <v>397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7.25" customHeight="1" x14ac:dyDescent="0.25">
      <c r="A22" s="26">
        <v>18</v>
      </c>
      <c r="B22" s="27" t="s">
        <v>140</v>
      </c>
      <c r="C22" s="128" t="s">
        <v>315</v>
      </c>
      <c r="D22" s="129" t="s">
        <v>317</v>
      </c>
      <c r="E22" s="129" t="s">
        <v>315</v>
      </c>
      <c r="F22" s="130" t="s">
        <v>315</v>
      </c>
      <c r="G22" s="131" t="s">
        <v>360</v>
      </c>
      <c r="H22" s="131" t="s">
        <v>360</v>
      </c>
      <c r="I22" s="132" t="s">
        <v>368</v>
      </c>
      <c r="J22" s="128" t="s">
        <v>324</v>
      </c>
      <c r="K22" s="129" t="s">
        <v>320</v>
      </c>
      <c r="L22" s="129" t="s">
        <v>316</v>
      </c>
      <c r="M22" s="130" t="s">
        <v>332</v>
      </c>
      <c r="N22" s="131" t="s">
        <v>326</v>
      </c>
      <c r="O22" s="131" t="s">
        <v>321</v>
      </c>
      <c r="P22" s="133" t="s">
        <v>336</v>
      </c>
      <c r="R22" s="26">
        <v>18</v>
      </c>
      <c r="S22" s="134" t="s">
        <v>317</v>
      </c>
      <c r="T22" s="129" t="s">
        <v>315</v>
      </c>
      <c r="U22" s="129" t="s">
        <v>317</v>
      </c>
      <c r="V22" s="135" t="s">
        <v>315</v>
      </c>
      <c r="W22" s="131" t="s">
        <v>317</v>
      </c>
      <c r="X22" s="131" t="s">
        <v>343</v>
      </c>
      <c r="Y22" s="132" t="s">
        <v>321</v>
      </c>
      <c r="Z22" s="128" t="s">
        <v>316</v>
      </c>
      <c r="AA22" s="129" t="s">
        <v>317</v>
      </c>
      <c r="AB22" s="129" t="s">
        <v>315</v>
      </c>
      <c r="AC22" s="130"/>
      <c r="AD22" s="131" t="s">
        <v>316</v>
      </c>
      <c r="AE22" s="131" t="s">
        <v>336</v>
      </c>
      <c r="AF22" s="132" t="s">
        <v>341</v>
      </c>
      <c r="AG22" s="128" t="s">
        <v>317</v>
      </c>
      <c r="AH22" s="129" t="s">
        <v>315</v>
      </c>
      <c r="AI22" s="129" t="s">
        <v>315</v>
      </c>
      <c r="AJ22" s="130"/>
      <c r="AK22" s="131" t="s">
        <v>317</v>
      </c>
      <c r="AL22" s="131" t="s">
        <v>328</v>
      </c>
      <c r="AM22" s="133" t="s">
        <v>348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7.25" customHeight="1" x14ac:dyDescent="0.25">
      <c r="A23" s="26">
        <v>19</v>
      </c>
      <c r="B23" s="27" t="s">
        <v>146</v>
      </c>
      <c r="C23" s="128" t="s">
        <v>315</v>
      </c>
      <c r="D23" s="129" t="s">
        <v>315</v>
      </c>
      <c r="E23" s="129" t="s">
        <v>315</v>
      </c>
      <c r="F23" s="130" t="s">
        <v>316</v>
      </c>
      <c r="G23" s="131" t="s">
        <v>322</v>
      </c>
      <c r="H23" s="131" t="s">
        <v>331</v>
      </c>
      <c r="I23" s="132" t="s">
        <v>368</v>
      </c>
      <c r="J23" s="128" t="s">
        <v>315</v>
      </c>
      <c r="K23" s="129" t="s">
        <v>317</v>
      </c>
      <c r="L23" s="129" t="s">
        <v>317</v>
      </c>
      <c r="M23" s="130" t="s">
        <v>317</v>
      </c>
      <c r="N23" s="131" t="s">
        <v>343</v>
      </c>
      <c r="O23" s="131" t="s">
        <v>321</v>
      </c>
      <c r="P23" s="133" t="s">
        <v>321</v>
      </c>
      <c r="R23" s="26">
        <v>19</v>
      </c>
      <c r="S23" s="134" t="s">
        <v>316</v>
      </c>
      <c r="T23" s="129" t="s">
        <v>315</v>
      </c>
      <c r="U23" s="129" t="s">
        <v>315</v>
      </c>
      <c r="V23" s="135" t="s">
        <v>315</v>
      </c>
      <c r="W23" s="131" t="s">
        <v>317</v>
      </c>
      <c r="X23" s="131" t="s">
        <v>353</v>
      </c>
      <c r="Y23" s="132" t="s">
        <v>328</v>
      </c>
      <c r="Z23" s="128" t="s">
        <v>316</v>
      </c>
      <c r="AA23" s="129" t="s">
        <v>315</v>
      </c>
      <c r="AB23" s="129" t="s">
        <v>315</v>
      </c>
      <c r="AC23" s="130"/>
      <c r="AD23" s="131" t="s">
        <v>315</v>
      </c>
      <c r="AE23" s="131" t="s">
        <v>319</v>
      </c>
      <c r="AF23" s="132" t="s">
        <v>323</v>
      </c>
      <c r="AG23" s="128" t="s">
        <v>317</v>
      </c>
      <c r="AH23" s="129" t="s">
        <v>315</v>
      </c>
      <c r="AI23" s="129" t="s">
        <v>315</v>
      </c>
      <c r="AJ23" s="130"/>
      <c r="AK23" s="131" t="s">
        <v>317</v>
      </c>
      <c r="AL23" s="131" t="s">
        <v>397</v>
      </c>
      <c r="AM23" s="133" t="s">
        <v>352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7.25" customHeight="1" x14ac:dyDescent="0.25">
      <c r="A24" s="42">
        <v>20</v>
      </c>
      <c r="B24" s="43" t="s">
        <v>151</v>
      </c>
      <c r="C24" s="136" t="s">
        <v>315</v>
      </c>
      <c r="D24" s="137" t="s">
        <v>315</v>
      </c>
      <c r="E24" s="137" t="s">
        <v>315</v>
      </c>
      <c r="F24" s="138" t="s">
        <v>317</v>
      </c>
      <c r="G24" s="139" t="s">
        <v>322</v>
      </c>
      <c r="H24" s="139" t="s">
        <v>322</v>
      </c>
      <c r="I24" s="140" t="s">
        <v>330</v>
      </c>
      <c r="J24" s="136" t="s">
        <v>316</v>
      </c>
      <c r="K24" s="137" t="s">
        <v>317</v>
      </c>
      <c r="L24" s="137" t="s">
        <v>316</v>
      </c>
      <c r="M24" s="138" t="s">
        <v>317</v>
      </c>
      <c r="N24" s="139" t="s">
        <v>320</v>
      </c>
      <c r="O24" s="139" t="s">
        <v>353</v>
      </c>
      <c r="P24" s="141" t="s">
        <v>322</v>
      </c>
      <c r="R24" s="42">
        <v>20</v>
      </c>
      <c r="S24" s="142" t="s">
        <v>317</v>
      </c>
      <c r="T24" s="137" t="s">
        <v>315</v>
      </c>
      <c r="U24" s="137" t="s">
        <v>315</v>
      </c>
      <c r="V24" s="143" t="s">
        <v>315</v>
      </c>
      <c r="W24" s="139" t="s">
        <v>319</v>
      </c>
      <c r="X24" s="139" t="s">
        <v>353</v>
      </c>
      <c r="Y24" s="140" t="s">
        <v>328</v>
      </c>
      <c r="Z24" s="136" t="s">
        <v>317</v>
      </c>
      <c r="AA24" s="137" t="s">
        <v>320</v>
      </c>
      <c r="AB24" s="137" t="s">
        <v>315</v>
      </c>
      <c r="AC24" s="138"/>
      <c r="AD24" s="139" t="s">
        <v>353</v>
      </c>
      <c r="AE24" s="139" t="s">
        <v>343</v>
      </c>
      <c r="AF24" s="140" t="s">
        <v>349</v>
      </c>
      <c r="AG24" s="136" t="s">
        <v>315</v>
      </c>
      <c r="AH24" s="137" t="s">
        <v>315</v>
      </c>
      <c r="AI24" s="137" t="s">
        <v>315</v>
      </c>
      <c r="AJ24" s="138"/>
      <c r="AK24" s="139" t="s">
        <v>328</v>
      </c>
      <c r="AL24" s="139" t="s">
        <v>397</v>
      </c>
      <c r="AM24" s="141" t="s">
        <v>399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7.25" customHeight="1" x14ac:dyDescent="0.25">
      <c r="A25" s="30">
        <v>21</v>
      </c>
      <c r="B25" s="31" t="s">
        <v>157</v>
      </c>
      <c r="C25" s="120" t="s">
        <v>315</v>
      </c>
      <c r="D25" s="121" t="s">
        <v>315</v>
      </c>
      <c r="E25" s="121" t="s">
        <v>315</v>
      </c>
      <c r="F25" s="122" t="s">
        <v>315</v>
      </c>
      <c r="G25" s="123" t="s">
        <v>360</v>
      </c>
      <c r="H25" s="123" t="s">
        <v>329</v>
      </c>
      <c r="I25" s="124" t="s">
        <v>368</v>
      </c>
      <c r="J25" s="120" t="s">
        <v>316</v>
      </c>
      <c r="K25" s="121" t="s">
        <v>316</v>
      </c>
      <c r="L25" s="121" t="s">
        <v>317</v>
      </c>
      <c r="M25" s="122" t="s">
        <v>320</v>
      </c>
      <c r="N25" s="123" t="s">
        <v>316</v>
      </c>
      <c r="O25" s="123" t="s">
        <v>353</v>
      </c>
      <c r="P25" s="125" t="s">
        <v>322</v>
      </c>
      <c r="R25" s="30">
        <v>21</v>
      </c>
      <c r="S25" s="126" t="s">
        <v>315</v>
      </c>
      <c r="T25" s="121" t="s">
        <v>315</v>
      </c>
      <c r="U25" s="121" t="s">
        <v>315</v>
      </c>
      <c r="V25" s="127" t="s">
        <v>315</v>
      </c>
      <c r="W25" s="123" t="s">
        <v>353</v>
      </c>
      <c r="X25" s="123" t="s">
        <v>397</v>
      </c>
      <c r="Y25" s="124" t="s">
        <v>399</v>
      </c>
      <c r="Z25" s="120" t="s">
        <v>316</v>
      </c>
      <c r="AA25" s="121" t="s">
        <v>317</v>
      </c>
      <c r="AB25" s="121" t="s">
        <v>315</v>
      </c>
      <c r="AC25" s="122"/>
      <c r="AD25" s="123" t="s">
        <v>317</v>
      </c>
      <c r="AE25" s="123" t="s">
        <v>329</v>
      </c>
      <c r="AF25" s="124" t="s">
        <v>322</v>
      </c>
      <c r="AG25" s="120" t="s">
        <v>317</v>
      </c>
      <c r="AH25" s="121" t="s">
        <v>315</v>
      </c>
      <c r="AI25" s="121" t="s">
        <v>317</v>
      </c>
      <c r="AJ25" s="122"/>
      <c r="AK25" s="123" t="s">
        <v>317</v>
      </c>
      <c r="AL25" s="123" t="s">
        <v>397</v>
      </c>
      <c r="AM25" s="125" t="s">
        <v>328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7.25" customHeight="1" x14ac:dyDescent="0.25">
      <c r="A26" s="26">
        <v>22</v>
      </c>
      <c r="B26" s="27" t="s">
        <v>163</v>
      </c>
      <c r="C26" s="128" t="s">
        <v>315</v>
      </c>
      <c r="D26" s="129" t="s">
        <v>315</v>
      </c>
      <c r="E26" s="129" t="s">
        <v>317</v>
      </c>
      <c r="F26" s="130" t="s">
        <v>317</v>
      </c>
      <c r="G26" s="131" t="s">
        <v>354</v>
      </c>
      <c r="H26" s="131" t="s">
        <v>329</v>
      </c>
      <c r="I26" s="132" t="s">
        <v>322</v>
      </c>
      <c r="J26" s="128" t="s">
        <v>316</v>
      </c>
      <c r="K26" s="129" t="s">
        <v>316</v>
      </c>
      <c r="L26" s="129" t="s">
        <v>317</v>
      </c>
      <c r="M26" s="130" t="s">
        <v>317</v>
      </c>
      <c r="N26" s="131" t="s">
        <v>317</v>
      </c>
      <c r="O26" s="131" t="s">
        <v>323</v>
      </c>
      <c r="P26" s="133" t="s">
        <v>368</v>
      </c>
      <c r="R26" s="26">
        <v>22</v>
      </c>
      <c r="S26" s="134" t="s">
        <v>317</v>
      </c>
      <c r="T26" s="129" t="s">
        <v>315</v>
      </c>
      <c r="U26" s="129" t="s">
        <v>315</v>
      </c>
      <c r="V26" s="135" t="s">
        <v>315</v>
      </c>
      <c r="W26" s="131" t="s">
        <v>343</v>
      </c>
      <c r="X26" s="131" t="s">
        <v>321</v>
      </c>
      <c r="Y26" s="132" t="s">
        <v>347</v>
      </c>
      <c r="Z26" s="128" t="s">
        <v>320</v>
      </c>
      <c r="AA26" s="129" t="s">
        <v>317</v>
      </c>
      <c r="AB26" s="129" t="s">
        <v>315</v>
      </c>
      <c r="AC26" s="130"/>
      <c r="AD26" s="131" t="s">
        <v>323</v>
      </c>
      <c r="AE26" s="131" t="s">
        <v>319</v>
      </c>
      <c r="AF26" s="132" t="s">
        <v>349</v>
      </c>
      <c r="AG26" s="128" t="s">
        <v>317</v>
      </c>
      <c r="AH26" s="129" t="s">
        <v>315</v>
      </c>
      <c r="AI26" s="129" t="s">
        <v>315</v>
      </c>
      <c r="AJ26" s="130"/>
      <c r="AK26" s="131" t="s">
        <v>317</v>
      </c>
      <c r="AL26" s="131" t="s">
        <v>321</v>
      </c>
      <c r="AM26" s="133" t="s">
        <v>323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7.25" customHeight="1" x14ac:dyDescent="0.25">
      <c r="A27" s="26">
        <v>23</v>
      </c>
      <c r="B27" s="27" t="s">
        <v>169</v>
      </c>
      <c r="C27" s="128" t="s">
        <v>315</v>
      </c>
      <c r="D27" s="129" t="s">
        <v>315</v>
      </c>
      <c r="E27" s="129" t="s">
        <v>315</v>
      </c>
      <c r="F27" s="130" t="s">
        <v>317</v>
      </c>
      <c r="G27" s="131" t="s">
        <v>347</v>
      </c>
      <c r="H27" s="131" t="s">
        <v>322</v>
      </c>
      <c r="I27" s="132" t="s">
        <v>347</v>
      </c>
      <c r="J27" s="128" t="s">
        <v>317</v>
      </c>
      <c r="K27" s="129" t="s">
        <v>320</v>
      </c>
      <c r="L27" s="129" t="s">
        <v>317</v>
      </c>
      <c r="M27" s="130" t="s">
        <v>316</v>
      </c>
      <c r="N27" s="131" t="s">
        <v>317</v>
      </c>
      <c r="O27" s="131" t="s">
        <v>321</v>
      </c>
      <c r="P27" s="133" t="s">
        <v>319</v>
      </c>
      <c r="R27" s="26">
        <v>23</v>
      </c>
      <c r="S27" s="134" t="s">
        <v>315</v>
      </c>
      <c r="T27" s="129" t="s">
        <v>315</v>
      </c>
      <c r="U27" s="129" t="s">
        <v>315</v>
      </c>
      <c r="V27" s="135" t="s">
        <v>315</v>
      </c>
      <c r="W27" s="131" t="s">
        <v>353</v>
      </c>
      <c r="X27" s="131" t="s">
        <v>323</v>
      </c>
      <c r="Y27" s="132" t="s">
        <v>353</v>
      </c>
      <c r="Z27" s="128" t="s">
        <v>317</v>
      </c>
      <c r="AA27" s="129" t="s">
        <v>317</v>
      </c>
      <c r="AB27" s="129" t="s">
        <v>315</v>
      </c>
      <c r="AC27" s="130"/>
      <c r="AD27" s="131" t="s">
        <v>343</v>
      </c>
      <c r="AE27" s="131" t="s">
        <v>323</v>
      </c>
      <c r="AF27" s="132" t="s">
        <v>330</v>
      </c>
      <c r="AG27" s="128" t="s">
        <v>317</v>
      </c>
      <c r="AH27" s="129" t="s">
        <v>315</v>
      </c>
      <c r="AI27" s="129" t="s">
        <v>328</v>
      </c>
      <c r="AJ27" s="130"/>
      <c r="AK27" s="131" t="s">
        <v>317</v>
      </c>
      <c r="AL27" s="131" t="s">
        <v>328</v>
      </c>
      <c r="AM27" s="133" t="s">
        <v>348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7.25" customHeight="1" x14ac:dyDescent="0.25">
      <c r="A28" s="26">
        <v>24</v>
      </c>
      <c r="B28" s="27" t="s">
        <v>175</v>
      </c>
      <c r="C28" s="128" t="s">
        <v>317</v>
      </c>
      <c r="D28" s="129" t="s">
        <v>315</v>
      </c>
      <c r="E28" s="129" t="s">
        <v>317</v>
      </c>
      <c r="F28" s="130" t="s">
        <v>324</v>
      </c>
      <c r="G28" s="131" t="s">
        <v>374</v>
      </c>
      <c r="H28" s="131" t="s">
        <v>337</v>
      </c>
      <c r="I28" s="132" t="s">
        <v>354</v>
      </c>
      <c r="J28" s="128" t="s">
        <v>316</v>
      </c>
      <c r="K28" s="129" t="s">
        <v>332</v>
      </c>
      <c r="L28" s="129" t="s">
        <v>320</v>
      </c>
      <c r="M28" s="130" t="s">
        <v>324</v>
      </c>
      <c r="N28" s="131" t="s">
        <v>320</v>
      </c>
      <c r="O28" s="131" t="s">
        <v>323</v>
      </c>
      <c r="P28" s="133" t="s">
        <v>361</v>
      </c>
      <c r="R28" s="26">
        <v>24</v>
      </c>
      <c r="S28" s="134" t="s">
        <v>324</v>
      </c>
      <c r="T28" s="129" t="s">
        <v>316</v>
      </c>
      <c r="U28" s="129" t="s">
        <v>315</v>
      </c>
      <c r="V28" s="135" t="s">
        <v>316</v>
      </c>
      <c r="W28" s="131" t="s">
        <v>343</v>
      </c>
      <c r="X28" s="131" t="s">
        <v>319</v>
      </c>
      <c r="Y28" s="132" t="s">
        <v>343</v>
      </c>
      <c r="Z28" s="128" t="s">
        <v>320</v>
      </c>
      <c r="AA28" s="129" t="s">
        <v>316</v>
      </c>
      <c r="AB28" s="129" t="s">
        <v>317</v>
      </c>
      <c r="AC28" s="130"/>
      <c r="AD28" s="131" t="s">
        <v>342</v>
      </c>
      <c r="AE28" s="131" t="s">
        <v>336</v>
      </c>
      <c r="AF28" s="132" t="s">
        <v>342</v>
      </c>
      <c r="AG28" s="128" t="s">
        <v>317</v>
      </c>
      <c r="AH28" s="129" t="s">
        <v>315</v>
      </c>
      <c r="AI28" s="129" t="s">
        <v>315</v>
      </c>
      <c r="AJ28" s="130"/>
      <c r="AK28" s="131" t="s">
        <v>328</v>
      </c>
      <c r="AL28" s="131" t="s">
        <v>397</v>
      </c>
      <c r="AM28" s="133" t="s">
        <v>357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7.25" customHeight="1" x14ac:dyDescent="0.25">
      <c r="A29" s="42">
        <v>25</v>
      </c>
      <c r="B29" s="43" t="s">
        <v>182</v>
      </c>
      <c r="C29" s="136" t="s">
        <v>315</v>
      </c>
      <c r="D29" s="137" t="s">
        <v>315</v>
      </c>
      <c r="E29" s="137" t="s">
        <v>315</v>
      </c>
      <c r="F29" s="138" t="s">
        <v>315</v>
      </c>
      <c r="G29" s="139" t="s">
        <v>337</v>
      </c>
      <c r="H29" s="139" t="s">
        <v>360</v>
      </c>
      <c r="I29" s="140" t="s">
        <v>319</v>
      </c>
      <c r="J29" s="136" t="s">
        <v>317</v>
      </c>
      <c r="K29" s="137" t="s">
        <v>332</v>
      </c>
      <c r="L29" s="137" t="s">
        <v>320</v>
      </c>
      <c r="M29" s="138" t="s">
        <v>324</v>
      </c>
      <c r="N29" s="139" t="s">
        <v>338</v>
      </c>
      <c r="O29" s="139" t="s">
        <v>325</v>
      </c>
      <c r="P29" s="141" t="s">
        <v>367</v>
      </c>
      <c r="R29" s="42">
        <v>25</v>
      </c>
      <c r="S29" s="142" t="s">
        <v>316</v>
      </c>
      <c r="T29" s="137" t="s">
        <v>317</v>
      </c>
      <c r="U29" s="137" t="s">
        <v>315</v>
      </c>
      <c r="V29" s="143" t="s">
        <v>315</v>
      </c>
      <c r="W29" s="139" t="s">
        <v>342</v>
      </c>
      <c r="X29" s="139" t="s">
        <v>343</v>
      </c>
      <c r="Y29" s="140" t="s">
        <v>322</v>
      </c>
      <c r="Z29" s="136" t="s">
        <v>315</v>
      </c>
      <c r="AA29" s="137" t="s">
        <v>316</v>
      </c>
      <c r="AB29" s="137" t="s">
        <v>315</v>
      </c>
      <c r="AC29" s="138"/>
      <c r="AD29" s="139" t="s">
        <v>317</v>
      </c>
      <c r="AE29" s="139" t="s">
        <v>329</v>
      </c>
      <c r="AF29" s="140" t="s">
        <v>349</v>
      </c>
      <c r="AG29" s="136" t="s">
        <v>317</v>
      </c>
      <c r="AH29" s="137" t="s">
        <v>315</v>
      </c>
      <c r="AI29" s="137" t="s">
        <v>315</v>
      </c>
      <c r="AJ29" s="138"/>
      <c r="AK29" s="139" t="s">
        <v>317</v>
      </c>
      <c r="AL29" s="139" t="s">
        <v>397</v>
      </c>
      <c r="AM29" s="141" t="s">
        <v>352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7.25" customHeight="1" x14ac:dyDescent="0.25">
      <c r="A30" s="30">
        <v>26</v>
      </c>
      <c r="B30" s="31" t="s">
        <v>187</v>
      </c>
      <c r="C30" s="120" t="s">
        <v>315</v>
      </c>
      <c r="D30" s="121" t="s">
        <v>315</v>
      </c>
      <c r="E30" s="121" t="s">
        <v>315</v>
      </c>
      <c r="F30" s="122" t="s">
        <v>315</v>
      </c>
      <c r="G30" s="123" t="s">
        <v>347</v>
      </c>
      <c r="H30" s="123" t="s">
        <v>331</v>
      </c>
      <c r="I30" s="124" t="s">
        <v>323</v>
      </c>
      <c r="J30" s="120" t="s">
        <v>316</v>
      </c>
      <c r="K30" s="121" t="s">
        <v>316</v>
      </c>
      <c r="L30" s="121" t="s">
        <v>320</v>
      </c>
      <c r="M30" s="122" t="s">
        <v>315</v>
      </c>
      <c r="N30" s="123" t="s">
        <v>342</v>
      </c>
      <c r="O30" s="123" t="s">
        <v>327</v>
      </c>
      <c r="P30" s="125" t="s">
        <v>342</v>
      </c>
      <c r="R30" s="30">
        <v>26</v>
      </c>
      <c r="S30" s="126" t="s">
        <v>315</v>
      </c>
      <c r="T30" s="121" t="s">
        <v>320</v>
      </c>
      <c r="U30" s="121" t="s">
        <v>317</v>
      </c>
      <c r="V30" s="127" t="s">
        <v>315</v>
      </c>
      <c r="W30" s="123" t="s">
        <v>342</v>
      </c>
      <c r="X30" s="123" t="s">
        <v>343</v>
      </c>
      <c r="Y30" s="124" t="s">
        <v>350</v>
      </c>
      <c r="Z30" s="120" t="s">
        <v>317</v>
      </c>
      <c r="AA30" s="121" t="s">
        <v>316</v>
      </c>
      <c r="AB30" s="121" t="s">
        <v>317</v>
      </c>
      <c r="AC30" s="122"/>
      <c r="AD30" s="123" t="s">
        <v>319</v>
      </c>
      <c r="AE30" s="123" t="s">
        <v>321</v>
      </c>
      <c r="AF30" s="124" t="s">
        <v>349</v>
      </c>
      <c r="AG30" s="120" t="s">
        <v>317</v>
      </c>
      <c r="AH30" s="121" t="s">
        <v>315</v>
      </c>
      <c r="AI30" s="121" t="s">
        <v>315</v>
      </c>
      <c r="AJ30" s="122"/>
      <c r="AK30" s="123" t="s">
        <v>317</v>
      </c>
      <c r="AL30" s="123" t="s">
        <v>328</v>
      </c>
      <c r="AM30" s="125" t="s">
        <v>348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7.25" customHeight="1" x14ac:dyDescent="0.25">
      <c r="A31" s="26">
        <v>27</v>
      </c>
      <c r="B31" s="27" t="s">
        <v>193</v>
      </c>
      <c r="C31" s="128" t="s">
        <v>317</v>
      </c>
      <c r="D31" s="129" t="s">
        <v>315</v>
      </c>
      <c r="E31" s="129" t="s">
        <v>315</v>
      </c>
      <c r="F31" s="130" t="s">
        <v>317</v>
      </c>
      <c r="G31" s="131" t="s">
        <v>354</v>
      </c>
      <c r="H31" s="131" t="s">
        <v>321</v>
      </c>
      <c r="I31" s="132" t="s">
        <v>368</v>
      </c>
      <c r="J31" s="128" t="s">
        <v>334</v>
      </c>
      <c r="K31" s="129" t="s">
        <v>320</v>
      </c>
      <c r="L31" s="129" t="s">
        <v>320</v>
      </c>
      <c r="M31" s="130" t="s">
        <v>334</v>
      </c>
      <c r="N31" s="131" t="s">
        <v>366</v>
      </c>
      <c r="O31" s="131" t="s">
        <v>327</v>
      </c>
      <c r="P31" s="133" t="s">
        <v>333</v>
      </c>
      <c r="R31" s="26">
        <v>27</v>
      </c>
      <c r="S31" s="134" t="s">
        <v>317</v>
      </c>
      <c r="T31" s="129" t="s">
        <v>320</v>
      </c>
      <c r="U31" s="129" t="s">
        <v>320</v>
      </c>
      <c r="V31" s="135" t="s">
        <v>315</v>
      </c>
      <c r="W31" s="131" t="s">
        <v>325</v>
      </c>
      <c r="X31" s="131" t="s">
        <v>325</v>
      </c>
      <c r="Y31" s="132" t="s">
        <v>337</v>
      </c>
      <c r="Z31" s="128" t="s">
        <v>316</v>
      </c>
      <c r="AA31" s="129" t="s">
        <v>316</v>
      </c>
      <c r="AB31" s="129" t="s">
        <v>317</v>
      </c>
      <c r="AC31" s="130"/>
      <c r="AD31" s="131" t="s">
        <v>343</v>
      </c>
      <c r="AE31" s="131" t="s">
        <v>343</v>
      </c>
      <c r="AF31" s="132" t="s">
        <v>343</v>
      </c>
      <c r="AG31" s="128" t="s">
        <v>317</v>
      </c>
      <c r="AH31" s="129" t="s">
        <v>315</v>
      </c>
      <c r="AI31" s="129" t="s">
        <v>315</v>
      </c>
      <c r="AJ31" s="130"/>
      <c r="AK31" s="131" t="s">
        <v>317</v>
      </c>
      <c r="AL31" s="131" t="s">
        <v>321</v>
      </c>
      <c r="AM31" s="133" t="s">
        <v>323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7.25" customHeight="1" x14ac:dyDescent="0.25">
      <c r="A32" s="26">
        <v>28</v>
      </c>
      <c r="B32" s="27" t="s">
        <v>198</v>
      </c>
      <c r="C32" s="128" t="s">
        <v>320</v>
      </c>
      <c r="D32" s="129" t="s">
        <v>315</v>
      </c>
      <c r="E32" s="129" t="s">
        <v>315</v>
      </c>
      <c r="F32" s="130" t="s">
        <v>316</v>
      </c>
      <c r="G32" s="131" t="s">
        <v>316</v>
      </c>
      <c r="H32" s="131" t="s">
        <v>360</v>
      </c>
      <c r="I32" s="132" t="s">
        <v>331</v>
      </c>
      <c r="J32" s="128" t="s">
        <v>316</v>
      </c>
      <c r="K32" s="129" t="s">
        <v>324</v>
      </c>
      <c r="L32" s="129" t="s">
        <v>332</v>
      </c>
      <c r="M32" s="130" t="s">
        <v>320</v>
      </c>
      <c r="N32" s="131" t="s">
        <v>366</v>
      </c>
      <c r="O32" s="131" t="s">
        <v>344</v>
      </c>
      <c r="P32" s="133" t="s">
        <v>325</v>
      </c>
      <c r="R32" s="26">
        <v>28</v>
      </c>
      <c r="S32" s="134" t="s">
        <v>317</v>
      </c>
      <c r="T32" s="129" t="s">
        <v>332</v>
      </c>
      <c r="U32" s="129" t="s">
        <v>332</v>
      </c>
      <c r="V32" s="135" t="s">
        <v>315</v>
      </c>
      <c r="W32" s="131" t="s">
        <v>316</v>
      </c>
      <c r="X32" s="131" t="s">
        <v>363</v>
      </c>
      <c r="Y32" s="132" t="s">
        <v>327</v>
      </c>
      <c r="Z32" s="128" t="s">
        <v>320</v>
      </c>
      <c r="AA32" s="129" t="s">
        <v>316</v>
      </c>
      <c r="AB32" s="129" t="s">
        <v>317</v>
      </c>
      <c r="AC32" s="130"/>
      <c r="AD32" s="131" t="s">
        <v>336</v>
      </c>
      <c r="AE32" s="131" t="s">
        <v>336</v>
      </c>
      <c r="AF32" s="132" t="s">
        <v>354</v>
      </c>
      <c r="AG32" s="128" t="s">
        <v>317</v>
      </c>
      <c r="AH32" s="129" t="s">
        <v>315</v>
      </c>
      <c r="AI32" s="129" t="s">
        <v>328</v>
      </c>
      <c r="AJ32" s="130"/>
      <c r="AK32" s="131" t="s">
        <v>317</v>
      </c>
      <c r="AL32" s="131" t="s">
        <v>328</v>
      </c>
      <c r="AM32" s="133" t="s">
        <v>348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7.25" customHeight="1" x14ac:dyDescent="0.25">
      <c r="A33" s="26">
        <v>29</v>
      </c>
      <c r="B33" s="27" t="s">
        <v>204</v>
      </c>
      <c r="C33" s="128" t="s">
        <v>315</v>
      </c>
      <c r="D33" s="129" t="s">
        <v>320</v>
      </c>
      <c r="E33" s="129" t="s">
        <v>315</v>
      </c>
      <c r="F33" s="130" t="s">
        <v>315</v>
      </c>
      <c r="G33" s="131" t="s">
        <v>318</v>
      </c>
      <c r="H33" s="131" t="s">
        <v>360</v>
      </c>
      <c r="I33" s="132" t="s">
        <v>322</v>
      </c>
      <c r="J33" s="128" t="s">
        <v>317</v>
      </c>
      <c r="K33" s="129" t="s">
        <v>315</v>
      </c>
      <c r="L33" s="129" t="s">
        <v>320</v>
      </c>
      <c r="M33" s="130" t="s">
        <v>317</v>
      </c>
      <c r="N33" s="131" t="s">
        <v>332</v>
      </c>
      <c r="O33" s="131" t="s">
        <v>329</v>
      </c>
      <c r="P33" s="133" t="s">
        <v>342</v>
      </c>
      <c r="R33" s="26">
        <v>29</v>
      </c>
      <c r="S33" s="134" t="s">
        <v>315</v>
      </c>
      <c r="T33" s="129" t="s">
        <v>316</v>
      </c>
      <c r="U33" s="129" t="s">
        <v>317</v>
      </c>
      <c r="V33" s="135" t="s">
        <v>315</v>
      </c>
      <c r="W33" s="131" t="s">
        <v>324</v>
      </c>
      <c r="X33" s="131" t="s">
        <v>323</v>
      </c>
      <c r="Y33" s="132" t="s">
        <v>350</v>
      </c>
      <c r="Z33" s="128" t="s">
        <v>317</v>
      </c>
      <c r="AA33" s="129" t="s">
        <v>317</v>
      </c>
      <c r="AB33" s="129" t="s">
        <v>320</v>
      </c>
      <c r="AC33" s="130"/>
      <c r="AD33" s="131" t="s">
        <v>342</v>
      </c>
      <c r="AE33" s="131" t="s">
        <v>343</v>
      </c>
      <c r="AF33" s="132" t="s">
        <v>360</v>
      </c>
      <c r="AG33" s="128" t="s">
        <v>317</v>
      </c>
      <c r="AH33" s="129" t="s">
        <v>315</v>
      </c>
      <c r="AI33" s="129" t="s">
        <v>317</v>
      </c>
      <c r="AJ33" s="130"/>
      <c r="AK33" s="131" t="s">
        <v>317</v>
      </c>
      <c r="AL33" s="131" t="s">
        <v>328</v>
      </c>
      <c r="AM33" s="133" t="s">
        <v>323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7.25" customHeight="1" x14ac:dyDescent="0.25">
      <c r="A34" s="42">
        <v>30</v>
      </c>
      <c r="B34" s="43" t="s">
        <v>210</v>
      </c>
      <c r="C34" s="136" t="s">
        <v>315</v>
      </c>
      <c r="D34" s="137" t="s">
        <v>316</v>
      </c>
      <c r="E34" s="137" t="s">
        <v>315</v>
      </c>
      <c r="F34" s="138" t="s">
        <v>315</v>
      </c>
      <c r="G34" s="139" t="s">
        <v>360</v>
      </c>
      <c r="H34" s="139" t="s">
        <v>331</v>
      </c>
      <c r="I34" s="140" t="s">
        <v>349</v>
      </c>
      <c r="J34" s="136" t="s">
        <v>316</v>
      </c>
      <c r="K34" s="137" t="s">
        <v>320</v>
      </c>
      <c r="L34" s="137" t="s">
        <v>317</v>
      </c>
      <c r="M34" s="138" t="s">
        <v>316</v>
      </c>
      <c r="N34" s="139" t="s">
        <v>320</v>
      </c>
      <c r="O34" s="139" t="s">
        <v>319</v>
      </c>
      <c r="P34" s="141" t="s">
        <v>329</v>
      </c>
      <c r="R34" s="42">
        <v>30</v>
      </c>
      <c r="S34" s="142" t="s">
        <v>320</v>
      </c>
      <c r="T34" s="137" t="s">
        <v>324</v>
      </c>
      <c r="U34" s="137" t="s">
        <v>316</v>
      </c>
      <c r="V34" s="143" t="s">
        <v>317</v>
      </c>
      <c r="W34" s="139" t="s">
        <v>336</v>
      </c>
      <c r="X34" s="139" t="s">
        <v>326</v>
      </c>
      <c r="Y34" s="140" t="s">
        <v>351</v>
      </c>
      <c r="Z34" s="136" t="s">
        <v>316</v>
      </c>
      <c r="AA34" s="137" t="s">
        <v>316</v>
      </c>
      <c r="AB34" s="137" t="s">
        <v>315</v>
      </c>
      <c r="AC34" s="138"/>
      <c r="AD34" s="139" t="s">
        <v>336</v>
      </c>
      <c r="AE34" s="139" t="s">
        <v>329</v>
      </c>
      <c r="AF34" s="140" t="s">
        <v>341</v>
      </c>
      <c r="AG34" s="136" t="s">
        <v>317</v>
      </c>
      <c r="AH34" s="137" t="s">
        <v>315</v>
      </c>
      <c r="AI34" s="137" t="s">
        <v>315</v>
      </c>
      <c r="AJ34" s="138"/>
      <c r="AK34" s="139" t="s">
        <v>317</v>
      </c>
      <c r="AL34" s="139" t="s">
        <v>328</v>
      </c>
      <c r="AM34" s="141" t="s">
        <v>348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7.25" customHeight="1" x14ac:dyDescent="0.25">
      <c r="A35" s="30">
        <v>31</v>
      </c>
      <c r="B35" s="31" t="s">
        <v>215</v>
      </c>
      <c r="C35" s="120" t="s">
        <v>315</v>
      </c>
      <c r="D35" s="121" t="s">
        <v>315</v>
      </c>
      <c r="E35" s="121" t="s">
        <v>315</v>
      </c>
      <c r="F35" s="122" t="s">
        <v>315</v>
      </c>
      <c r="G35" s="123" t="s">
        <v>322</v>
      </c>
      <c r="H35" s="123" t="s">
        <v>349</v>
      </c>
      <c r="I35" s="124" t="s">
        <v>323</v>
      </c>
      <c r="J35" s="120" t="s">
        <v>315</v>
      </c>
      <c r="K35" s="121" t="s">
        <v>315</v>
      </c>
      <c r="L35" s="121" t="s">
        <v>320</v>
      </c>
      <c r="M35" s="122" t="s">
        <v>315</v>
      </c>
      <c r="N35" s="123" t="s">
        <v>320</v>
      </c>
      <c r="O35" s="123" t="s">
        <v>329</v>
      </c>
      <c r="P35" s="125" t="s">
        <v>343</v>
      </c>
      <c r="R35" s="30">
        <v>31</v>
      </c>
      <c r="S35" s="126" t="s">
        <v>316</v>
      </c>
      <c r="T35" s="121" t="s">
        <v>317</v>
      </c>
      <c r="U35" s="121" t="s">
        <v>315</v>
      </c>
      <c r="V35" s="127" t="s">
        <v>317</v>
      </c>
      <c r="W35" s="123" t="s">
        <v>335</v>
      </c>
      <c r="X35" s="123" t="s">
        <v>329</v>
      </c>
      <c r="Y35" s="124" t="s">
        <v>360</v>
      </c>
      <c r="Z35" s="120" t="s">
        <v>320</v>
      </c>
      <c r="AA35" s="121" t="s">
        <v>316</v>
      </c>
      <c r="AB35" s="121" t="s">
        <v>317</v>
      </c>
      <c r="AC35" s="122"/>
      <c r="AD35" s="123" t="s">
        <v>343</v>
      </c>
      <c r="AE35" s="123" t="s">
        <v>329</v>
      </c>
      <c r="AF35" s="124" t="s">
        <v>341</v>
      </c>
      <c r="AG35" s="120" t="s">
        <v>317</v>
      </c>
      <c r="AH35" s="121" t="s">
        <v>315</v>
      </c>
      <c r="AI35" s="121" t="s">
        <v>317</v>
      </c>
      <c r="AJ35" s="122"/>
      <c r="AK35" s="123" t="s">
        <v>317</v>
      </c>
      <c r="AL35" s="123" t="s">
        <v>328</v>
      </c>
      <c r="AM35" s="125" t="s">
        <v>323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7.25" customHeight="1" x14ac:dyDescent="0.25">
      <c r="A36" s="26">
        <v>32</v>
      </c>
      <c r="B36" s="27" t="s">
        <v>220</v>
      </c>
      <c r="C36" s="128" t="s">
        <v>315</v>
      </c>
      <c r="D36" s="129" t="s">
        <v>315</v>
      </c>
      <c r="E36" s="129" t="s">
        <v>315</v>
      </c>
      <c r="F36" s="130" t="s">
        <v>315</v>
      </c>
      <c r="G36" s="131" t="s">
        <v>317</v>
      </c>
      <c r="H36" s="131" t="s">
        <v>321</v>
      </c>
      <c r="I36" s="132" t="s">
        <v>348</v>
      </c>
      <c r="J36" s="128" t="s">
        <v>315</v>
      </c>
      <c r="K36" s="129" t="s">
        <v>317</v>
      </c>
      <c r="L36" s="129" t="s">
        <v>315</v>
      </c>
      <c r="M36" s="130" t="s">
        <v>315</v>
      </c>
      <c r="N36" s="131" t="s">
        <v>353</v>
      </c>
      <c r="O36" s="131" t="s">
        <v>397</v>
      </c>
      <c r="P36" s="133" t="s">
        <v>357</v>
      </c>
      <c r="R36" s="26">
        <v>32</v>
      </c>
      <c r="S36" s="134" t="s">
        <v>315</v>
      </c>
      <c r="T36" s="129" t="s">
        <v>317</v>
      </c>
      <c r="U36" s="129" t="s">
        <v>315</v>
      </c>
      <c r="V36" s="135" t="s">
        <v>317</v>
      </c>
      <c r="W36" s="131" t="s">
        <v>319</v>
      </c>
      <c r="X36" s="131" t="s">
        <v>353</v>
      </c>
      <c r="Y36" s="132" t="s">
        <v>348</v>
      </c>
      <c r="Z36" s="128" t="s">
        <v>316</v>
      </c>
      <c r="AA36" s="129" t="s">
        <v>317</v>
      </c>
      <c r="AB36" s="129" t="s">
        <v>317</v>
      </c>
      <c r="AC36" s="130"/>
      <c r="AD36" s="131" t="s">
        <v>317</v>
      </c>
      <c r="AE36" s="131" t="s">
        <v>342</v>
      </c>
      <c r="AF36" s="132" t="s">
        <v>331</v>
      </c>
      <c r="AG36" s="128" t="s">
        <v>317</v>
      </c>
      <c r="AH36" s="129" t="s">
        <v>315</v>
      </c>
      <c r="AI36" s="129" t="s">
        <v>315</v>
      </c>
      <c r="AJ36" s="130"/>
      <c r="AK36" s="131" t="s">
        <v>328</v>
      </c>
      <c r="AL36" s="131" t="s">
        <v>328</v>
      </c>
      <c r="AM36" s="133" t="s">
        <v>352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7.25" customHeight="1" x14ac:dyDescent="0.25">
      <c r="A37" s="26">
        <v>33</v>
      </c>
      <c r="B37" s="27" t="s">
        <v>226</v>
      </c>
      <c r="C37" s="128" t="s">
        <v>315</v>
      </c>
      <c r="D37" s="129" t="s">
        <v>315</v>
      </c>
      <c r="E37" s="129" t="s">
        <v>315</v>
      </c>
      <c r="F37" s="130" t="s">
        <v>315</v>
      </c>
      <c r="G37" s="131" t="s">
        <v>315</v>
      </c>
      <c r="H37" s="131" t="s">
        <v>349</v>
      </c>
      <c r="I37" s="132" t="s">
        <v>352</v>
      </c>
      <c r="J37" s="128" t="s">
        <v>315</v>
      </c>
      <c r="K37" s="129" t="s">
        <v>317</v>
      </c>
      <c r="L37" s="129" t="s">
        <v>315</v>
      </c>
      <c r="M37" s="130" t="s">
        <v>317</v>
      </c>
      <c r="N37" s="131" t="s">
        <v>323</v>
      </c>
      <c r="O37" s="131" t="s">
        <v>353</v>
      </c>
      <c r="P37" s="133" t="s">
        <v>328</v>
      </c>
      <c r="R37" s="26">
        <v>33</v>
      </c>
      <c r="S37" s="134" t="s">
        <v>315</v>
      </c>
      <c r="T37" s="129" t="s">
        <v>317</v>
      </c>
      <c r="U37" s="129" t="s">
        <v>315</v>
      </c>
      <c r="V37" s="135" t="s">
        <v>315</v>
      </c>
      <c r="W37" s="131" t="s">
        <v>315</v>
      </c>
      <c r="X37" s="131" t="s">
        <v>353</v>
      </c>
      <c r="Y37" s="132" t="s">
        <v>357</v>
      </c>
      <c r="Z37" s="128" t="s">
        <v>315</v>
      </c>
      <c r="AA37" s="129" t="s">
        <v>317</v>
      </c>
      <c r="AB37" s="129" t="s">
        <v>315</v>
      </c>
      <c r="AC37" s="130"/>
      <c r="AD37" s="131" t="s">
        <v>319</v>
      </c>
      <c r="AE37" s="131" t="s">
        <v>329</v>
      </c>
      <c r="AF37" s="132" t="s">
        <v>349</v>
      </c>
      <c r="AG37" s="128" t="s">
        <v>317</v>
      </c>
      <c r="AH37" s="129" t="s">
        <v>315</v>
      </c>
      <c r="AI37" s="129" t="s">
        <v>328</v>
      </c>
      <c r="AJ37" s="130"/>
      <c r="AK37" s="131" t="s">
        <v>328</v>
      </c>
      <c r="AL37" s="131" t="s">
        <v>328</v>
      </c>
      <c r="AM37" s="133" t="s">
        <v>328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7.25" customHeight="1" x14ac:dyDescent="0.25">
      <c r="A38" s="26">
        <v>34</v>
      </c>
      <c r="B38" s="27" t="s">
        <v>232</v>
      </c>
      <c r="C38" s="128" t="s">
        <v>320</v>
      </c>
      <c r="D38" s="129" t="s">
        <v>316</v>
      </c>
      <c r="E38" s="129" t="s">
        <v>315</v>
      </c>
      <c r="F38" s="130" t="s">
        <v>315</v>
      </c>
      <c r="G38" s="131" t="s">
        <v>364</v>
      </c>
      <c r="H38" s="131" t="s">
        <v>364</v>
      </c>
      <c r="I38" s="132" t="s">
        <v>329</v>
      </c>
      <c r="J38" s="128" t="s">
        <v>324</v>
      </c>
      <c r="K38" s="129" t="s">
        <v>332</v>
      </c>
      <c r="L38" s="129" t="s">
        <v>317</v>
      </c>
      <c r="M38" s="130" t="s">
        <v>332</v>
      </c>
      <c r="N38" s="131" t="s">
        <v>344</v>
      </c>
      <c r="O38" s="131" t="s">
        <v>329</v>
      </c>
      <c r="P38" s="133" t="s">
        <v>376</v>
      </c>
      <c r="R38" s="26">
        <v>34</v>
      </c>
      <c r="S38" s="134" t="s">
        <v>316</v>
      </c>
      <c r="T38" s="129" t="s">
        <v>317</v>
      </c>
      <c r="U38" s="129" t="s">
        <v>315</v>
      </c>
      <c r="V38" s="135" t="s">
        <v>316</v>
      </c>
      <c r="W38" s="131" t="s">
        <v>317</v>
      </c>
      <c r="X38" s="131" t="s">
        <v>397</v>
      </c>
      <c r="Y38" s="132" t="s">
        <v>347</v>
      </c>
      <c r="Z38" s="128" t="s">
        <v>320</v>
      </c>
      <c r="AA38" s="129" t="s">
        <v>317</v>
      </c>
      <c r="AB38" s="129" t="s">
        <v>315</v>
      </c>
      <c r="AC38" s="130"/>
      <c r="AD38" s="131" t="s">
        <v>326</v>
      </c>
      <c r="AE38" s="131" t="s">
        <v>335</v>
      </c>
      <c r="AF38" s="132" t="s">
        <v>336</v>
      </c>
      <c r="AG38" s="128" t="s">
        <v>317</v>
      </c>
      <c r="AH38" s="129" t="s">
        <v>315</v>
      </c>
      <c r="AI38" s="129" t="s">
        <v>315</v>
      </c>
      <c r="AJ38" s="130"/>
      <c r="AK38" s="131" t="s">
        <v>317</v>
      </c>
      <c r="AL38" s="131" t="s">
        <v>397</v>
      </c>
      <c r="AM38" s="133" t="s">
        <v>352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7.25" customHeight="1" x14ac:dyDescent="0.25">
      <c r="A39" s="42">
        <v>35</v>
      </c>
      <c r="B39" s="43" t="s">
        <v>237</v>
      </c>
      <c r="C39" s="136" t="s">
        <v>316</v>
      </c>
      <c r="D39" s="137" t="s">
        <v>315</v>
      </c>
      <c r="E39" s="137" t="s">
        <v>315</v>
      </c>
      <c r="F39" s="138" t="s">
        <v>320</v>
      </c>
      <c r="G39" s="139" t="s">
        <v>354</v>
      </c>
      <c r="H39" s="139" t="s">
        <v>337</v>
      </c>
      <c r="I39" s="140" t="s">
        <v>318</v>
      </c>
      <c r="J39" s="136" t="s">
        <v>315</v>
      </c>
      <c r="K39" s="137" t="s">
        <v>316</v>
      </c>
      <c r="L39" s="137" t="s">
        <v>317</v>
      </c>
      <c r="M39" s="138" t="s">
        <v>317</v>
      </c>
      <c r="N39" s="139" t="s">
        <v>325</v>
      </c>
      <c r="O39" s="139" t="s">
        <v>342</v>
      </c>
      <c r="P39" s="141" t="s">
        <v>318</v>
      </c>
      <c r="R39" s="42">
        <v>35</v>
      </c>
      <c r="S39" s="142" t="s">
        <v>316</v>
      </c>
      <c r="T39" s="137" t="s">
        <v>317</v>
      </c>
      <c r="U39" s="137" t="s">
        <v>317</v>
      </c>
      <c r="V39" s="143" t="s">
        <v>317</v>
      </c>
      <c r="W39" s="139" t="s">
        <v>319</v>
      </c>
      <c r="X39" s="139" t="s">
        <v>353</v>
      </c>
      <c r="Y39" s="140" t="s">
        <v>330</v>
      </c>
      <c r="Z39" s="136" t="s">
        <v>316</v>
      </c>
      <c r="AA39" s="137" t="s">
        <v>317</v>
      </c>
      <c r="AB39" s="137" t="s">
        <v>317</v>
      </c>
      <c r="AC39" s="138"/>
      <c r="AD39" s="139" t="s">
        <v>342</v>
      </c>
      <c r="AE39" s="139" t="s">
        <v>336</v>
      </c>
      <c r="AF39" s="140" t="s">
        <v>359</v>
      </c>
      <c r="AG39" s="136" t="s">
        <v>317</v>
      </c>
      <c r="AH39" s="137" t="s">
        <v>315</v>
      </c>
      <c r="AI39" s="137" t="s">
        <v>317</v>
      </c>
      <c r="AJ39" s="138"/>
      <c r="AK39" s="139" t="s">
        <v>317</v>
      </c>
      <c r="AL39" s="139" t="s">
        <v>328</v>
      </c>
      <c r="AM39" s="141" t="s">
        <v>323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7.25" customHeight="1" x14ac:dyDescent="0.25">
      <c r="A40" s="30">
        <v>36</v>
      </c>
      <c r="B40" s="31" t="s">
        <v>243</v>
      </c>
      <c r="C40" s="120" t="s">
        <v>317</v>
      </c>
      <c r="D40" s="121" t="s">
        <v>316</v>
      </c>
      <c r="E40" s="121" t="s">
        <v>315</v>
      </c>
      <c r="F40" s="122" t="s">
        <v>315</v>
      </c>
      <c r="G40" s="123" t="s">
        <v>360</v>
      </c>
      <c r="H40" s="123" t="s">
        <v>347</v>
      </c>
      <c r="I40" s="124" t="s">
        <v>321</v>
      </c>
      <c r="J40" s="120" t="s">
        <v>316</v>
      </c>
      <c r="K40" s="121" t="s">
        <v>317</v>
      </c>
      <c r="L40" s="121" t="s">
        <v>317</v>
      </c>
      <c r="M40" s="122" t="s">
        <v>317</v>
      </c>
      <c r="N40" s="123" t="s">
        <v>342</v>
      </c>
      <c r="O40" s="123" t="s">
        <v>327</v>
      </c>
      <c r="P40" s="125" t="s">
        <v>359</v>
      </c>
      <c r="R40" s="30">
        <v>36</v>
      </c>
      <c r="S40" s="126" t="s">
        <v>317</v>
      </c>
      <c r="T40" s="121" t="s">
        <v>317</v>
      </c>
      <c r="U40" s="121" t="s">
        <v>315</v>
      </c>
      <c r="V40" s="127" t="s">
        <v>317</v>
      </c>
      <c r="W40" s="123" t="s">
        <v>323</v>
      </c>
      <c r="X40" s="123" t="s">
        <v>397</v>
      </c>
      <c r="Y40" s="124" t="s">
        <v>328</v>
      </c>
      <c r="Z40" s="120" t="s">
        <v>315</v>
      </c>
      <c r="AA40" s="121" t="s">
        <v>316</v>
      </c>
      <c r="AB40" s="121" t="s">
        <v>315</v>
      </c>
      <c r="AC40" s="122"/>
      <c r="AD40" s="123" t="s">
        <v>316</v>
      </c>
      <c r="AE40" s="123" t="s">
        <v>342</v>
      </c>
      <c r="AF40" s="124" t="s">
        <v>331</v>
      </c>
      <c r="AG40" s="120" t="s">
        <v>317</v>
      </c>
      <c r="AH40" s="121" t="s">
        <v>315</v>
      </c>
      <c r="AI40" s="121" t="s">
        <v>317</v>
      </c>
      <c r="AJ40" s="122"/>
      <c r="AK40" s="123" t="s">
        <v>317</v>
      </c>
      <c r="AL40" s="123" t="s">
        <v>328</v>
      </c>
      <c r="AM40" s="125" t="s">
        <v>323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7.25" customHeight="1" x14ac:dyDescent="0.25">
      <c r="A41" s="26">
        <v>37</v>
      </c>
      <c r="B41" s="27" t="s">
        <v>249</v>
      </c>
      <c r="C41" s="128" t="s">
        <v>316</v>
      </c>
      <c r="D41" s="129" t="s">
        <v>317</v>
      </c>
      <c r="E41" s="129" t="s">
        <v>315</v>
      </c>
      <c r="F41" s="130" t="s">
        <v>315</v>
      </c>
      <c r="G41" s="131" t="s">
        <v>322</v>
      </c>
      <c r="H41" s="131" t="s">
        <v>360</v>
      </c>
      <c r="I41" s="132" t="s">
        <v>349</v>
      </c>
      <c r="J41" s="128" t="s">
        <v>332</v>
      </c>
      <c r="K41" s="129" t="s">
        <v>320</v>
      </c>
      <c r="L41" s="129" t="s">
        <v>317</v>
      </c>
      <c r="M41" s="130" t="s">
        <v>324</v>
      </c>
      <c r="N41" s="131" t="s">
        <v>316</v>
      </c>
      <c r="O41" s="131" t="s">
        <v>336</v>
      </c>
      <c r="P41" s="133" t="s">
        <v>374</v>
      </c>
      <c r="R41" s="26">
        <v>37</v>
      </c>
      <c r="S41" s="134" t="s">
        <v>316</v>
      </c>
      <c r="T41" s="129" t="s">
        <v>320</v>
      </c>
      <c r="U41" s="129" t="s">
        <v>315</v>
      </c>
      <c r="V41" s="135" t="s">
        <v>317</v>
      </c>
      <c r="W41" s="131" t="s">
        <v>336</v>
      </c>
      <c r="X41" s="131" t="s">
        <v>343</v>
      </c>
      <c r="Y41" s="132" t="s">
        <v>360</v>
      </c>
      <c r="Z41" s="128" t="s">
        <v>320</v>
      </c>
      <c r="AA41" s="129" t="s">
        <v>317</v>
      </c>
      <c r="AB41" s="129" t="s">
        <v>315</v>
      </c>
      <c r="AC41" s="130"/>
      <c r="AD41" s="131" t="s">
        <v>343</v>
      </c>
      <c r="AE41" s="131" t="s">
        <v>336</v>
      </c>
      <c r="AF41" s="132" t="s">
        <v>341</v>
      </c>
      <c r="AG41" s="128" t="s">
        <v>317</v>
      </c>
      <c r="AH41" s="129" t="s">
        <v>315</v>
      </c>
      <c r="AI41" s="129" t="s">
        <v>317</v>
      </c>
      <c r="AJ41" s="130"/>
      <c r="AK41" s="131" t="s">
        <v>328</v>
      </c>
      <c r="AL41" s="131" t="s">
        <v>321</v>
      </c>
      <c r="AM41" s="133" t="s">
        <v>323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7.25" customHeight="1" x14ac:dyDescent="0.25">
      <c r="A42" s="26">
        <v>38</v>
      </c>
      <c r="B42" s="27" t="s">
        <v>255</v>
      </c>
      <c r="C42" s="128" t="s">
        <v>315</v>
      </c>
      <c r="D42" s="129" t="s">
        <v>315</v>
      </c>
      <c r="E42" s="129" t="s">
        <v>315</v>
      </c>
      <c r="F42" s="130" t="s">
        <v>317</v>
      </c>
      <c r="G42" s="131" t="s">
        <v>316</v>
      </c>
      <c r="H42" s="131" t="s">
        <v>360</v>
      </c>
      <c r="I42" s="132" t="s">
        <v>349</v>
      </c>
      <c r="J42" s="128" t="s">
        <v>316</v>
      </c>
      <c r="K42" s="129" t="s">
        <v>320</v>
      </c>
      <c r="L42" s="129" t="s">
        <v>316</v>
      </c>
      <c r="M42" s="130" t="s">
        <v>320</v>
      </c>
      <c r="N42" s="131" t="s">
        <v>344</v>
      </c>
      <c r="O42" s="131" t="s">
        <v>335</v>
      </c>
      <c r="P42" s="133" t="s">
        <v>335</v>
      </c>
      <c r="R42" s="26">
        <v>38</v>
      </c>
      <c r="S42" s="134" t="s">
        <v>315</v>
      </c>
      <c r="T42" s="129" t="s">
        <v>320</v>
      </c>
      <c r="U42" s="129" t="s">
        <v>316</v>
      </c>
      <c r="V42" s="135" t="s">
        <v>315</v>
      </c>
      <c r="W42" s="131" t="s">
        <v>316</v>
      </c>
      <c r="X42" s="131" t="s">
        <v>323</v>
      </c>
      <c r="Y42" s="132" t="s">
        <v>349</v>
      </c>
      <c r="Z42" s="128" t="s">
        <v>316</v>
      </c>
      <c r="AA42" s="129" t="s">
        <v>317</v>
      </c>
      <c r="AB42" s="129" t="s">
        <v>316</v>
      </c>
      <c r="AC42" s="130"/>
      <c r="AD42" s="131" t="s">
        <v>319</v>
      </c>
      <c r="AE42" s="131" t="s">
        <v>319</v>
      </c>
      <c r="AF42" s="132" t="s">
        <v>322</v>
      </c>
      <c r="AG42" s="128" t="s">
        <v>315</v>
      </c>
      <c r="AH42" s="129" t="s">
        <v>315</v>
      </c>
      <c r="AI42" s="129" t="s">
        <v>328</v>
      </c>
      <c r="AJ42" s="130"/>
      <c r="AK42" s="131" t="s">
        <v>328</v>
      </c>
      <c r="AL42" s="131" t="s">
        <v>397</v>
      </c>
      <c r="AM42" s="133" t="s">
        <v>357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7.25" customHeight="1" x14ac:dyDescent="0.25">
      <c r="A43" s="26">
        <v>39</v>
      </c>
      <c r="B43" s="27" t="s">
        <v>261</v>
      </c>
      <c r="C43" s="128" t="s">
        <v>316</v>
      </c>
      <c r="D43" s="129" t="s">
        <v>317</v>
      </c>
      <c r="E43" s="129" t="s">
        <v>315</v>
      </c>
      <c r="F43" s="130" t="s">
        <v>317</v>
      </c>
      <c r="G43" s="131" t="s">
        <v>324</v>
      </c>
      <c r="H43" s="131" t="s">
        <v>322</v>
      </c>
      <c r="I43" s="132" t="s">
        <v>360</v>
      </c>
      <c r="J43" s="128" t="s">
        <v>316</v>
      </c>
      <c r="K43" s="129" t="s">
        <v>317</v>
      </c>
      <c r="L43" s="129" t="s">
        <v>332</v>
      </c>
      <c r="M43" s="130" t="s">
        <v>324</v>
      </c>
      <c r="N43" s="131" t="s">
        <v>320</v>
      </c>
      <c r="O43" s="131" t="s">
        <v>323</v>
      </c>
      <c r="P43" s="133" t="s">
        <v>318</v>
      </c>
      <c r="R43" s="26">
        <v>39</v>
      </c>
      <c r="S43" s="134" t="s">
        <v>317</v>
      </c>
      <c r="T43" s="129" t="s">
        <v>320</v>
      </c>
      <c r="U43" s="129" t="s">
        <v>315</v>
      </c>
      <c r="V43" s="135" t="s">
        <v>315</v>
      </c>
      <c r="W43" s="131" t="s">
        <v>316</v>
      </c>
      <c r="X43" s="131" t="s">
        <v>319</v>
      </c>
      <c r="Y43" s="132" t="s">
        <v>319</v>
      </c>
      <c r="Z43" s="128" t="s">
        <v>324</v>
      </c>
      <c r="AA43" s="129" t="s">
        <v>317</v>
      </c>
      <c r="AB43" s="129" t="s">
        <v>316</v>
      </c>
      <c r="AC43" s="130"/>
      <c r="AD43" s="131" t="s">
        <v>343</v>
      </c>
      <c r="AE43" s="131" t="s">
        <v>363</v>
      </c>
      <c r="AF43" s="132" t="s">
        <v>374</v>
      </c>
      <c r="AG43" s="128" t="s">
        <v>317</v>
      </c>
      <c r="AH43" s="129" t="s">
        <v>315</v>
      </c>
      <c r="AI43" s="129" t="s">
        <v>328</v>
      </c>
      <c r="AJ43" s="130"/>
      <c r="AK43" s="131" t="s">
        <v>328</v>
      </c>
      <c r="AL43" s="131" t="s">
        <v>397</v>
      </c>
      <c r="AM43" s="133" t="s">
        <v>353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6"/>
      <c r="D44" s="137"/>
      <c r="E44" s="137"/>
      <c r="F44" s="138"/>
      <c r="G44" s="139"/>
      <c r="H44" s="139"/>
      <c r="I44" s="140"/>
      <c r="J44" s="136"/>
      <c r="K44" s="137"/>
      <c r="L44" s="137"/>
      <c r="M44" s="138"/>
      <c r="N44" s="139"/>
      <c r="O44" s="139"/>
      <c r="P44" s="141"/>
      <c r="R44" s="42">
        <v>40</v>
      </c>
      <c r="S44" s="142"/>
      <c r="T44" s="137"/>
      <c r="U44" s="137"/>
      <c r="V44" s="143"/>
      <c r="W44" s="139"/>
      <c r="X44" s="139"/>
      <c r="Y44" s="140"/>
      <c r="Z44" s="136"/>
      <c r="AA44" s="137"/>
      <c r="AB44" s="137"/>
      <c r="AC44" s="138"/>
      <c r="AD44" s="139"/>
      <c r="AE44" s="139"/>
      <c r="AF44" s="140"/>
      <c r="AG44" s="136"/>
      <c r="AH44" s="137"/>
      <c r="AI44" s="137"/>
      <c r="AJ44" s="138"/>
      <c r="AK44" s="139"/>
      <c r="AL44" s="139"/>
      <c r="AM44" s="141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20"/>
      <c r="D45" s="121"/>
      <c r="E45" s="121"/>
      <c r="F45" s="122"/>
      <c r="G45" s="123"/>
      <c r="H45" s="123"/>
      <c r="I45" s="124"/>
      <c r="J45" s="120"/>
      <c r="K45" s="121"/>
      <c r="L45" s="121"/>
      <c r="M45" s="122"/>
      <c r="N45" s="123"/>
      <c r="O45" s="123"/>
      <c r="P45" s="125"/>
      <c r="R45" s="30">
        <v>41</v>
      </c>
      <c r="S45" s="126"/>
      <c r="T45" s="121"/>
      <c r="U45" s="121"/>
      <c r="V45" s="127"/>
      <c r="W45" s="123"/>
      <c r="X45" s="123"/>
      <c r="Y45" s="124"/>
      <c r="Z45" s="120"/>
      <c r="AA45" s="121"/>
      <c r="AB45" s="121"/>
      <c r="AC45" s="122"/>
      <c r="AD45" s="123"/>
      <c r="AE45" s="123"/>
      <c r="AF45" s="124"/>
      <c r="AG45" s="120"/>
      <c r="AH45" s="121"/>
      <c r="AI45" s="121"/>
      <c r="AJ45" s="122"/>
      <c r="AK45" s="123"/>
      <c r="AL45" s="123"/>
      <c r="AM45" s="125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8"/>
      <c r="D46" s="129"/>
      <c r="E46" s="129"/>
      <c r="F46" s="130"/>
      <c r="G46" s="131"/>
      <c r="H46" s="131"/>
      <c r="I46" s="132"/>
      <c r="J46" s="128"/>
      <c r="K46" s="129"/>
      <c r="L46" s="129"/>
      <c r="M46" s="130"/>
      <c r="N46" s="131"/>
      <c r="O46" s="131"/>
      <c r="P46" s="133"/>
      <c r="R46" s="26">
        <v>42</v>
      </c>
      <c r="S46" s="134"/>
      <c r="T46" s="129"/>
      <c r="U46" s="129"/>
      <c r="V46" s="135"/>
      <c r="W46" s="131"/>
      <c r="X46" s="131"/>
      <c r="Y46" s="132"/>
      <c r="Z46" s="128"/>
      <c r="AA46" s="129"/>
      <c r="AB46" s="129"/>
      <c r="AC46" s="130"/>
      <c r="AD46" s="131"/>
      <c r="AE46" s="131"/>
      <c r="AF46" s="132"/>
      <c r="AG46" s="128"/>
      <c r="AH46" s="129"/>
      <c r="AI46" s="129"/>
      <c r="AJ46" s="130"/>
      <c r="AK46" s="131"/>
      <c r="AL46" s="131"/>
      <c r="AM46" s="133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8"/>
      <c r="D47" s="129"/>
      <c r="E47" s="129"/>
      <c r="F47" s="130"/>
      <c r="G47" s="131"/>
      <c r="H47" s="131"/>
      <c r="I47" s="132"/>
      <c r="J47" s="128"/>
      <c r="K47" s="129"/>
      <c r="L47" s="129"/>
      <c r="M47" s="130"/>
      <c r="N47" s="131"/>
      <c r="O47" s="131"/>
      <c r="P47" s="133"/>
      <c r="R47" s="26">
        <v>43</v>
      </c>
      <c r="S47" s="134"/>
      <c r="T47" s="129"/>
      <c r="U47" s="129"/>
      <c r="V47" s="135"/>
      <c r="W47" s="131"/>
      <c r="X47" s="131"/>
      <c r="Y47" s="132"/>
      <c r="Z47" s="128"/>
      <c r="AA47" s="129"/>
      <c r="AB47" s="129"/>
      <c r="AC47" s="130"/>
      <c r="AD47" s="131"/>
      <c r="AE47" s="131"/>
      <c r="AF47" s="132"/>
      <c r="AG47" s="128"/>
      <c r="AH47" s="129"/>
      <c r="AI47" s="129"/>
      <c r="AJ47" s="130"/>
      <c r="AK47" s="131"/>
      <c r="AL47" s="131"/>
      <c r="AM47" s="133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8"/>
      <c r="D48" s="129"/>
      <c r="E48" s="129"/>
      <c r="F48" s="130"/>
      <c r="G48" s="131"/>
      <c r="H48" s="131"/>
      <c r="I48" s="132"/>
      <c r="J48" s="128"/>
      <c r="K48" s="129"/>
      <c r="L48" s="129"/>
      <c r="M48" s="130"/>
      <c r="N48" s="131"/>
      <c r="O48" s="131"/>
      <c r="P48" s="133"/>
      <c r="R48" s="26">
        <v>44</v>
      </c>
      <c r="S48" s="134"/>
      <c r="T48" s="129"/>
      <c r="U48" s="129"/>
      <c r="V48" s="135"/>
      <c r="W48" s="131"/>
      <c r="X48" s="131"/>
      <c r="Y48" s="132"/>
      <c r="Z48" s="128"/>
      <c r="AA48" s="129"/>
      <c r="AB48" s="129"/>
      <c r="AC48" s="130"/>
      <c r="AD48" s="131"/>
      <c r="AE48" s="131"/>
      <c r="AF48" s="132"/>
      <c r="AG48" s="128"/>
      <c r="AH48" s="129"/>
      <c r="AI48" s="129"/>
      <c r="AJ48" s="130"/>
      <c r="AK48" s="131"/>
      <c r="AL48" s="131"/>
      <c r="AM48" s="133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6"/>
      <c r="D49" s="137"/>
      <c r="E49" s="137"/>
      <c r="F49" s="138"/>
      <c r="G49" s="139"/>
      <c r="H49" s="139"/>
      <c r="I49" s="140"/>
      <c r="J49" s="136"/>
      <c r="K49" s="137"/>
      <c r="L49" s="137"/>
      <c r="M49" s="138"/>
      <c r="N49" s="139"/>
      <c r="O49" s="139"/>
      <c r="P49" s="141"/>
      <c r="R49" s="42">
        <v>45</v>
      </c>
      <c r="S49" s="142"/>
      <c r="T49" s="137"/>
      <c r="U49" s="137"/>
      <c r="V49" s="143"/>
      <c r="W49" s="139"/>
      <c r="X49" s="139"/>
      <c r="Y49" s="140"/>
      <c r="Z49" s="136"/>
      <c r="AA49" s="137"/>
      <c r="AB49" s="137"/>
      <c r="AC49" s="138"/>
      <c r="AD49" s="139"/>
      <c r="AE49" s="139"/>
      <c r="AF49" s="140"/>
      <c r="AG49" s="136"/>
      <c r="AH49" s="137"/>
      <c r="AI49" s="137"/>
      <c r="AJ49" s="138"/>
      <c r="AK49" s="139"/>
      <c r="AL49" s="139"/>
      <c r="AM49" s="141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20"/>
      <c r="D50" s="121"/>
      <c r="E50" s="121"/>
      <c r="F50" s="122"/>
      <c r="G50" s="123"/>
      <c r="H50" s="123"/>
      <c r="I50" s="124"/>
      <c r="J50" s="120"/>
      <c r="K50" s="121"/>
      <c r="L50" s="121"/>
      <c r="M50" s="122"/>
      <c r="N50" s="123"/>
      <c r="O50" s="123"/>
      <c r="P50" s="125"/>
      <c r="R50" s="30">
        <v>46</v>
      </c>
      <c r="S50" s="126"/>
      <c r="T50" s="121"/>
      <c r="U50" s="121"/>
      <c r="V50" s="127"/>
      <c r="W50" s="123"/>
      <c r="X50" s="123"/>
      <c r="Y50" s="124"/>
      <c r="Z50" s="120"/>
      <c r="AA50" s="121"/>
      <c r="AB50" s="121"/>
      <c r="AC50" s="122"/>
      <c r="AD50" s="123"/>
      <c r="AE50" s="123"/>
      <c r="AF50" s="124"/>
      <c r="AG50" s="120"/>
      <c r="AH50" s="121"/>
      <c r="AI50" s="121"/>
      <c r="AJ50" s="122"/>
      <c r="AK50" s="123"/>
      <c r="AL50" s="123"/>
      <c r="AM50" s="125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8"/>
      <c r="D51" s="129"/>
      <c r="E51" s="129"/>
      <c r="F51" s="130"/>
      <c r="G51" s="131"/>
      <c r="H51" s="131"/>
      <c r="I51" s="132"/>
      <c r="J51" s="128"/>
      <c r="K51" s="129"/>
      <c r="L51" s="129"/>
      <c r="M51" s="130"/>
      <c r="N51" s="131"/>
      <c r="O51" s="131"/>
      <c r="P51" s="133"/>
      <c r="R51" s="26">
        <v>47</v>
      </c>
      <c r="S51" s="134"/>
      <c r="T51" s="129"/>
      <c r="U51" s="129"/>
      <c r="V51" s="135"/>
      <c r="W51" s="131"/>
      <c r="X51" s="131"/>
      <c r="Y51" s="132"/>
      <c r="Z51" s="128"/>
      <c r="AA51" s="129"/>
      <c r="AB51" s="129"/>
      <c r="AC51" s="130"/>
      <c r="AD51" s="131"/>
      <c r="AE51" s="131"/>
      <c r="AF51" s="132"/>
      <c r="AG51" s="128"/>
      <c r="AH51" s="129"/>
      <c r="AI51" s="129"/>
      <c r="AJ51" s="130"/>
      <c r="AK51" s="131"/>
      <c r="AL51" s="131"/>
      <c r="AM51" s="133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8"/>
      <c r="D52" s="129"/>
      <c r="E52" s="129"/>
      <c r="F52" s="130"/>
      <c r="G52" s="131"/>
      <c r="H52" s="131"/>
      <c r="I52" s="132"/>
      <c r="J52" s="128"/>
      <c r="K52" s="129"/>
      <c r="L52" s="129"/>
      <c r="M52" s="130"/>
      <c r="N52" s="131"/>
      <c r="O52" s="131"/>
      <c r="P52" s="133"/>
      <c r="R52" s="26">
        <v>48</v>
      </c>
      <c r="S52" s="134"/>
      <c r="T52" s="129"/>
      <c r="U52" s="129"/>
      <c r="V52" s="135"/>
      <c r="W52" s="131"/>
      <c r="X52" s="131"/>
      <c r="Y52" s="132"/>
      <c r="Z52" s="128"/>
      <c r="AA52" s="129"/>
      <c r="AB52" s="129"/>
      <c r="AC52" s="130"/>
      <c r="AD52" s="131"/>
      <c r="AE52" s="131"/>
      <c r="AF52" s="132"/>
      <c r="AG52" s="128"/>
      <c r="AH52" s="129"/>
      <c r="AI52" s="129"/>
      <c r="AJ52" s="130"/>
      <c r="AK52" s="131"/>
      <c r="AL52" s="131"/>
      <c r="AM52" s="133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8"/>
      <c r="D53" s="129"/>
      <c r="E53" s="129"/>
      <c r="F53" s="130"/>
      <c r="G53" s="131"/>
      <c r="H53" s="131"/>
      <c r="I53" s="132"/>
      <c r="J53" s="128"/>
      <c r="K53" s="129"/>
      <c r="L53" s="129"/>
      <c r="M53" s="130"/>
      <c r="N53" s="131"/>
      <c r="O53" s="131"/>
      <c r="P53" s="133"/>
      <c r="R53" s="26">
        <v>49</v>
      </c>
      <c r="S53" s="134"/>
      <c r="T53" s="129"/>
      <c r="U53" s="129"/>
      <c r="V53" s="135"/>
      <c r="W53" s="131"/>
      <c r="X53" s="131"/>
      <c r="Y53" s="132"/>
      <c r="Z53" s="128"/>
      <c r="AA53" s="129"/>
      <c r="AB53" s="129"/>
      <c r="AC53" s="130"/>
      <c r="AD53" s="131"/>
      <c r="AE53" s="131"/>
      <c r="AF53" s="132"/>
      <c r="AG53" s="128"/>
      <c r="AH53" s="129"/>
      <c r="AI53" s="129"/>
      <c r="AJ53" s="130"/>
      <c r="AK53" s="131"/>
      <c r="AL53" s="131"/>
      <c r="AM53" s="133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6"/>
      <c r="D54" s="137"/>
      <c r="E54" s="137"/>
      <c r="F54" s="138"/>
      <c r="G54" s="139"/>
      <c r="H54" s="139"/>
      <c r="I54" s="140"/>
      <c r="J54" s="136"/>
      <c r="K54" s="137"/>
      <c r="L54" s="137"/>
      <c r="M54" s="138"/>
      <c r="N54" s="139"/>
      <c r="O54" s="139"/>
      <c r="P54" s="141"/>
      <c r="R54" s="42">
        <v>50</v>
      </c>
      <c r="S54" s="142"/>
      <c r="T54" s="137"/>
      <c r="U54" s="137"/>
      <c r="V54" s="143"/>
      <c r="W54" s="139"/>
      <c r="X54" s="139"/>
      <c r="Y54" s="140"/>
      <c r="Z54" s="136"/>
      <c r="AA54" s="137"/>
      <c r="AB54" s="137"/>
      <c r="AC54" s="138"/>
      <c r="AD54" s="139"/>
      <c r="AE54" s="139"/>
      <c r="AF54" s="140"/>
      <c r="AG54" s="136"/>
      <c r="AH54" s="137"/>
      <c r="AI54" s="137"/>
      <c r="AJ54" s="138"/>
      <c r="AK54" s="139"/>
      <c r="AL54" s="139"/>
      <c r="AM54" s="141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20"/>
      <c r="D55" s="121"/>
      <c r="E55" s="121"/>
      <c r="F55" s="122"/>
      <c r="G55" s="123"/>
      <c r="H55" s="123"/>
      <c r="I55" s="124"/>
      <c r="J55" s="120"/>
      <c r="K55" s="121"/>
      <c r="L55" s="121"/>
      <c r="M55" s="122"/>
      <c r="N55" s="123"/>
      <c r="O55" s="123"/>
      <c r="P55" s="125"/>
      <c r="R55" s="30">
        <v>51</v>
      </c>
      <c r="S55" s="126"/>
      <c r="T55" s="121"/>
      <c r="U55" s="121"/>
      <c r="V55" s="127"/>
      <c r="W55" s="123"/>
      <c r="X55" s="123"/>
      <c r="Y55" s="124"/>
      <c r="Z55" s="120"/>
      <c r="AA55" s="121"/>
      <c r="AB55" s="121"/>
      <c r="AC55" s="122"/>
      <c r="AD55" s="123"/>
      <c r="AE55" s="123"/>
      <c r="AF55" s="124"/>
      <c r="AG55" s="120"/>
      <c r="AH55" s="121"/>
      <c r="AI55" s="121"/>
      <c r="AJ55" s="122"/>
      <c r="AK55" s="123"/>
      <c r="AL55" s="123"/>
      <c r="AM55" s="125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8"/>
      <c r="D56" s="129"/>
      <c r="E56" s="129"/>
      <c r="F56" s="130"/>
      <c r="G56" s="131"/>
      <c r="H56" s="131"/>
      <c r="I56" s="132"/>
      <c r="J56" s="128"/>
      <c r="K56" s="129"/>
      <c r="L56" s="129"/>
      <c r="M56" s="130"/>
      <c r="N56" s="131"/>
      <c r="O56" s="131"/>
      <c r="P56" s="133"/>
      <c r="R56" s="26">
        <v>52</v>
      </c>
      <c r="S56" s="134"/>
      <c r="T56" s="129"/>
      <c r="U56" s="129"/>
      <c r="V56" s="135"/>
      <c r="W56" s="131"/>
      <c r="X56" s="131"/>
      <c r="Y56" s="132"/>
      <c r="Z56" s="128"/>
      <c r="AA56" s="129"/>
      <c r="AB56" s="129"/>
      <c r="AC56" s="130"/>
      <c r="AD56" s="131"/>
      <c r="AE56" s="131"/>
      <c r="AF56" s="132"/>
      <c r="AG56" s="128"/>
      <c r="AH56" s="129"/>
      <c r="AI56" s="129"/>
      <c r="AJ56" s="130"/>
      <c r="AK56" s="131"/>
      <c r="AL56" s="131"/>
      <c r="AM56" s="133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8"/>
      <c r="D57" s="129"/>
      <c r="E57" s="129"/>
      <c r="F57" s="130"/>
      <c r="G57" s="131"/>
      <c r="H57" s="131"/>
      <c r="I57" s="132"/>
      <c r="J57" s="128"/>
      <c r="K57" s="129"/>
      <c r="L57" s="129"/>
      <c r="M57" s="130"/>
      <c r="N57" s="131"/>
      <c r="O57" s="131"/>
      <c r="P57" s="133"/>
      <c r="R57" s="26">
        <v>53</v>
      </c>
      <c r="S57" s="134"/>
      <c r="T57" s="129"/>
      <c r="U57" s="129"/>
      <c r="V57" s="135"/>
      <c r="W57" s="131"/>
      <c r="X57" s="131"/>
      <c r="Y57" s="132"/>
      <c r="Z57" s="128"/>
      <c r="AA57" s="129"/>
      <c r="AB57" s="129"/>
      <c r="AC57" s="130"/>
      <c r="AD57" s="131"/>
      <c r="AE57" s="131"/>
      <c r="AF57" s="132"/>
      <c r="AG57" s="128"/>
      <c r="AH57" s="129"/>
      <c r="AI57" s="129"/>
      <c r="AJ57" s="130"/>
      <c r="AK57" s="131"/>
      <c r="AL57" s="131"/>
      <c r="AM57" s="133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8"/>
      <c r="D58" s="129"/>
      <c r="E58" s="129"/>
      <c r="F58" s="130"/>
      <c r="G58" s="131"/>
      <c r="H58" s="131"/>
      <c r="I58" s="132"/>
      <c r="J58" s="128"/>
      <c r="K58" s="129"/>
      <c r="L58" s="129"/>
      <c r="M58" s="130"/>
      <c r="N58" s="131"/>
      <c r="O58" s="131"/>
      <c r="P58" s="133"/>
      <c r="R58" s="26">
        <v>54</v>
      </c>
      <c r="S58" s="134"/>
      <c r="T58" s="129"/>
      <c r="U58" s="129"/>
      <c r="V58" s="135"/>
      <c r="W58" s="131"/>
      <c r="X58" s="131"/>
      <c r="Y58" s="132"/>
      <c r="Z58" s="128"/>
      <c r="AA58" s="129"/>
      <c r="AB58" s="129"/>
      <c r="AC58" s="130"/>
      <c r="AD58" s="131"/>
      <c r="AE58" s="131"/>
      <c r="AF58" s="132"/>
      <c r="AG58" s="128"/>
      <c r="AH58" s="129"/>
      <c r="AI58" s="129"/>
      <c r="AJ58" s="130"/>
      <c r="AK58" s="131"/>
      <c r="AL58" s="131"/>
      <c r="AM58" s="133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5"/>
      <c r="D59" s="146"/>
      <c r="E59" s="146"/>
      <c r="F59" s="147"/>
      <c r="G59" s="148"/>
      <c r="H59" s="148"/>
      <c r="I59" s="149"/>
      <c r="J59" s="145"/>
      <c r="K59" s="146"/>
      <c r="L59" s="146"/>
      <c r="M59" s="147"/>
      <c r="N59" s="148"/>
      <c r="O59" s="148"/>
      <c r="P59" s="150"/>
      <c r="R59" s="28">
        <v>55</v>
      </c>
      <c r="S59" s="151"/>
      <c r="T59" s="146"/>
      <c r="U59" s="146"/>
      <c r="V59" s="152"/>
      <c r="W59" s="148"/>
      <c r="X59" s="148"/>
      <c r="Y59" s="149"/>
      <c r="Z59" s="145"/>
      <c r="AA59" s="146"/>
      <c r="AB59" s="146"/>
      <c r="AC59" s="147"/>
      <c r="AD59" s="148"/>
      <c r="AE59" s="148"/>
      <c r="AF59" s="149"/>
      <c r="AG59" s="145"/>
      <c r="AH59" s="146"/>
      <c r="AI59" s="146"/>
      <c r="AJ59" s="147"/>
      <c r="AK59" s="148"/>
      <c r="AL59" s="148"/>
      <c r="AM59" s="150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57" t="s">
        <v>384</v>
      </c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R60" s="257" t="s">
        <v>385</v>
      </c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56" t="s">
        <v>386</v>
      </c>
      <c r="B61" s="256"/>
      <c r="C61" s="256" t="s">
        <v>387</v>
      </c>
      <c r="D61" s="256"/>
      <c r="E61" s="256"/>
      <c r="F61" s="256"/>
      <c r="G61" s="256"/>
      <c r="H61" s="256"/>
      <c r="I61" s="256"/>
      <c r="J61" s="256" t="s">
        <v>387</v>
      </c>
      <c r="K61" s="256"/>
      <c r="L61" s="256"/>
      <c r="M61" s="256"/>
      <c r="N61" s="256"/>
      <c r="O61" s="256"/>
      <c r="P61" s="256"/>
      <c r="R61" s="256" t="s">
        <v>387</v>
      </c>
      <c r="S61" s="256"/>
      <c r="T61" s="256"/>
      <c r="U61" s="256"/>
      <c r="V61" s="256"/>
      <c r="W61" s="256"/>
      <c r="X61" s="256"/>
      <c r="Y61" s="256" t="s">
        <v>387</v>
      </c>
      <c r="Z61" s="256"/>
      <c r="AA61" s="256"/>
      <c r="AB61" s="256"/>
      <c r="AC61" s="256"/>
      <c r="AD61" s="256"/>
      <c r="AE61" s="256"/>
      <c r="AF61" s="256" t="s">
        <v>387</v>
      </c>
      <c r="AG61" s="256"/>
      <c r="AH61" s="256"/>
      <c r="AI61" s="256"/>
      <c r="AJ61" s="256"/>
      <c r="AK61" s="256"/>
      <c r="AL61" s="256"/>
      <c r="AM61" s="256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58" t="s">
        <v>19</v>
      </c>
      <c r="B62" s="258"/>
      <c r="C62" s="258" t="s">
        <v>388</v>
      </c>
      <c r="D62" s="258"/>
      <c r="E62" s="258"/>
      <c r="F62" s="258"/>
      <c r="G62" s="258"/>
      <c r="H62" s="258"/>
      <c r="I62" s="258"/>
      <c r="J62" s="258" t="s">
        <v>389</v>
      </c>
      <c r="K62" s="258"/>
      <c r="L62" s="258"/>
      <c r="M62" s="258"/>
      <c r="N62" s="258"/>
      <c r="O62" s="258"/>
      <c r="P62" s="258"/>
      <c r="R62" s="258" t="s">
        <v>19</v>
      </c>
      <c r="S62" s="258"/>
      <c r="T62" s="258"/>
      <c r="U62" s="258"/>
      <c r="V62" s="258"/>
      <c r="W62" s="258"/>
      <c r="X62" s="258"/>
      <c r="Y62" s="258"/>
      <c r="Z62" s="258" t="s">
        <v>390</v>
      </c>
      <c r="AA62" s="258"/>
      <c r="AB62" s="258"/>
      <c r="AC62" s="258"/>
      <c r="AD62" s="258"/>
      <c r="AE62" s="258"/>
      <c r="AF62" s="258"/>
      <c r="AG62" s="258" t="s">
        <v>391</v>
      </c>
      <c r="AH62" s="258"/>
      <c r="AI62" s="258"/>
      <c r="AJ62" s="258"/>
      <c r="AK62" s="258"/>
      <c r="AL62" s="258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70" t="s">
        <v>452</v>
      </c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2"/>
      <c r="R63" s="270" t="s">
        <v>452</v>
      </c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2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60" t="s">
        <v>30</v>
      </c>
      <c r="B64" s="262" t="s">
        <v>305</v>
      </c>
      <c r="C64" s="268" t="s">
        <v>392</v>
      </c>
      <c r="D64" s="268"/>
      <c r="E64" s="268"/>
      <c r="F64" s="268"/>
      <c r="G64" s="268"/>
      <c r="H64" s="268"/>
      <c r="I64" s="268"/>
      <c r="J64" s="267" t="s">
        <v>393</v>
      </c>
      <c r="K64" s="267"/>
      <c r="L64" s="267"/>
      <c r="M64" s="267"/>
      <c r="N64" s="267"/>
      <c r="O64" s="267"/>
      <c r="P64" s="269"/>
      <c r="R64" s="260" t="s">
        <v>30</v>
      </c>
      <c r="S64" s="266" t="s">
        <v>394</v>
      </c>
      <c r="T64" s="267"/>
      <c r="U64" s="267"/>
      <c r="V64" s="267"/>
      <c r="W64" s="267"/>
      <c r="X64" s="267"/>
      <c r="Y64" s="267"/>
      <c r="Z64" s="268" t="s">
        <v>395</v>
      </c>
      <c r="AA64" s="268"/>
      <c r="AB64" s="268"/>
      <c r="AC64" s="268"/>
      <c r="AD64" s="268"/>
      <c r="AE64" s="268"/>
      <c r="AF64" s="268"/>
      <c r="AG64" s="267" t="s">
        <v>396</v>
      </c>
      <c r="AH64" s="267"/>
      <c r="AI64" s="267"/>
      <c r="AJ64" s="267"/>
      <c r="AK64" s="267"/>
      <c r="AL64" s="267"/>
      <c r="AM64" s="269"/>
    </row>
    <row r="65" spans="1:39" ht="15" customHeight="1" x14ac:dyDescent="0.25">
      <c r="A65" s="261"/>
      <c r="B65" s="263"/>
      <c r="C65" s="254" t="s">
        <v>311</v>
      </c>
      <c r="D65" s="254"/>
      <c r="E65" s="254"/>
      <c r="F65" s="254"/>
      <c r="G65" s="255" t="s">
        <v>312</v>
      </c>
      <c r="H65" s="255" t="s">
        <v>313</v>
      </c>
      <c r="I65" s="255" t="s">
        <v>314</v>
      </c>
      <c r="J65" s="254" t="s">
        <v>311</v>
      </c>
      <c r="K65" s="254"/>
      <c r="L65" s="254"/>
      <c r="M65" s="254"/>
      <c r="N65" s="255" t="s">
        <v>312</v>
      </c>
      <c r="O65" s="255" t="s">
        <v>313</v>
      </c>
      <c r="P65" s="264" t="s">
        <v>314</v>
      </c>
      <c r="R65" s="261"/>
      <c r="S65" s="259" t="s">
        <v>311</v>
      </c>
      <c r="T65" s="254"/>
      <c r="U65" s="254"/>
      <c r="V65" s="254"/>
      <c r="W65" s="255" t="s">
        <v>312</v>
      </c>
      <c r="X65" s="255" t="s">
        <v>313</v>
      </c>
      <c r="Y65" s="255" t="s">
        <v>314</v>
      </c>
      <c r="Z65" s="254" t="s">
        <v>311</v>
      </c>
      <c r="AA65" s="254"/>
      <c r="AB65" s="254"/>
      <c r="AC65" s="254"/>
      <c r="AD65" s="255" t="s">
        <v>312</v>
      </c>
      <c r="AE65" s="255" t="s">
        <v>313</v>
      </c>
      <c r="AF65" s="255" t="s">
        <v>314</v>
      </c>
      <c r="AG65" s="254" t="s">
        <v>311</v>
      </c>
      <c r="AH65" s="254"/>
      <c r="AI65" s="254"/>
      <c r="AJ65" s="254"/>
      <c r="AK65" s="255" t="s">
        <v>312</v>
      </c>
      <c r="AL65" s="255" t="s">
        <v>313</v>
      </c>
      <c r="AM65" s="264" t="s">
        <v>314</v>
      </c>
    </row>
    <row r="66" spans="1:39" ht="15" customHeight="1" x14ac:dyDescent="0.25">
      <c r="A66" s="261"/>
      <c r="B66" s="263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65"/>
      <c r="R66" s="261"/>
      <c r="S66" s="259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65"/>
    </row>
    <row r="67" spans="1:39" ht="17.25" customHeight="1" x14ac:dyDescent="0.25">
      <c r="A67" s="30">
        <v>1</v>
      </c>
      <c r="B67" s="31" t="s">
        <v>36</v>
      </c>
      <c r="C67" s="120" t="s">
        <v>316</v>
      </c>
      <c r="D67" s="121" t="s">
        <v>320</v>
      </c>
      <c r="E67" s="121" t="s">
        <v>316</v>
      </c>
      <c r="F67" s="122" t="s">
        <v>316</v>
      </c>
      <c r="G67" s="123" t="s">
        <v>346</v>
      </c>
      <c r="H67" s="123" t="s">
        <v>329</v>
      </c>
      <c r="I67" s="124" t="s">
        <v>354</v>
      </c>
      <c r="J67" s="120" t="s">
        <v>315</v>
      </c>
      <c r="K67" s="121" t="s">
        <v>350</v>
      </c>
      <c r="L67" s="121" t="s">
        <v>315</v>
      </c>
      <c r="M67" s="122"/>
      <c r="N67" s="123" t="s">
        <v>328</v>
      </c>
      <c r="O67" s="123" t="s">
        <v>323</v>
      </c>
      <c r="P67" s="125" t="s">
        <v>348</v>
      </c>
      <c r="R67" s="30">
        <v>1</v>
      </c>
      <c r="S67" s="126" t="s">
        <v>316</v>
      </c>
      <c r="T67" s="121" t="s">
        <v>320</v>
      </c>
      <c r="U67" s="121" t="s">
        <v>324</v>
      </c>
      <c r="V67" s="127"/>
      <c r="W67" s="123" t="s">
        <v>357</v>
      </c>
      <c r="X67" s="123" t="s">
        <v>357</v>
      </c>
      <c r="Y67" s="124" t="s">
        <v>349</v>
      </c>
      <c r="Z67" s="120" t="s">
        <v>315</v>
      </c>
      <c r="AA67" s="121" t="s">
        <v>315</v>
      </c>
      <c r="AB67" s="121" t="s">
        <v>328</v>
      </c>
      <c r="AC67" s="122" t="s">
        <v>361</v>
      </c>
      <c r="AD67" s="123" t="s">
        <v>328</v>
      </c>
      <c r="AE67" s="123" t="s">
        <v>397</v>
      </c>
      <c r="AF67" s="124" t="s">
        <v>352</v>
      </c>
      <c r="AG67" s="120" t="s">
        <v>315</v>
      </c>
      <c r="AH67" s="121" t="s">
        <v>315</v>
      </c>
      <c r="AI67" s="121"/>
      <c r="AJ67" s="122"/>
      <c r="AK67" s="123" t="s">
        <v>315</v>
      </c>
      <c r="AL67" s="123" t="s">
        <v>397</v>
      </c>
      <c r="AM67" s="125" t="s">
        <v>397</v>
      </c>
    </row>
    <row r="68" spans="1:39" ht="17.25" customHeight="1" x14ac:dyDescent="0.25">
      <c r="A68" s="26">
        <v>2</v>
      </c>
      <c r="B68" s="27" t="s">
        <v>45</v>
      </c>
      <c r="C68" s="128" t="s">
        <v>316</v>
      </c>
      <c r="D68" s="129" t="s">
        <v>320</v>
      </c>
      <c r="E68" s="129" t="s">
        <v>324</v>
      </c>
      <c r="F68" s="130" t="s">
        <v>316</v>
      </c>
      <c r="G68" s="131" t="s">
        <v>334</v>
      </c>
      <c r="H68" s="131" t="s">
        <v>361</v>
      </c>
      <c r="I68" s="132" t="s">
        <v>376</v>
      </c>
      <c r="J68" s="128" t="s">
        <v>315</v>
      </c>
      <c r="K68" s="129" t="s">
        <v>324</v>
      </c>
      <c r="L68" s="129" t="s">
        <v>315</v>
      </c>
      <c r="M68" s="130"/>
      <c r="N68" s="131" t="s">
        <v>318</v>
      </c>
      <c r="O68" s="131" t="s">
        <v>328</v>
      </c>
      <c r="P68" s="133" t="s">
        <v>349</v>
      </c>
      <c r="R68" s="26">
        <v>2</v>
      </c>
      <c r="S68" s="134" t="s">
        <v>317</v>
      </c>
      <c r="T68" s="129" t="s">
        <v>324</v>
      </c>
      <c r="U68" s="129" t="s">
        <v>315</v>
      </c>
      <c r="V68" s="135"/>
      <c r="W68" s="131" t="s">
        <v>323</v>
      </c>
      <c r="X68" s="131" t="s">
        <v>326</v>
      </c>
      <c r="Y68" s="132" t="s">
        <v>318</v>
      </c>
      <c r="Z68" s="128" t="s">
        <v>324</v>
      </c>
      <c r="AA68" s="129" t="s">
        <v>316</v>
      </c>
      <c r="AB68" s="129" t="s">
        <v>369</v>
      </c>
      <c r="AC68" s="130" t="s">
        <v>324</v>
      </c>
      <c r="AD68" s="131" t="s">
        <v>369</v>
      </c>
      <c r="AE68" s="131" t="s">
        <v>382</v>
      </c>
      <c r="AF68" s="132" t="s">
        <v>373</v>
      </c>
      <c r="AG68" s="128" t="s">
        <v>315</v>
      </c>
      <c r="AH68" s="129" t="s">
        <v>315</v>
      </c>
      <c r="AI68" s="129"/>
      <c r="AJ68" s="130"/>
      <c r="AK68" s="131" t="s">
        <v>350</v>
      </c>
      <c r="AL68" s="131" t="s">
        <v>323</v>
      </c>
      <c r="AM68" s="133" t="s">
        <v>323</v>
      </c>
    </row>
    <row r="69" spans="1:39" ht="17.25" customHeight="1" x14ac:dyDescent="0.25">
      <c r="A69" s="26">
        <v>3</v>
      </c>
      <c r="B69" s="27" t="s">
        <v>51</v>
      </c>
      <c r="C69" s="128" t="s">
        <v>316</v>
      </c>
      <c r="D69" s="129" t="s">
        <v>324</v>
      </c>
      <c r="E69" s="129" t="s">
        <v>320</v>
      </c>
      <c r="F69" s="130" t="s">
        <v>316</v>
      </c>
      <c r="G69" s="131" t="s">
        <v>332</v>
      </c>
      <c r="H69" s="131" t="s">
        <v>361</v>
      </c>
      <c r="I69" s="132" t="s">
        <v>337</v>
      </c>
      <c r="J69" s="128" t="s">
        <v>317</v>
      </c>
      <c r="K69" s="129" t="s">
        <v>346</v>
      </c>
      <c r="L69" s="129" t="s">
        <v>315</v>
      </c>
      <c r="M69" s="130"/>
      <c r="N69" s="131" t="s">
        <v>316</v>
      </c>
      <c r="O69" s="131" t="s">
        <v>349</v>
      </c>
      <c r="P69" s="133" t="s">
        <v>350</v>
      </c>
      <c r="R69" s="26">
        <v>3</v>
      </c>
      <c r="S69" s="134" t="s">
        <v>316</v>
      </c>
      <c r="T69" s="129" t="s">
        <v>320</v>
      </c>
      <c r="U69" s="129" t="s">
        <v>324</v>
      </c>
      <c r="V69" s="135"/>
      <c r="W69" s="131" t="s">
        <v>317</v>
      </c>
      <c r="X69" s="131" t="s">
        <v>350</v>
      </c>
      <c r="Y69" s="132" t="s">
        <v>341</v>
      </c>
      <c r="Z69" s="128" t="s">
        <v>317</v>
      </c>
      <c r="AA69" s="129" t="s">
        <v>350</v>
      </c>
      <c r="AB69" s="129" t="s">
        <v>317</v>
      </c>
      <c r="AC69" s="130" t="s">
        <v>361</v>
      </c>
      <c r="AD69" s="131" t="s">
        <v>346</v>
      </c>
      <c r="AE69" s="131" t="s">
        <v>327</v>
      </c>
      <c r="AF69" s="132" t="s">
        <v>354</v>
      </c>
      <c r="AG69" s="128" t="s">
        <v>315</v>
      </c>
      <c r="AH69" s="129" t="s">
        <v>315</v>
      </c>
      <c r="AI69" s="129"/>
      <c r="AJ69" s="130"/>
      <c r="AK69" s="131" t="s">
        <v>323</v>
      </c>
      <c r="AL69" s="131" t="s">
        <v>323</v>
      </c>
      <c r="AM69" s="133" t="s">
        <v>328</v>
      </c>
    </row>
    <row r="70" spans="1:39" ht="17.25" customHeight="1" x14ac:dyDescent="0.25">
      <c r="A70" s="26">
        <v>4</v>
      </c>
      <c r="B70" s="27" t="s">
        <v>57</v>
      </c>
      <c r="C70" s="128" t="s">
        <v>317</v>
      </c>
      <c r="D70" s="129" t="s">
        <v>320</v>
      </c>
      <c r="E70" s="129" t="s">
        <v>324</v>
      </c>
      <c r="F70" s="130" t="s">
        <v>320</v>
      </c>
      <c r="G70" s="131" t="s">
        <v>346</v>
      </c>
      <c r="H70" s="131" t="s">
        <v>321</v>
      </c>
      <c r="I70" s="132" t="s">
        <v>342</v>
      </c>
      <c r="J70" s="128" t="s">
        <v>315</v>
      </c>
      <c r="K70" s="129" t="s">
        <v>317</v>
      </c>
      <c r="L70" s="129" t="s">
        <v>316</v>
      </c>
      <c r="M70" s="130"/>
      <c r="N70" s="131" t="s">
        <v>361</v>
      </c>
      <c r="O70" s="131" t="s">
        <v>323</v>
      </c>
      <c r="P70" s="133" t="s">
        <v>319</v>
      </c>
      <c r="R70" s="26">
        <v>4</v>
      </c>
      <c r="S70" s="134" t="s">
        <v>315</v>
      </c>
      <c r="T70" s="129" t="s">
        <v>317</v>
      </c>
      <c r="U70" s="129" t="s">
        <v>315</v>
      </c>
      <c r="V70" s="135"/>
      <c r="W70" s="131" t="s">
        <v>328</v>
      </c>
      <c r="X70" s="131" t="s">
        <v>323</v>
      </c>
      <c r="Y70" s="132" t="s">
        <v>328</v>
      </c>
      <c r="Z70" s="128" t="s">
        <v>320</v>
      </c>
      <c r="AA70" s="129" t="s">
        <v>328</v>
      </c>
      <c r="AB70" s="129" t="s">
        <v>316</v>
      </c>
      <c r="AC70" s="130" t="s">
        <v>320</v>
      </c>
      <c r="AD70" s="131" t="s">
        <v>336</v>
      </c>
      <c r="AE70" s="131" t="s">
        <v>337</v>
      </c>
      <c r="AF70" s="132" t="s">
        <v>364</v>
      </c>
      <c r="AG70" s="128" t="s">
        <v>315</v>
      </c>
      <c r="AH70" s="129" t="s">
        <v>315</v>
      </c>
      <c r="AI70" s="129"/>
      <c r="AJ70" s="130"/>
      <c r="AK70" s="131" t="s">
        <v>357</v>
      </c>
      <c r="AL70" s="131" t="s">
        <v>357</v>
      </c>
      <c r="AM70" s="133" t="s">
        <v>399</v>
      </c>
    </row>
    <row r="71" spans="1:39" ht="17.25" customHeight="1" x14ac:dyDescent="0.25">
      <c r="A71" s="42">
        <v>5</v>
      </c>
      <c r="B71" s="43" t="s">
        <v>63</v>
      </c>
      <c r="C71" s="136" t="s">
        <v>316</v>
      </c>
      <c r="D71" s="137" t="s">
        <v>320</v>
      </c>
      <c r="E71" s="137" t="s">
        <v>320</v>
      </c>
      <c r="F71" s="138" t="s">
        <v>316</v>
      </c>
      <c r="G71" s="139" t="s">
        <v>332</v>
      </c>
      <c r="H71" s="139" t="s">
        <v>329</v>
      </c>
      <c r="I71" s="140" t="s">
        <v>351</v>
      </c>
      <c r="J71" s="136" t="s">
        <v>315</v>
      </c>
      <c r="K71" s="137" t="s">
        <v>350</v>
      </c>
      <c r="L71" s="137" t="s">
        <v>317</v>
      </c>
      <c r="M71" s="138"/>
      <c r="N71" s="139" t="s">
        <v>328</v>
      </c>
      <c r="O71" s="139" t="s">
        <v>397</v>
      </c>
      <c r="P71" s="141" t="s">
        <v>352</v>
      </c>
      <c r="R71" s="42">
        <v>5</v>
      </c>
      <c r="S71" s="142" t="s">
        <v>315</v>
      </c>
      <c r="T71" s="137" t="s">
        <v>317</v>
      </c>
      <c r="U71" s="137" t="s">
        <v>317</v>
      </c>
      <c r="V71" s="143"/>
      <c r="W71" s="139" t="s">
        <v>315</v>
      </c>
      <c r="X71" s="139" t="s">
        <v>357</v>
      </c>
      <c r="Y71" s="140" t="s">
        <v>353</v>
      </c>
      <c r="Z71" s="136" t="s">
        <v>316</v>
      </c>
      <c r="AA71" s="137" t="s">
        <v>317</v>
      </c>
      <c r="AB71" s="137" t="s">
        <v>361</v>
      </c>
      <c r="AC71" s="138" t="s">
        <v>320</v>
      </c>
      <c r="AD71" s="139" t="s">
        <v>336</v>
      </c>
      <c r="AE71" s="139" t="s">
        <v>349</v>
      </c>
      <c r="AF71" s="140" t="s">
        <v>341</v>
      </c>
      <c r="AG71" s="136" t="s">
        <v>315</v>
      </c>
      <c r="AH71" s="137" t="s">
        <v>315</v>
      </c>
      <c r="AI71" s="137"/>
      <c r="AJ71" s="138"/>
      <c r="AK71" s="139" t="s">
        <v>315</v>
      </c>
      <c r="AL71" s="139" t="s">
        <v>397</v>
      </c>
      <c r="AM71" s="141" t="s">
        <v>397</v>
      </c>
    </row>
    <row r="72" spans="1:39" ht="17.25" customHeight="1" x14ac:dyDescent="0.25">
      <c r="A72" s="30">
        <v>6</v>
      </c>
      <c r="B72" s="31" t="s">
        <v>69</v>
      </c>
      <c r="C72" s="120" t="s">
        <v>315</v>
      </c>
      <c r="D72" s="121" t="s">
        <v>316</v>
      </c>
      <c r="E72" s="121" t="s">
        <v>320</v>
      </c>
      <c r="F72" s="122" t="s">
        <v>315</v>
      </c>
      <c r="G72" s="123" t="s">
        <v>316</v>
      </c>
      <c r="H72" s="123" t="s">
        <v>350</v>
      </c>
      <c r="I72" s="124" t="s">
        <v>350</v>
      </c>
      <c r="J72" s="120" t="s">
        <v>315</v>
      </c>
      <c r="K72" s="121" t="s">
        <v>350</v>
      </c>
      <c r="L72" s="121" t="s">
        <v>317</v>
      </c>
      <c r="M72" s="122"/>
      <c r="N72" s="123" t="s">
        <v>336</v>
      </c>
      <c r="O72" s="123" t="s">
        <v>327</v>
      </c>
      <c r="P72" s="125" t="s">
        <v>359</v>
      </c>
      <c r="R72" s="30">
        <v>6</v>
      </c>
      <c r="S72" s="126" t="s">
        <v>317</v>
      </c>
      <c r="T72" s="121" t="s">
        <v>316</v>
      </c>
      <c r="U72" s="121" t="s">
        <v>315</v>
      </c>
      <c r="V72" s="127"/>
      <c r="W72" s="123" t="s">
        <v>357</v>
      </c>
      <c r="X72" s="123" t="s">
        <v>397</v>
      </c>
      <c r="Y72" s="124" t="s">
        <v>352</v>
      </c>
      <c r="Z72" s="120" t="s">
        <v>317</v>
      </c>
      <c r="AA72" s="121" t="s">
        <v>328</v>
      </c>
      <c r="AB72" s="121" t="s">
        <v>350</v>
      </c>
      <c r="AC72" s="122" t="s">
        <v>316</v>
      </c>
      <c r="AD72" s="123" t="s">
        <v>337</v>
      </c>
      <c r="AE72" s="123" t="s">
        <v>326</v>
      </c>
      <c r="AF72" s="124" t="s">
        <v>361</v>
      </c>
      <c r="AG72" s="120" t="s">
        <v>315</v>
      </c>
      <c r="AH72" s="121" t="s">
        <v>315</v>
      </c>
      <c r="AI72" s="121"/>
      <c r="AJ72" s="122"/>
      <c r="AK72" s="123" t="s">
        <v>315</v>
      </c>
      <c r="AL72" s="123" t="s">
        <v>397</v>
      </c>
      <c r="AM72" s="125" t="s">
        <v>397</v>
      </c>
    </row>
    <row r="73" spans="1:39" ht="17.25" customHeight="1" x14ac:dyDescent="0.25">
      <c r="A73" s="169">
        <v>7</v>
      </c>
      <c r="B73" s="170" t="s">
        <v>74</v>
      </c>
      <c r="C73" s="171" t="s">
        <v>316</v>
      </c>
      <c r="D73" s="172" t="s">
        <v>320</v>
      </c>
      <c r="E73" s="172" t="s">
        <v>332</v>
      </c>
      <c r="F73" s="173"/>
      <c r="G73" s="174"/>
      <c r="H73" s="174"/>
      <c r="I73" s="175"/>
      <c r="J73" s="171" t="s">
        <v>315</v>
      </c>
      <c r="K73" s="172" t="s">
        <v>320</v>
      </c>
      <c r="L73" s="172"/>
      <c r="M73" s="173"/>
      <c r="N73" s="174"/>
      <c r="O73" s="174"/>
      <c r="P73" s="176"/>
      <c r="Q73" s="159"/>
      <c r="R73" s="169">
        <v>7</v>
      </c>
      <c r="S73" s="177"/>
      <c r="T73" s="172" t="s">
        <v>316</v>
      </c>
      <c r="U73" s="172" t="s">
        <v>317</v>
      </c>
      <c r="V73" s="178"/>
      <c r="W73" s="174"/>
      <c r="X73" s="174"/>
      <c r="Y73" s="175"/>
      <c r="Z73" s="171" t="s">
        <v>324</v>
      </c>
      <c r="AA73" s="172" t="s">
        <v>320</v>
      </c>
      <c r="AB73" s="172" t="s">
        <v>361</v>
      </c>
      <c r="AC73" s="173"/>
      <c r="AD73" s="174"/>
      <c r="AE73" s="174"/>
      <c r="AF73" s="175"/>
      <c r="AG73" s="171"/>
      <c r="AH73" s="172" t="s">
        <v>315</v>
      </c>
      <c r="AI73" s="172"/>
      <c r="AJ73" s="173"/>
      <c r="AK73" s="174"/>
      <c r="AL73" s="174"/>
      <c r="AM73" s="176"/>
    </row>
    <row r="74" spans="1:39" ht="17.25" customHeight="1" x14ac:dyDescent="0.25">
      <c r="A74" s="26">
        <v>8</v>
      </c>
      <c r="B74" s="27" t="s">
        <v>80</v>
      </c>
      <c r="C74" s="128" t="s">
        <v>316</v>
      </c>
      <c r="D74" s="129" t="s">
        <v>320</v>
      </c>
      <c r="E74" s="144" t="s">
        <v>317</v>
      </c>
      <c r="F74" s="130" t="s">
        <v>317</v>
      </c>
      <c r="G74" s="131" t="s">
        <v>346</v>
      </c>
      <c r="H74" s="131" t="s">
        <v>329</v>
      </c>
      <c r="I74" s="132" t="s">
        <v>318</v>
      </c>
      <c r="J74" s="128" t="s">
        <v>315</v>
      </c>
      <c r="K74" s="129" t="s">
        <v>350</v>
      </c>
      <c r="L74" s="129" t="s">
        <v>317</v>
      </c>
      <c r="M74" s="130"/>
      <c r="N74" s="131" t="s">
        <v>350</v>
      </c>
      <c r="O74" s="131" t="s">
        <v>321</v>
      </c>
      <c r="P74" s="133" t="s">
        <v>368</v>
      </c>
      <c r="R74" s="26">
        <v>8</v>
      </c>
      <c r="S74" s="134" t="s">
        <v>316</v>
      </c>
      <c r="T74" s="129" t="s">
        <v>317</v>
      </c>
      <c r="U74" s="144" t="s">
        <v>324</v>
      </c>
      <c r="V74" s="135"/>
      <c r="W74" s="131" t="s">
        <v>317</v>
      </c>
      <c r="X74" s="131" t="s">
        <v>357</v>
      </c>
      <c r="Y74" s="132" t="s">
        <v>349</v>
      </c>
      <c r="Z74" s="128" t="s">
        <v>316</v>
      </c>
      <c r="AA74" s="129" t="s">
        <v>361</v>
      </c>
      <c r="AB74" s="144" t="s">
        <v>317</v>
      </c>
      <c r="AC74" s="130" t="s">
        <v>361</v>
      </c>
      <c r="AD74" s="131" t="s">
        <v>337</v>
      </c>
      <c r="AE74" s="131" t="s">
        <v>326</v>
      </c>
      <c r="AF74" s="132" t="s">
        <v>374</v>
      </c>
      <c r="AG74" s="128" t="s">
        <v>315</v>
      </c>
      <c r="AH74" s="129" t="s">
        <v>315</v>
      </c>
      <c r="AI74" s="144"/>
      <c r="AJ74" s="130"/>
      <c r="AK74" s="131" t="s">
        <v>317</v>
      </c>
      <c r="AL74" s="131" t="s">
        <v>350</v>
      </c>
      <c r="AM74" s="133" t="s">
        <v>330</v>
      </c>
    </row>
    <row r="75" spans="1:39" ht="17.25" customHeight="1" x14ac:dyDescent="0.25">
      <c r="A75" s="26">
        <v>9</v>
      </c>
      <c r="B75" s="27" t="s">
        <v>86</v>
      </c>
      <c r="C75" s="128" t="s">
        <v>317</v>
      </c>
      <c r="D75" s="129" t="s">
        <v>320</v>
      </c>
      <c r="E75" s="129" t="s">
        <v>316</v>
      </c>
      <c r="F75" s="130" t="s">
        <v>317</v>
      </c>
      <c r="G75" s="131" t="s">
        <v>369</v>
      </c>
      <c r="H75" s="131" t="s">
        <v>350</v>
      </c>
      <c r="I75" s="132" t="s">
        <v>342</v>
      </c>
      <c r="J75" s="128" t="s">
        <v>315</v>
      </c>
      <c r="K75" s="129" t="s">
        <v>324</v>
      </c>
      <c r="L75" s="129" t="s">
        <v>316</v>
      </c>
      <c r="M75" s="130"/>
      <c r="N75" s="131" t="s">
        <v>349</v>
      </c>
      <c r="O75" s="131" t="s">
        <v>329</v>
      </c>
      <c r="P75" s="133" t="s">
        <v>360</v>
      </c>
      <c r="R75" s="26">
        <v>9</v>
      </c>
      <c r="S75" s="134" t="s">
        <v>320</v>
      </c>
      <c r="T75" s="129" t="s">
        <v>320</v>
      </c>
      <c r="U75" s="129" t="s">
        <v>324</v>
      </c>
      <c r="V75" s="135"/>
      <c r="W75" s="131" t="s">
        <v>357</v>
      </c>
      <c r="X75" s="131" t="s">
        <v>343</v>
      </c>
      <c r="Y75" s="132" t="s">
        <v>341</v>
      </c>
      <c r="Z75" s="128" t="s">
        <v>320</v>
      </c>
      <c r="AA75" s="129" t="s">
        <v>315</v>
      </c>
      <c r="AB75" s="129" t="s">
        <v>361</v>
      </c>
      <c r="AC75" s="130" t="s">
        <v>334</v>
      </c>
      <c r="AD75" s="131" t="s">
        <v>317</v>
      </c>
      <c r="AE75" s="131" t="s">
        <v>333</v>
      </c>
      <c r="AF75" s="132" t="s">
        <v>351</v>
      </c>
      <c r="AG75" s="128" t="s">
        <v>315</v>
      </c>
      <c r="AH75" s="129" t="s">
        <v>315</v>
      </c>
      <c r="AI75" s="129"/>
      <c r="AJ75" s="130"/>
      <c r="AK75" s="131" t="s">
        <v>323</v>
      </c>
      <c r="AL75" s="131" t="s">
        <v>357</v>
      </c>
      <c r="AM75" s="133" t="s">
        <v>353</v>
      </c>
    </row>
    <row r="76" spans="1:39" ht="17.25" customHeight="1" x14ac:dyDescent="0.25">
      <c r="A76" s="42">
        <v>10</v>
      </c>
      <c r="B76" s="43" t="s">
        <v>92</v>
      </c>
      <c r="C76" s="136" t="s">
        <v>317</v>
      </c>
      <c r="D76" s="137" t="s">
        <v>332</v>
      </c>
      <c r="E76" s="137" t="s">
        <v>316</v>
      </c>
      <c r="F76" s="138" t="s">
        <v>316</v>
      </c>
      <c r="G76" s="139" t="s">
        <v>378</v>
      </c>
      <c r="H76" s="139" t="s">
        <v>329</v>
      </c>
      <c r="I76" s="140" t="s">
        <v>327</v>
      </c>
      <c r="J76" s="136" t="s">
        <v>315</v>
      </c>
      <c r="K76" s="137" t="s">
        <v>320</v>
      </c>
      <c r="L76" s="137" t="s">
        <v>316</v>
      </c>
      <c r="M76" s="138"/>
      <c r="N76" s="139" t="s">
        <v>350</v>
      </c>
      <c r="O76" s="139" t="s">
        <v>350</v>
      </c>
      <c r="P76" s="141" t="s">
        <v>331</v>
      </c>
      <c r="R76" s="42">
        <v>10</v>
      </c>
      <c r="S76" s="142" t="s">
        <v>316</v>
      </c>
      <c r="T76" s="137" t="s">
        <v>316</v>
      </c>
      <c r="U76" s="137" t="s">
        <v>320</v>
      </c>
      <c r="V76" s="143"/>
      <c r="W76" s="139" t="s">
        <v>357</v>
      </c>
      <c r="X76" s="139" t="s">
        <v>328</v>
      </c>
      <c r="Y76" s="140" t="s">
        <v>368</v>
      </c>
      <c r="Z76" s="136" t="s">
        <v>316</v>
      </c>
      <c r="AA76" s="137" t="s">
        <v>316</v>
      </c>
      <c r="AB76" s="137" t="s">
        <v>320</v>
      </c>
      <c r="AC76" s="138" t="s">
        <v>320</v>
      </c>
      <c r="AD76" s="139" t="s">
        <v>326</v>
      </c>
      <c r="AE76" s="139" t="s">
        <v>326</v>
      </c>
      <c r="AF76" s="140" t="s">
        <v>337</v>
      </c>
      <c r="AG76" s="136" t="s">
        <v>315</v>
      </c>
      <c r="AH76" s="137" t="s">
        <v>315</v>
      </c>
      <c r="AI76" s="137"/>
      <c r="AJ76" s="138"/>
      <c r="AK76" s="139" t="s">
        <v>323</v>
      </c>
      <c r="AL76" s="139" t="s">
        <v>323</v>
      </c>
      <c r="AM76" s="141" t="s">
        <v>328</v>
      </c>
    </row>
    <row r="77" spans="1:39" ht="17.25" customHeight="1" x14ac:dyDescent="0.25">
      <c r="A77" s="30">
        <v>11</v>
      </c>
      <c r="B77" s="31" t="s">
        <v>98</v>
      </c>
      <c r="C77" s="120" t="s">
        <v>320</v>
      </c>
      <c r="D77" s="121" t="s">
        <v>332</v>
      </c>
      <c r="E77" s="121" t="s">
        <v>324</v>
      </c>
      <c r="F77" s="122" t="s">
        <v>317</v>
      </c>
      <c r="G77" s="123" t="s">
        <v>332</v>
      </c>
      <c r="H77" s="123" t="s">
        <v>361</v>
      </c>
      <c r="I77" s="124" t="s">
        <v>376</v>
      </c>
      <c r="J77" s="120" t="s">
        <v>315</v>
      </c>
      <c r="K77" s="121" t="s">
        <v>317</v>
      </c>
      <c r="L77" s="121" t="s">
        <v>315</v>
      </c>
      <c r="M77" s="122"/>
      <c r="N77" s="123" t="s">
        <v>350</v>
      </c>
      <c r="O77" s="123" t="s">
        <v>350</v>
      </c>
      <c r="P77" s="125" t="s">
        <v>368</v>
      </c>
      <c r="R77" s="30">
        <v>11</v>
      </c>
      <c r="S77" s="126" t="s">
        <v>316</v>
      </c>
      <c r="T77" s="121" t="s">
        <v>315</v>
      </c>
      <c r="U77" s="121" t="s">
        <v>316</v>
      </c>
      <c r="V77" s="127"/>
      <c r="W77" s="123" t="s">
        <v>328</v>
      </c>
      <c r="X77" s="123" t="s">
        <v>323</v>
      </c>
      <c r="Y77" s="124" t="s">
        <v>330</v>
      </c>
      <c r="Z77" s="120" t="s">
        <v>316</v>
      </c>
      <c r="AA77" s="121" t="s">
        <v>315</v>
      </c>
      <c r="AB77" s="121" t="s">
        <v>320</v>
      </c>
      <c r="AC77" s="122" t="s">
        <v>317</v>
      </c>
      <c r="AD77" s="123" t="s">
        <v>357</v>
      </c>
      <c r="AE77" s="123" t="s">
        <v>326</v>
      </c>
      <c r="AF77" s="124" t="s">
        <v>341</v>
      </c>
      <c r="AG77" s="120" t="s">
        <v>315</v>
      </c>
      <c r="AH77" s="121" t="s">
        <v>317</v>
      </c>
      <c r="AI77" s="121"/>
      <c r="AJ77" s="122"/>
      <c r="AK77" s="123" t="s">
        <v>357</v>
      </c>
      <c r="AL77" s="123" t="s">
        <v>357</v>
      </c>
      <c r="AM77" s="125" t="s">
        <v>353</v>
      </c>
    </row>
    <row r="78" spans="1:39" ht="17.25" customHeight="1" x14ac:dyDescent="0.25">
      <c r="A78" s="26">
        <v>12</v>
      </c>
      <c r="B78" s="27" t="s">
        <v>105</v>
      </c>
      <c r="C78" s="128" t="s">
        <v>316</v>
      </c>
      <c r="D78" s="129" t="s">
        <v>324</v>
      </c>
      <c r="E78" s="129" t="s">
        <v>324</v>
      </c>
      <c r="F78" s="130" t="s">
        <v>317</v>
      </c>
      <c r="G78" s="131" t="s">
        <v>324</v>
      </c>
      <c r="H78" s="131" t="s">
        <v>361</v>
      </c>
      <c r="I78" s="132" t="s">
        <v>351</v>
      </c>
      <c r="J78" s="128" t="s">
        <v>316</v>
      </c>
      <c r="K78" s="129" t="s">
        <v>324</v>
      </c>
      <c r="L78" s="129" t="s">
        <v>317</v>
      </c>
      <c r="M78" s="130"/>
      <c r="N78" s="131" t="s">
        <v>349</v>
      </c>
      <c r="O78" s="131" t="s">
        <v>343</v>
      </c>
      <c r="P78" s="133" t="s">
        <v>360</v>
      </c>
      <c r="R78" s="26">
        <v>12</v>
      </c>
      <c r="S78" s="134" t="s">
        <v>317</v>
      </c>
      <c r="T78" s="129" t="s">
        <v>316</v>
      </c>
      <c r="U78" s="129" t="s">
        <v>324</v>
      </c>
      <c r="V78" s="135"/>
      <c r="W78" s="131" t="s">
        <v>323</v>
      </c>
      <c r="X78" s="131" t="s">
        <v>349</v>
      </c>
      <c r="Y78" s="132" t="s">
        <v>350</v>
      </c>
      <c r="Z78" s="128" t="s">
        <v>324</v>
      </c>
      <c r="AA78" s="129" t="s">
        <v>317</v>
      </c>
      <c r="AB78" s="129" t="s">
        <v>316</v>
      </c>
      <c r="AC78" s="130" t="s">
        <v>369</v>
      </c>
      <c r="AD78" s="131" t="s">
        <v>336</v>
      </c>
      <c r="AE78" s="131" t="s">
        <v>318</v>
      </c>
      <c r="AF78" s="132" t="s">
        <v>364</v>
      </c>
      <c r="AG78" s="128" t="s">
        <v>315</v>
      </c>
      <c r="AH78" s="129" t="s">
        <v>315</v>
      </c>
      <c r="AI78" s="129"/>
      <c r="AJ78" s="130"/>
      <c r="AK78" s="131" t="s">
        <v>323</v>
      </c>
      <c r="AL78" s="131" t="s">
        <v>321</v>
      </c>
      <c r="AM78" s="133" t="s">
        <v>348</v>
      </c>
    </row>
    <row r="79" spans="1:39" ht="17.25" customHeight="1" x14ac:dyDescent="0.25">
      <c r="A79" s="26">
        <v>13</v>
      </c>
      <c r="B79" s="27" t="s">
        <v>111</v>
      </c>
      <c r="C79" s="128" t="s">
        <v>316</v>
      </c>
      <c r="D79" s="129" t="s">
        <v>332</v>
      </c>
      <c r="E79" s="129" t="s">
        <v>320</v>
      </c>
      <c r="F79" s="130" t="s">
        <v>317</v>
      </c>
      <c r="G79" s="131" t="s">
        <v>332</v>
      </c>
      <c r="H79" s="131" t="s">
        <v>361</v>
      </c>
      <c r="I79" s="132" t="s">
        <v>337</v>
      </c>
      <c r="J79" s="128" t="s">
        <v>315</v>
      </c>
      <c r="K79" s="129" t="s">
        <v>350</v>
      </c>
      <c r="L79" s="129" t="s">
        <v>315</v>
      </c>
      <c r="M79" s="130"/>
      <c r="N79" s="131" t="s">
        <v>349</v>
      </c>
      <c r="O79" s="131" t="s">
        <v>323</v>
      </c>
      <c r="P79" s="133" t="s">
        <v>323</v>
      </c>
      <c r="R79" s="26">
        <v>13</v>
      </c>
      <c r="S79" s="134" t="s">
        <v>316</v>
      </c>
      <c r="T79" s="129" t="s">
        <v>320</v>
      </c>
      <c r="U79" s="129" t="s">
        <v>320</v>
      </c>
      <c r="V79" s="135"/>
      <c r="W79" s="131" t="s">
        <v>323</v>
      </c>
      <c r="X79" s="131" t="s">
        <v>397</v>
      </c>
      <c r="Y79" s="132" t="s">
        <v>349</v>
      </c>
      <c r="Z79" s="128" t="s">
        <v>320</v>
      </c>
      <c r="AA79" s="129" t="s">
        <v>315</v>
      </c>
      <c r="AB79" s="129" t="s">
        <v>361</v>
      </c>
      <c r="AC79" s="130" t="s">
        <v>317</v>
      </c>
      <c r="AD79" s="131" t="s">
        <v>328</v>
      </c>
      <c r="AE79" s="131" t="s">
        <v>337</v>
      </c>
      <c r="AF79" s="132" t="s">
        <v>341</v>
      </c>
      <c r="AG79" s="128" t="s">
        <v>315</v>
      </c>
      <c r="AH79" s="129" t="s">
        <v>315</v>
      </c>
      <c r="AI79" s="129"/>
      <c r="AJ79" s="130"/>
      <c r="AK79" s="131" t="s">
        <v>315</v>
      </c>
      <c r="AL79" s="131" t="s">
        <v>397</v>
      </c>
      <c r="AM79" s="133" t="s">
        <v>397</v>
      </c>
    </row>
    <row r="80" spans="1:39" ht="17.25" customHeight="1" x14ac:dyDescent="0.25">
      <c r="A80" s="26">
        <v>14</v>
      </c>
      <c r="B80" s="27" t="s">
        <v>117</v>
      </c>
      <c r="C80" s="128" t="s">
        <v>317</v>
      </c>
      <c r="D80" s="129" t="s">
        <v>324</v>
      </c>
      <c r="E80" s="129" t="s">
        <v>324</v>
      </c>
      <c r="F80" s="130" t="s">
        <v>317</v>
      </c>
      <c r="G80" s="131" t="s">
        <v>369</v>
      </c>
      <c r="H80" s="131" t="s">
        <v>329</v>
      </c>
      <c r="I80" s="132" t="s">
        <v>374</v>
      </c>
      <c r="J80" s="128" t="s">
        <v>315</v>
      </c>
      <c r="K80" s="129" t="s">
        <v>317</v>
      </c>
      <c r="L80" s="129" t="s">
        <v>317</v>
      </c>
      <c r="M80" s="130"/>
      <c r="N80" s="131" t="s">
        <v>316</v>
      </c>
      <c r="O80" s="131" t="s">
        <v>321</v>
      </c>
      <c r="P80" s="133" t="s">
        <v>368</v>
      </c>
      <c r="R80" s="26">
        <v>14</v>
      </c>
      <c r="S80" s="134" t="s">
        <v>317</v>
      </c>
      <c r="T80" s="129" t="s">
        <v>317</v>
      </c>
      <c r="U80" s="129" t="s">
        <v>317</v>
      </c>
      <c r="V80" s="135"/>
      <c r="W80" s="131" t="s">
        <v>317</v>
      </c>
      <c r="X80" s="131" t="s">
        <v>350</v>
      </c>
      <c r="Y80" s="132" t="s">
        <v>349</v>
      </c>
      <c r="Z80" s="128" t="s">
        <v>315</v>
      </c>
      <c r="AA80" s="129" t="s">
        <v>315</v>
      </c>
      <c r="AB80" s="129" t="s">
        <v>315</v>
      </c>
      <c r="AC80" s="130" t="s">
        <v>317</v>
      </c>
      <c r="AD80" s="131" t="s">
        <v>357</v>
      </c>
      <c r="AE80" s="131" t="s">
        <v>357</v>
      </c>
      <c r="AF80" s="132" t="s">
        <v>357</v>
      </c>
      <c r="AG80" s="128" t="s">
        <v>315</v>
      </c>
      <c r="AH80" s="129" t="s">
        <v>315</v>
      </c>
      <c r="AI80" s="129"/>
      <c r="AJ80" s="130"/>
      <c r="AK80" s="131" t="s">
        <v>323</v>
      </c>
      <c r="AL80" s="131" t="s">
        <v>328</v>
      </c>
      <c r="AM80" s="133" t="s">
        <v>352</v>
      </c>
    </row>
    <row r="81" spans="1:39" ht="17.25" customHeight="1" x14ac:dyDescent="0.25">
      <c r="A81" s="42">
        <v>15</v>
      </c>
      <c r="B81" s="43" t="s">
        <v>123</v>
      </c>
      <c r="C81" s="136" t="s">
        <v>317</v>
      </c>
      <c r="D81" s="137" t="s">
        <v>316</v>
      </c>
      <c r="E81" s="137" t="s">
        <v>320</v>
      </c>
      <c r="F81" s="138" t="s">
        <v>317</v>
      </c>
      <c r="G81" s="139" t="s">
        <v>316</v>
      </c>
      <c r="H81" s="139" t="s">
        <v>350</v>
      </c>
      <c r="I81" s="140" t="s">
        <v>343</v>
      </c>
      <c r="J81" s="136" t="s">
        <v>315</v>
      </c>
      <c r="K81" s="137" t="s">
        <v>316</v>
      </c>
      <c r="L81" s="137" t="s">
        <v>315</v>
      </c>
      <c r="M81" s="138"/>
      <c r="N81" s="139" t="s">
        <v>318</v>
      </c>
      <c r="O81" s="139" t="s">
        <v>321</v>
      </c>
      <c r="P81" s="141" t="s">
        <v>349</v>
      </c>
      <c r="R81" s="42">
        <v>15</v>
      </c>
      <c r="S81" s="142" t="s">
        <v>315</v>
      </c>
      <c r="T81" s="137" t="s">
        <v>317</v>
      </c>
      <c r="U81" s="137" t="s">
        <v>316</v>
      </c>
      <c r="V81" s="143"/>
      <c r="W81" s="139" t="s">
        <v>323</v>
      </c>
      <c r="X81" s="139" t="s">
        <v>349</v>
      </c>
      <c r="Y81" s="140" t="s">
        <v>321</v>
      </c>
      <c r="Z81" s="136" t="s">
        <v>315</v>
      </c>
      <c r="AA81" s="137" t="s">
        <v>315</v>
      </c>
      <c r="AB81" s="137" t="s">
        <v>328</v>
      </c>
      <c r="AC81" s="138" t="s">
        <v>315</v>
      </c>
      <c r="AD81" s="139" t="s">
        <v>315</v>
      </c>
      <c r="AE81" s="139" t="s">
        <v>328</v>
      </c>
      <c r="AF81" s="140" t="s">
        <v>357</v>
      </c>
      <c r="AG81" s="136" t="s">
        <v>315</v>
      </c>
      <c r="AH81" s="137" t="s">
        <v>315</v>
      </c>
      <c r="AI81" s="137"/>
      <c r="AJ81" s="138"/>
      <c r="AK81" s="139" t="s">
        <v>343</v>
      </c>
      <c r="AL81" s="139" t="s">
        <v>350</v>
      </c>
      <c r="AM81" s="141" t="s">
        <v>368</v>
      </c>
    </row>
    <row r="82" spans="1:39" ht="17.25" customHeight="1" x14ac:dyDescent="0.25">
      <c r="A82" s="30">
        <v>16</v>
      </c>
      <c r="B82" s="31" t="s">
        <v>129</v>
      </c>
      <c r="C82" s="120" t="s">
        <v>317</v>
      </c>
      <c r="D82" s="121" t="s">
        <v>324</v>
      </c>
      <c r="E82" s="121" t="s">
        <v>316</v>
      </c>
      <c r="F82" s="122" t="s">
        <v>320</v>
      </c>
      <c r="G82" s="123" t="s">
        <v>324</v>
      </c>
      <c r="H82" s="123" t="s">
        <v>361</v>
      </c>
      <c r="I82" s="124" t="s">
        <v>374</v>
      </c>
      <c r="J82" s="120" t="s">
        <v>315</v>
      </c>
      <c r="K82" s="121" t="s">
        <v>316</v>
      </c>
      <c r="L82" s="121" t="s">
        <v>315</v>
      </c>
      <c r="M82" s="122"/>
      <c r="N82" s="123" t="s">
        <v>323</v>
      </c>
      <c r="O82" s="123" t="s">
        <v>357</v>
      </c>
      <c r="P82" s="125" t="s">
        <v>328</v>
      </c>
      <c r="R82" s="30">
        <v>16</v>
      </c>
      <c r="S82" s="126" t="s">
        <v>317</v>
      </c>
      <c r="T82" s="121" t="s">
        <v>316</v>
      </c>
      <c r="U82" s="121" t="s">
        <v>320</v>
      </c>
      <c r="V82" s="127"/>
      <c r="W82" s="123" t="s">
        <v>315</v>
      </c>
      <c r="X82" s="123" t="s">
        <v>357</v>
      </c>
      <c r="Y82" s="124" t="s">
        <v>347</v>
      </c>
      <c r="Z82" s="120" t="s">
        <v>320</v>
      </c>
      <c r="AA82" s="121" t="s">
        <v>315</v>
      </c>
      <c r="AB82" s="121" t="s">
        <v>334</v>
      </c>
      <c r="AC82" s="122" t="s">
        <v>332</v>
      </c>
      <c r="AD82" s="123" t="s">
        <v>328</v>
      </c>
      <c r="AE82" s="123" t="s">
        <v>349</v>
      </c>
      <c r="AF82" s="124" t="s">
        <v>359</v>
      </c>
      <c r="AG82" s="120" t="s">
        <v>315</v>
      </c>
      <c r="AH82" s="121" t="s">
        <v>317</v>
      </c>
      <c r="AI82" s="121"/>
      <c r="AJ82" s="122"/>
      <c r="AK82" s="123" t="s">
        <v>328</v>
      </c>
      <c r="AL82" s="123" t="s">
        <v>397</v>
      </c>
      <c r="AM82" s="125" t="s">
        <v>353</v>
      </c>
    </row>
    <row r="83" spans="1:39" ht="17.25" customHeight="1" x14ac:dyDescent="0.25">
      <c r="A83" s="26">
        <v>17</v>
      </c>
      <c r="B83" s="27" t="s">
        <v>135</v>
      </c>
      <c r="C83" s="128" t="s">
        <v>320</v>
      </c>
      <c r="D83" s="129" t="s">
        <v>317</v>
      </c>
      <c r="E83" s="129" t="s">
        <v>324</v>
      </c>
      <c r="F83" s="130" t="s">
        <v>316</v>
      </c>
      <c r="G83" s="131" t="s">
        <v>324</v>
      </c>
      <c r="H83" s="131" t="s">
        <v>327</v>
      </c>
      <c r="I83" s="132" t="s">
        <v>327</v>
      </c>
      <c r="J83" s="128" t="s">
        <v>315</v>
      </c>
      <c r="K83" s="129" t="s">
        <v>350</v>
      </c>
      <c r="L83" s="129" t="s">
        <v>317</v>
      </c>
      <c r="M83" s="130"/>
      <c r="N83" s="131" t="s">
        <v>336</v>
      </c>
      <c r="O83" s="131" t="s">
        <v>336</v>
      </c>
      <c r="P83" s="133" t="s">
        <v>329</v>
      </c>
      <c r="R83" s="26">
        <v>17</v>
      </c>
      <c r="S83" s="134" t="s">
        <v>316</v>
      </c>
      <c r="T83" s="129" t="s">
        <v>324</v>
      </c>
      <c r="U83" s="129" t="s">
        <v>316</v>
      </c>
      <c r="V83" s="135"/>
      <c r="W83" s="131" t="s">
        <v>343</v>
      </c>
      <c r="X83" s="131" t="s">
        <v>329</v>
      </c>
      <c r="Y83" s="132" t="s">
        <v>318</v>
      </c>
      <c r="Z83" s="128" t="s">
        <v>317</v>
      </c>
      <c r="AA83" s="129" t="s">
        <v>316</v>
      </c>
      <c r="AB83" s="129" t="s">
        <v>361</v>
      </c>
      <c r="AC83" s="130" t="s">
        <v>346</v>
      </c>
      <c r="AD83" s="131" t="s">
        <v>369</v>
      </c>
      <c r="AE83" s="131" t="s">
        <v>363</v>
      </c>
      <c r="AF83" s="132" t="s">
        <v>335</v>
      </c>
      <c r="AG83" s="128" t="s">
        <v>315</v>
      </c>
      <c r="AH83" s="129" t="s">
        <v>315</v>
      </c>
      <c r="AI83" s="129"/>
      <c r="AJ83" s="130"/>
      <c r="AK83" s="131" t="s">
        <v>343</v>
      </c>
      <c r="AL83" s="131" t="s">
        <v>318</v>
      </c>
      <c r="AM83" s="133" t="s">
        <v>322</v>
      </c>
    </row>
    <row r="84" spans="1:39" ht="17.25" customHeight="1" x14ac:dyDescent="0.25">
      <c r="A84" s="26">
        <v>18</v>
      </c>
      <c r="B84" s="27" t="s">
        <v>140</v>
      </c>
      <c r="C84" s="128" t="s">
        <v>317</v>
      </c>
      <c r="D84" s="129" t="s">
        <v>324</v>
      </c>
      <c r="E84" s="129" t="s">
        <v>316</v>
      </c>
      <c r="F84" s="130" t="s">
        <v>320</v>
      </c>
      <c r="G84" s="131" t="s">
        <v>324</v>
      </c>
      <c r="H84" s="131" t="s">
        <v>361</v>
      </c>
      <c r="I84" s="132" t="s">
        <v>374</v>
      </c>
      <c r="J84" s="128" t="s">
        <v>315</v>
      </c>
      <c r="K84" s="129" t="s">
        <v>361</v>
      </c>
      <c r="L84" s="129" t="s">
        <v>316</v>
      </c>
      <c r="M84" s="130"/>
      <c r="N84" s="131" t="s">
        <v>361</v>
      </c>
      <c r="O84" s="131" t="s">
        <v>329</v>
      </c>
      <c r="P84" s="133" t="s">
        <v>341</v>
      </c>
      <c r="R84" s="26">
        <v>18</v>
      </c>
      <c r="S84" s="134" t="s">
        <v>316</v>
      </c>
      <c r="T84" s="129" t="s">
        <v>316</v>
      </c>
      <c r="U84" s="129" t="s">
        <v>316</v>
      </c>
      <c r="V84" s="135"/>
      <c r="W84" s="131" t="s">
        <v>343</v>
      </c>
      <c r="X84" s="131" t="s">
        <v>397</v>
      </c>
      <c r="Y84" s="132" t="s">
        <v>349</v>
      </c>
      <c r="Z84" s="128" t="s">
        <v>315</v>
      </c>
      <c r="AA84" s="129" t="s">
        <v>328</v>
      </c>
      <c r="AB84" s="129" t="s">
        <v>317</v>
      </c>
      <c r="AC84" s="130" t="s">
        <v>317</v>
      </c>
      <c r="AD84" s="131" t="s">
        <v>316</v>
      </c>
      <c r="AE84" s="131" t="s">
        <v>336</v>
      </c>
      <c r="AF84" s="132" t="s">
        <v>331</v>
      </c>
      <c r="AG84" s="128" t="s">
        <v>315</v>
      </c>
      <c r="AH84" s="129" t="s">
        <v>320</v>
      </c>
      <c r="AI84" s="129"/>
      <c r="AJ84" s="130"/>
      <c r="AK84" s="131" t="s">
        <v>328</v>
      </c>
      <c r="AL84" s="131" t="s">
        <v>328</v>
      </c>
      <c r="AM84" s="133" t="s">
        <v>347</v>
      </c>
    </row>
    <row r="85" spans="1:39" ht="17.25" customHeight="1" x14ac:dyDescent="0.25">
      <c r="A85" s="26">
        <v>19</v>
      </c>
      <c r="B85" s="27" t="s">
        <v>146</v>
      </c>
      <c r="C85" s="128" t="s">
        <v>316</v>
      </c>
      <c r="D85" s="129" t="s">
        <v>324</v>
      </c>
      <c r="E85" s="129" t="s">
        <v>320</v>
      </c>
      <c r="F85" s="130" t="s">
        <v>317</v>
      </c>
      <c r="G85" s="131" t="s">
        <v>369</v>
      </c>
      <c r="H85" s="131" t="s">
        <v>346</v>
      </c>
      <c r="I85" s="132" t="s">
        <v>335</v>
      </c>
      <c r="J85" s="128" t="s">
        <v>315</v>
      </c>
      <c r="K85" s="129" t="s">
        <v>328</v>
      </c>
      <c r="L85" s="129" t="s">
        <v>315</v>
      </c>
      <c r="M85" s="130"/>
      <c r="N85" s="131" t="s">
        <v>317</v>
      </c>
      <c r="O85" s="131" t="s">
        <v>321</v>
      </c>
      <c r="P85" s="133" t="s">
        <v>323</v>
      </c>
      <c r="R85" s="26">
        <v>19</v>
      </c>
      <c r="S85" s="134" t="s">
        <v>317</v>
      </c>
      <c r="T85" s="129" t="s">
        <v>315</v>
      </c>
      <c r="U85" s="129" t="s">
        <v>317</v>
      </c>
      <c r="V85" s="135"/>
      <c r="W85" s="131" t="s">
        <v>323</v>
      </c>
      <c r="X85" s="131" t="s">
        <v>328</v>
      </c>
      <c r="Y85" s="132" t="s">
        <v>348</v>
      </c>
      <c r="Z85" s="128" t="s">
        <v>315</v>
      </c>
      <c r="AA85" s="129" t="s">
        <v>317</v>
      </c>
      <c r="AB85" s="129" t="s">
        <v>361</v>
      </c>
      <c r="AC85" s="130" t="s">
        <v>346</v>
      </c>
      <c r="AD85" s="131" t="s">
        <v>316</v>
      </c>
      <c r="AE85" s="131" t="s">
        <v>323</v>
      </c>
      <c r="AF85" s="132" t="s">
        <v>350</v>
      </c>
      <c r="AG85" s="128" t="s">
        <v>315</v>
      </c>
      <c r="AH85" s="129" t="s">
        <v>315</v>
      </c>
      <c r="AI85" s="129"/>
      <c r="AJ85" s="130"/>
      <c r="AK85" s="131" t="s">
        <v>357</v>
      </c>
      <c r="AL85" s="131" t="s">
        <v>357</v>
      </c>
      <c r="AM85" s="133" t="s">
        <v>399</v>
      </c>
    </row>
    <row r="86" spans="1:39" ht="17.25" customHeight="1" x14ac:dyDescent="0.25">
      <c r="A86" s="42">
        <v>20</v>
      </c>
      <c r="B86" s="43" t="s">
        <v>151</v>
      </c>
      <c r="C86" s="136" t="s">
        <v>317</v>
      </c>
      <c r="D86" s="137" t="s">
        <v>316</v>
      </c>
      <c r="E86" s="137" t="s">
        <v>316</v>
      </c>
      <c r="F86" s="138" t="s">
        <v>316</v>
      </c>
      <c r="G86" s="139" t="s">
        <v>346</v>
      </c>
      <c r="H86" s="139" t="s">
        <v>327</v>
      </c>
      <c r="I86" s="140" t="s">
        <v>364</v>
      </c>
      <c r="J86" s="136" t="s">
        <v>315</v>
      </c>
      <c r="K86" s="137" t="s">
        <v>317</v>
      </c>
      <c r="L86" s="137" t="s">
        <v>317</v>
      </c>
      <c r="M86" s="138"/>
      <c r="N86" s="139" t="s">
        <v>318</v>
      </c>
      <c r="O86" s="139" t="s">
        <v>328</v>
      </c>
      <c r="P86" s="141" t="s">
        <v>321</v>
      </c>
      <c r="R86" s="42">
        <v>20</v>
      </c>
      <c r="S86" s="142" t="s">
        <v>317</v>
      </c>
      <c r="T86" s="137" t="s">
        <v>315</v>
      </c>
      <c r="U86" s="137" t="s">
        <v>324</v>
      </c>
      <c r="V86" s="143"/>
      <c r="W86" s="139" t="s">
        <v>357</v>
      </c>
      <c r="X86" s="139" t="s">
        <v>328</v>
      </c>
      <c r="Y86" s="140" t="s">
        <v>330</v>
      </c>
      <c r="Z86" s="136" t="s">
        <v>317</v>
      </c>
      <c r="AA86" s="137" t="s">
        <v>315</v>
      </c>
      <c r="AB86" s="137" t="s">
        <v>317</v>
      </c>
      <c r="AC86" s="138" t="s">
        <v>315</v>
      </c>
      <c r="AD86" s="139" t="s">
        <v>317</v>
      </c>
      <c r="AE86" s="139" t="s">
        <v>349</v>
      </c>
      <c r="AF86" s="140" t="s">
        <v>347</v>
      </c>
      <c r="AG86" s="136" t="s">
        <v>315</v>
      </c>
      <c r="AH86" s="137" t="s">
        <v>315</v>
      </c>
      <c r="AI86" s="137"/>
      <c r="AJ86" s="138"/>
      <c r="AK86" s="139" t="s">
        <v>323</v>
      </c>
      <c r="AL86" s="139" t="s">
        <v>397</v>
      </c>
      <c r="AM86" s="141" t="s">
        <v>357</v>
      </c>
    </row>
    <row r="87" spans="1:39" ht="17.25" customHeight="1" x14ac:dyDescent="0.25">
      <c r="A87" s="30">
        <v>21</v>
      </c>
      <c r="B87" s="31" t="s">
        <v>157</v>
      </c>
      <c r="C87" s="120" t="s">
        <v>324</v>
      </c>
      <c r="D87" s="121" t="s">
        <v>332</v>
      </c>
      <c r="E87" s="121" t="s">
        <v>316</v>
      </c>
      <c r="F87" s="122" t="s">
        <v>317</v>
      </c>
      <c r="G87" s="123" t="s">
        <v>320</v>
      </c>
      <c r="H87" s="123" t="s">
        <v>361</v>
      </c>
      <c r="I87" s="124" t="s">
        <v>374</v>
      </c>
      <c r="J87" s="120" t="s">
        <v>315</v>
      </c>
      <c r="K87" s="121" t="s">
        <v>350</v>
      </c>
      <c r="L87" s="121" t="s">
        <v>317</v>
      </c>
      <c r="M87" s="122"/>
      <c r="N87" s="123" t="s">
        <v>317</v>
      </c>
      <c r="O87" s="123" t="s">
        <v>329</v>
      </c>
      <c r="P87" s="125" t="s">
        <v>319</v>
      </c>
      <c r="R87" s="30">
        <v>21</v>
      </c>
      <c r="S87" s="126" t="s">
        <v>317</v>
      </c>
      <c r="T87" s="121" t="s">
        <v>315</v>
      </c>
      <c r="U87" s="121" t="s">
        <v>324</v>
      </c>
      <c r="V87" s="127"/>
      <c r="W87" s="123" t="s">
        <v>315</v>
      </c>
      <c r="X87" s="123" t="s">
        <v>323</v>
      </c>
      <c r="Y87" s="124" t="s">
        <v>330</v>
      </c>
      <c r="Z87" s="120" t="s">
        <v>317</v>
      </c>
      <c r="AA87" s="121" t="s">
        <v>315</v>
      </c>
      <c r="AB87" s="121" t="s">
        <v>317</v>
      </c>
      <c r="AC87" s="122" t="s">
        <v>346</v>
      </c>
      <c r="AD87" s="123" t="s">
        <v>323</v>
      </c>
      <c r="AE87" s="123" t="s">
        <v>350</v>
      </c>
      <c r="AF87" s="124" t="s">
        <v>319</v>
      </c>
      <c r="AG87" s="120" t="s">
        <v>315</v>
      </c>
      <c r="AH87" s="121" t="s">
        <v>315</v>
      </c>
      <c r="AI87" s="121"/>
      <c r="AJ87" s="122"/>
      <c r="AK87" s="123" t="s">
        <v>328</v>
      </c>
      <c r="AL87" s="123" t="s">
        <v>321</v>
      </c>
      <c r="AM87" s="125" t="s">
        <v>348</v>
      </c>
    </row>
    <row r="88" spans="1:39" ht="17.25" customHeight="1" x14ac:dyDescent="0.25">
      <c r="A88" s="26">
        <v>22</v>
      </c>
      <c r="B88" s="27" t="s">
        <v>163</v>
      </c>
      <c r="C88" s="128" t="s">
        <v>324</v>
      </c>
      <c r="D88" s="129" t="s">
        <v>320</v>
      </c>
      <c r="E88" s="129" t="s">
        <v>332</v>
      </c>
      <c r="F88" s="130" t="s">
        <v>316</v>
      </c>
      <c r="G88" s="131" t="s">
        <v>324</v>
      </c>
      <c r="H88" s="131" t="s">
        <v>327</v>
      </c>
      <c r="I88" s="132" t="s">
        <v>376</v>
      </c>
      <c r="J88" s="128" t="s">
        <v>315</v>
      </c>
      <c r="K88" s="129" t="s">
        <v>317</v>
      </c>
      <c r="L88" s="129" t="s">
        <v>315</v>
      </c>
      <c r="M88" s="130"/>
      <c r="N88" s="131" t="s">
        <v>328</v>
      </c>
      <c r="O88" s="131" t="s">
        <v>323</v>
      </c>
      <c r="P88" s="133" t="s">
        <v>328</v>
      </c>
      <c r="R88" s="26">
        <v>22</v>
      </c>
      <c r="S88" s="134" t="s">
        <v>317</v>
      </c>
      <c r="T88" s="129" t="s">
        <v>316</v>
      </c>
      <c r="U88" s="129" t="s">
        <v>324</v>
      </c>
      <c r="V88" s="135"/>
      <c r="W88" s="131" t="s">
        <v>328</v>
      </c>
      <c r="X88" s="131" t="s">
        <v>323</v>
      </c>
      <c r="Y88" s="132" t="s">
        <v>319</v>
      </c>
      <c r="Z88" s="128" t="s">
        <v>324</v>
      </c>
      <c r="AA88" s="129" t="s">
        <v>328</v>
      </c>
      <c r="AB88" s="129" t="s">
        <v>316</v>
      </c>
      <c r="AC88" s="130" t="s">
        <v>317</v>
      </c>
      <c r="AD88" s="131" t="s">
        <v>378</v>
      </c>
      <c r="AE88" s="131" t="s">
        <v>357</v>
      </c>
      <c r="AF88" s="132" t="s">
        <v>359</v>
      </c>
      <c r="AG88" s="128" t="s">
        <v>315</v>
      </c>
      <c r="AH88" s="129" t="s">
        <v>317</v>
      </c>
      <c r="AI88" s="129"/>
      <c r="AJ88" s="130"/>
      <c r="AK88" s="131" t="s">
        <v>357</v>
      </c>
      <c r="AL88" s="131" t="s">
        <v>357</v>
      </c>
      <c r="AM88" s="133" t="s">
        <v>353</v>
      </c>
    </row>
    <row r="89" spans="1:39" ht="17.25" customHeight="1" x14ac:dyDescent="0.25">
      <c r="A89" s="26">
        <v>23</v>
      </c>
      <c r="B89" s="27" t="s">
        <v>169</v>
      </c>
      <c r="C89" s="128" t="s">
        <v>317</v>
      </c>
      <c r="D89" s="129" t="s">
        <v>320</v>
      </c>
      <c r="E89" s="129" t="s">
        <v>316</v>
      </c>
      <c r="F89" s="130" t="s">
        <v>316</v>
      </c>
      <c r="G89" s="131" t="s">
        <v>346</v>
      </c>
      <c r="H89" s="131" t="s">
        <v>321</v>
      </c>
      <c r="I89" s="132" t="s">
        <v>329</v>
      </c>
      <c r="J89" s="128" t="s">
        <v>315</v>
      </c>
      <c r="K89" s="129" t="s">
        <v>317</v>
      </c>
      <c r="L89" s="129" t="s">
        <v>317</v>
      </c>
      <c r="M89" s="130"/>
      <c r="N89" s="131" t="s">
        <v>317</v>
      </c>
      <c r="O89" s="131" t="s">
        <v>349</v>
      </c>
      <c r="P89" s="133" t="s">
        <v>330</v>
      </c>
      <c r="R89" s="26">
        <v>23</v>
      </c>
      <c r="S89" s="134" t="s">
        <v>320</v>
      </c>
      <c r="T89" s="129" t="s">
        <v>316</v>
      </c>
      <c r="U89" s="129" t="s">
        <v>320</v>
      </c>
      <c r="V89" s="135"/>
      <c r="W89" s="131" t="s">
        <v>323</v>
      </c>
      <c r="X89" s="131" t="s">
        <v>329</v>
      </c>
      <c r="Y89" s="132" t="s">
        <v>341</v>
      </c>
      <c r="Z89" s="128" t="s">
        <v>324</v>
      </c>
      <c r="AA89" s="129" t="s">
        <v>315</v>
      </c>
      <c r="AB89" s="129" t="s">
        <v>350</v>
      </c>
      <c r="AC89" s="130" t="s">
        <v>324</v>
      </c>
      <c r="AD89" s="131" t="s">
        <v>328</v>
      </c>
      <c r="AE89" s="131" t="s">
        <v>338</v>
      </c>
      <c r="AF89" s="132" t="s">
        <v>365</v>
      </c>
      <c r="AG89" s="128" t="s">
        <v>315</v>
      </c>
      <c r="AH89" s="129" t="s">
        <v>315</v>
      </c>
      <c r="AI89" s="129"/>
      <c r="AJ89" s="130"/>
      <c r="AK89" s="131" t="s">
        <v>328</v>
      </c>
      <c r="AL89" s="131" t="s">
        <v>328</v>
      </c>
      <c r="AM89" s="133" t="s">
        <v>352</v>
      </c>
    </row>
    <row r="90" spans="1:39" ht="17.25" customHeight="1" x14ac:dyDescent="0.25">
      <c r="A90" s="26">
        <v>24</v>
      </c>
      <c r="B90" s="27" t="s">
        <v>175</v>
      </c>
      <c r="C90" s="128" t="s">
        <v>334</v>
      </c>
      <c r="D90" s="129" t="s">
        <v>332</v>
      </c>
      <c r="E90" s="129" t="s">
        <v>332</v>
      </c>
      <c r="F90" s="130" t="s">
        <v>320</v>
      </c>
      <c r="G90" s="131" t="s">
        <v>369</v>
      </c>
      <c r="H90" s="131" t="s">
        <v>363</v>
      </c>
      <c r="I90" s="132" t="s">
        <v>375</v>
      </c>
      <c r="J90" s="128" t="s">
        <v>317</v>
      </c>
      <c r="K90" s="129" t="s">
        <v>328</v>
      </c>
      <c r="L90" s="129" t="s">
        <v>317</v>
      </c>
      <c r="M90" s="130"/>
      <c r="N90" s="131" t="s">
        <v>326</v>
      </c>
      <c r="O90" s="131" t="s">
        <v>369</v>
      </c>
      <c r="P90" s="133" t="s">
        <v>351</v>
      </c>
      <c r="R90" s="26">
        <v>24</v>
      </c>
      <c r="S90" s="134" t="s">
        <v>320</v>
      </c>
      <c r="T90" s="129" t="s">
        <v>332</v>
      </c>
      <c r="U90" s="129" t="s">
        <v>332</v>
      </c>
      <c r="V90" s="135"/>
      <c r="W90" s="131" t="s">
        <v>324</v>
      </c>
      <c r="X90" s="131" t="s">
        <v>350</v>
      </c>
      <c r="Y90" s="132" t="s">
        <v>337</v>
      </c>
      <c r="Z90" s="128" t="s">
        <v>324</v>
      </c>
      <c r="AA90" s="129" t="s">
        <v>317</v>
      </c>
      <c r="AB90" s="129" t="s">
        <v>316</v>
      </c>
      <c r="AC90" s="130" t="s">
        <v>369</v>
      </c>
      <c r="AD90" s="131" t="s">
        <v>320</v>
      </c>
      <c r="AE90" s="131" t="s">
        <v>327</v>
      </c>
      <c r="AF90" s="132" t="s">
        <v>351</v>
      </c>
      <c r="AG90" s="128" t="s">
        <v>315</v>
      </c>
      <c r="AH90" s="129" t="s">
        <v>317</v>
      </c>
      <c r="AI90" s="129"/>
      <c r="AJ90" s="130"/>
      <c r="AK90" s="131" t="s">
        <v>343</v>
      </c>
      <c r="AL90" s="131" t="s">
        <v>350</v>
      </c>
      <c r="AM90" s="133" t="s">
        <v>319</v>
      </c>
    </row>
    <row r="91" spans="1:39" ht="17.25" customHeight="1" x14ac:dyDescent="0.25">
      <c r="A91" s="42">
        <v>25</v>
      </c>
      <c r="B91" s="43" t="s">
        <v>182</v>
      </c>
      <c r="C91" s="136" t="s">
        <v>320</v>
      </c>
      <c r="D91" s="137" t="s">
        <v>332</v>
      </c>
      <c r="E91" s="137" t="s">
        <v>324</v>
      </c>
      <c r="F91" s="138" t="s">
        <v>324</v>
      </c>
      <c r="G91" s="139" t="s">
        <v>320</v>
      </c>
      <c r="H91" s="139" t="s">
        <v>327</v>
      </c>
      <c r="I91" s="140" t="s">
        <v>376</v>
      </c>
      <c r="J91" s="136" t="s">
        <v>315</v>
      </c>
      <c r="K91" s="137" t="s">
        <v>361</v>
      </c>
      <c r="L91" s="137" t="s">
        <v>315</v>
      </c>
      <c r="M91" s="138"/>
      <c r="N91" s="139" t="s">
        <v>323</v>
      </c>
      <c r="O91" s="139" t="s">
        <v>328</v>
      </c>
      <c r="P91" s="141" t="s">
        <v>323</v>
      </c>
      <c r="R91" s="42">
        <v>25</v>
      </c>
      <c r="S91" s="142" t="s">
        <v>316</v>
      </c>
      <c r="T91" s="137" t="s">
        <v>320</v>
      </c>
      <c r="U91" s="137" t="s">
        <v>316</v>
      </c>
      <c r="V91" s="143"/>
      <c r="W91" s="139" t="s">
        <v>357</v>
      </c>
      <c r="X91" s="139" t="s">
        <v>397</v>
      </c>
      <c r="Y91" s="140" t="s">
        <v>330</v>
      </c>
      <c r="Z91" s="136" t="s">
        <v>324</v>
      </c>
      <c r="AA91" s="137" t="s">
        <v>401</v>
      </c>
      <c r="AB91" s="137" t="s">
        <v>316</v>
      </c>
      <c r="AC91" s="138" t="s">
        <v>400</v>
      </c>
      <c r="AD91" s="139" t="s">
        <v>340</v>
      </c>
      <c r="AE91" s="139" t="s">
        <v>345</v>
      </c>
      <c r="AF91" s="140" t="s">
        <v>345</v>
      </c>
      <c r="AG91" s="136" t="s">
        <v>315</v>
      </c>
      <c r="AH91" s="137" t="s">
        <v>316</v>
      </c>
      <c r="AI91" s="137"/>
      <c r="AJ91" s="138"/>
      <c r="AK91" s="139" t="s">
        <v>357</v>
      </c>
      <c r="AL91" s="139" t="s">
        <v>397</v>
      </c>
      <c r="AM91" s="141" t="s">
        <v>353</v>
      </c>
    </row>
    <row r="92" spans="1:39" ht="17.25" customHeight="1" x14ac:dyDescent="0.25">
      <c r="A92" s="30">
        <v>26</v>
      </c>
      <c r="B92" s="31" t="s">
        <v>187</v>
      </c>
      <c r="C92" s="120" t="s">
        <v>317</v>
      </c>
      <c r="D92" s="121" t="s">
        <v>332</v>
      </c>
      <c r="E92" s="121" t="s">
        <v>332</v>
      </c>
      <c r="F92" s="122" t="s">
        <v>320</v>
      </c>
      <c r="G92" s="123" t="s">
        <v>369</v>
      </c>
      <c r="H92" s="123" t="s">
        <v>329</v>
      </c>
      <c r="I92" s="124" t="s">
        <v>337</v>
      </c>
      <c r="J92" s="120" t="s">
        <v>316</v>
      </c>
      <c r="K92" s="121" t="s">
        <v>324</v>
      </c>
      <c r="L92" s="121" t="s">
        <v>315</v>
      </c>
      <c r="M92" s="122"/>
      <c r="N92" s="123" t="s">
        <v>350</v>
      </c>
      <c r="O92" s="123" t="s">
        <v>323</v>
      </c>
      <c r="P92" s="125" t="s">
        <v>322</v>
      </c>
      <c r="R92" s="30">
        <v>26</v>
      </c>
      <c r="S92" s="126" t="s">
        <v>316</v>
      </c>
      <c r="T92" s="121" t="s">
        <v>316</v>
      </c>
      <c r="U92" s="121" t="s">
        <v>317</v>
      </c>
      <c r="V92" s="127"/>
      <c r="W92" s="123" t="s">
        <v>315</v>
      </c>
      <c r="X92" s="123" t="s">
        <v>397</v>
      </c>
      <c r="Y92" s="124" t="s">
        <v>348</v>
      </c>
      <c r="Z92" s="120" t="s">
        <v>320</v>
      </c>
      <c r="AA92" s="121" t="s">
        <v>346</v>
      </c>
      <c r="AB92" s="121" t="s">
        <v>320</v>
      </c>
      <c r="AC92" s="122" t="s">
        <v>346</v>
      </c>
      <c r="AD92" s="123" t="s">
        <v>346</v>
      </c>
      <c r="AE92" s="123" t="s">
        <v>346</v>
      </c>
      <c r="AF92" s="124" t="s">
        <v>376</v>
      </c>
      <c r="AG92" s="120" t="s">
        <v>315</v>
      </c>
      <c r="AH92" s="121" t="s">
        <v>315</v>
      </c>
      <c r="AI92" s="121"/>
      <c r="AJ92" s="122"/>
      <c r="AK92" s="123" t="s">
        <v>357</v>
      </c>
      <c r="AL92" s="123" t="s">
        <v>357</v>
      </c>
      <c r="AM92" s="125" t="s">
        <v>399</v>
      </c>
    </row>
    <row r="93" spans="1:39" ht="17.25" customHeight="1" x14ac:dyDescent="0.25">
      <c r="A93" s="26">
        <v>27</v>
      </c>
      <c r="B93" s="27" t="s">
        <v>193</v>
      </c>
      <c r="C93" s="128" t="s">
        <v>332</v>
      </c>
      <c r="D93" s="129" t="s">
        <v>332</v>
      </c>
      <c r="E93" s="129" t="s">
        <v>324</v>
      </c>
      <c r="F93" s="130" t="s">
        <v>315</v>
      </c>
      <c r="G93" s="131" t="s">
        <v>346</v>
      </c>
      <c r="H93" s="131" t="s">
        <v>327</v>
      </c>
      <c r="I93" s="132" t="s">
        <v>335</v>
      </c>
      <c r="J93" s="128" t="s">
        <v>315</v>
      </c>
      <c r="K93" s="129" t="s">
        <v>324</v>
      </c>
      <c r="L93" s="129" t="s">
        <v>315</v>
      </c>
      <c r="M93" s="130"/>
      <c r="N93" s="131" t="s">
        <v>336</v>
      </c>
      <c r="O93" s="131" t="s">
        <v>327</v>
      </c>
      <c r="P93" s="133" t="s">
        <v>342</v>
      </c>
      <c r="R93" s="26">
        <v>27</v>
      </c>
      <c r="S93" s="134" t="s">
        <v>316</v>
      </c>
      <c r="T93" s="129" t="s">
        <v>332</v>
      </c>
      <c r="U93" s="129" t="s">
        <v>334</v>
      </c>
      <c r="V93" s="135"/>
      <c r="W93" s="131" t="s">
        <v>361</v>
      </c>
      <c r="X93" s="131" t="s">
        <v>343</v>
      </c>
      <c r="Y93" s="132" t="s">
        <v>351</v>
      </c>
      <c r="Z93" s="128" t="s">
        <v>332</v>
      </c>
      <c r="AA93" s="129" t="s">
        <v>369</v>
      </c>
      <c r="AB93" s="129" t="s">
        <v>317</v>
      </c>
      <c r="AC93" s="130" t="s">
        <v>324</v>
      </c>
      <c r="AD93" s="131" t="s">
        <v>333</v>
      </c>
      <c r="AE93" s="131" t="s">
        <v>326</v>
      </c>
      <c r="AF93" s="132" t="s">
        <v>362</v>
      </c>
      <c r="AG93" s="128" t="s">
        <v>315</v>
      </c>
      <c r="AH93" s="129" t="s">
        <v>315</v>
      </c>
      <c r="AI93" s="129"/>
      <c r="AJ93" s="130"/>
      <c r="AK93" s="131" t="s">
        <v>361</v>
      </c>
      <c r="AL93" s="131" t="s">
        <v>349</v>
      </c>
      <c r="AM93" s="133" t="s">
        <v>349</v>
      </c>
    </row>
    <row r="94" spans="1:39" ht="17.25" customHeight="1" x14ac:dyDescent="0.25">
      <c r="A94" s="26">
        <v>28</v>
      </c>
      <c r="B94" s="27" t="s">
        <v>198</v>
      </c>
      <c r="C94" s="128" t="s">
        <v>332</v>
      </c>
      <c r="D94" s="129" t="s">
        <v>324</v>
      </c>
      <c r="E94" s="129" t="s">
        <v>332</v>
      </c>
      <c r="F94" s="130" t="s">
        <v>315</v>
      </c>
      <c r="G94" s="131" t="s">
        <v>346</v>
      </c>
      <c r="H94" s="131" t="s">
        <v>346</v>
      </c>
      <c r="I94" s="132" t="s">
        <v>346</v>
      </c>
      <c r="J94" s="128" t="s">
        <v>316</v>
      </c>
      <c r="K94" s="129" t="s">
        <v>361</v>
      </c>
      <c r="L94" s="129" t="s">
        <v>315</v>
      </c>
      <c r="M94" s="130"/>
      <c r="N94" s="131" t="s">
        <v>346</v>
      </c>
      <c r="O94" s="131" t="s">
        <v>318</v>
      </c>
      <c r="P94" s="133" t="s">
        <v>342</v>
      </c>
      <c r="R94" s="26">
        <v>28</v>
      </c>
      <c r="S94" s="134" t="s">
        <v>320</v>
      </c>
      <c r="T94" s="129" t="s">
        <v>324</v>
      </c>
      <c r="U94" s="129" t="s">
        <v>324</v>
      </c>
      <c r="V94" s="135"/>
      <c r="W94" s="131" t="s">
        <v>333</v>
      </c>
      <c r="X94" s="131" t="s">
        <v>328</v>
      </c>
      <c r="Y94" s="132" t="s">
        <v>364</v>
      </c>
      <c r="Z94" s="128" t="s">
        <v>316</v>
      </c>
      <c r="AA94" s="129" t="s">
        <v>316</v>
      </c>
      <c r="AB94" s="129" t="s">
        <v>316</v>
      </c>
      <c r="AC94" s="130" t="s">
        <v>320</v>
      </c>
      <c r="AD94" s="131" t="s">
        <v>316</v>
      </c>
      <c r="AE94" s="131" t="s">
        <v>327</v>
      </c>
      <c r="AF94" s="132" t="s">
        <v>354</v>
      </c>
      <c r="AG94" s="128" t="s">
        <v>315</v>
      </c>
      <c r="AH94" s="129" t="s">
        <v>315</v>
      </c>
      <c r="AI94" s="129"/>
      <c r="AJ94" s="130"/>
      <c r="AK94" s="131" t="s">
        <v>357</v>
      </c>
      <c r="AL94" s="131" t="s">
        <v>349</v>
      </c>
      <c r="AM94" s="133" t="s">
        <v>348</v>
      </c>
    </row>
    <row r="95" spans="1:39" ht="17.25" customHeight="1" x14ac:dyDescent="0.25">
      <c r="A95" s="26">
        <v>29</v>
      </c>
      <c r="B95" s="27" t="s">
        <v>204</v>
      </c>
      <c r="C95" s="128" t="s">
        <v>324</v>
      </c>
      <c r="D95" s="129" t="s">
        <v>332</v>
      </c>
      <c r="E95" s="129" t="s">
        <v>332</v>
      </c>
      <c r="F95" s="130" t="s">
        <v>316</v>
      </c>
      <c r="G95" s="131" t="s">
        <v>346</v>
      </c>
      <c r="H95" s="131" t="s">
        <v>327</v>
      </c>
      <c r="I95" s="132" t="s">
        <v>358</v>
      </c>
      <c r="J95" s="128" t="s">
        <v>315</v>
      </c>
      <c r="K95" s="129" t="s">
        <v>332</v>
      </c>
      <c r="L95" s="129" t="s">
        <v>317</v>
      </c>
      <c r="M95" s="130"/>
      <c r="N95" s="131" t="s">
        <v>324</v>
      </c>
      <c r="O95" s="131" t="s">
        <v>346</v>
      </c>
      <c r="P95" s="133" t="s">
        <v>365</v>
      </c>
      <c r="R95" s="26">
        <v>29</v>
      </c>
      <c r="S95" s="134" t="s">
        <v>320</v>
      </c>
      <c r="T95" s="129" t="s">
        <v>320</v>
      </c>
      <c r="U95" s="129" t="s">
        <v>320</v>
      </c>
      <c r="V95" s="135"/>
      <c r="W95" s="131" t="s">
        <v>343</v>
      </c>
      <c r="X95" s="131" t="s">
        <v>350</v>
      </c>
      <c r="Y95" s="132" t="s">
        <v>359</v>
      </c>
      <c r="Z95" s="128" t="s">
        <v>320</v>
      </c>
      <c r="AA95" s="129" t="s">
        <v>369</v>
      </c>
      <c r="AB95" s="129" t="s">
        <v>324</v>
      </c>
      <c r="AC95" s="130" t="s">
        <v>401</v>
      </c>
      <c r="AD95" s="131" t="s">
        <v>344</v>
      </c>
      <c r="AE95" s="131" t="s">
        <v>326</v>
      </c>
      <c r="AF95" s="132" t="s">
        <v>325</v>
      </c>
      <c r="AG95" s="128" t="s">
        <v>315</v>
      </c>
      <c r="AH95" s="129" t="s">
        <v>315</v>
      </c>
      <c r="AI95" s="129"/>
      <c r="AJ95" s="130"/>
      <c r="AK95" s="131" t="s">
        <v>343</v>
      </c>
      <c r="AL95" s="131" t="s">
        <v>349</v>
      </c>
      <c r="AM95" s="133" t="s">
        <v>321</v>
      </c>
    </row>
    <row r="96" spans="1:39" ht="17.25" customHeight="1" x14ac:dyDescent="0.25">
      <c r="A96" s="42">
        <v>30</v>
      </c>
      <c r="B96" s="43" t="s">
        <v>210</v>
      </c>
      <c r="C96" s="136" t="s">
        <v>320</v>
      </c>
      <c r="D96" s="137" t="s">
        <v>320</v>
      </c>
      <c r="E96" s="137" t="s">
        <v>320</v>
      </c>
      <c r="F96" s="138" t="s">
        <v>316</v>
      </c>
      <c r="G96" s="139" t="s">
        <v>361</v>
      </c>
      <c r="H96" s="139" t="s">
        <v>361</v>
      </c>
      <c r="I96" s="140" t="s">
        <v>364</v>
      </c>
      <c r="J96" s="136" t="s">
        <v>315</v>
      </c>
      <c r="K96" s="137" t="s">
        <v>320</v>
      </c>
      <c r="L96" s="137" t="s">
        <v>316</v>
      </c>
      <c r="M96" s="138"/>
      <c r="N96" s="139" t="s">
        <v>336</v>
      </c>
      <c r="O96" s="139" t="s">
        <v>327</v>
      </c>
      <c r="P96" s="141" t="s">
        <v>354</v>
      </c>
      <c r="R96" s="42">
        <v>30</v>
      </c>
      <c r="S96" s="142" t="s">
        <v>317</v>
      </c>
      <c r="T96" s="137" t="s">
        <v>315</v>
      </c>
      <c r="U96" s="137" t="s">
        <v>324</v>
      </c>
      <c r="V96" s="143"/>
      <c r="W96" s="139" t="s">
        <v>361</v>
      </c>
      <c r="X96" s="139" t="s">
        <v>318</v>
      </c>
      <c r="Y96" s="140" t="s">
        <v>359</v>
      </c>
      <c r="Z96" s="136" t="s">
        <v>324</v>
      </c>
      <c r="AA96" s="137" t="s">
        <v>324</v>
      </c>
      <c r="AB96" s="137" t="s">
        <v>370</v>
      </c>
      <c r="AC96" s="138" t="s">
        <v>332</v>
      </c>
      <c r="AD96" s="139" t="s">
        <v>378</v>
      </c>
      <c r="AE96" s="139" t="s">
        <v>340</v>
      </c>
      <c r="AF96" s="140" t="s">
        <v>340</v>
      </c>
      <c r="AG96" s="136" t="s">
        <v>317</v>
      </c>
      <c r="AH96" s="137" t="s">
        <v>315</v>
      </c>
      <c r="AI96" s="137"/>
      <c r="AJ96" s="138"/>
      <c r="AK96" s="139" t="s">
        <v>357</v>
      </c>
      <c r="AL96" s="139" t="s">
        <v>328</v>
      </c>
      <c r="AM96" s="141" t="s">
        <v>352</v>
      </c>
    </row>
    <row r="97" spans="1:39" ht="17.25" customHeight="1" x14ac:dyDescent="0.25">
      <c r="A97" s="30">
        <v>31</v>
      </c>
      <c r="B97" s="31" t="s">
        <v>215</v>
      </c>
      <c r="C97" s="120" t="s">
        <v>320</v>
      </c>
      <c r="D97" s="121" t="s">
        <v>332</v>
      </c>
      <c r="E97" s="121" t="s">
        <v>324</v>
      </c>
      <c r="F97" s="122" t="s">
        <v>320</v>
      </c>
      <c r="G97" s="123" t="s">
        <v>369</v>
      </c>
      <c r="H97" s="123" t="s">
        <v>327</v>
      </c>
      <c r="I97" s="124" t="s">
        <v>326</v>
      </c>
      <c r="J97" s="120" t="s">
        <v>315</v>
      </c>
      <c r="K97" s="121" t="s">
        <v>350</v>
      </c>
      <c r="L97" s="121" t="s">
        <v>315</v>
      </c>
      <c r="M97" s="122"/>
      <c r="N97" s="123" t="s">
        <v>361</v>
      </c>
      <c r="O97" s="123" t="s">
        <v>328</v>
      </c>
      <c r="P97" s="125" t="s">
        <v>321</v>
      </c>
      <c r="R97" s="30">
        <v>31</v>
      </c>
      <c r="S97" s="126" t="s">
        <v>317</v>
      </c>
      <c r="T97" s="121" t="s">
        <v>316</v>
      </c>
      <c r="U97" s="121" t="s">
        <v>320</v>
      </c>
      <c r="V97" s="127"/>
      <c r="W97" s="123" t="s">
        <v>361</v>
      </c>
      <c r="X97" s="123" t="s">
        <v>361</v>
      </c>
      <c r="Y97" s="124" t="s">
        <v>342</v>
      </c>
      <c r="Z97" s="120" t="s">
        <v>324</v>
      </c>
      <c r="AA97" s="121" t="s">
        <v>324</v>
      </c>
      <c r="AB97" s="121" t="s">
        <v>346</v>
      </c>
      <c r="AC97" s="122" t="s">
        <v>332</v>
      </c>
      <c r="AD97" s="123" t="s">
        <v>337</v>
      </c>
      <c r="AE97" s="123" t="s">
        <v>337</v>
      </c>
      <c r="AF97" s="124" t="s">
        <v>358</v>
      </c>
      <c r="AG97" s="120" t="s">
        <v>315</v>
      </c>
      <c r="AH97" s="121" t="s">
        <v>316</v>
      </c>
      <c r="AI97" s="121"/>
      <c r="AJ97" s="122"/>
      <c r="AK97" s="123" t="s">
        <v>318</v>
      </c>
      <c r="AL97" s="123" t="s">
        <v>343</v>
      </c>
      <c r="AM97" s="125" t="s">
        <v>331</v>
      </c>
    </row>
    <row r="98" spans="1:39" ht="17.25" customHeight="1" x14ac:dyDescent="0.25">
      <c r="A98" s="26">
        <v>32</v>
      </c>
      <c r="B98" s="27" t="s">
        <v>220</v>
      </c>
      <c r="C98" s="128" t="s">
        <v>324</v>
      </c>
      <c r="D98" s="129" t="s">
        <v>324</v>
      </c>
      <c r="E98" s="129" t="s">
        <v>320</v>
      </c>
      <c r="F98" s="130" t="s">
        <v>317</v>
      </c>
      <c r="G98" s="131" t="s">
        <v>320</v>
      </c>
      <c r="H98" s="131" t="s">
        <v>329</v>
      </c>
      <c r="I98" s="132" t="s">
        <v>336</v>
      </c>
      <c r="J98" s="128" t="s">
        <v>317</v>
      </c>
      <c r="K98" s="129" t="s">
        <v>350</v>
      </c>
      <c r="L98" s="129" t="s">
        <v>317</v>
      </c>
      <c r="M98" s="130"/>
      <c r="N98" s="131" t="s">
        <v>350</v>
      </c>
      <c r="O98" s="131" t="s">
        <v>318</v>
      </c>
      <c r="P98" s="133" t="s">
        <v>331</v>
      </c>
      <c r="R98" s="26">
        <v>32</v>
      </c>
      <c r="S98" s="134" t="s">
        <v>317</v>
      </c>
      <c r="T98" s="129" t="s">
        <v>316</v>
      </c>
      <c r="U98" s="129" t="s">
        <v>316</v>
      </c>
      <c r="V98" s="135"/>
      <c r="W98" s="131" t="s">
        <v>323</v>
      </c>
      <c r="X98" s="131" t="s">
        <v>397</v>
      </c>
      <c r="Y98" s="132" t="s">
        <v>347</v>
      </c>
      <c r="Z98" s="128" t="s">
        <v>315</v>
      </c>
      <c r="AA98" s="129" t="s">
        <v>317</v>
      </c>
      <c r="AB98" s="129" t="s">
        <v>315</v>
      </c>
      <c r="AC98" s="130" t="s">
        <v>361</v>
      </c>
      <c r="AD98" s="131" t="s">
        <v>323</v>
      </c>
      <c r="AE98" s="131" t="s">
        <v>350</v>
      </c>
      <c r="AF98" s="132" t="s">
        <v>321</v>
      </c>
      <c r="AG98" s="128" t="s">
        <v>315</v>
      </c>
      <c r="AH98" s="129" t="s">
        <v>315</v>
      </c>
      <c r="AI98" s="129"/>
      <c r="AJ98" s="130"/>
      <c r="AK98" s="131" t="s">
        <v>323</v>
      </c>
      <c r="AL98" s="131" t="s">
        <v>323</v>
      </c>
      <c r="AM98" s="133" t="s">
        <v>328</v>
      </c>
    </row>
    <row r="99" spans="1:39" ht="17.25" customHeight="1" x14ac:dyDescent="0.25">
      <c r="A99" s="26">
        <v>33</v>
      </c>
      <c r="B99" s="27" t="s">
        <v>226</v>
      </c>
      <c r="C99" s="128" t="s">
        <v>320</v>
      </c>
      <c r="D99" s="129" t="s">
        <v>334</v>
      </c>
      <c r="E99" s="129" t="s">
        <v>324</v>
      </c>
      <c r="F99" s="130" t="s">
        <v>320</v>
      </c>
      <c r="G99" s="131" t="s">
        <v>346</v>
      </c>
      <c r="H99" s="131" t="s">
        <v>346</v>
      </c>
      <c r="I99" s="132" t="s">
        <v>326</v>
      </c>
      <c r="J99" s="128" t="s">
        <v>317</v>
      </c>
      <c r="K99" s="129" t="s">
        <v>350</v>
      </c>
      <c r="L99" s="129" t="s">
        <v>315</v>
      </c>
      <c r="M99" s="130"/>
      <c r="N99" s="131" t="s">
        <v>343</v>
      </c>
      <c r="O99" s="131" t="s">
        <v>361</v>
      </c>
      <c r="P99" s="133" t="s">
        <v>343</v>
      </c>
      <c r="R99" s="26">
        <v>33</v>
      </c>
      <c r="S99" s="134" t="s">
        <v>317</v>
      </c>
      <c r="T99" s="129" t="s">
        <v>317</v>
      </c>
      <c r="U99" s="129" t="s">
        <v>320</v>
      </c>
      <c r="V99" s="135"/>
      <c r="W99" s="131" t="s">
        <v>317</v>
      </c>
      <c r="X99" s="131" t="s">
        <v>323</v>
      </c>
      <c r="Y99" s="132" t="s">
        <v>368</v>
      </c>
      <c r="Z99" s="128" t="s">
        <v>320</v>
      </c>
      <c r="AA99" s="129" t="s">
        <v>320</v>
      </c>
      <c r="AB99" s="129" t="s">
        <v>320</v>
      </c>
      <c r="AC99" s="130" t="s">
        <v>361</v>
      </c>
      <c r="AD99" s="131" t="s">
        <v>320</v>
      </c>
      <c r="AE99" s="131" t="s">
        <v>337</v>
      </c>
      <c r="AF99" s="132" t="s">
        <v>327</v>
      </c>
      <c r="AG99" s="128" t="s">
        <v>315</v>
      </c>
      <c r="AH99" s="129" t="s">
        <v>324</v>
      </c>
      <c r="AI99" s="129"/>
      <c r="AJ99" s="130"/>
      <c r="AK99" s="131" t="s">
        <v>343</v>
      </c>
      <c r="AL99" s="131" t="s">
        <v>357</v>
      </c>
      <c r="AM99" s="133" t="s">
        <v>368</v>
      </c>
    </row>
    <row r="100" spans="1:39" ht="17.25" customHeight="1" x14ac:dyDescent="0.25">
      <c r="A100" s="26">
        <v>34</v>
      </c>
      <c r="B100" s="27" t="s">
        <v>232</v>
      </c>
      <c r="C100" s="128" t="s">
        <v>334</v>
      </c>
      <c r="D100" s="129" t="s">
        <v>332</v>
      </c>
      <c r="E100" s="129" t="s">
        <v>332</v>
      </c>
      <c r="F100" s="130" t="s">
        <v>332</v>
      </c>
      <c r="G100" s="131" t="s">
        <v>332</v>
      </c>
      <c r="H100" s="131" t="s">
        <v>345</v>
      </c>
      <c r="I100" s="132" t="s">
        <v>379</v>
      </c>
      <c r="J100" s="128" t="s">
        <v>316</v>
      </c>
      <c r="K100" s="129" t="s">
        <v>370</v>
      </c>
      <c r="L100" s="129" t="s">
        <v>320</v>
      </c>
      <c r="M100" s="130"/>
      <c r="N100" s="131" t="s">
        <v>316</v>
      </c>
      <c r="O100" s="131" t="s">
        <v>327</v>
      </c>
      <c r="P100" s="133" t="s">
        <v>365</v>
      </c>
      <c r="R100" s="26">
        <v>34</v>
      </c>
      <c r="S100" s="134" t="s">
        <v>320</v>
      </c>
      <c r="T100" s="129" t="s">
        <v>317</v>
      </c>
      <c r="U100" s="129" t="s">
        <v>316</v>
      </c>
      <c r="V100" s="135"/>
      <c r="W100" s="131" t="s">
        <v>318</v>
      </c>
      <c r="X100" s="131" t="s">
        <v>321</v>
      </c>
      <c r="Y100" s="132" t="s">
        <v>343</v>
      </c>
      <c r="Z100" s="128" t="s">
        <v>334</v>
      </c>
      <c r="AA100" s="129" t="s">
        <v>370</v>
      </c>
      <c r="AB100" s="129" t="s">
        <v>369</v>
      </c>
      <c r="AC100" s="130" t="s">
        <v>334</v>
      </c>
      <c r="AD100" s="131" t="s">
        <v>336</v>
      </c>
      <c r="AE100" s="131" t="s">
        <v>326</v>
      </c>
      <c r="AF100" s="132" t="s">
        <v>375</v>
      </c>
      <c r="AG100" s="128" t="s">
        <v>315</v>
      </c>
      <c r="AH100" s="129" t="s">
        <v>316</v>
      </c>
      <c r="AI100" s="129"/>
      <c r="AJ100" s="130"/>
      <c r="AK100" s="131" t="s">
        <v>318</v>
      </c>
      <c r="AL100" s="131" t="s">
        <v>328</v>
      </c>
      <c r="AM100" s="133" t="s">
        <v>368</v>
      </c>
    </row>
    <row r="101" spans="1:39" ht="17.25" customHeight="1" x14ac:dyDescent="0.25">
      <c r="A101" s="42">
        <v>35</v>
      </c>
      <c r="B101" s="43" t="s">
        <v>237</v>
      </c>
      <c r="C101" s="136" t="s">
        <v>324</v>
      </c>
      <c r="D101" s="137" t="s">
        <v>334</v>
      </c>
      <c r="E101" s="137" t="s">
        <v>332</v>
      </c>
      <c r="F101" s="138" t="s">
        <v>332</v>
      </c>
      <c r="G101" s="139" t="s">
        <v>332</v>
      </c>
      <c r="H101" s="139" t="s">
        <v>345</v>
      </c>
      <c r="I101" s="140" t="s">
        <v>345</v>
      </c>
      <c r="J101" s="136" t="s">
        <v>315</v>
      </c>
      <c r="K101" s="137" t="s">
        <v>350</v>
      </c>
      <c r="L101" s="137" t="s">
        <v>315</v>
      </c>
      <c r="M101" s="138"/>
      <c r="N101" s="139" t="s">
        <v>337</v>
      </c>
      <c r="O101" s="139" t="s">
        <v>321</v>
      </c>
      <c r="P101" s="141" t="s">
        <v>322</v>
      </c>
      <c r="R101" s="42">
        <v>35</v>
      </c>
      <c r="S101" s="142" t="s">
        <v>317</v>
      </c>
      <c r="T101" s="137" t="s">
        <v>317</v>
      </c>
      <c r="U101" s="137" t="s">
        <v>334</v>
      </c>
      <c r="V101" s="143"/>
      <c r="W101" s="139" t="s">
        <v>332</v>
      </c>
      <c r="X101" s="139" t="s">
        <v>349</v>
      </c>
      <c r="Y101" s="140" t="s">
        <v>336</v>
      </c>
      <c r="Z101" s="136" t="s">
        <v>332</v>
      </c>
      <c r="AA101" s="137" t="s">
        <v>346</v>
      </c>
      <c r="AB101" s="137" t="s">
        <v>361</v>
      </c>
      <c r="AC101" s="138" t="s">
        <v>369</v>
      </c>
      <c r="AD101" s="139" t="s">
        <v>344</v>
      </c>
      <c r="AE101" s="139" t="s">
        <v>346</v>
      </c>
      <c r="AF101" s="140" t="s">
        <v>356</v>
      </c>
      <c r="AG101" s="136" t="s">
        <v>315</v>
      </c>
      <c r="AH101" s="137" t="s">
        <v>315</v>
      </c>
      <c r="AI101" s="137"/>
      <c r="AJ101" s="138"/>
      <c r="AK101" s="139" t="s">
        <v>343</v>
      </c>
      <c r="AL101" s="139" t="s">
        <v>323</v>
      </c>
      <c r="AM101" s="141" t="s">
        <v>347</v>
      </c>
    </row>
    <row r="102" spans="1:39" ht="17.25" customHeight="1" x14ac:dyDescent="0.25">
      <c r="A102" s="30">
        <v>36</v>
      </c>
      <c r="B102" s="31" t="s">
        <v>243</v>
      </c>
      <c r="C102" s="120" t="s">
        <v>320</v>
      </c>
      <c r="D102" s="121" t="s">
        <v>332</v>
      </c>
      <c r="E102" s="121" t="s">
        <v>324</v>
      </c>
      <c r="F102" s="122" t="s">
        <v>320</v>
      </c>
      <c r="G102" s="123" t="s">
        <v>369</v>
      </c>
      <c r="H102" s="123" t="s">
        <v>327</v>
      </c>
      <c r="I102" s="124" t="s">
        <v>326</v>
      </c>
      <c r="J102" s="120" t="s">
        <v>315</v>
      </c>
      <c r="K102" s="121" t="s">
        <v>328</v>
      </c>
      <c r="L102" s="121" t="s">
        <v>315</v>
      </c>
      <c r="M102" s="122"/>
      <c r="N102" s="123" t="s">
        <v>326</v>
      </c>
      <c r="O102" s="123" t="s">
        <v>323</v>
      </c>
      <c r="P102" s="125" t="s">
        <v>349</v>
      </c>
      <c r="R102" s="30">
        <v>36</v>
      </c>
      <c r="S102" s="126" t="s">
        <v>316</v>
      </c>
      <c r="T102" s="121" t="s">
        <v>316</v>
      </c>
      <c r="U102" s="121" t="s">
        <v>320</v>
      </c>
      <c r="V102" s="127"/>
      <c r="W102" s="123" t="s">
        <v>343</v>
      </c>
      <c r="X102" s="123" t="s">
        <v>357</v>
      </c>
      <c r="Y102" s="124" t="s">
        <v>322</v>
      </c>
      <c r="Z102" s="120" t="s">
        <v>315</v>
      </c>
      <c r="AA102" s="121" t="s">
        <v>317</v>
      </c>
      <c r="AB102" s="121" t="s">
        <v>316</v>
      </c>
      <c r="AC102" s="122" t="s">
        <v>316</v>
      </c>
      <c r="AD102" s="123" t="s">
        <v>316</v>
      </c>
      <c r="AE102" s="123" t="s">
        <v>326</v>
      </c>
      <c r="AF102" s="124" t="s">
        <v>318</v>
      </c>
      <c r="AG102" s="120" t="s">
        <v>315</v>
      </c>
      <c r="AH102" s="121" t="s">
        <v>315</v>
      </c>
      <c r="AI102" s="121"/>
      <c r="AJ102" s="122"/>
      <c r="AK102" s="123" t="s">
        <v>357</v>
      </c>
      <c r="AL102" s="123" t="s">
        <v>327</v>
      </c>
      <c r="AM102" s="125" t="s">
        <v>319</v>
      </c>
    </row>
    <row r="103" spans="1:39" ht="17.25" customHeight="1" x14ac:dyDescent="0.25">
      <c r="A103" s="26">
        <v>37</v>
      </c>
      <c r="B103" s="27" t="s">
        <v>249</v>
      </c>
      <c r="C103" s="128" t="s">
        <v>320</v>
      </c>
      <c r="D103" s="129" t="s">
        <v>324</v>
      </c>
      <c r="E103" s="129" t="s">
        <v>332</v>
      </c>
      <c r="F103" s="130" t="s">
        <v>320</v>
      </c>
      <c r="G103" s="131" t="s">
        <v>401</v>
      </c>
      <c r="H103" s="131" t="s">
        <v>327</v>
      </c>
      <c r="I103" s="132" t="s">
        <v>367</v>
      </c>
      <c r="J103" s="128" t="s">
        <v>316</v>
      </c>
      <c r="K103" s="129" t="s">
        <v>320</v>
      </c>
      <c r="L103" s="129" t="s">
        <v>317</v>
      </c>
      <c r="M103" s="130"/>
      <c r="N103" s="131" t="s">
        <v>318</v>
      </c>
      <c r="O103" s="131" t="s">
        <v>343</v>
      </c>
      <c r="P103" s="133" t="s">
        <v>341</v>
      </c>
      <c r="R103" s="26">
        <v>37</v>
      </c>
      <c r="S103" s="134" t="s">
        <v>316</v>
      </c>
      <c r="T103" s="129" t="s">
        <v>332</v>
      </c>
      <c r="U103" s="129" t="s">
        <v>320</v>
      </c>
      <c r="V103" s="135"/>
      <c r="W103" s="131" t="s">
        <v>337</v>
      </c>
      <c r="X103" s="131" t="s">
        <v>350</v>
      </c>
      <c r="Y103" s="132" t="s">
        <v>364</v>
      </c>
      <c r="Z103" s="128" t="s">
        <v>332</v>
      </c>
      <c r="AA103" s="129" t="s">
        <v>346</v>
      </c>
      <c r="AB103" s="129" t="s">
        <v>320</v>
      </c>
      <c r="AC103" s="130" t="s">
        <v>378</v>
      </c>
      <c r="AD103" s="131" t="s">
        <v>336</v>
      </c>
      <c r="AE103" s="131" t="s">
        <v>346</v>
      </c>
      <c r="AF103" s="132" t="s">
        <v>326</v>
      </c>
      <c r="AG103" s="128" t="s">
        <v>315</v>
      </c>
      <c r="AH103" s="129" t="s">
        <v>317</v>
      </c>
      <c r="AI103" s="129"/>
      <c r="AJ103" s="130"/>
      <c r="AK103" s="131" t="s">
        <v>328</v>
      </c>
      <c r="AL103" s="131" t="s">
        <v>329</v>
      </c>
      <c r="AM103" s="133" t="s">
        <v>368</v>
      </c>
    </row>
    <row r="104" spans="1:39" ht="17.25" customHeight="1" x14ac:dyDescent="0.25">
      <c r="A104" s="26">
        <v>38</v>
      </c>
      <c r="B104" s="27" t="s">
        <v>255</v>
      </c>
      <c r="C104" s="128" t="s">
        <v>332</v>
      </c>
      <c r="D104" s="129" t="s">
        <v>317</v>
      </c>
      <c r="E104" s="129" t="s">
        <v>320</v>
      </c>
      <c r="F104" s="130" t="s">
        <v>316</v>
      </c>
      <c r="G104" s="131" t="s">
        <v>346</v>
      </c>
      <c r="H104" s="131" t="s">
        <v>329</v>
      </c>
      <c r="I104" s="132" t="s">
        <v>336</v>
      </c>
      <c r="J104" s="128" t="s">
        <v>317</v>
      </c>
      <c r="K104" s="129" t="s">
        <v>316</v>
      </c>
      <c r="L104" s="129" t="s">
        <v>317</v>
      </c>
      <c r="M104" s="130"/>
      <c r="N104" s="131" t="s">
        <v>349</v>
      </c>
      <c r="O104" s="131" t="s">
        <v>349</v>
      </c>
      <c r="P104" s="133" t="s">
        <v>349</v>
      </c>
      <c r="R104" s="26">
        <v>38</v>
      </c>
      <c r="S104" s="134" t="s">
        <v>316</v>
      </c>
      <c r="T104" s="129" t="s">
        <v>317</v>
      </c>
      <c r="U104" s="129" t="s">
        <v>324</v>
      </c>
      <c r="V104" s="135"/>
      <c r="W104" s="131" t="s">
        <v>357</v>
      </c>
      <c r="X104" s="131" t="s">
        <v>323</v>
      </c>
      <c r="Y104" s="132" t="s">
        <v>349</v>
      </c>
      <c r="Z104" s="128" t="s">
        <v>320</v>
      </c>
      <c r="AA104" s="129" t="s">
        <v>350</v>
      </c>
      <c r="AB104" s="129" t="s">
        <v>328</v>
      </c>
      <c r="AC104" s="130" t="s">
        <v>361</v>
      </c>
      <c r="AD104" s="131" t="s">
        <v>343</v>
      </c>
      <c r="AE104" s="131" t="s">
        <v>318</v>
      </c>
      <c r="AF104" s="132" t="s">
        <v>341</v>
      </c>
      <c r="AG104" s="128" t="s">
        <v>315</v>
      </c>
      <c r="AH104" s="129" t="s">
        <v>315</v>
      </c>
      <c r="AI104" s="129"/>
      <c r="AJ104" s="130"/>
      <c r="AK104" s="131" t="s">
        <v>328</v>
      </c>
      <c r="AL104" s="131" t="s">
        <v>328</v>
      </c>
      <c r="AM104" s="133" t="s">
        <v>352</v>
      </c>
    </row>
    <row r="105" spans="1:39" ht="17.25" customHeight="1" x14ac:dyDescent="0.25">
      <c r="A105" s="26">
        <v>39</v>
      </c>
      <c r="B105" s="27" t="s">
        <v>261</v>
      </c>
      <c r="C105" s="128" t="s">
        <v>324</v>
      </c>
      <c r="D105" s="129" t="s">
        <v>332</v>
      </c>
      <c r="E105" s="129" t="s">
        <v>332</v>
      </c>
      <c r="F105" s="130" t="s">
        <v>316</v>
      </c>
      <c r="G105" s="131" t="s">
        <v>401</v>
      </c>
      <c r="H105" s="131" t="s">
        <v>361</v>
      </c>
      <c r="I105" s="132" t="s">
        <v>367</v>
      </c>
      <c r="J105" s="128" t="s">
        <v>317</v>
      </c>
      <c r="K105" s="129" t="s">
        <v>324</v>
      </c>
      <c r="L105" s="129" t="s">
        <v>315</v>
      </c>
      <c r="M105" s="130"/>
      <c r="N105" s="131" t="s">
        <v>346</v>
      </c>
      <c r="O105" s="131" t="s">
        <v>318</v>
      </c>
      <c r="P105" s="133" t="s">
        <v>342</v>
      </c>
      <c r="R105" s="26">
        <v>39</v>
      </c>
      <c r="S105" s="134" t="s">
        <v>317</v>
      </c>
      <c r="T105" s="129" t="s">
        <v>317</v>
      </c>
      <c r="U105" s="129" t="s">
        <v>332</v>
      </c>
      <c r="V105" s="135"/>
      <c r="W105" s="131" t="s">
        <v>333</v>
      </c>
      <c r="X105" s="131" t="s">
        <v>361</v>
      </c>
      <c r="Y105" s="132" t="s">
        <v>351</v>
      </c>
      <c r="Z105" s="128" t="s">
        <v>332</v>
      </c>
      <c r="AA105" s="129" t="s">
        <v>401</v>
      </c>
      <c r="AB105" s="129" t="s">
        <v>320</v>
      </c>
      <c r="AC105" s="130" t="s">
        <v>369</v>
      </c>
      <c r="AD105" s="131" t="s">
        <v>344</v>
      </c>
      <c r="AE105" s="131" t="s">
        <v>336</v>
      </c>
      <c r="AF105" s="132" t="s">
        <v>367</v>
      </c>
      <c r="AG105" s="128" t="s">
        <v>315</v>
      </c>
      <c r="AH105" s="129" t="s">
        <v>315</v>
      </c>
      <c r="AI105" s="129"/>
      <c r="AJ105" s="130"/>
      <c r="AK105" s="131" t="s">
        <v>337</v>
      </c>
      <c r="AL105" s="131" t="s">
        <v>357</v>
      </c>
      <c r="AM105" s="133" t="s">
        <v>321</v>
      </c>
    </row>
    <row r="106" spans="1:39" ht="12.75" hidden="1" customHeight="1" x14ac:dyDescent="0.25">
      <c r="A106" s="42">
        <v>40</v>
      </c>
      <c r="B106" s="43"/>
      <c r="C106" s="136"/>
      <c r="D106" s="137"/>
      <c r="E106" s="137"/>
      <c r="F106" s="138"/>
      <c r="G106" s="139"/>
      <c r="H106" s="139"/>
      <c r="I106" s="140"/>
      <c r="J106" s="136"/>
      <c r="K106" s="137"/>
      <c r="L106" s="137"/>
      <c r="M106" s="138"/>
      <c r="N106" s="139"/>
      <c r="O106" s="139"/>
      <c r="P106" s="141"/>
      <c r="R106" s="42">
        <v>40</v>
      </c>
      <c r="S106" s="142"/>
      <c r="T106" s="137"/>
      <c r="U106" s="137"/>
      <c r="V106" s="143"/>
      <c r="W106" s="139"/>
      <c r="X106" s="139"/>
      <c r="Y106" s="140"/>
      <c r="Z106" s="136"/>
      <c r="AA106" s="137"/>
      <c r="AB106" s="137"/>
      <c r="AC106" s="138"/>
      <c r="AD106" s="139"/>
      <c r="AE106" s="139"/>
      <c r="AF106" s="140"/>
      <c r="AG106" s="136"/>
      <c r="AH106" s="137"/>
      <c r="AI106" s="137"/>
      <c r="AJ106" s="138"/>
      <c r="AK106" s="139"/>
      <c r="AL106" s="139"/>
      <c r="AM106" s="141"/>
    </row>
    <row r="107" spans="1:39" ht="12.75" hidden="1" customHeight="1" x14ac:dyDescent="0.25">
      <c r="A107" s="30">
        <v>41</v>
      </c>
      <c r="B107" s="31"/>
      <c r="C107" s="120"/>
      <c r="D107" s="121"/>
      <c r="E107" s="121"/>
      <c r="F107" s="122"/>
      <c r="G107" s="123"/>
      <c r="H107" s="123"/>
      <c r="I107" s="124"/>
      <c r="J107" s="120"/>
      <c r="K107" s="121"/>
      <c r="L107" s="121"/>
      <c r="M107" s="122"/>
      <c r="N107" s="123"/>
      <c r="O107" s="123"/>
      <c r="P107" s="125"/>
      <c r="R107" s="30">
        <v>41</v>
      </c>
      <c r="S107" s="126"/>
      <c r="T107" s="121"/>
      <c r="U107" s="121"/>
      <c r="V107" s="127"/>
      <c r="W107" s="123"/>
      <c r="X107" s="123"/>
      <c r="Y107" s="124"/>
      <c r="Z107" s="120"/>
      <c r="AA107" s="121"/>
      <c r="AB107" s="121"/>
      <c r="AC107" s="122"/>
      <c r="AD107" s="123"/>
      <c r="AE107" s="123"/>
      <c r="AF107" s="124"/>
      <c r="AG107" s="120"/>
      <c r="AH107" s="121"/>
      <c r="AI107" s="121"/>
      <c r="AJ107" s="122"/>
      <c r="AK107" s="123"/>
      <c r="AL107" s="123"/>
      <c r="AM107" s="125"/>
    </row>
    <row r="108" spans="1:39" ht="12.75" hidden="1" customHeight="1" x14ac:dyDescent="0.25">
      <c r="A108" s="26">
        <v>42</v>
      </c>
      <c r="B108" s="27"/>
      <c r="C108" s="128"/>
      <c r="D108" s="129"/>
      <c r="E108" s="129"/>
      <c r="F108" s="130"/>
      <c r="G108" s="131"/>
      <c r="H108" s="131"/>
      <c r="I108" s="132"/>
      <c r="J108" s="128"/>
      <c r="K108" s="129"/>
      <c r="L108" s="129"/>
      <c r="M108" s="130"/>
      <c r="N108" s="131"/>
      <c r="O108" s="131"/>
      <c r="P108" s="133"/>
      <c r="R108" s="26">
        <v>42</v>
      </c>
      <c r="S108" s="134"/>
      <c r="T108" s="129"/>
      <c r="U108" s="129"/>
      <c r="V108" s="135"/>
      <c r="W108" s="131"/>
      <c r="X108" s="131"/>
      <c r="Y108" s="132"/>
      <c r="Z108" s="128"/>
      <c r="AA108" s="129"/>
      <c r="AB108" s="129"/>
      <c r="AC108" s="130"/>
      <c r="AD108" s="131"/>
      <c r="AE108" s="131"/>
      <c r="AF108" s="132"/>
      <c r="AG108" s="128"/>
      <c r="AH108" s="129"/>
      <c r="AI108" s="129"/>
      <c r="AJ108" s="130"/>
      <c r="AK108" s="131"/>
      <c r="AL108" s="131"/>
      <c r="AM108" s="133"/>
    </row>
    <row r="109" spans="1:39" ht="12.75" hidden="1" customHeight="1" x14ac:dyDescent="0.25">
      <c r="A109" s="26">
        <v>43</v>
      </c>
      <c r="B109" s="27"/>
      <c r="C109" s="128"/>
      <c r="D109" s="129"/>
      <c r="E109" s="129"/>
      <c r="F109" s="130"/>
      <c r="G109" s="131"/>
      <c r="H109" s="131"/>
      <c r="I109" s="132"/>
      <c r="J109" s="128"/>
      <c r="K109" s="129"/>
      <c r="L109" s="129"/>
      <c r="M109" s="130"/>
      <c r="N109" s="131"/>
      <c r="O109" s="131"/>
      <c r="P109" s="133"/>
      <c r="R109" s="26">
        <v>43</v>
      </c>
      <c r="S109" s="134"/>
      <c r="T109" s="129"/>
      <c r="U109" s="129"/>
      <c r="V109" s="135"/>
      <c r="W109" s="131"/>
      <c r="X109" s="131"/>
      <c r="Y109" s="132"/>
      <c r="Z109" s="128"/>
      <c r="AA109" s="129"/>
      <c r="AB109" s="129"/>
      <c r="AC109" s="130"/>
      <c r="AD109" s="131"/>
      <c r="AE109" s="131"/>
      <c r="AF109" s="132"/>
      <c r="AG109" s="128"/>
      <c r="AH109" s="129"/>
      <c r="AI109" s="129"/>
      <c r="AJ109" s="130"/>
      <c r="AK109" s="131"/>
      <c r="AL109" s="131"/>
      <c r="AM109" s="133"/>
    </row>
    <row r="110" spans="1:39" ht="12.75" hidden="1" customHeight="1" x14ac:dyDescent="0.25">
      <c r="A110" s="26">
        <v>44</v>
      </c>
      <c r="B110" s="27"/>
      <c r="C110" s="128"/>
      <c r="D110" s="129"/>
      <c r="E110" s="129"/>
      <c r="F110" s="130"/>
      <c r="G110" s="131"/>
      <c r="H110" s="131"/>
      <c r="I110" s="132"/>
      <c r="J110" s="128"/>
      <c r="K110" s="129"/>
      <c r="L110" s="129"/>
      <c r="M110" s="130"/>
      <c r="N110" s="131"/>
      <c r="O110" s="131"/>
      <c r="P110" s="133"/>
      <c r="R110" s="26">
        <v>44</v>
      </c>
      <c r="S110" s="134"/>
      <c r="T110" s="129"/>
      <c r="U110" s="129"/>
      <c r="V110" s="135"/>
      <c r="W110" s="131"/>
      <c r="X110" s="131"/>
      <c r="Y110" s="132"/>
      <c r="Z110" s="128"/>
      <c r="AA110" s="129"/>
      <c r="AB110" s="129"/>
      <c r="AC110" s="130"/>
      <c r="AD110" s="131"/>
      <c r="AE110" s="131"/>
      <c r="AF110" s="132"/>
      <c r="AG110" s="128"/>
      <c r="AH110" s="129"/>
      <c r="AI110" s="129"/>
      <c r="AJ110" s="130"/>
      <c r="AK110" s="131"/>
      <c r="AL110" s="131"/>
      <c r="AM110" s="133"/>
    </row>
    <row r="111" spans="1:39" ht="12.75" hidden="1" customHeight="1" x14ac:dyDescent="0.25">
      <c r="A111" s="42">
        <v>45</v>
      </c>
      <c r="B111" s="43"/>
      <c r="C111" s="136"/>
      <c r="D111" s="137"/>
      <c r="E111" s="137"/>
      <c r="F111" s="138"/>
      <c r="G111" s="139"/>
      <c r="H111" s="139"/>
      <c r="I111" s="140"/>
      <c r="J111" s="136"/>
      <c r="K111" s="137"/>
      <c r="L111" s="137"/>
      <c r="M111" s="138"/>
      <c r="N111" s="139"/>
      <c r="O111" s="139"/>
      <c r="P111" s="141"/>
      <c r="R111" s="42">
        <v>45</v>
      </c>
      <c r="S111" s="142"/>
      <c r="T111" s="137"/>
      <c r="U111" s="137"/>
      <c r="V111" s="143"/>
      <c r="W111" s="139"/>
      <c r="X111" s="139"/>
      <c r="Y111" s="140"/>
      <c r="Z111" s="136"/>
      <c r="AA111" s="137"/>
      <c r="AB111" s="137"/>
      <c r="AC111" s="138"/>
      <c r="AD111" s="139"/>
      <c r="AE111" s="139"/>
      <c r="AF111" s="140"/>
      <c r="AG111" s="136"/>
      <c r="AH111" s="137"/>
      <c r="AI111" s="137"/>
      <c r="AJ111" s="138"/>
      <c r="AK111" s="139"/>
      <c r="AL111" s="139"/>
      <c r="AM111" s="141"/>
    </row>
    <row r="112" spans="1:39" ht="12.75" hidden="1" customHeight="1" x14ac:dyDescent="0.25">
      <c r="A112" s="30">
        <v>46</v>
      </c>
      <c r="B112" s="31"/>
      <c r="C112" s="120"/>
      <c r="D112" s="121"/>
      <c r="E112" s="121"/>
      <c r="F112" s="122"/>
      <c r="G112" s="123"/>
      <c r="H112" s="123"/>
      <c r="I112" s="124"/>
      <c r="J112" s="120"/>
      <c r="K112" s="121"/>
      <c r="L112" s="121"/>
      <c r="M112" s="122"/>
      <c r="N112" s="123"/>
      <c r="O112" s="123"/>
      <c r="P112" s="125"/>
      <c r="R112" s="30">
        <v>46</v>
      </c>
      <c r="S112" s="126"/>
      <c r="T112" s="121"/>
      <c r="U112" s="121"/>
      <c r="V112" s="127"/>
      <c r="W112" s="123"/>
      <c r="X112" s="123"/>
      <c r="Y112" s="124"/>
      <c r="Z112" s="120"/>
      <c r="AA112" s="121"/>
      <c r="AB112" s="121"/>
      <c r="AC112" s="122"/>
      <c r="AD112" s="123"/>
      <c r="AE112" s="123"/>
      <c r="AF112" s="124"/>
      <c r="AG112" s="120"/>
      <c r="AH112" s="121"/>
      <c r="AI112" s="121"/>
      <c r="AJ112" s="122"/>
      <c r="AK112" s="123"/>
      <c r="AL112" s="123"/>
      <c r="AM112" s="125"/>
    </row>
    <row r="113" spans="1:39" ht="12.75" hidden="1" customHeight="1" x14ac:dyDescent="0.25">
      <c r="A113" s="26">
        <v>47</v>
      </c>
      <c r="B113" s="27"/>
      <c r="C113" s="128"/>
      <c r="D113" s="129"/>
      <c r="E113" s="129"/>
      <c r="F113" s="130"/>
      <c r="G113" s="131"/>
      <c r="H113" s="131"/>
      <c r="I113" s="132"/>
      <c r="J113" s="128"/>
      <c r="K113" s="129"/>
      <c r="L113" s="129"/>
      <c r="M113" s="130"/>
      <c r="N113" s="131"/>
      <c r="O113" s="131"/>
      <c r="P113" s="133"/>
      <c r="R113" s="26">
        <v>47</v>
      </c>
      <c r="S113" s="134"/>
      <c r="T113" s="129"/>
      <c r="U113" s="129"/>
      <c r="V113" s="135"/>
      <c r="W113" s="131"/>
      <c r="X113" s="131"/>
      <c r="Y113" s="132"/>
      <c r="Z113" s="128"/>
      <c r="AA113" s="129"/>
      <c r="AB113" s="129"/>
      <c r="AC113" s="130"/>
      <c r="AD113" s="131"/>
      <c r="AE113" s="131"/>
      <c r="AF113" s="132"/>
      <c r="AG113" s="128"/>
      <c r="AH113" s="129"/>
      <c r="AI113" s="129"/>
      <c r="AJ113" s="130"/>
      <c r="AK113" s="131"/>
      <c r="AL113" s="131"/>
      <c r="AM113" s="133"/>
    </row>
    <row r="114" spans="1:39" ht="12.75" hidden="1" customHeight="1" x14ac:dyDescent="0.25">
      <c r="A114" s="26">
        <v>48</v>
      </c>
      <c r="B114" s="27"/>
      <c r="C114" s="128"/>
      <c r="D114" s="129"/>
      <c r="E114" s="129"/>
      <c r="F114" s="130"/>
      <c r="G114" s="131"/>
      <c r="H114" s="131"/>
      <c r="I114" s="132"/>
      <c r="J114" s="128"/>
      <c r="K114" s="129"/>
      <c r="L114" s="129"/>
      <c r="M114" s="130"/>
      <c r="N114" s="131"/>
      <c r="O114" s="131"/>
      <c r="P114" s="133"/>
      <c r="R114" s="26">
        <v>48</v>
      </c>
      <c r="S114" s="134"/>
      <c r="T114" s="129"/>
      <c r="U114" s="129"/>
      <c r="V114" s="135"/>
      <c r="W114" s="131"/>
      <c r="X114" s="131"/>
      <c r="Y114" s="132"/>
      <c r="Z114" s="128"/>
      <c r="AA114" s="129"/>
      <c r="AB114" s="129"/>
      <c r="AC114" s="130"/>
      <c r="AD114" s="131"/>
      <c r="AE114" s="131"/>
      <c r="AF114" s="132"/>
      <c r="AG114" s="128"/>
      <c r="AH114" s="129"/>
      <c r="AI114" s="129"/>
      <c r="AJ114" s="130"/>
      <c r="AK114" s="131"/>
      <c r="AL114" s="131"/>
      <c r="AM114" s="133"/>
    </row>
    <row r="115" spans="1:39" ht="12.75" hidden="1" customHeight="1" x14ac:dyDescent="0.25">
      <c r="A115" s="26">
        <v>49</v>
      </c>
      <c r="B115" s="27"/>
      <c r="C115" s="128"/>
      <c r="D115" s="129"/>
      <c r="E115" s="129"/>
      <c r="F115" s="130"/>
      <c r="G115" s="131"/>
      <c r="H115" s="131"/>
      <c r="I115" s="132"/>
      <c r="J115" s="128"/>
      <c r="K115" s="129"/>
      <c r="L115" s="129"/>
      <c r="M115" s="130"/>
      <c r="N115" s="131"/>
      <c r="O115" s="131"/>
      <c r="P115" s="133"/>
      <c r="R115" s="26">
        <v>49</v>
      </c>
      <c r="S115" s="134"/>
      <c r="T115" s="129"/>
      <c r="U115" s="129"/>
      <c r="V115" s="135"/>
      <c r="W115" s="131"/>
      <c r="X115" s="131"/>
      <c r="Y115" s="132"/>
      <c r="Z115" s="128"/>
      <c r="AA115" s="129"/>
      <c r="AB115" s="129"/>
      <c r="AC115" s="130"/>
      <c r="AD115" s="131"/>
      <c r="AE115" s="131"/>
      <c r="AF115" s="132"/>
      <c r="AG115" s="128"/>
      <c r="AH115" s="129"/>
      <c r="AI115" s="129"/>
      <c r="AJ115" s="130"/>
      <c r="AK115" s="131"/>
      <c r="AL115" s="131"/>
      <c r="AM115" s="133"/>
    </row>
    <row r="116" spans="1:39" ht="12.75" hidden="1" customHeight="1" x14ac:dyDescent="0.25">
      <c r="A116" s="42">
        <v>50</v>
      </c>
      <c r="B116" s="43"/>
      <c r="C116" s="136"/>
      <c r="D116" s="137"/>
      <c r="E116" s="137"/>
      <c r="F116" s="138"/>
      <c r="G116" s="139"/>
      <c r="H116" s="139"/>
      <c r="I116" s="140"/>
      <c r="J116" s="136"/>
      <c r="K116" s="137"/>
      <c r="L116" s="137"/>
      <c r="M116" s="138"/>
      <c r="N116" s="139"/>
      <c r="O116" s="139"/>
      <c r="P116" s="141"/>
      <c r="R116" s="42">
        <v>50</v>
      </c>
      <c r="S116" s="142"/>
      <c r="T116" s="137"/>
      <c r="U116" s="137"/>
      <c r="V116" s="143"/>
      <c r="W116" s="139"/>
      <c r="X116" s="139"/>
      <c r="Y116" s="140"/>
      <c r="Z116" s="136"/>
      <c r="AA116" s="137"/>
      <c r="AB116" s="137"/>
      <c r="AC116" s="138"/>
      <c r="AD116" s="139"/>
      <c r="AE116" s="139"/>
      <c r="AF116" s="140"/>
      <c r="AG116" s="136"/>
      <c r="AH116" s="137"/>
      <c r="AI116" s="137"/>
      <c r="AJ116" s="138"/>
      <c r="AK116" s="139"/>
      <c r="AL116" s="139"/>
      <c r="AM116" s="141"/>
    </row>
    <row r="117" spans="1:39" ht="12.75" hidden="1" customHeight="1" x14ac:dyDescent="0.25">
      <c r="A117" s="30">
        <v>51</v>
      </c>
      <c r="B117" s="31"/>
      <c r="C117" s="120"/>
      <c r="D117" s="121"/>
      <c r="E117" s="121"/>
      <c r="F117" s="122"/>
      <c r="G117" s="123"/>
      <c r="H117" s="123"/>
      <c r="I117" s="124"/>
      <c r="J117" s="120"/>
      <c r="K117" s="121"/>
      <c r="L117" s="121"/>
      <c r="M117" s="122"/>
      <c r="N117" s="123"/>
      <c r="O117" s="123"/>
      <c r="P117" s="125"/>
      <c r="R117" s="30">
        <v>51</v>
      </c>
      <c r="S117" s="126"/>
      <c r="T117" s="121"/>
      <c r="U117" s="121"/>
      <c r="V117" s="127"/>
      <c r="W117" s="123"/>
      <c r="X117" s="123"/>
      <c r="Y117" s="124"/>
      <c r="Z117" s="120"/>
      <c r="AA117" s="121"/>
      <c r="AB117" s="121"/>
      <c r="AC117" s="122"/>
      <c r="AD117" s="123"/>
      <c r="AE117" s="123"/>
      <c r="AF117" s="124"/>
      <c r="AG117" s="120"/>
      <c r="AH117" s="121"/>
      <c r="AI117" s="121"/>
      <c r="AJ117" s="122"/>
      <c r="AK117" s="123"/>
      <c r="AL117" s="123"/>
      <c r="AM117" s="125"/>
    </row>
    <row r="118" spans="1:39" ht="12.75" hidden="1" customHeight="1" x14ac:dyDescent="0.25">
      <c r="A118" s="26">
        <v>52</v>
      </c>
      <c r="B118" s="27"/>
      <c r="C118" s="128"/>
      <c r="D118" s="129"/>
      <c r="E118" s="129"/>
      <c r="F118" s="130"/>
      <c r="G118" s="131"/>
      <c r="H118" s="131"/>
      <c r="I118" s="132"/>
      <c r="J118" s="128"/>
      <c r="K118" s="129"/>
      <c r="L118" s="129"/>
      <c r="M118" s="130"/>
      <c r="N118" s="131"/>
      <c r="O118" s="131"/>
      <c r="P118" s="133"/>
      <c r="R118" s="26">
        <v>52</v>
      </c>
      <c r="S118" s="134"/>
      <c r="T118" s="129"/>
      <c r="U118" s="129"/>
      <c r="V118" s="135"/>
      <c r="W118" s="131"/>
      <c r="X118" s="131"/>
      <c r="Y118" s="132"/>
      <c r="Z118" s="128"/>
      <c r="AA118" s="129"/>
      <c r="AB118" s="129"/>
      <c r="AC118" s="130"/>
      <c r="AD118" s="131"/>
      <c r="AE118" s="131"/>
      <c r="AF118" s="132"/>
      <c r="AG118" s="128"/>
      <c r="AH118" s="129"/>
      <c r="AI118" s="129"/>
      <c r="AJ118" s="130"/>
      <c r="AK118" s="131"/>
      <c r="AL118" s="131"/>
      <c r="AM118" s="133"/>
    </row>
    <row r="119" spans="1:39" ht="12.75" hidden="1" customHeight="1" x14ac:dyDescent="0.25">
      <c r="A119" s="26">
        <v>53</v>
      </c>
      <c r="B119" s="27"/>
      <c r="C119" s="128"/>
      <c r="D119" s="129"/>
      <c r="E119" s="129"/>
      <c r="F119" s="130"/>
      <c r="G119" s="131"/>
      <c r="H119" s="131"/>
      <c r="I119" s="132"/>
      <c r="J119" s="128"/>
      <c r="K119" s="129"/>
      <c r="L119" s="129"/>
      <c r="M119" s="130"/>
      <c r="N119" s="131"/>
      <c r="O119" s="131"/>
      <c r="P119" s="133"/>
      <c r="R119" s="26">
        <v>53</v>
      </c>
      <c r="S119" s="134"/>
      <c r="T119" s="129"/>
      <c r="U119" s="129"/>
      <c r="V119" s="135"/>
      <c r="W119" s="131"/>
      <c r="X119" s="131"/>
      <c r="Y119" s="132"/>
      <c r="Z119" s="128"/>
      <c r="AA119" s="129"/>
      <c r="AB119" s="129"/>
      <c r="AC119" s="130"/>
      <c r="AD119" s="131"/>
      <c r="AE119" s="131"/>
      <c r="AF119" s="132"/>
      <c r="AG119" s="128"/>
      <c r="AH119" s="129"/>
      <c r="AI119" s="129"/>
      <c r="AJ119" s="130"/>
      <c r="AK119" s="131"/>
      <c r="AL119" s="131"/>
      <c r="AM119" s="133"/>
    </row>
    <row r="120" spans="1:39" ht="12.75" hidden="1" customHeight="1" x14ac:dyDescent="0.25">
      <c r="A120" s="26">
        <v>54</v>
      </c>
      <c r="B120" s="27"/>
      <c r="C120" s="128"/>
      <c r="D120" s="129"/>
      <c r="E120" s="129"/>
      <c r="F120" s="130"/>
      <c r="G120" s="131"/>
      <c r="H120" s="131"/>
      <c r="I120" s="132"/>
      <c r="J120" s="128"/>
      <c r="K120" s="129"/>
      <c r="L120" s="129"/>
      <c r="M120" s="130"/>
      <c r="N120" s="131"/>
      <c r="O120" s="131"/>
      <c r="P120" s="133"/>
      <c r="R120" s="26">
        <v>54</v>
      </c>
      <c r="S120" s="134"/>
      <c r="T120" s="129"/>
      <c r="U120" s="129"/>
      <c r="V120" s="135"/>
      <c r="W120" s="131"/>
      <c r="X120" s="131"/>
      <c r="Y120" s="132"/>
      <c r="Z120" s="128"/>
      <c r="AA120" s="129"/>
      <c r="AB120" s="129"/>
      <c r="AC120" s="130"/>
      <c r="AD120" s="131"/>
      <c r="AE120" s="131"/>
      <c r="AF120" s="132"/>
      <c r="AG120" s="128"/>
      <c r="AH120" s="129"/>
      <c r="AI120" s="129"/>
      <c r="AJ120" s="130"/>
      <c r="AK120" s="131"/>
      <c r="AL120" s="131"/>
      <c r="AM120" s="133"/>
    </row>
    <row r="121" spans="1:39" ht="12.75" hidden="1" customHeight="1" x14ac:dyDescent="0.25">
      <c r="A121" s="28">
        <v>55</v>
      </c>
      <c r="B121" s="29"/>
      <c r="C121" s="145"/>
      <c r="D121" s="146"/>
      <c r="E121" s="146"/>
      <c r="F121" s="147"/>
      <c r="G121" s="148"/>
      <c r="H121" s="148"/>
      <c r="I121" s="149"/>
      <c r="J121" s="145"/>
      <c r="K121" s="146"/>
      <c r="L121" s="146"/>
      <c r="M121" s="147"/>
      <c r="N121" s="148"/>
      <c r="O121" s="148"/>
      <c r="P121" s="150"/>
      <c r="R121" s="28">
        <v>55</v>
      </c>
      <c r="S121" s="151"/>
      <c r="T121" s="146"/>
      <c r="U121" s="146"/>
      <c r="V121" s="152"/>
      <c r="W121" s="148"/>
      <c r="X121" s="148"/>
      <c r="Y121" s="149"/>
      <c r="Z121" s="145"/>
      <c r="AA121" s="146"/>
      <c r="AB121" s="146"/>
      <c r="AC121" s="147"/>
      <c r="AD121" s="148"/>
      <c r="AE121" s="148"/>
      <c r="AF121" s="149"/>
      <c r="AG121" s="145"/>
      <c r="AH121" s="146"/>
      <c r="AI121" s="146"/>
      <c r="AJ121" s="147"/>
      <c r="AK121" s="148"/>
      <c r="AL121" s="148"/>
      <c r="AM121" s="150"/>
    </row>
    <row r="122" spans="1:39" ht="12.75" customHeight="1" x14ac:dyDescent="0.25">
      <c r="A122" s="257" t="s">
        <v>403</v>
      </c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R122" s="257" t="s">
        <v>404</v>
      </c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</row>
    <row r="123" spans="1:39" ht="15" customHeight="1" x14ac:dyDescent="0.25">
      <c r="A123" s="256" t="s">
        <v>386</v>
      </c>
      <c r="B123" s="256"/>
      <c r="C123" s="256" t="s">
        <v>387</v>
      </c>
      <c r="D123" s="256"/>
      <c r="E123" s="256"/>
      <c r="F123" s="256"/>
      <c r="G123" s="256"/>
      <c r="H123" s="256"/>
      <c r="I123" s="256"/>
      <c r="J123" s="256" t="s">
        <v>387</v>
      </c>
      <c r="K123" s="256"/>
      <c r="L123" s="256"/>
      <c r="M123" s="256"/>
      <c r="N123" s="256"/>
      <c r="O123" s="256"/>
      <c r="P123" s="256"/>
      <c r="R123" s="256" t="s">
        <v>387</v>
      </c>
      <c r="S123" s="256"/>
      <c r="T123" s="256"/>
      <c r="U123" s="256"/>
      <c r="V123" s="256"/>
      <c r="W123" s="256"/>
      <c r="X123" s="256"/>
      <c r="Y123" s="256" t="s">
        <v>387</v>
      </c>
      <c r="Z123" s="256"/>
      <c r="AA123" s="256"/>
      <c r="AB123" s="256"/>
      <c r="AC123" s="256"/>
      <c r="AD123" s="256"/>
      <c r="AE123" s="256"/>
      <c r="AF123" s="256" t="s">
        <v>387</v>
      </c>
      <c r="AG123" s="256"/>
      <c r="AH123" s="256"/>
      <c r="AI123" s="256"/>
      <c r="AJ123" s="256"/>
      <c r="AK123" s="256"/>
      <c r="AL123" s="256"/>
      <c r="AM123" s="256"/>
    </row>
    <row r="124" spans="1:39" ht="31.5" customHeight="1" x14ac:dyDescent="0.25">
      <c r="A124" s="258" t="s">
        <v>19</v>
      </c>
      <c r="B124" s="258"/>
      <c r="C124" s="258" t="s">
        <v>405</v>
      </c>
      <c r="D124" s="258"/>
      <c r="E124" s="258"/>
      <c r="F124" s="258"/>
      <c r="G124" s="258"/>
      <c r="H124" s="258"/>
      <c r="I124" s="258"/>
      <c r="J124" s="258" t="s">
        <v>450</v>
      </c>
      <c r="K124" s="258"/>
      <c r="L124" s="258"/>
      <c r="M124" s="258"/>
      <c r="N124" s="258"/>
      <c r="O124" s="258"/>
      <c r="P124" s="258"/>
      <c r="R124" s="258" t="s">
        <v>451</v>
      </c>
      <c r="S124" s="258"/>
      <c r="T124" s="258"/>
      <c r="U124" s="258"/>
      <c r="V124" s="258"/>
      <c r="W124" s="258"/>
      <c r="X124" s="258"/>
      <c r="Y124" s="258"/>
      <c r="Z124" s="258" t="s">
        <v>407</v>
      </c>
      <c r="AA124" s="258"/>
      <c r="AB124" s="258"/>
      <c r="AC124" s="258"/>
      <c r="AD124" s="258"/>
      <c r="AE124" s="258"/>
      <c r="AF124" s="258"/>
      <c r="AG124" s="258" t="s">
        <v>408</v>
      </c>
      <c r="AH124" s="258"/>
      <c r="AI124" s="258"/>
      <c r="AJ124" s="258"/>
      <c r="AK124" s="258"/>
      <c r="AL124" s="258"/>
    </row>
    <row r="125" spans="1:39" ht="21.75" customHeight="1" x14ac:dyDescent="0.25">
      <c r="A125" s="270" t="s">
        <v>452</v>
      </c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2"/>
      <c r="R125" s="270" t="s">
        <v>452</v>
      </c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2"/>
    </row>
    <row r="126" spans="1:39" ht="15.75" customHeight="1" x14ac:dyDescent="0.25">
      <c r="A126" s="260" t="s">
        <v>30</v>
      </c>
      <c r="B126" s="262" t="s">
        <v>305</v>
      </c>
      <c r="C126" s="268" t="s">
        <v>409</v>
      </c>
      <c r="D126" s="268"/>
      <c r="E126" s="268"/>
      <c r="F126" s="268"/>
      <c r="G126" s="268"/>
      <c r="H126" s="268"/>
      <c r="I126" s="268"/>
      <c r="J126" s="267" t="s">
        <v>410</v>
      </c>
      <c r="K126" s="267"/>
      <c r="L126" s="267"/>
      <c r="M126" s="267"/>
      <c r="N126" s="267"/>
      <c r="O126" s="267"/>
      <c r="P126" s="269"/>
      <c r="R126" s="260" t="s">
        <v>30</v>
      </c>
      <c r="S126" s="266" t="s">
        <v>412</v>
      </c>
      <c r="T126" s="267"/>
      <c r="U126" s="267"/>
      <c r="V126" s="267"/>
      <c r="W126" s="267"/>
      <c r="X126" s="267"/>
      <c r="Y126" s="267"/>
      <c r="Z126" s="268" t="s">
        <v>412</v>
      </c>
      <c r="AA126" s="268"/>
      <c r="AB126" s="268"/>
      <c r="AC126" s="268"/>
      <c r="AD126" s="268"/>
      <c r="AE126" s="268"/>
      <c r="AF126" s="268"/>
      <c r="AG126" s="267" t="s">
        <v>412</v>
      </c>
      <c r="AH126" s="267"/>
      <c r="AI126" s="267"/>
      <c r="AJ126" s="267"/>
      <c r="AK126" s="267"/>
      <c r="AL126" s="267"/>
      <c r="AM126" s="269"/>
    </row>
    <row r="127" spans="1:39" ht="15" customHeight="1" x14ac:dyDescent="0.25">
      <c r="A127" s="261"/>
      <c r="B127" s="263"/>
      <c r="C127" s="254" t="s">
        <v>311</v>
      </c>
      <c r="D127" s="254"/>
      <c r="E127" s="254"/>
      <c r="F127" s="254"/>
      <c r="G127" s="255" t="s">
        <v>312</v>
      </c>
      <c r="H127" s="255" t="s">
        <v>313</v>
      </c>
      <c r="I127" s="255" t="s">
        <v>314</v>
      </c>
      <c r="J127" s="254" t="s">
        <v>311</v>
      </c>
      <c r="K127" s="254"/>
      <c r="L127" s="254"/>
      <c r="M127" s="254"/>
      <c r="N127" s="255" t="s">
        <v>312</v>
      </c>
      <c r="O127" s="255" t="s">
        <v>313</v>
      </c>
      <c r="P127" s="264" t="s">
        <v>314</v>
      </c>
      <c r="R127" s="261"/>
      <c r="S127" s="259" t="s">
        <v>311</v>
      </c>
      <c r="T127" s="254"/>
      <c r="U127" s="254"/>
      <c r="V127" s="254"/>
      <c r="W127" s="255" t="s">
        <v>312</v>
      </c>
      <c r="X127" s="255" t="s">
        <v>313</v>
      </c>
      <c r="Y127" s="255" t="s">
        <v>314</v>
      </c>
      <c r="Z127" s="254" t="s">
        <v>311</v>
      </c>
      <c r="AA127" s="254"/>
      <c r="AB127" s="254"/>
      <c r="AC127" s="254"/>
      <c r="AD127" s="255" t="s">
        <v>312</v>
      </c>
      <c r="AE127" s="255" t="s">
        <v>313</v>
      </c>
      <c r="AF127" s="255" t="s">
        <v>314</v>
      </c>
      <c r="AG127" s="254" t="s">
        <v>311</v>
      </c>
      <c r="AH127" s="254"/>
      <c r="AI127" s="254"/>
      <c r="AJ127" s="254"/>
      <c r="AK127" s="255" t="s">
        <v>312</v>
      </c>
      <c r="AL127" s="255" t="s">
        <v>313</v>
      </c>
      <c r="AM127" s="264" t="s">
        <v>314</v>
      </c>
    </row>
    <row r="128" spans="1:39" ht="15" customHeight="1" x14ac:dyDescent="0.25">
      <c r="A128" s="261"/>
      <c r="B128" s="263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65"/>
      <c r="R128" s="261"/>
      <c r="S128" s="259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65"/>
    </row>
    <row r="129" spans="1:39" ht="17.25" customHeight="1" x14ac:dyDescent="0.25">
      <c r="A129" s="30">
        <v>1</v>
      </c>
      <c r="B129" s="31" t="s">
        <v>36</v>
      </c>
      <c r="C129" s="120" t="s">
        <v>315</v>
      </c>
      <c r="D129" s="121" t="s">
        <v>323</v>
      </c>
      <c r="E129" s="121"/>
      <c r="F129" s="122"/>
      <c r="G129" s="123" t="s">
        <v>317</v>
      </c>
      <c r="H129" s="123" t="s">
        <v>328</v>
      </c>
      <c r="I129" s="124" t="s">
        <v>348</v>
      </c>
      <c r="J129" s="120" t="s">
        <v>413</v>
      </c>
      <c r="K129" s="121" t="s">
        <v>413</v>
      </c>
      <c r="L129" s="121" t="s">
        <v>413</v>
      </c>
      <c r="M129" s="122"/>
      <c r="N129" s="123" t="s">
        <v>413</v>
      </c>
      <c r="O129" s="123" t="s">
        <v>413</v>
      </c>
      <c r="P129" s="125" t="s">
        <v>413</v>
      </c>
      <c r="R129" s="30">
        <v>1</v>
      </c>
      <c r="S129" s="126"/>
      <c r="T129" s="121"/>
      <c r="U129" s="121"/>
      <c r="V129" s="127"/>
      <c r="W129" s="123"/>
      <c r="X129" s="123"/>
      <c r="Y129" s="124"/>
      <c r="Z129" s="120"/>
      <c r="AA129" s="121"/>
      <c r="AB129" s="121"/>
      <c r="AC129" s="122"/>
      <c r="AD129" s="123"/>
      <c r="AE129" s="123"/>
      <c r="AF129" s="124"/>
      <c r="AG129" s="120"/>
      <c r="AH129" s="121"/>
      <c r="AI129" s="121"/>
      <c r="AJ129" s="122"/>
      <c r="AK129" s="123"/>
      <c r="AL129" s="123"/>
      <c r="AM129" s="125"/>
    </row>
    <row r="130" spans="1:39" ht="17.25" customHeight="1" x14ac:dyDescent="0.25">
      <c r="A130" s="26">
        <v>2</v>
      </c>
      <c r="B130" s="27" t="s">
        <v>45</v>
      </c>
      <c r="C130" s="128" t="s">
        <v>317</v>
      </c>
      <c r="D130" s="129" t="s">
        <v>324</v>
      </c>
      <c r="E130" s="129"/>
      <c r="F130" s="130"/>
      <c r="G130" s="131" t="s">
        <v>317</v>
      </c>
      <c r="H130" s="131" t="s">
        <v>318</v>
      </c>
      <c r="I130" s="132" t="s">
        <v>341</v>
      </c>
      <c r="J130" s="128" t="s">
        <v>413</v>
      </c>
      <c r="K130" s="129" t="s">
        <v>413</v>
      </c>
      <c r="L130" s="129" t="s">
        <v>413</v>
      </c>
      <c r="M130" s="130"/>
      <c r="N130" s="131" t="s">
        <v>413</v>
      </c>
      <c r="O130" s="131" t="s">
        <v>413</v>
      </c>
      <c r="P130" s="133" t="s">
        <v>413</v>
      </c>
      <c r="R130" s="26">
        <v>2</v>
      </c>
      <c r="S130" s="134"/>
      <c r="T130" s="129"/>
      <c r="U130" s="129"/>
      <c r="V130" s="135"/>
      <c r="W130" s="131"/>
      <c r="X130" s="131"/>
      <c r="Y130" s="132"/>
      <c r="Z130" s="128"/>
      <c r="AA130" s="129"/>
      <c r="AB130" s="129"/>
      <c r="AC130" s="130"/>
      <c r="AD130" s="131"/>
      <c r="AE130" s="131"/>
      <c r="AF130" s="132"/>
      <c r="AG130" s="128"/>
      <c r="AH130" s="129"/>
      <c r="AI130" s="129"/>
      <c r="AJ130" s="130"/>
      <c r="AK130" s="131"/>
      <c r="AL130" s="131"/>
      <c r="AM130" s="133"/>
    </row>
    <row r="131" spans="1:39" ht="17.25" customHeight="1" x14ac:dyDescent="0.25">
      <c r="A131" s="26">
        <v>3</v>
      </c>
      <c r="B131" s="27" t="s">
        <v>51</v>
      </c>
      <c r="C131" s="128" t="s">
        <v>315</v>
      </c>
      <c r="D131" s="129" t="s">
        <v>322</v>
      </c>
      <c r="E131" s="129"/>
      <c r="F131" s="130"/>
      <c r="G131" s="131" t="s">
        <v>318</v>
      </c>
      <c r="H131" s="131" t="s">
        <v>343</v>
      </c>
      <c r="I131" s="132" t="s">
        <v>331</v>
      </c>
      <c r="J131" s="128" t="s">
        <v>413</v>
      </c>
      <c r="K131" s="129" t="s">
        <v>413</v>
      </c>
      <c r="L131" s="129" t="s">
        <v>413</v>
      </c>
      <c r="M131" s="130"/>
      <c r="N131" s="131" t="s">
        <v>413</v>
      </c>
      <c r="O131" s="131" t="s">
        <v>413</v>
      </c>
      <c r="P131" s="133" t="s">
        <v>413</v>
      </c>
      <c r="R131" s="26">
        <v>3</v>
      </c>
      <c r="S131" s="134"/>
      <c r="T131" s="129"/>
      <c r="U131" s="129"/>
      <c r="V131" s="135"/>
      <c r="W131" s="131"/>
      <c r="X131" s="131"/>
      <c r="Y131" s="132"/>
      <c r="Z131" s="128"/>
      <c r="AA131" s="129"/>
      <c r="AB131" s="129"/>
      <c r="AC131" s="130"/>
      <c r="AD131" s="131"/>
      <c r="AE131" s="131"/>
      <c r="AF131" s="132"/>
      <c r="AG131" s="128"/>
      <c r="AH131" s="129"/>
      <c r="AI131" s="129"/>
      <c r="AJ131" s="130"/>
      <c r="AK131" s="131"/>
      <c r="AL131" s="131"/>
      <c r="AM131" s="133"/>
    </row>
    <row r="132" spans="1:39" ht="17.25" customHeight="1" x14ac:dyDescent="0.25">
      <c r="A132" s="26">
        <v>4</v>
      </c>
      <c r="B132" s="27" t="s">
        <v>57</v>
      </c>
      <c r="C132" s="128" t="s">
        <v>317</v>
      </c>
      <c r="D132" s="129" t="s">
        <v>323</v>
      </c>
      <c r="E132" s="129"/>
      <c r="F132" s="130"/>
      <c r="G132" s="131" t="s">
        <v>326</v>
      </c>
      <c r="H132" s="131" t="s">
        <v>350</v>
      </c>
      <c r="I132" s="132" t="s">
        <v>341</v>
      </c>
      <c r="J132" s="128" t="s">
        <v>413</v>
      </c>
      <c r="K132" s="129" t="s">
        <v>413</v>
      </c>
      <c r="L132" s="129" t="s">
        <v>413</v>
      </c>
      <c r="M132" s="130"/>
      <c r="N132" s="131" t="s">
        <v>413</v>
      </c>
      <c r="O132" s="131" t="s">
        <v>413</v>
      </c>
      <c r="P132" s="133" t="s">
        <v>413</v>
      </c>
      <c r="R132" s="26">
        <v>4</v>
      </c>
      <c r="S132" s="134"/>
      <c r="T132" s="129"/>
      <c r="U132" s="129"/>
      <c r="V132" s="135"/>
      <c r="W132" s="131"/>
      <c r="X132" s="131"/>
      <c r="Y132" s="132"/>
      <c r="Z132" s="128"/>
      <c r="AA132" s="129"/>
      <c r="AB132" s="129"/>
      <c r="AC132" s="130"/>
      <c r="AD132" s="131"/>
      <c r="AE132" s="131"/>
      <c r="AF132" s="132"/>
      <c r="AG132" s="128"/>
      <c r="AH132" s="129"/>
      <c r="AI132" s="129"/>
      <c r="AJ132" s="130"/>
      <c r="AK132" s="131"/>
      <c r="AL132" s="131"/>
      <c r="AM132" s="133"/>
    </row>
    <row r="133" spans="1:39" ht="17.25" customHeight="1" x14ac:dyDescent="0.25">
      <c r="A133" s="42">
        <v>5</v>
      </c>
      <c r="B133" s="43" t="s">
        <v>63</v>
      </c>
      <c r="C133" s="136" t="s">
        <v>315</v>
      </c>
      <c r="D133" s="137" t="s">
        <v>315</v>
      </c>
      <c r="E133" s="137"/>
      <c r="F133" s="138"/>
      <c r="G133" s="139" t="s">
        <v>315</v>
      </c>
      <c r="H133" s="139" t="s">
        <v>397</v>
      </c>
      <c r="I133" s="140" t="s">
        <v>397</v>
      </c>
      <c r="J133" s="136" t="s">
        <v>413</v>
      </c>
      <c r="K133" s="137" t="s">
        <v>413</v>
      </c>
      <c r="L133" s="137" t="s">
        <v>413</v>
      </c>
      <c r="M133" s="138"/>
      <c r="N133" s="139" t="s">
        <v>413</v>
      </c>
      <c r="O133" s="139" t="s">
        <v>413</v>
      </c>
      <c r="P133" s="141" t="s">
        <v>413</v>
      </c>
      <c r="R133" s="42">
        <v>5</v>
      </c>
      <c r="S133" s="142"/>
      <c r="T133" s="137"/>
      <c r="U133" s="137"/>
      <c r="V133" s="143"/>
      <c r="W133" s="139"/>
      <c r="X133" s="139"/>
      <c r="Y133" s="140"/>
      <c r="Z133" s="136"/>
      <c r="AA133" s="137"/>
      <c r="AB133" s="137"/>
      <c r="AC133" s="138"/>
      <c r="AD133" s="139"/>
      <c r="AE133" s="139"/>
      <c r="AF133" s="140"/>
      <c r="AG133" s="136"/>
      <c r="AH133" s="137"/>
      <c r="AI133" s="137"/>
      <c r="AJ133" s="138"/>
      <c r="AK133" s="139"/>
      <c r="AL133" s="139"/>
      <c r="AM133" s="141"/>
    </row>
    <row r="134" spans="1:39" ht="17.25" customHeight="1" x14ac:dyDescent="0.25">
      <c r="A134" s="30">
        <v>6</v>
      </c>
      <c r="B134" s="31" t="s">
        <v>69</v>
      </c>
      <c r="C134" s="120" t="s">
        <v>317</v>
      </c>
      <c r="D134" s="121" t="s">
        <v>315</v>
      </c>
      <c r="E134" s="121"/>
      <c r="F134" s="122"/>
      <c r="G134" s="123" t="s">
        <v>315</v>
      </c>
      <c r="H134" s="123" t="s">
        <v>318</v>
      </c>
      <c r="I134" s="124" t="s">
        <v>368</v>
      </c>
      <c r="J134" s="120" t="s">
        <v>413</v>
      </c>
      <c r="K134" s="121" t="s">
        <v>413</v>
      </c>
      <c r="L134" s="121" t="s">
        <v>413</v>
      </c>
      <c r="M134" s="122"/>
      <c r="N134" s="123" t="s">
        <v>413</v>
      </c>
      <c r="O134" s="123" t="s">
        <v>413</v>
      </c>
      <c r="P134" s="125" t="s">
        <v>413</v>
      </c>
      <c r="R134" s="30">
        <v>6</v>
      </c>
      <c r="S134" s="126"/>
      <c r="T134" s="121"/>
      <c r="U134" s="121"/>
      <c r="V134" s="127"/>
      <c r="W134" s="123"/>
      <c r="X134" s="123"/>
      <c r="Y134" s="124"/>
      <c r="Z134" s="120"/>
      <c r="AA134" s="121"/>
      <c r="AB134" s="121"/>
      <c r="AC134" s="122"/>
      <c r="AD134" s="123"/>
      <c r="AE134" s="123"/>
      <c r="AF134" s="124"/>
      <c r="AG134" s="120"/>
      <c r="AH134" s="121"/>
      <c r="AI134" s="121"/>
      <c r="AJ134" s="122"/>
      <c r="AK134" s="123"/>
      <c r="AL134" s="123"/>
      <c r="AM134" s="125"/>
    </row>
    <row r="135" spans="1:39" ht="17.25" customHeight="1" x14ac:dyDescent="0.25">
      <c r="A135" s="169">
        <v>7</v>
      </c>
      <c r="B135" s="170" t="s">
        <v>74</v>
      </c>
      <c r="C135" s="171" t="s">
        <v>317</v>
      </c>
      <c r="D135" s="172" t="s">
        <v>323</v>
      </c>
      <c r="E135" s="172"/>
      <c r="F135" s="173"/>
      <c r="G135" s="174"/>
      <c r="H135" s="174"/>
      <c r="I135" s="175"/>
      <c r="J135" s="171"/>
      <c r="K135" s="172" t="s">
        <v>413</v>
      </c>
      <c r="L135" s="172" t="s">
        <v>413</v>
      </c>
      <c r="M135" s="173"/>
      <c r="N135" s="174" t="s">
        <v>413</v>
      </c>
      <c r="O135" s="174"/>
      <c r="P135" s="176"/>
      <c r="Q135" s="159"/>
      <c r="R135" s="169">
        <v>7</v>
      </c>
      <c r="S135" s="177"/>
      <c r="T135" s="172"/>
      <c r="U135" s="172"/>
      <c r="V135" s="178"/>
      <c r="W135" s="174"/>
      <c r="X135" s="174"/>
      <c r="Y135" s="175"/>
      <c r="Z135" s="171"/>
      <c r="AA135" s="172"/>
      <c r="AB135" s="172"/>
      <c r="AC135" s="173"/>
      <c r="AD135" s="174"/>
      <c r="AE135" s="174"/>
      <c r="AF135" s="175"/>
      <c r="AG135" s="171"/>
      <c r="AH135" s="172"/>
      <c r="AI135" s="172"/>
      <c r="AJ135" s="173"/>
      <c r="AK135" s="174"/>
      <c r="AL135" s="174"/>
      <c r="AM135" s="176"/>
    </row>
    <row r="136" spans="1:39" ht="17.25" customHeight="1" x14ac:dyDescent="0.25">
      <c r="A136" s="26">
        <v>8</v>
      </c>
      <c r="B136" s="27" t="s">
        <v>80</v>
      </c>
      <c r="C136" s="128" t="s">
        <v>315</v>
      </c>
      <c r="D136" s="129" t="s">
        <v>322</v>
      </c>
      <c r="E136" s="144"/>
      <c r="F136" s="130"/>
      <c r="G136" s="131" t="s">
        <v>349</v>
      </c>
      <c r="H136" s="131" t="s">
        <v>361</v>
      </c>
      <c r="I136" s="132" t="s">
        <v>331</v>
      </c>
      <c r="J136" s="128" t="s">
        <v>413</v>
      </c>
      <c r="K136" s="129" t="s">
        <v>413</v>
      </c>
      <c r="L136" s="129" t="s">
        <v>413</v>
      </c>
      <c r="M136" s="130"/>
      <c r="N136" s="131" t="s">
        <v>413</v>
      </c>
      <c r="O136" s="131" t="s">
        <v>413</v>
      </c>
      <c r="P136" s="133" t="s">
        <v>413</v>
      </c>
      <c r="R136" s="26">
        <v>8</v>
      </c>
      <c r="S136" s="134"/>
      <c r="T136" s="129"/>
      <c r="U136" s="144"/>
      <c r="V136" s="135"/>
      <c r="W136" s="131"/>
      <c r="X136" s="131"/>
      <c r="Y136" s="132"/>
      <c r="Z136" s="128"/>
      <c r="AA136" s="129"/>
      <c r="AB136" s="144"/>
      <c r="AC136" s="130"/>
      <c r="AD136" s="131"/>
      <c r="AE136" s="131"/>
      <c r="AF136" s="132"/>
      <c r="AG136" s="128"/>
      <c r="AH136" s="129"/>
      <c r="AI136" s="144"/>
      <c r="AJ136" s="130"/>
      <c r="AK136" s="131"/>
      <c r="AL136" s="131"/>
      <c r="AM136" s="133"/>
    </row>
    <row r="137" spans="1:39" ht="17.25" customHeight="1" x14ac:dyDescent="0.25">
      <c r="A137" s="26">
        <v>9</v>
      </c>
      <c r="B137" s="27" t="s">
        <v>86</v>
      </c>
      <c r="C137" s="128" t="s">
        <v>317</v>
      </c>
      <c r="D137" s="129" t="s">
        <v>382</v>
      </c>
      <c r="E137" s="129"/>
      <c r="F137" s="130"/>
      <c r="G137" s="131" t="s">
        <v>315</v>
      </c>
      <c r="H137" s="131" t="s">
        <v>349</v>
      </c>
      <c r="I137" s="132" t="s">
        <v>331</v>
      </c>
      <c r="J137" s="128" t="s">
        <v>413</v>
      </c>
      <c r="K137" s="129" t="s">
        <v>413</v>
      </c>
      <c r="L137" s="129" t="s">
        <v>413</v>
      </c>
      <c r="M137" s="130"/>
      <c r="N137" s="131" t="s">
        <v>413</v>
      </c>
      <c r="O137" s="131" t="s">
        <v>413</v>
      </c>
      <c r="P137" s="133" t="s">
        <v>413</v>
      </c>
      <c r="R137" s="26">
        <v>9</v>
      </c>
      <c r="S137" s="134"/>
      <c r="T137" s="129"/>
      <c r="U137" s="129"/>
      <c r="V137" s="135"/>
      <c r="W137" s="131"/>
      <c r="X137" s="131"/>
      <c r="Y137" s="132"/>
      <c r="Z137" s="128"/>
      <c r="AA137" s="129"/>
      <c r="AB137" s="129"/>
      <c r="AC137" s="130"/>
      <c r="AD137" s="131"/>
      <c r="AE137" s="131"/>
      <c r="AF137" s="132"/>
      <c r="AG137" s="128"/>
      <c r="AH137" s="129"/>
      <c r="AI137" s="129"/>
      <c r="AJ137" s="130"/>
      <c r="AK137" s="131"/>
      <c r="AL137" s="131"/>
      <c r="AM137" s="133"/>
    </row>
    <row r="138" spans="1:39" ht="17.25" customHeight="1" x14ac:dyDescent="0.25">
      <c r="A138" s="42">
        <v>10</v>
      </c>
      <c r="B138" s="43" t="s">
        <v>92</v>
      </c>
      <c r="C138" s="136" t="s">
        <v>316</v>
      </c>
      <c r="D138" s="137" t="s">
        <v>316</v>
      </c>
      <c r="E138" s="137"/>
      <c r="F138" s="138"/>
      <c r="G138" s="139" t="s">
        <v>349</v>
      </c>
      <c r="H138" s="139" t="s">
        <v>318</v>
      </c>
      <c r="I138" s="140" t="s">
        <v>341</v>
      </c>
      <c r="J138" s="136" t="s">
        <v>413</v>
      </c>
      <c r="K138" s="137" t="s">
        <v>413</v>
      </c>
      <c r="L138" s="137" t="s">
        <v>413</v>
      </c>
      <c r="M138" s="138"/>
      <c r="N138" s="139" t="s">
        <v>413</v>
      </c>
      <c r="O138" s="139" t="s">
        <v>413</v>
      </c>
      <c r="P138" s="141" t="s">
        <v>413</v>
      </c>
      <c r="R138" s="42">
        <v>10</v>
      </c>
      <c r="S138" s="142"/>
      <c r="T138" s="137"/>
      <c r="U138" s="137"/>
      <c r="V138" s="143"/>
      <c r="W138" s="139"/>
      <c r="X138" s="139"/>
      <c r="Y138" s="140"/>
      <c r="Z138" s="136"/>
      <c r="AA138" s="137"/>
      <c r="AB138" s="137"/>
      <c r="AC138" s="138"/>
      <c r="AD138" s="139"/>
      <c r="AE138" s="139"/>
      <c r="AF138" s="140"/>
      <c r="AG138" s="136"/>
      <c r="AH138" s="137"/>
      <c r="AI138" s="137"/>
      <c r="AJ138" s="138"/>
      <c r="AK138" s="139"/>
      <c r="AL138" s="139"/>
      <c r="AM138" s="141"/>
    </row>
    <row r="139" spans="1:39" ht="17.25" customHeight="1" x14ac:dyDescent="0.25">
      <c r="A139" s="30">
        <v>11</v>
      </c>
      <c r="B139" s="31" t="s">
        <v>98</v>
      </c>
      <c r="C139" s="120" t="s">
        <v>320</v>
      </c>
      <c r="D139" s="121" t="s">
        <v>322</v>
      </c>
      <c r="E139" s="121"/>
      <c r="F139" s="122"/>
      <c r="G139" s="123" t="s">
        <v>328</v>
      </c>
      <c r="H139" s="123" t="s">
        <v>327</v>
      </c>
      <c r="I139" s="124" t="s">
        <v>359</v>
      </c>
      <c r="J139" s="120"/>
      <c r="K139" s="121"/>
      <c r="L139" s="121"/>
      <c r="M139" s="122"/>
      <c r="N139" s="123"/>
      <c r="O139" s="123" t="s">
        <v>414</v>
      </c>
      <c r="P139" s="125" t="s">
        <v>414</v>
      </c>
      <c r="R139" s="30">
        <v>11</v>
      </c>
      <c r="S139" s="126"/>
      <c r="T139" s="121"/>
      <c r="U139" s="121"/>
      <c r="V139" s="127"/>
      <c r="W139" s="123"/>
      <c r="X139" s="123"/>
      <c r="Y139" s="124"/>
      <c r="Z139" s="120"/>
      <c r="AA139" s="121"/>
      <c r="AB139" s="121"/>
      <c r="AC139" s="122"/>
      <c r="AD139" s="123"/>
      <c r="AE139" s="123"/>
      <c r="AF139" s="124"/>
      <c r="AG139" s="120"/>
      <c r="AH139" s="121"/>
      <c r="AI139" s="121"/>
      <c r="AJ139" s="122"/>
      <c r="AK139" s="123"/>
      <c r="AL139" s="123"/>
      <c r="AM139" s="125"/>
    </row>
    <row r="140" spans="1:39" ht="17.25" customHeight="1" x14ac:dyDescent="0.25">
      <c r="A140" s="26">
        <v>12</v>
      </c>
      <c r="B140" s="27" t="s">
        <v>105</v>
      </c>
      <c r="C140" s="128" t="s">
        <v>332</v>
      </c>
      <c r="D140" s="129" t="s">
        <v>336</v>
      </c>
      <c r="E140" s="129"/>
      <c r="F140" s="130"/>
      <c r="G140" s="131" t="s">
        <v>323</v>
      </c>
      <c r="H140" s="131" t="s">
        <v>349</v>
      </c>
      <c r="I140" s="132" t="s">
        <v>360</v>
      </c>
      <c r="J140" s="128" t="s">
        <v>413</v>
      </c>
      <c r="K140" s="129" t="s">
        <v>413</v>
      </c>
      <c r="L140" s="129" t="s">
        <v>413</v>
      </c>
      <c r="M140" s="130"/>
      <c r="N140" s="131" t="s">
        <v>413</v>
      </c>
      <c r="O140" s="131" t="s">
        <v>413</v>
      </c>
      <c r="P140" s="133" t="s">
        <v>413</v>
      </c>
      <c r="R140" s="26">
        <v>12</v>
      </c>
      <c r="S140" s="134"/>
      <c r="T140" s="129"/>
      <c r="U140" s="129"/>
      <c r="V140" s="135"/>
      <c r="W140" s="131"/>
      <c r="X140" s="131"/>
      <c r="Y140" s="132"/>
      <c r="Z140" s="128"/>
      <c r="AA140" s="129"/>
      <c r="AB140" s="129"/>
      <c r="AC140" s="130"/>
      <c r="AD140" s="131"/>
      <c r="AE140" s="131"/>
      <c r="AF140" s="132"/>
      <c r="AG140" s="128"/>
      <c r="AH140" s="129"/>
      <c r="AI140" s="129"/>
      <c r="AJ140" s="130"/>
      <c r="AK140" s="131"/>
      <c r="AL140" s="131"/>
      <c r="AM140" s="133"/>
    </row>
    <row r="141" spans="1:39" ht="17.25" customHeight="1" x14ac:dyDescent="0.25">
      <c r="A141" s="26">
        <v>13</v>
      </c>
      <c r="B141" s="27" t="s">
        <v>111</v>
      </c>
      <c r="C141" s="128" t="s">
        <v>315</v>
      </c>
      <c r="D141" s="129" t="s">
        <v>316</v>
      </c>
      <c r="E141" s="129"/>
      <c r="F141" s="130"/>
      <c r="G141" s="131" t="s">
        <v>357</v>
      </c>
      <c r="H141" s="131" t="s">
        <v>397</v>
      </c>
      <c r="I141" s="132" t="s">
        <v>353</v>
      </c>
      <c r="J141" s="128" t="s">
        <v>413</v>
      </c>
      <c r="K141" s="129" t="s">
        <v>413</v>
      </c>
      <c r="L141" s="129" t="s">
        <v>413</v>
      </c>
      <c r="M141" s="130"/>
      <c r="N141" s="131" t="s">
        <v>413</v>
      </c>
      <c r="O141" s="131" t="s">
        <v>413</v>
      </c>
      <c r="P141" s="133" t="s">
        <v>413</v>
      </c>
      <c r="R141" s="26">
        <v>13</v>
      </c>
      <c r="S141" s="134"/>
      <c r="T141" s="129"/>
      <c r="U141" s="129"/>
      <c r="V141" s="135"/>
      <c r="W141" s="131"/>
      <c r="X141" s="131"/>
      <c r="Y141" s="132"/>
      <c r="Z141" s="128"/>
      <c r="AA141" s="129"/>
      <c r="AB141" s="129"/>
      <c r="AC141" s="130"/>
      <c r="AD141" s="131"/>
      <c r="AE141" s="131"/>
      <c r="AF141" s="132"/>
      <c r="AG141" s="128"/>
      <c r="AH141" s="129"/>
      <c r="AI141" s="129"/>
      <c r="AJ141" s="130"/>
      <c r="AK141" s="131"/>
      <c r="AL141" s="131"/>
      <c r="AM141" s="133"/>
    </row>
    <row r="142" spans="1:39" ht="17.25" customHeight="1" x14ac:dyDescent="0.25">
      <c r="A142" s="26">
        <v>14</v>
      </c>
      <c r="B142" s="27" t="s">
        <v>117</v>
      </c>
      <c r="C142" s="128" t="s">
        <v>317</v>
      </c>
      <c r="D142" s="129" t="s">
        <v>322</v>
      </c>
      <c r="E142" s="129"/>
      <c r="F142" s="130"/>
      <c r="G142" s="131" t="s">
        <v>349</v>
      </c>
      <c r="H142" s="131" t="s">
        <v>328</v>
      </c>
      <c r="I142" s="132" t="s">
        <v>330</v>
      </c>
      <c r="J142" s="128" t="s">
        <v>413</v>
      </c>
      <c r="K142" s="129" t="s">
        <v>413</v>
      </c>
      <c r="L142" s="129" t="s">
        <v>413</v>
      </c>
      <c r="M142" s="130"/>
      <c r="N142" s="131" t="s">
        <v>413</v>
      </c>
      <c r="O142" s="131" t="s">
        <v>413</v>
      </c>
      <c r="P142" s="133" t="s">
        <v>413</v>
      </c>
      <c r="R142" s="26">
        <v>14</v>
      </c>
      <c r="S142" s="134"/>
      <c r="T142" s="129"/>
      <c r="U142" s="129"/>
      <c r="V142" s="135"/>
      <c r="W142" s="131"/>
      <c r="X142" s="131"/>
      <c r="Y142" s="132"/>
      <c r="Z142" s="128"/>
      <c r="AA142" s="129"/>
      <c r="AB142" s="129"/>
      <c r="AC142" s="130"/>
      <c r="AD142" s="131"/>
      <c r="AE142" s="131"/>
      <c r="AF142" s="132"/>
      <c r="AG142" s="128"/>
      <c r="AH142" s="129"/>
      <c r="AI142" s="129"/>
      <c r="AJ142" s="130"/>
      <c r="AK142" s="131"/>
      <c r="AL142" s="131"/>
      <c r="AM142" s="133"/>
    </row>
    <row r="143" spans="1:39" ht="17.25" customHeight="1" x14ac:dyDescent="0.25">
      <c r="A143" s="42">
        <v>15</v>
      </c>
      <c r="B143" s="43" t="s">
        <v>123</v>
      </c>
      <c r="C143" s="136" t="s">
        <v>315</v>
      </c>
      <c r="D143" s="137" t="s">
        <v>322</v>
      </c>
      <c r="E143" s="137"/>
      <c r="F143" s="138"/>
      <c r="G143" s="139" t="s">
        <v>343</v>
      </c>
      <c r="H143" s="139" t="s">
        <v>327</v>
      </c>
      <c r="I143" s="140" t="s">
        <v>329</v>
      </c>
      <c r="J143" s="136" t="s">
        <v>413</v>
      </c>
      <c r="K143" s="137" t="s">
        <v>413</v>
      </c>
      <c r="L143" s="137" t="s">
        <v>413</v>
      </c>
      <c r="M143" s="138"/>
      <c r="N143" s="139" t="s">
        <v>413</v>
      </c>
      <c r="O143" s="139" t="s">
        <v>413</v>
      </c>
      <c r="P143" s="141" t="s">
        <v>413</v>
      </c>
      <c r="R143" s="42">
        <v>15</v>
      </c>
      <c r="S143" s="142"/>
      <c r="T143" s="137"/>
      <c r="U143" s="137"/>
      <c r="V143" s="143"/>
      <c r="W143" s="139"/>
      <c r="X143" s="139"/>
      <c r="Y143" s="140"/>
      <c r="Z143" s="136"/>
      <c r="AA143" s="137"/>
      <c r="AB143" s="137"/>
      <c r="AC143" s="138"/>
      <c r="AD143" s="139"/>
      <c r="AE143" s="139"/>
      <c r="AF143" s="140"/>
      <c r="AG143" s="136"/>
      <c r="AH143" s="137"/>
      <c r="AI143" s="137"/>
      <c r="AJ143" s="138"/>
      <c r="AK143" s="139"/>
      <c r="AL143" s="139"/>
      <c r="AM143" s="141"/>
    </row>
    <row r="144" spans="1:39" ht="17.25" customHeight="1" x14ac:dyDescent="0.25">
      <c r="A144" s="30">
        <v>16</v>
      </c>
      <c r="B144" s="31" t="s">
        <v>129</v>
      </c>
      <c r="C144" s="120" t="s">
        <v>315</v>
      </c>
      <c r="D144" s="121" t="s">
        <v>344</v>
      </c>
      <c r="E144" s="121"/>
      <c r="F144" s="122"/>
      <c r="G144" s="123" t="s">
        <v>315</v>
      </c>
      <c r="H144" s="123" t="s">
        <v>397</v>
      </c>
      <c r="I144" s="124" t="s">
        <v>323</v>
      </c>
      <c r="J144" s="120" t="s">
        <v>413</v>
      </c>
      <c r="K144" s="121" t="s">
        <v>413</v>
      </c>
      <c r="L144" s="121" t="s">
        <v>413</v>
      </c>
      <c r="M144" s="122"/>
      <c r="N144" s="123" t="s">
        <v>413</v>
      </c>
      <c r="O144" s="123" t="s">
        <v>413</v>
      </c>
      <c r="P144" s="125" t="s">
        <v>413</v>
      </c>
      <c r="R144" s="30">
        <v>16</v>
      </c>
      <c r="S144" s="126"/>
      <c r="T144" s="121"/>
      <c r="U144" s="121"/>
      <c r="V144" s="127"/>
      <c r="W144" s="123"/>
      <c r="X144" s="123"/>
      <c r="Y144" s="124"/>
      <c r="Z144" s="120"/>
      <c r="AA144" s="121"/>
      <c r="AB144" s="121"/>
      <c r="AC144" s="122"/>
      <c r="AD144" s="123"/>
      <c r="AE144" s="123"/>
      <c r="AF144" s="124"/>
      <c r="AG144" s="120"/>
      <c r="AH144" s="121"/>
      <c r="AI144" s="121"/>
      <c r="AJ144" s="122"/>
      <c r="AK144" s="123"/>
      <c r="AL144" s="123"/>
      <c r="AM144" s="125"/>
    </row>
    <row r="145" spans="1:39" ht="17.25" customHeight="1" x14ac:dyDescent="0.25">
      <c r="A145" s="26">
        <v>17</v>
      </c>
      <c r="B145" s="27" t="s">
        <v>135</v>
      </c>
      <c r="C145" s="128" t="s">
        <v>315</v>
      </c>
      <c r="D145" s="129" t="s">
        <v>322</v>
      </c>
      <c r="E145" s="129"/>
      <c r="F145" s="130"/>
      <c r="G145" s="131" t="s">
        <v>316</v>
      </c>
      <c r="H145" s="131" t="s">
        <v>318</v>
      </c>
      <c r="I145" s="132" t="s">
        <v>343</v>
      </c>
      <c r="J145" s="128" t="s">
        <v>413</v>
      </c>
      <c r="K145" s="129" t="s">
        <v>413</v>
      </c>
      <c r="L145" s="129" t="s">
        <v>413</v>
      </c>
      <c r="M145" s="130"/>
      <c r="N145" s="131" t="s">
        <v>413</v>
      </c>
      <c r="O145" s="131" t="s">
        <v>413</v>
      </c>
      <c r="P145" s="133" t="s">
        <v>413</v>
      </c>
      <c r="R145" s="26">
        <v>17</v>
      </c>
      <c r="S145" s="134"/>
      <c r="T145" s="129"/>
      <c r="U145" s="129"/>
      <c r="V145" s="135"/>
      <c r="W145" s="131"/>
      <c r="X145" s="131"/>
      <c r="Y145" s="132"/>
      <c r="Z145" s="128"/>
      <c r="AA145" s="129"/>
      <c r="AB145" s="129"/>
      <c r="AC145" s="130"/>
      <c r="AD145" s="131"/>
      <c r="AE145" s="131"/>
      <c r="AF145" s="132"/>
      <c r="AG145" s="128"/>
      <c r="AH145" s="129"/>
      <c r="AI145" s="129"/>
      <c r="AJ145" s="130"/>
      <c r="AK145" s="131"/>
      <c r="AL145" s="131"/>
      <c r="AM145" s="133"/>
    </row>
    <row r="146" spans="1:39" ht="17.25" customHeight="1" x14ac:dyDescent="0.25">
      <c r="A146" s="26">
        <v>18</v>
      </c>
      <c r="B146" s="27" t="s">
        <v>140</v>
      </c>
      <c r="C146" s="128" t="s">
        <v>317</v>
      </c>
      <c r="D146" s="129" t="s">
        <v>376</v>
      </c>
      <c r="E146" s="129"/>
      <c r="F146" s="130"/>
      <c r="G146" s="131" t="s">
        <v>316</v>
      </c>
      <c r="H146" s="131" t="s">
        <v>343</v>
      </c>
      <c r="I146" s="132" t="s">
        <v>341</v>
      </c>
      <c r="J146" s="128" t="s">
        <v>413</v>
      </c>
      <c r="K146" s="129" t="s">
        <v>413</v>
      </c>
      <c r="L146" s="129" t="s">
        <v>413</v>
      </c>
      <c r="M146" s="130"/>
      <c r="N146" s="131" t="s">
        <v>413</v>
      </c>
      <c r="O146" s="131" t="s">
        <v>413</v>
      </c>
      <c r="P146" s="133" t="s">
        <v>413</v>
      </c>
      <c r="R146" s="26">
        <v>18</v>
      </c>
      <c r="S146" s="134"/>
      <c r="T146" s="129"/>
      <c r="U146" s="129"/>
      <c r="V146" s="135"/>
      <c r="W146" s="131"/>
      <c r="X146" s="131"/>
      <c r="Y146" s="132"/>
      <c r="Z146" s="128"/>
      <c r="AA146" s="129"/>
      <c r="AB146" s="129"/>
      <c r="AC146" s="130"/>
      <c r="AD146" s="131"/>
      <c r="AE146" s="131"/>
      <c r="AF146" s="132"/>
      <c r="AG146" s="128"/>
      <c r="AH146" s="129"/>
      <c r="AI146" s="129"/>
      <c r="AJ146" s="130"/>
      <c r="AK146" s="131"/>
      <c r="AL146" s="131"/>
      <c r="AM146" s="133"/>
    </row>
    <row r="147" spans="1:39" ht="17.25" customHeight="1" x14ac:dyDescent="0.25">
      <c r="A147" s="26">
        <v>19</v>
      </c>
      <c r="B147" s="27" t="s">
        <v>146</v>
      </c>
      <c r="C147" s="128" t="s">
        <v>315</v>
      </c>
      <c r="D147" s="129" t="s">
        <v>323</v>
      </c>
      <c r="E147" s="129"/>
      <c r="F147" s="130"/>
      <c r="G147" s="131" t="s">
        <v>323</v>
      </c>
      <c r="H147" s="131" t="s">
        <v>349</v>
      </c>
      <c r="I147" s="132" t="s">
        <v>347</v>
      </c>
      <c r="J147" s="128" t="s">
        <v>413</v>
      </c>
      <c r="K147" s="129" t="s">
        <v>413</v>
      </c>
      <c r="L147" s="129" t="s">
        <v>413</v>
      </c>
      <c r="M147" s="130"/>
      <c r="N147" s="131" t="s">
        <v>413</v>
      </c>
      <c r="O147" s="131" t="s">
        <v>413</v>
      </c>
      <c r="P147" s="133" t="s">
        <v>413</v>
      </c>
      <c r="R147" s="26">
        <v>19</v>
      </c>
      <c r="S147" s="134"/>
      <c r="T147" s="129"/>
      <c r="U147" s="129"/>
      <c r="V147" s="135"/>
      <c r="W147" s="131"/>
      <c r="X147" s="131"/>
      <c r="Y147" s="132"/>
      <c r="Z147" s="128"/>
      <c r="AA147" s="129"/>
      <c r="AB147" s="129"/>
      <c r="AC147" s="130"/>
      <c r="AD147" s="131"/>
      <c r="AE147" s="131"/>
      <c r="AF147" s="132"/>
      <c r="AG147" s="128"/>
      <c r="AH147" s="129"/>
      <c r="AI147" s="129"/>
      <c r="AJ147" s="130"/>
      <c r="AK147" s="131"/>
      <c r="AL147" s="131"/>
      <c r="AM147" s="133"/>
    </row>
    <row r="148" spans="1:39" ht="17.25" customHeight="1" x14ac:dyDescent="0.25">
      <c r="A148" s="42">
        <v>20</v>
      </c>
      <c r="B148" s="43" t="s">
        <v>151</v>
      </c>
      <c r="C148" s="136" t="s">
        <v>316</v>
      </c>
      <c r="D148" s="137" t="s">
        <v>322</v>
      </c>
      <c r="E148" s="137"/>
      <c r="F148" s="138"/>
      <c r="G148" s="139" t="s">
        <v>328</v>
      </c>
      <c r="H148" s="139" t="s">
        <v>323</v>
      </c>
      <c r="I148" s="140" t="s">
        <v>330</v>
      </c>
      <c r="J148" s="136" t="s">
        <v>413</v>
      </c>
      <c r="K148" s="137" t="s">
        <v>413</v>
      </c>
      <c r="L148" s="137" t="s">
        <v>413</v>
      </c>
      <c r="M148" s="138"/>
      <c r="N148" s="139" t="s">
        <v>413</v>
      </c>
      <c r="O148" s="139" t="s">
        <v>413</v>
      </c>
      <c r="P148" s="141" t="s">
        <v>413</v>
      </c>
      <c r="R148" s="42">
        <v>20</v>
      </c>
      <c r="S148" s="142"/>
      <c r="T148" s="137"/>
      <c r="U148" s="137"/>
      <c r="V148" s="143"/>
      <c r="W148" s="139"/>
      <c r="X148" s="139"/>
      <c r="Y148" s="140"/>
      <c r="Z148" s="136"/>
      <c r="AA148" s="137"/>
      <c r="AB148" s="137"/>
      <c r="AC148" s="138"/>
      <c r="AD148" s="139"/>
      <c r="AE148" s="139"/>
      <c r="AF148" s="140"/>
      <c r="AG148" s="136"/>
      <c r="AH148" s="137"/>
      <c r="AI148" s="137"/>
      <c r="AJ148" s="138"/>
      <c r="AK148" s="139"/>
      <c r="AL148" s="139"/>
      <c r="AM148" s="141"/>
    </row>
    <row r="149" spans="1:39" ht="17.25" customHeight="1" x14ac:dyDescent="0.25">
      <c r="A149" s="30">
        <v>21</v>
      </c>
      <c r="B149" s="31" t="s">
        <v>157</v>
      </c>
      <c r="C149" s="120" t="s">
        <v>316</v>
      </c>
      <c r="D149" s="121" t="s">
        <v>453</v>
      </c>
      <c r="E149" s="121"/>
      <c r="F149" s="122"/>
      <c r="G149" s="123" t="s">
        <v>315</v>
      </c>
      <c r="H149" s="123" t="s">
        <v>328</v>
      </c>
      <c r="I149" s="124" t="s">
        <v>319</v>
      </c>
      <c r="J149" s="120" t="s">
        <v>413</v>
      </c>
      <c r="K149" s="121" t="s">
        <v>413</v>
      </c>
      <c r="L149" s="121" t="s">
        <v>413</v>
      </c>
      <c r="M149" s="122"/>
      <c r="N149" s="123" t="s">
        <v>413</v>
      </c>
      <c r="O149" s="123" t="s">
        <v>413</v>
      </c>
      <c r="P149" s="125" t="s">
        <v>413</v>
      </c>
      <c r="R149" s="30">
        <v>21</v>
      </c>
      <c r="S149" s="126"/>
      <c r="T149" s="121"/>
      <c r="U149" s="121"/>
      <c r="V149" s="127"/>
      <c r="W149" s="123"/>
      <c r="X149" s="123"/>
      <c r="Y149" s="124"/>
      <c r="Z149" s="120"/>
      <c r="AA149" s="121"/>
      <c r="AB149" s="121"/>
      <c r="AC149" s="122"/>
      <c r="AD149" s="123"/>
      <c r="AE149" s="123"/>
      <c r="AF149" s="124"/>
      <c r="AG149" s="120"/>
      <c r="AH149" s="121"/>
      <c r="AI149" s="121"/>
      <c r="AJ149" s="122"/>
      <c r="AK149" s="123"/>
      <c r="AL149" s="123"/>
      <c r="AM149" s="125"/>
    </row>
    <row r="150" spans="1:39" ht="17.25" customHeight="1" x14ac:dyDescent="0.25">
      <c r="A150" s="26">
        <v>22</v>
      </c>
      <c r="B150" s="27" t="s">
        <v>163</v>
      </c>
      <c r="C150" s="128" t="s">
        <v>316</v>
      </c>
      <c r="D150" s="129" t="s">
        <v>336</v>
      </c>
      <c r="E150" s="129"/>
      <c r="F150" s="130"/>
      <c r="G150" s="131" t="s">
        <v>315</v>
      </c>
      <c r="H150" s="131" t="s">
        <v>357</v>
      </c>
      <c r="I150" s="132" t="s">
        <v>347</v>
      </c>
      <c r="J150" s="128" t="s">
        <v>413</v>
      </c>
      <c r="K150" s="129" t="s">
        <v>413</v>
      </c>
      <c r="L150" s="129" t="s">
        <v>413</v>
      </c>
      <c r="M150" s="130"/>
      <c r="N150" s="131" t="s">
        <v>413</v>
      </c>
      <c r="O150" s="131" t="s">
        <v>413</v>
      </c>
      <c r="P150" s="133" t="s">
        <v>413</v>
      </c>
      <c r="R150" s="26">
        <v>22</v>
      </c>
      <c r="S150" s="134"/>
      <c r="T150" s="129"/>
      <c r="U150" s="129"/>
      <c r="V150" s="135"/>
      <c r="W150" s="131"/>
      <c r="X150" s="131"/>
      <c r="Y150" s="132"/>
      <c r="Z150" s="128"/>
      <c r="AA150" s="129"/>
      <c r="AB150" s="129"/>
      <c r="AC150" s="130"/>
      <c r="AD150" s="131"/>
      <c r="AE150" s="131"/>
      <c r="AF150" s="132"/>
      <c r="AG150" s="128"/>
      <c r="AH150" s="129"/>
      <c r="AI150" s="129"/>
      <c r="AJ150" s="130"/>
      <c r="AK150" s="131"/>
      <c r="AL150" s="131"/>
      <c r="AM150" s="133"/>
    </row>
    <row r="151" spans="1:39" ht="17.25" customHeight="1" x14ac:dyDescent="0.25">
      <c r="A151" s="26">
        <v>23</v>
      </c>
      <c r="B151" s="27" t="s">
        <v>169</v>
      </c>
      <c r="C151" s="128" t="s">
        <v>315</v>
      </c>
      <c r="D151" s="129" t="s">
        <v>324</v>
      </c>
      <c r="E151" s="129"/>
      <c r="F151" s="130"/>
      <c r="G151" s="131" t="s">
        <v>328</v>
      </c>
      <c r="H151" s="131" t="s">
        <v>361</v>
      </c>
      <c r="I151" s="132" t="s">
        <v>360</v>
      </c>
      <c r="J151" s="128" t="s">
        <v>413</v>
      </c>
      <c r="K151" s="129" t="s">
        <v>413</v>
      </c>
      <c r="L151" s="129" t="s">
        <v>413</v>
      </c>
      <c r="M151" s="130"/>
      <c r="N151" s="131" t="s">
        <v>413</v>
      </c>
      <c r="O151" s="131" t="s">
        <v>413</v>
      </c>
      <c r="P151" s="133" t="s">
        <v>413</v>
      </c>
      <c r="R151" s="26">
        <v>23</v>
      </c>
      <c r="S151" s="134"/>
      <c r="T151" s="129"/>
      <c r="U151" s="129"/>
      <c r="V151" s="135"/>
      <c r="W151" s="131"/>
      <c r="X151" s="131"/>
      <c r="Y151" s="132"/>
      <c r="Z151" s="128"/>
      <c r="AA151" s="129"/>
      <c r="AB151" s="129"/>
      <c r="AC151" s="130"/>
      <c r="AD151" s="131"/>
      <c r="AE151" s="131"/>
      <c r="AF151" s="132"/>
      <c r="AG151" s="128"/>
      <c r="AH151" s="129"/>
      <c r="AI151" s="129"/>
      <c r="AJ151" s="130"/>
      <c r="AK151" s="131"/>
      <c r="AL151" s="131"/>
      <c r="AM151" s="133"/>
    </row>
    <row r="152" spans="1:39" ht="17.25" customHeight="1" x14ac:dyDescent="0.25">
      <c r="A152" s="26">
        <v>24</v>
      </c>
      <c r="B152" s="27" t="s">
        <v>175</v>
      </c>
      <c r="C152" s="128" t="s">
        <v>317</v>
      </c>
      <c r="D152" s="129" t="s">
        <v>322</v>
      </c>
      <c r="E152" s="129"/>
      <c r="F152" s="130"/>
      <c r="G152" s="131" t="s">
        <v>349</v>
      </c>
      <c r="H152" s="131" t="s">
        <v>346</v>
      </c>
      <c r="I152" s="132" t="s">
        <v>318</v>
      </c>
      <c r="J152" s="128" t="s">
        <v>413</v>
      </c>
      <c r="K152" s="129" t="s">
        <v>413</v>
      </c>
      <c r="L152" s="129" t="s">
        <v>413</v>
      </c>
      <c r="M152" s="130"/>
      <c r="N152" s="131" t="s">
        <v>413</v>
      </c>
      <c r="O152" s="131" t="s">
        <v>413</v>
      </c>
      <c r="P152" s="133" t="s">
        <v>413</v>
      </c>
      <c r="R152" s="26">
        <v>24</v>
      </c>
      <c r="S152" s="134"/>
      <c r="T152" s="129"/>
      <c r="U152" s="129"/>
      <c r="V152" s="135"/>
      <c r="W152" s="131"/>
      <c r="X152" s="131"/>
      <c r="Y152" s="132"/>
      <c r="Z152" s="128"/>
      <c r="AA152" s="129"/>
      <c r="AB152" s="129"/>
      <c r="AC152" s="130"/>
      <c r="AD152" s="131"/>
      <c r="AE152" s="131"/>
      <c r="AF152" s="132"/>
      <c r="AG152" s="128"/>
      <c r="AH152" s="129"/>
      <c r="AI152" s="129"/>
      <c r="AJ152" s="130"/>
      <c r="AK152" s="131"/>
      <c r="AL152" s="131"/>
      <c r="AM152" s="133"/>
    </row>
    <row r="153" spans="1:39" ht="17.25" customHeight="1" x14ac:dyDescent="0.25">
      <c r="A153" s="42">
        <v>25</v>
      </c>
      <c r="B153" s="43" t="s">
        <v>182</v>
      </c>
      <c r="C153" s="136" t="s">
        <v>315</v>
      </c>
      <c r="D153" s="137" t="s">
        <v>323</v>
      </c>
      <c r="E153" s="137"/>
      <c r="F153" s="138"/>
      <c r="G153" s="139" t="s">
        <v>357</v>
      </c>
      <c r="H153" s="139" t="s">
        <v>357</v>
      </c>
      <c r="I153" s="140" t="s">
        <v>357</v>
      </c>
      <c r="J153" s="136" t="s">
        <v>413</v>
      </c>
      <c r="K153" s="137" t="s">
        <v>413</v>
      </c>
      <c r="L153" s="137" t="s">
        <v>413</v>
      </c>
      <c r="M153" s="138"/>
      <c r="N153" s="139" t="s">
        <v>413</v>
      </c>
      <c r="O153" s="139" t="s">
        <v>413</v>
      </c>
      <c r="P153" s="141" t="s">
        <v>413</v>
      </c>
      <c r="R153" s="42">
        <v>25</v>
      </c>
      <c r="S153" s="142"/>
      <c r="T153" s="137"/>
      <c r="U153" s="137"/>
      <c r="V153" s="143"/>
      <c r="W153" s="139"/>
      <c r="X153" s="139"/>
      <c r="Y153" s="140"/>
      <c r="Z153" s="136"/>
      <c r="AA153" s="137"/>
      <c r="AB153" s="137"/>
      <c r="AC153" s="138"/>
      <c r="AD153" s="139"/>
      <c r="AE153" s="139"/>
      <c r="AF153" s="140"/>
      <c r="AG153" s="136"/>
      <c r="AH153" s="137"/>
      <c r="AI153" s="137"/>
      <c r="AJ153" s="138"/>
      <c r="AK153" s="139"/>
      <c r="AL153" s="139"/>
      <c r="AM153" s="141"/>
    </row>
    <row r="154" spans="1:39" ht="17.25" customHeight="1" x14ac:dyDescent="0.25">
      <c r="A154" s="30">
        <v>26</v>
      </c>
      <c r="B154" s="31" t="s">
        <v>187</v>
      </c>
      <c r="C154" s="120" t="s">
        <v>316</v>
      </c>
      <c r="D154" s="121" t="s">
        <v>322</v>
      </c>
      <c r="E154" s="121"/>
      <c r="F154" s="122"/>
      <c r="G154" s="123" t="s">
        <v>350</v>
      </c>
      <c r="H154" s="123" t="s">
        <v>318</v>
      </c>
      <c r="I154" s="124" t="s">
        <v>341</v>
      </c>
      <c r="J154" s="120" t="s">
        <v>413</v>
      </c>
      <c r="K154" s="121" t="s">
        <v>413</v>
      </c>
      <c r="L154" s="121" t="s">
        <v>413</v>
      </c>
      <c r="M154" s="122"/>
      <c r="N154" s="123" t="s">
        <v>413</v>
      </c>
      <c r="O154" s="123" t="s">
        <v>413</v>
      </c>
      <c r="P154" s="125" t="s">
        <v>413</v>
      </c>
      <c r="R154" s="30">
        <v>26</v>
      </c>
      <c r="S154" s="126"/>
      <c r="T154" s="121"/>
      <c r="U154" s="121"/>
      <c r="V154" s="127"/>
      <c r="W154" s="123"/>
      <c r="X154" s="123"/>
      <c r="Y154" s="124"/>
      <c r="Z154" s="120"/>
      <c r="AA154" s="121"/>
      <c r="AB154" s="121"/>
      <c r="AC154" s="122"/>
      <c r="AD154" s="123"/>
      <c r="AE154" s="123"/>
      <c r="AF154" s="124"/>
      <c r="AG154" s="120"/>
      <c r="AH154" s="121"/>
      <c r="AI154" s="121"/>
      <c r="AJ154" s="122"/>
      <c r="AK154" s="123"/>
      <c r="AL154" s="123"/>
      <c r="AM154" s="125"/>
    </row>
    <row r="155" spans="1:39" ht="17.25" customHeight="1" x14ac:dyDescent="0.25">
      <c r="A155" s="26">
        <v>27</v>
      </c>
      <c r="B155" s="27" t="s">
        <v>193</v>
      </c>
      <c r="C155" s="128" t="s">
        <v>334</v>
      </c>
      <c r="D155" s="129" t="s">
        <v>322</v>
      </c>
      <c r="E155" s="129"/>
      <c r="F155" s="130"/>
      <c r="G155" s="131" t="s">
        <v>326</v>
      </c>
      <c r="H155" s="131" t="s">
        <v>327</v>
      </c>
      <c r="I155" s="132" t="s">
        <v>376</v>
      </c>
      <c r="J155" s="128" t="s">
        <v>413</v>
      </c>
      <c r="K155" s="129" t="s">
        <v>413</v>
      </c>
      <c r="L155" s="129" t="s">
        <v>413</v>
      </c>
      <c r="M155" s="130"/>
      <c r="N155" s="131" t="s">
        <v>413</v>
      </c>
      <c r="O155" s="131" t="s">
        <v>413</v>
      </c>
      <c r="P155" s="133" t="s">
        <v>413</v>
      </c>
      <c r="R155" s="26">
        <v>27</v>
      </c>
      <c r="S155" s="134"/>
      <c r="T155" s="129"/>
      <c r="U155" s="129"/>
      <c r="V155" s="135"/>
      <c r="W155" s="131"/>
      <c r="X155" s="131"/>
      <c r="Y155" s="132"/>
      <c r="Z155" s="128"/>
      <c r="AA155" s="129"/>
      <c r="AB155" s="129"/>
      <c r="AC155" s="130"/>
      <c r="AD155" s="131"/>
      <c r="AE155" s="131"/>
      <c r="AF155" s="132"/>
      <c r="AG155" s="128"/>
      <c r="AH155" s="129"/>
      <c r="AI155" s="129"/>
      <c r="AJ155" s="130"/>
      <c r="AK155" s="131"/>
      <c r="AL155" s="131"/>
      <c r="AM155" s="133"/>
    </row>
    <row r="156" spans="1:39" ht="17.25" customHeight="1" x14ac:dyDescent="0.25">
      <c r="A156" s="26">
        <v>28</v>
      </c>
      <c r="B156" s="27" t="s">
        <v>198</v>
      </c>
      <c r="C156" s="128" t="s">
        <v>320</v>
      </c>
      <c r="D156" s="129" t="s">
        <v>453</v>
      </c>
      <c r="E156" s="129"/>
      <c r="F156" s="130"/>
      <c r="G156" s="131" t="s">
        <v>349</v>
      </c>
      <c r="H156" s="131" t="s">
        <v>326</v>
      </c>
      <c r="I156" s="132" t="s">
        <v>365</v>
      </c>
      <c r="J156" s="128" t="s">
        <v>413</v>
      </c>
      <c r="K156" s="129" t="s">
        <v>413</v>
      </c>
      <c r="L156" s="129" t="s">
        <v>413</v>
      </c>
      <c r="M156" s="130"/>
      <c r="N156" s="131" t="s">
        <v>413</v>
      </c>
      <c r="O156" s="131" t="s">
        <v>413</v>
      </c>
      <c r="P156" s="133" t="s">
        <v>413</v>
      </c>
      <c r="R156" s="26">
        <v>28</v>
      </c>
      <c r="S156" s="134"/>
      <c r="T156" s="129"/>
      <c r="U156" s="129"/>
      <c r="V156" s="135"/>
      <c r="W156" s="131"/>
      <c r="X156" s="131"/>
      <c r="Y156" s="132"/>
      <c r="Z156" s="128"/>
      <c r="AA156" s="129"/>
      <c r="AB156" s="129"/>
      <c r="AC156" s="130"/>
      <c r="AD156" s="131"/>
      <c r="AE156" s="131"/>
      <c r="AF156" s="132"/>
      <c r="AG156" s="128"/>
      <c r="AH156" s="129"/>
      <c r="AI156" s="129"/>
      <c r="AJ156" s="130"/>
      <c r="AK156" s="131"/>
      <c r="AL156" s="131"/>
      <c r="AM156" s="133"/>
    </row>
    <row r="157" spans="1:39" ht="17.25" customHeight="1" x14ac:dyDescent="0.25">
      <c r="A157" s="26">
        <v>29</v>
      </c>
      <c r="B157" s="27" t="s">
        <v>204</v>
      </c>
      <c r="C157" s="128" t="s">
        <v>315</v>
      </c>
      <c r="D157" s="129" t="s">
        <v>336</v>
      </c>
      <c r="E157" s="129"/>
      <c r="F157" s="130"/>
      <c r="G157" s="131" t="s">
        <v>318</v>
      </c>
      <c r="H157" s="131" t="s">
        <v>321</v>
      </c>
      <c r="I157" s="132" t="s">
        <v>322</v>
      </c>
      <c r="J157" s="128" t="s">
        <v>413</v>
      </c>
      <c r="K157" s="129" t="s">
        <v>413</v>
      </c>
      <c r="L157" s="129" t="s">
        <v>413</v>
      </c>
      <c r="M157" s="130"/>
      <c r="N157" s="131" t="s">
        <v>413</v>
      </c>
      <c r="O157" s="131" t="s">
        <v>413</v>
      </c>
      <c r="P157" s="133" t="s">
        <v>413</v>
      </c>
      <c r="R157" s="26">
        <v>29</v>
      </c>
      <c r="S157" s="134"/>
      <c r="T157" s="129"/>
      <c r="U157" s="129"/>
      <c r="V157" s="135"/>
      <c r="W157" s="131"/>
      <c r="X157" s="131"/>
      <c r="Y157" s="132"/>
      <c r="Z157" s="128"/>
      <c r="AA157" s="129"/>
      <c r="AB157" s="129"/>
      <c r="AC157" s="130"/>
      <c r="AD157" s="131"/>
      <c r="AE157" s="131"/>
      <c r="AF157" s="132"/>
      <c r="AG157" s="128"/>
      <c r="AH157" s="129"/>
      <c r="AI157" s="129"/>
      <c r="AJ157" s="130"/>
      <c r="AK157" s="131"/>
      <c r="AL157" s="131"/>
      <c r="AM157" s="133"/>
    </row>
    <row r="158" spans="1:39" ht="17.25" customHeight="1" x14ac:dyDescent="0.25">
      <c r="A158" s="42">
        <v>30</v>
      </c>
      <c r="B158" s="43" t="s">
        <v>210</v>
      </c>
      <c r="C158" s="136" t="s">
        <v>316</v>
      </c>
      <c r="D158" s="137" t="s">
        <v>322</v>
      </c>
      <c r="E158" s="137"/>
      <c r="F158" s="138"/>
      <c r="G158" s="139" t="s">
        <v>343</v>
      </c>
      <c r="H158" s="139" t="s">
        <v>329</v>
      </c>
      <c r="I158" s="140" t="s">
        <v>360</v>
      </c>
      <c r="J158" s="136" t="s">
        <v>413</v>
      </c>
      <c r="K158" s="137" t="s">
        <v>413</v>
      </c>
      <c r="L158" s="137" t="s">
        <v>413</v>
      </c>
      <c r="M158" s="138"/>
      <c r="N158" s="139" t="s">
        <v>413</v>
      </c>
      <c r="O158" s="139" t="s">
        <v>413</v>
      </c>
      <c r="P158" s="141" t="s">
        <v>413</v>
      </c>
      <c r="R158" s="42">
        <v>30</v>
      </c>
      <c r="S158" s="142"/>
      <c r="T158" s="137"/>
      <c r="U158" s="137"/>
      <c r="V158" s="143"/>
      <c r="W158" s="139"/>
      <c r="X158" s="139"/>
      <c r="Y158" s="140"/>
      <c r="Z158" s="136"/>
      <c r="AA158" s="137"/>
      <c r="AB158" s="137"/>
      <c r="AC158" s="138"/>
      <c r="AD158" s="139"/>
      <c r="AE158" s="139"/>
      <c r="AF158" s="140"/>
      <c r="AG158" s="136"/>
      <c r="AH158" s="137"/>
      <c r="AI158" s="137"/>
      <c r="AJ158" s="138"/>
      <c r="AK158" s="139"/>
      <c r="AL158" s="139"/>
      <c r="AM158" s="141"/>
    </row>
    <row r="159" spans="1:39" ht="17.25" customHeight="1" x14ac:dyDescent="0.25">
      <c r="A159" s="30">
        <v>31</v>
      </c>
      <c r="B159" s="31" t="s">
        <v>215</v>
      </c>
      <c r="C159" s="120" t="s">
        <v>316</v>
      </c>
      <c r="D159" s="121" t="s">
        <v>376</v>
      </c>
      <c r="E159" s="121"/>
      <c r="F159" s="122"/>
      <c r="G159" s="123" t="s">
        <v>346</v>
      </c>
      <c r="H159" s="123" t="s">
        <v>361</v>
      </c>
      <c r="I159" s="124" t="s">
        <v>374</v>
      </c>
      <c r="J159" s="120" t="s">
        <v>413</v>
      </c>
      <c r="K159" s="121" t="s">
        <v>413</v>
      </c>
      <c r="L159" s="121" t="s">
        <v>413</v>
      </c>
      <c r="M159" s="122"/>
      <c r="N159" s="123" t="s">
        <v>413</v>
      </c>
      <c r="O159" s="123" t="s">
        <v>413</v>
      </c>
      <c r="P159" s="125" t="s">
        <v>413</v>
      </c>
      <c r="R159" s="30">
        <v>31</v>
      </c>
      <c r="S159" s="126"/>
      <c r="T159" s="121"/>
      <c r="U159" s="121"/>
      <c r="V159" s="127"/>
      <c r="W159" s="123"/>
      <c r="X159" s="123"/>
      <c r="Y159" s="124"/>
      <c r="Z159" s="120"/>
      <c r="AA159" s="121"/>
      <c r="AB159" s="121"/>
      <c r="AC159" s="122"/>
      <c r="AD159" s="123"/>
      <c r="AE159" s="123"/>
      <c r="AF159" s="124"/>
      <c r="AG159" s="120"/>
      <c r="AH159" s="121"/>
      <c r="AI159" s="121"/>
      <c r="AJ159" s="122"/>
      <c r="AK159" s="123"/>
      <c r="AL159" s="123"/>
      <c r="AM159" s="125"/>
    </row>
    <row r="160" spans="1:39" ht="17.25" customHeight="1" x14ac:dyDescent="0.25">
      <c r="A160" s="26">
        <v>32</v>
      </c>
      <c r="B160" s="27" t="s">
        <v>220</v>
      </c>
      <c r="C160" s="128" t="s">
        <v>316</v>
      </c>
      <c r="D160" s="129" t="s">
        <v>315</v>
      </c>
      <c r="E160" s="129"/>
      <c r="F160" s="130"/>
      <c r="G160" s="131" t="s">
        <v>328</v>
      </c>
      <c r="H160" s="131" t="s">
        <v>350</v>
      </c>
      <c r="I160" s="132" t="s">
        <v>368</v>
      </c>
      <c r="J160" s="128" t="s">
        <v>413</v>
      </c>
      <c r="K160" s="129" t="s">
        <v>413</v>
      </c>
      <c r="L160" s="129" t="s">
        <v>413</v>
      </c>
      <c r="M160" s="130"/>
      <c r="N160" s="131" t="s">
        <v>413</v>
      </c>
      <c r="O160" s="131" t="s">
        <v>413</v>
      </c>
      <c r="P160" s="133" t="s">
        <v>413</v>
      </c>
      <c r="R160" s="26">
        <v>32</v>
      </c>
      <c r="S160" s="134"/>
      <c r="T160" s="129"/>
      <c r="U160" s="129"/>
      <c r="V160" s="135"/>
      <c r="W160" s="131"/>
      <c r="X160" s="131"/>
      <c r="Y160" s="132"/>
      <c r="Z160" s="128"/>
      <c r="AA160" s="129"/>
      <c r="AB160" s="129"/>
      <c r="AC160" s="130"/>
      <c r="AD160" s="131"/>
      <c r="AE160" s="131"/>
      <c r="AF160" s="132"/>
      <c r="AG160" s="128"/>
      <c r="AH160" s="129"/>
      <c r="AI160" s="129"/>
      <c r="AJ160" s="130"/>
      <c r="AK160" s="131"/>
      <c r="AL160" s="131"/>
      <c r="AM160" s="133"/>
    </row>
    <row r="161" spans="1:39" ht="17.25" customHeight="1" x14ac:dyDescent="0.25">
      <c r="A161" s="26">
        <v>33</v>
      </c>
      <c r="B161" s="27" t="s">
        <v>226</v>
      </c>
      <c r="C161" s="128" t="s">
        <v>315</v>
      </c>
      <c r="D161" s="129" t="s">
        <v>316</v>
      </c>
      <c r="E161" s="129"/>
      <c r="F161" s="130"/>
      <c r="G161" s="131" t="s">
        <v>336</v>
      </c>
      <c r="H161" s="131" t="s">
        <v>343</v>
      </c>
      <c r="I161" s="132" t="s">
        <v>360</v>
      </c>
      <c r="J161" s="128" t="s">
        <v>413</v>
      </c>
      <c r="K161" s="129" t="s">
        <v>413</v>
      </c>
      <c r="L161" s="129" t="s">
        <v>413</v>
      </c>
      <c r="M161" s="130"/>
      <c r="N161" s="131" t="s">
        <v>413</v>
      </c>
      <c r="O161" s="131" t="s">
        <v>413</v>
      </c>
      <c r="P161" s="133" t="s">
        <v>413</v>
      </c>
      <c r="R161" s="26">
        <v>33</v>
      </c>
      <c r="S161" s="134"/>
      <c r="T161" s="129"/>
      <c r="U161" s="129"/>
      <c r="V161" s="135"/>
      <c r="W161" s="131"/>
      <c r="X161" s="131"/>
      <c r="Y161" s="132"/>
      <c r="Z161" s="128"/>
      <c r="AA161" s="129"/>
      <c r="AB161" s="129"/>
      <c r="AC161" s="130"/>
      <c r="AD161" s="131"/>
      <c r="AE161" s="131"/>
      <c r="AF161" s="132"/>
      <c r="AG161" s="128"/>
      <c r="AH161" s="129"/>
      <c r="AI161" s="129"/>
      <c r="AJ161" s="130"/>
      <c r="AK161" s="131"/>
      <c r="AL161" s="131"/>
      <c r="AM161" s="133"/>
    </row>
    <row r="162" spans="1:39" ht="17.25" customHeight="1" x14ac:dyDescent="0.25">
      <c r="A162" s="26">
        <v>34</v>
      </c>
      <c r="B162" s="27" t="s">
        <v>232</v>
      </c>
      <c r="C162" s="128" t="s">
        <v>332</v>
      </c>
      <c r="D162" s="129" t="s">
        <v>344</v>
      </c>
      <c r="E162" s="129"/>
      <c r="F162" s="130"/>
      <c r="G162" s="131" t="s">
        <v>343</v>
      </c>
      <c r="H162" s="131" t="s">
        <v>323</v>
      </c>
      <c r="I162" s="132" t="s">
        <v>318</v>
      </c>
      <c r="J162" s="128" t="s">
        <v>413</v>
      </c>
      <c r="K162" s="129" t="s">
        <v>413</v>
      </c>
      <c r="L162" s="129" t="s">
        <v>413</v>
      </c>
      <c r="M162" s="130"/>
      <c r="N162" s="131" t="s">
        <v>413</v>
      </c>
      <c r="O162" s="131" t="s">
        <v>413</v>
      </c>
      <c r="P162" s="133" t="s">
        <v>413</v>
      </c>
      <c r="R162" s="26">
        <v>34</v>
      </c>
      <c r="S162" s="134"/>
      <c r="T162" s="129"/>
      <c r="U162" s="129"/>
      <c r="V162" s="135"/>
      <c r="W162" s="131"/>
      <c r="X162" s="131"/>
      <c r="Y162" s="132"/>
      <c r="Z162" s="128"/>
      <c r="AA162" s="129"/>
      <c r="AB162" s="129"/>
      <c r="AC162" s="130"/>
      <c r="AD162" s="131"/>
      <c r="AE162" s="131"/>
      <c r="AF162" s="132"/>
      <c r="AG162" s="128"/>
      <c r="AH162" s="129"/>
      <c r="AI162" s="129"/>
      <c r="AJ162" s="130"/>
      <c r="AK162" s="131"/>
      <c r="AL162" s="131"/>
      <c r="AM162" s="133"/>
    </row>
    <row r="163" spans="1:39" ht="17.25" customHeight="1" x14ac:dyDescent="0.25">
      <c r="A163" s="42">
        <v>35</v>
      </c>
      <c r="B163" s="43" t="s">
        <v>237</v>
      </c>
      <c r="C163" s="136" t="s">
        <v>315</v>
      </c>
      <c r="D163" s="137" t="s">
        <v>376</v>
      </c>
      <c r="E163" s="137"/>
      <c r="F163" s="138"/>
      <c r="G163" s="139" t="s">
        <v>320</v>
      </c>
      <c r="H163" s="139" t="s">
        <v>343</v>
      </c>
      <c r="I163" s="140" t="s">
        <v>359</v>
      </c>
      <c r="J163" s="136" t="s">
        <v>413</v>
      </c>
      <c r="K163" s="137" t="s">
        <v>413</v>
      </c>
      <c r="L163" s="137" t="s">
        <v>413</v>
      </c>
      <c r="M163" s="138"/>
      <c r="N163" s="139" t="s">
        <v>413</v>
      </c>
      <c r="O163" s="139" t="s">
        <v>413</v>
      </c>
      <c r="P163" s="141" t="s">
        <v>413</v>
      </c>
      <c r="R163" s="42">
        <v>35</v>
      </c>
      <c r="S163" s="142"/>
      <c r="T163" s="137"/>
      <c r="U163" s="137"/>
      <c r="V163" s="143"/>
      <c r="W163" s="139"/>
      <c r="X163" s="139"/>
      <c r="Y163" s="140"/>
      <c r="Z163" s="136"/>
      <c r="AA163" s="137"/>
      <c r="AB163" s="137"/>
      <c r="AC163" s="138"/>
      <c r="AD163" s="139"/>
      <c r="AE163" s="139"/>
      <c r="AF163" s="140"/>
      <c r="AG163" s="136"/>
      <c r="AH163" s="137"/>
      <c r="AI163" s="137"/>
      <c r="AJ163" s="138"/>
      <c r="AK163" s="139"/>
      <c r="AL163" s="139"/>
      <c r="AM163" s="141"/>
    </row>
    <row r="164" spans="1:39" ht="17.25" customHeight="1" x14ac:dyDescent="0.25">
      <c r="A164" s="30">
        <v>36</v>
      </c>
      <c r="B164" s="31" t="s">
        <v>243</v>
      </c>
      <c r="C164" s="120" t="s">
        <v>316</v>
      </c>
      <c r="D164" s="121" t="s">
        <v>336</v>
      </c>
      <c r="E164" s="121"/>
      <c r="F164" s="122"/>
      <c r="G164" s="123" t="s">
        <v>346</v>
      </c>
      <c r="H164" s="123" t="s">
        <v>350</v>
      </c>
      <c r="I164" s="124" t="s">
        <v>342</v>
      </c>
      <c r="J164" s="120" t="s">
        <v>413</v>
      </c>
      <c r="K164" s="121" t="s">
        <v>413</v>
      </c>
      <c r="L164" s="121" t="s">
        <v>413</v>
      </c>
      <c r="M164" s="122"/>
      <c r="N164" s="123" t="s">
        <v>413</v>
      </c>
      <c r="O164" s="123" t="s">
        <v>413</v>
      </c>
      <c r="P164" s="125" t="s">
        <v>413</v>
      </c>
      <c r="R164" s="30">
        <v>36</v>
      </c>
      <c r="S164" s="126"/>
      <c r="T164" s="121"/>
      <c r="U164" s="121"/>
      <c r="V164" s="127"/>
      <c r="W164" s="123"/>
      <c r="X164" s="123"/>
      <c r="Y164" s="124"/>
      <c r="Z164" s="120"/>
      <c r="AA164" s="121"/>
      <c r="AB164" s="121"/>
      <c r="AC164" s="122"/>
      <c r="AD164" s="123"/>
      <c r="AE164" s="123"/>
      <c r="AF164" s="124"/>
      <c r="AG164" s="120"/>
      <c r="AH164" s="121"/>
      <c r="AI164" s="121"/>
      <c r="AJ164" s="122"/>
      <c r="AK164" s="123"/>
      <c r="AL164" s="123"/>
      <c r="AM164" s="125"/>
    </row>
    <row r="165" spans="1:39" ht="17.25" customHeight="1" x14ac:dyDescent="0.25">
      <c r="A165" s="26">
        <v>37</v>
      </c>
      <c r="B165" s="27" t="s">
        <v>249</v>
      </c>
      <c r="C165" s="128" t="s">
        <v>317</v>
      </c>
      <c r="D165" s="129" t="s">
        <v>334</v>
      </c>
      <c r="E165" s="129"/>
      <c r="F165" s="130"/>
      <c r="G165" s="131" t="s">
        <v>323</v>
      </c>
      <c r="H165" s="131" t="s">
        <v>327</v>
      </c>
      <c r="I165" s="132" t="s">
        <v>361</v>
      </c>
      <c r="J165" s="128" t="s">
        <v>413</v>
      </c>
      <c r="K165" s="129" t="s">
        <v>413</v>
      </c>
      <c r="L165" s="129" t="s">
        <v>413</v>
      </c>
      <c r="M165" s="130"/>
      <c r="N165" s="131" t="s">
        <v>413</v>
      </c>
      <c r="O165" s="131" t="s">
        <v>413</v>
      </c>
      <c r="P165" s="133" t="s">
        <v>413</v>
      </c>
      <c r="R165" s="26">
        <v>37</v>
      </c>
      <c r="S165" s="134"/>
      <c r="T165" s="129"/>
      <c r="U165" s="129"/>
      <c r="V165" s="135"/>
      <c r="W165" s="131"/>
      <c r="X165" s="131"/>
      <c r="Y165" s="132"/>
      <c r="Z165" s="128"/>
      <c r="AA165" s="129"/>
      <c r="AB165" s="129"/>
      <c r="AC165" s="130"/>
      <c r="AD165" s="131"/>
      <c r="AE165" s="131"/>
      <c r="AF165" s="132"/>
      <c r="AG165" s="128"/>
      <c r="AH165" s="129"/>
      <c r="AI165" s="129"/>
      <c r="AJ165" s="130"/>
      <c r="AK165" s="131"/>
      <c r="AL165" s="131"/>
      <c r="AM165" s="133"/>
    </row>
    <row r="166" spans="1:39" ht="17.25" customHeight="1" x14ac:dyDescent="0.25">
      <c r="A166" s="26">
        <v>38</v>
      </c>
      <c r="B166" s="27" t="s">
        <v>255</v>
      </c>
      <c r="C166" s="128" t="s">
        <v>332</v>
      </c>
      <c r="D166" s="129" t="s">
        <v>344</v>
      </c>
      <c r="E166" s="129"/>
      <c r="F166" s="130"/>
      <c r="G166" s="131" t="s">
        <v>328</v>
      </c>
      <c r="H166" s="131" t="s">
        <v>328</v>
      </c>
      <c r="I166" s="132" t="s">
        <v>343</v>
      </c>
      <c r="J166" s="128" t="s">
        <v>413</v>
      </c>
      <c r="K166" s="129" t="s">
        <v>413</v>
      </c>
      <c r="L166" s="129" t="s">
        <v>413</v>
      </c>
      <c r="M166" s="130"/>
      <c r="N166" s="131" t="s">
        <v>413</v>
      </c>
      <c r="O166" s="131" t="s">
        <v>413</v>
      </c>
      <c r="P166" s="133" t="s">
        <v>413</v>
      </c>
      <c r="R166" s="26">
        <v>38</v>
      </c>
      <c r="S166" s="134"/>
      <c r="T166" s="129"/>
      <c r="U166" s="129"/>
      <c r="V166" s="135"/>
      <c r="W166" s="131"/>
      <c r="X166" s="131"/>
      <c r="Y166" s="132"/>
      <c r="Z166" s="128"/>
      <c r="AA166" s="129"/>
      <c r="AB166" s="129"/>
      <c r="AC166" s="130"/>
      <c r="AD166" s="131"/>
      <c r="AE166" s="131"/>
      <c r="AF166" s="132"/>
      <c r="AG166" s="128"/>
      <c r="AH166" s="129"/>
      <c r="AI166" s="129"/>
      <c r="AJ166" s="130"/>
      <c r="AK166" s="131"/>
      <c r="AL166" s="131"/>
      <c r="AM166" s="133"/>
    </row>
    <row r="167" spans="1:39" ht="17.25" customHeight="1" x14ac:dyDescent="0.25">
      <c r="A167" s="26">
        <v>39</v>
      </c>
      <c r="B167" s="27" t="s">
        <v>261</v>
      </c>
      <c r="C167" s="128" t="s">
        <v>316</v>
      </c>
      <c r="D167" s="129" t="s">
        <v>336</v>
      </c>
      <c r="E167" s="129"/>
      <c r="F167" s="130"/>
      <c r="G167" s="131" t="s">
        <v>336</v>
      </c>
      <c r="H167" s="131" t="s">
        <v>349</v>
      </c>
      <c r="I167" s="132" t="s">
        <v>329</v>
      </c>
      <c r="J167" s="128" t="s">
        <v>413</v>
      </c>
      <c r="K167" s="129" t="s">
        <v>413</v>
      </c>
      <c r="L167" s="129" t="s">
        <v>413</v>
      </c>
      <c r="M167" s="130"/>
      <c r="N167" s="131" t="s">
        <v>413</v>
      </c>
      <c r="O167" s="131" t="s">
        <v>413</v>
      </c>
      <c r="P167" s="133" t="s">
        <v>413</v>
      </c>
      <c r="R167" s="26">
        <v>39</v>
      </c>
      <c r="S167" s="134"/>
      <c r="T167" s="129"/>
      <c r="U167" s="129"/>
      <c r="V167" s="135"/>
      <c r="W167" s="131"/>
      <c r="X167" s="131"/>
      <c r="Y167" s="132"/>
      <c r="Z167" s="128"/>
      <c r="AA167" s="129"/>
      <c r="AB167" s="129"/>
      <c r="AC167" s="130"/>
      <c r="AD167" s="131"/>
      <c r="AE167" s="131"/>
      <c r="AF167" s="132"/>
      <c r="AG167" s="128"/>
      <c r="AH167" s="129"/>
      <c r="AI167" s="129"/>
      <c r="AJ167" s="130"/>
      <c r="AK167" s="131"/>
      <c r="AL167" s="131"/>
      <c r="AM167" s="133"/>
    </row>
    <row r="168" spans="1:39" ht="12.75" hidden="1" customHeight="1" x14ac:dyDescent="0.25">
      <c r="A168" s="42">
        <v>40</v>
      </c>
      <c r="B168" s="43"/>
      <c r="C168" s="136"/>
      <c r="D168" s="137"/>
      <c r="E168" s="137"/>
      <c r="F168" s="138"/>
      <c r="G168" s="139"/>
      <c r="H168" s="139"/>
      <c r="I168" s="140"/>
      <c r="J168" s="136"/>
      <c r="K168" s="137"/>
      <c r="L168" s="137"/>
      <c r="M168" s="138"/>
      <c r="N168" s="139"/>
      <c r="O168" s="139"/>
      <c r="P168" s="141"/>
      <c r="R168" s="42">
        <v>40</v>
      </c>
      <c r="S168" s="142"/>
      <c r="T168" s="137"/>
      <c r="U168" s="137"/>
      <c r="V168" s="143"/>
      <c r="W168" s="139"/>
      <c r="X168" s="139"/>
      <c r="Y168" s="140"/>
      <c r="Z168" s="136"/>
      <c r="AA168" s="137"/>
      <c r="AB168" s="137"/>
      <c r="AC168" s="138"/>
      <c r="AD168" s="139"/>
      <c r="AE168" s="139"/>
      <c r="AF168" s="140"/>
      <c r="AG168" s="136"/>
      <c r="AH168" s="137"/>
      <c r="AI168" s="137"/>
      <c r="AJ168" s="138"/>
      <c r="AK168" s="139"/>
      <c r="AL168" s="139"/>
      <c r="AM168" s="141"/>
    </row>
    <row r="169" spans="1:39" ht="12.75" hidden="1" customHeight="1" x14ac:dyDescent="0.25">
      <c r="A169" s="30">
        <v>41</v>
      </c>
      <c r="B169" s="31"/>
      <c r="C169" s="120"/>
      <c r="D169" s="121"/>
      <c r="E169" s="121"/>
      <c r="F169" s="122"/>
      <c r="G169" s="123"/>
      <c r="H169" s="123"/>
      <c r="I169" s="124"/>
      <c r="J169" s="120"/>
      <c r="K169" s="121"/>
      <c r="L169" s="121"/>
      <c r="M169" s="122"/>
      <c r="N169" s="123"/>
      <c r="O169" s="123"/>
      <c r="P169" s="125"/>
      <c r="R169" s="30">
        <v>41</v>
      </c>
      <c r="S169" s="126"/>
      <c r="T169" s="121"/>
      <c r="U169" s="121"/>
      <c r="V169" s="127"/>
      <c r="W169" s="123"/>
      <c r="X169" s="123"/>
      <c r="Y169" s="124"/>
      <c r="Z169" s="120"/>
      <c r="AA169" s="121"/>
      <c r="AB169" s="121"/>
      <c r="AC169" s="122"/>
      <c r="AD169" s="123"/>
      <c r="AE169" s="123"/>
      <c r="AF169" s="124"/>
      <c r="AG169" s="120"/>
      <c r="AH169" s="121"/>
      <c r="AI169" s="121"/>
      <c r="AJ169" s="122"/>
      <c r="AK169" s="123"/>
      <c r="AL169" s="123"/>
      <c r="AM169" s="125"/>
    </row>
    <row r="170" spans="1:39" ht="12.75" hidden="1" customHeight="1" x14ac:dyDescent="0.25">
      <c r="A170" s="26">
        <v>42</v>
      </c>
      <c r="B170" s="27"/>
      <c r="C170" s="128"/>
      <c r="D170" s="129"/>
      <c r="E170" s="129"/>
      <c r="F170" s="130"/>
      <c r="G170" s="131"/>
      <c r="H170" s="131"/>
      <c r="I170" s="132"/>
      <c r="J170" s="128"/>
      <c r="K170" s="129"/>
      <c r="L170" s="129"/>
      <c r="M170" s="130"/>
      <c r="N170" s="131"/>
      <c r="O170" s="131"/>
      <c r="P170" s="133"/>
      <c r="R170" s="26">
        <v>42</v>
      </c>
      <c r="S170" s="134"/>
      <c r="T170" s="129"/>
      <c r="U170" s="129"/>
      <c r="V170" s="135"/>
      <c r="W170" s="131"/>
      <c r="X170" s="131"/>
      <c r="Y170" s="132"/>
      <c r="Z170" s="128"/>
      <c r="AA170" s="129"/>
      <c r="AB170" s="129"/>
      <c r="AC170" s="130"/>
      <c r="AD170" s="131"/>
      <c r="AE170" s="131"/>
      <c r="AF170" s="132"/>
      <c r="AG170" s="128"/>
      <c r="AH170" s="129"/>
      <c r="AI170" s="129"/>
      <c r="AJ170" s="130"/>
      <c r="AK170" s="131"/>
      <c r="AL170" s="131"/>
      <c r="AM170" s="133"/>
    </row>
    <row r="171" spans="1:39" ht="12.75" hidden="1" customHeight="1" x14ac:dyDescent="0.25">
      <c r="A171" s="26">
        <v>43</v>
      </c>
      <c r="B171" s="27"/>
      <c r="C171" s="128"/>
      <c r="D171" s="129"/>
      <c r="E171" s="129"/>
      <c r="F171" s="130"/>
      <c r="G171" s="131"/>
      <c r="H171" s="131"/>
      <c r="I171" s="132"/>
      <c r="J171" s="128"/>
      <c r="K171" s="129"/>
      <c r="L171" s="129"/>
      <c r="M171" s="130"/>
      <c r="N171" s="131"/>
      <c r="O171" s="131"/>
      <c r="P171" s="133"/>
      <c r="R171" s="26">
        <v>43</v>
      </c>
      <c r="S171" s="134"/>
      <c r="T171" s="129"/>
      <c r="U171" s="129"/>
      <c r="V171" s="135"/>
      <c r="W171" s="131"/>
      <c r="X171" s="131"/>
      <c r="Y171" s="132"/>
      <c r="Z171" s="128"/>
      <c r="AA171" s="129"/>
      <c r="AB171" s="129"/>
      <c r="AC171" s="130"/>
      <c r="AD171" s="131"/>
      <c r="AE171" s="131"/>
      <c r="AF171" s="132"/>
      <c r="AG171" s="128"/>
      <c r="AH171" s="129"/>
      <c r="AI171" s="129"/>
      <c r="AJ171" s="130"/>
      <c r="AK171" s="131"/>
      <c r="AL171" s="131"/>
      <c r="AM171" s="133"/>
    </row>
    <row r="172" spans="1:39" ht="12.75" hidden="1" customHeight="1" x14ac:dyDescent="0.25">
      <c r="A172" s="26">
        <v>44</v>
      </c>
      <c r="B172" s="27"/>
      <c r="C172" s="128"/>
      <c r="D172" s="129"/>
      <c r="E172" s="129"/>
      <c r="F172" s="130"/>
      <c r="G172" s="131"/>
      <c r="H172" s="131"/>
      <c r="I172" s="132"/>
      <c r="J172" s="128"/>
      <c r="K172" s="129"/>
      <c r="L172" s="129"/>
      <c r="M172" s="130"/>
      <c r="N172" s="131"/>
      <c r="O172" s="131"/>
      <c r="P172" s="133"/>
      <c r="R172" s="26">
        <v>44</v>
      </c>
      <c r="S172" s="134"/>
      <c r="T172" s="129"/>
      <c r="U172" s="129"/>
      <c r="V172" s="135"/>
      <c r="W172" s="131"/>
      <c r="X172" s="131"/>
      <c r="Y172" s="132"/>
      <c r="Z172" s="128"/>
      <c r="AA172" s="129"/>
      <c r="AB172" s="129"/>
      <c r="AC172" s="130"/>
      <c r="AD172" s="131"/>
      <c r="AE172" s="131"/>
      <c r="AF172" s="132"/>
      <c r="AG172" s="128"/>
      <c r="AH172" s="129"/>
      <c r="AI172" s="129"/>
      <c r="AJ172" s="130"/>
      <c r="AK172" s="131"/>
      <c r="AL172" s="131"/>
      <c r="AM172" s="133"/>
    </row>
    <row r="173" spans="1:39" ht="12.75" hidden="1" customHeight="1" x14ac:dyDescent="0.25">
      <c r="A173" s="42">
        <v>45</v>
      </c>
      <c r="B173" s="43"/>
      <c r="C173" s="136"/>
      <c r="D173" s="137"/>
      <c r="E173" s="137"/>
      <c r="F173" s="138"/>
      <c r="G173" s="139"/>
      <c r="H173" s="139"/>
      <c r="I173" s="140"/>
      <c r="J173" s="136"/>
      <c r="K173" s="137"/>
      <c r="L173" s="137"/>
      <c r="M173" s="138"/>
      <c r="N173" s="139"/>
      <c r="O173" s="139"/>
      <c r="P173" s="141"/>
      <c r="R173" s="42">
        <v>45</v>
      </c>
      <c r="S173" s="142"/>
      <c r="T173" s="137"/>
      <c r="U173" s="137"/>
      <c r="V173" s="143"/>
      <c r="W173" s="139"/>
      <c r="X173" s="139"/>
      <c r="Y173" s="140"/>
      <c r="Z173" s="136"/>
      <c r="AA173" s="137"/>
      <c r="AB173" s="137"/>
      <c r="AC173" s="138"/>
      <c r="AD173" s="139"/>
      <c r="AE173" s="139"/>
      <c r="AF173" s="140"/>
      <c r="AG173" s="136"/>
      <c r="AH173" s="137"/>
      <c r="AI173" s="137"/>
      <c r="AJ173" s="138"/>
      <c r="AK173" s="139"/>
      <c r="AL173" s="139"/>
      <c r="AM173" s="141"/>
    </row>
    <row r="174" spans="1:39" ht="12.75" hidden="1" customHeight="1" x14ac:dyDescent="0.25">
      <c r="A174" s="30">
        <v>46</v>
      </c>
      <c r="B174" s="31"/>
      <c r="C174" s="120"/>
      <c r="D174" s="121"/>
      <c r="E174" s="121"/>
      <c r="F174" s="122"/>
      <c r="G174" s="123"/>
      <c r="H174" s="123"/>
      <c r="I174" s="124"/>
      <c r="J174" s="120"/>
      <c r="K174" s="121"/>
      <c r="L174" s="121"/>
      <c r="M174" s="122"/>
      <c r="N174" s="123"/>
      <c r="O174" s="123"/>
      <c r="P174" s="125"/>
      <c r="R174" s="30">
        <v>46</v>
      </c>
      <c r="S174" s="126"/>
      <c r="T174" s="121"/>
      <c r="U174" s="121"/>
      <c r="V174" s="127"/>
      <c r="W174" s="123"/>
      <c r="X174" s="123"/>
      <c r="Y174" s="124"/>
      <c r="Z174" s="120"/>
      <c r="AA174" s="121"/>
      <c r="AB174" s="121"/>
      <c r="AC174" s="122"/>
      <c r="AD174" s="123"/>
      <c r="AE174" s="123"/>
      <c r="AF174" s="124"/>
      <c r="AG174" s="120"/>
      <c r="AH174" s="121"/>
      <c r="AI174" s="121"/>
      <c r="AJ174" s="122"/>
      <c r="AK174" s="123"/>
      <c r="AL174" s="123"/>
      <c r="AM174" s="125"/>
    </row>
    <row r="175" spans="1:39" ht="12.75" hidden="1" customHeight="1" x14ac:dyDescent="0.25">
      <c r="A175" s="26">
        <v>47</v>
      </c>
      <c r="B175" s="27"/>
      <c r="C175" s="128"/>
      <c r="D175" s="129"/>
      <c r="E175" s="129"/>
      <c r="F175" s="130"/>
      <c r="G175" s="131"/>
      <c r="H175" s="131"/>
      <c r="I175" s="132"/>
      <c r="J175" s="128"/>
      <c r="K175" s="129"/>
      <c r="L175" s="129"/>
      <c r="M175" s="130"/>
      <c r="N175" s="131"/>
      <c r="O175" s="131"/>
      <c r="P175" s="133"/>
      <c r="R175" s="26">
        <v>47</v>
      </c>
      <c r="S175" s="134"/>
      <c r="T175" s="129"/>
      <c r="U175" s="129"/>
      <c r="V175" s="135"/>
      <c r="W175" s="131"/>
      <c r="X175" s="131"/>
      <c r="Y175" s="132"/>
      <c r="Z175" s="128"/>
      <c r="AA175" s="129"/>
      <c r="AB175" s="129"/>
      <c r="AC175" s="130"/>
      <c r="AD175" s="131"/>
      <c r="AE175" s="131"/>
      <c r="AF175" s="132"/>
      <c r="AG175" s="128"/>
      <c r="AH175" s="129"/>
      <c r="AI175" s="129"/>
      <c r="AJ175" s="130"/>
      <c r="AK175" s="131"/>
      <c r="AL175" s="131"/>
      <c r="AM175" s="133"/>
    </row>
    <row r="176" spans="1:39" ht="12.75" hidden="1" customHeight="1" x14ac:dyDescent="0.25">
      <c r="A176" s="26">
        <v>48</v>
      </c>
      <c r="B176" s="27"/>
      <c r="C176" s="128"/>
      <c r="D176" s="129"/>
      <c r="E176" s="129"/>
      <c r="F176" s="130"/>
      <c r="G176" s="131"/>
      <c r="H176" s="131"/>
      <c r="I176" s="132"/>
      <c r="J176" s="128"/>
      <c r="K176" s="129"/>
      <c r="L176" s="129"/>
      <c r="M176" s="130"/>
      <c r="N176" s="131"/>
      <c r="O176" s="131"/>
      <c r="P176" s="133"/>
      <c r="R176" s="26">
        <v>48</v>
      </c>
      <c r="S176" s="134"/>
      <c r="T176" s="129"/>
      <c r="U176" s="129"/>
      <c r="V176" s="135"/>
      <c r="W176" s="131"/>
      <c r="X176" s="131"/>
      <c r="Y176" s="132"/>
      <c r="Z176" s="128"/>
      <c r="AA176" s="129"/>
      <c r="AB176" s="129"/>
      <c r="AC176" s="130"/>
      <c r="AD176" s="131"/>
      <c r="AE176" s="131"/>
      <c r="AF176" s="132"/>
      <c r="AG176" s="128"/>
      <c r="AH176" s="129"/>
      <c r="AI176" s="129"/>
      <c r="AJ176" s="130"/>
      <c r="AK176" s="131"/>
      <c r="AL176" s="131"/>
      <c r="AM176" s="133"/>
    </row>
    <row r="177" spans="1:39" ht="12.75" hidden="1" customHeight="1" x14ac:dyDescent="0.25">
      <c r="A177" s="26">
        <v>49</v>
      </c>
      <c r="B177" s="27"/>
      <c r="C177" s="128"/>
      <c r="D177" s="129"/>
      <c r="E177" s="129"/>
      <c r="F177" s="130"/>
      <c r="G177" s="131"/>
      <c r="H177" s="131"/>
      <c r="I177" s="132"/>
      <c r="J177" s="128"/>
      <c r="K177" s="129"/>
      <c r="L177" s="129"/>
      <c r="M177" s="130"/>
      <c r="N177" s="131"/>
      <c r="O177" s="131"/>
      <c r="P177" s="133"/>
      <c r="R177" s="26">
        <v>49</v>
      </c>
      <c r="S177" s="134"/>
      <c r="T177" s="129"/>
      <c r="U177" s="129"/>
      <c r="V177" s="135"/>
      <c r="W177" s="131"/>
      <c r="X177" s="131"/>
      <c r="Y177" s="132"/>
      <c r="Z177" s="128"/>
      <c r="AA177" s="129"/>
      <c r="AB177" s="129"/>
      <c r="AC177" s="130"/>
      <c r="AD177" s="131"/>
      <c r="AE177" s="131"/>
      <c r="AF177" s="132"/>
      <c r="AG177" s="128"/>
      <c r="AH177" s="129"/>
      <c r="AI177" s="129"/>
      <c r="AJ177" s="130"/>
      <c r="AK177" s="131"/>
      <c r="AL177" s="131"/>
      <c r="AM177" s="133"/>
    </row>
    <row r="178" spans="1:39" ht="12.75" hidden="1" customHeight="1" x14ac:dyDescent="0.25">
      <c r="A178" s="42">
        <v>50</v>
      </c>
      <c r="B178" s="43"/>
      <c r="C178" s="136"/>
      <c r="D178" s="137"/>
      <c r="E178" s="137"/>
      <c r="F178" s="138"/>
      <c r="G178" s="139"/>
      <c r="H178" s="139"/>
      <c r="I178" s="140"/>
      <c r="J178" s="136"/>
      <c r="K178" s="137"/>
      <c r="L178" s="137"/>
      <c r="M178" s="138"/>
      <c r="N178" s="139"/>
      <c r="O178" s="139"/>
      <c r="P178" s="141"/>
      <c r="R178" s="42">
        <v>50</v>
      </c>
      <c r="S178" s="142"/>
      <c r="T178" s="137"/>
      <c r="U178" s="137"/>
      <c r="V178" s="143"/>
      <c r="W178" s="139"/>
      <c r="X178" s="139"/>
      <c r="Y178" s="140"/>
      <c r="Z178" s="136"/>
      <c r="AA178" s="137"/>
      <c r="AB178" s="137"/>
      <c r="AC178" s="138"/>
      <c r="AD178" s="139"/>
      <c r="AE178" s="139"/>
      <c r="AF178" s="140"/>
      <c r="AG178" s="136"/>
      <c r="AH178" s="137"/>
      <c r="AI178" s="137"/>
      <c r="AJ178" s="138"/>
      <c r="AK178" s="139"/>
      <c r="AL178" s="139"/>
      <c r="AM178" s="141"/>
    </row>
    <row r="179" spans="1:39" ht="12.75" hidden="1" customHeight="1" x14ac:dyDescent="0.25">
      <c r="A179" s="30">
        <v>51</v>
      </c>
      <c r="B179" s="31"/>
      <c r="C179" s="120"/>
      <c r="D179" s="121"/>
      <c r="E179" s="121"/>
      <c r="F179" s="122"/>
      <c r="G179" s="123"/>
      <c r="H179" s="123"/>
      <c r="I179" s="124"/>
      <c r="J179" s="120"/>
      <c r="K179" s="121"/>
      <c r="L179" s="121"/>
      <c r="M179" s="122"/>
      <c r="N179" s="123"/>
      <c r="O179" s="123"/>
      <c r="P179" s="125"/>
      <c r="R179" s="30">
        <v>51</v>
      </c>
      <c r="S179" s="126"/>
      <c r="T179" s="121"/>
      <c r="U179" s="121"/>
      <c r="V179" s="127"/>
      <c r="W179" s="123"/>
      <c r="X179" s="123"/>
      <c r="Y179" s="124"/>
      <c r="Z179" s="120"/>
      <c r="AA179" s="121"/>
      <c r="AB179" s="121"/>
      <c r="AC179" s="122"/>
      <c r="AD179" s="123"/>
      <c r="AE179" s="123"/>
      <c r="AF179" s="124"/>
      <c r="AG179" s="120"/>
      <c r="AH179" s="121"/>
      <c r="AI179" s="121"/>
      <c r="AJ179" s="122"/>
      <c r="AK179" s="123"/>
      <c r="AL179" s="123"/>
      <c r="AM179" s="125"/>
    </row>
    <row r="180" spans="1:39" ht="12.75" hidden="1" customHeight="1" x14ac:dyDescent="0.25">
      <c r="A180" s="26">
        <v>52</v>
      </c>
      <c r="B180" s="27"/>
      <c r="C180" s="128"/>
      <c r="D180" s="129"/>
      <c r="E180" s="129"/>
      <c r="F180" s="130"/>
      <c r="G180" s="131"/>
      <c r="H180" s="131"/>
      <c r="I180" s="132"/>
      <c r="J180" s="128"/>
      <c r="K180" s="129"/>
      <c r="L180" s="129"/>
      <c r="M180" s="130"/>
      <c r="N180" s="131"/>
      <c r="O180" s="131"/>
      <c r="P180" s="133"/>
      <c r="R180" s="26">
        <v>52</v>
      </c>
      <c r="S180" s="134"/>
      <c r="T180" s="129"/>
      <c r="U180" s="129"/>
      <c r="V180" s="135"/>
      <c r="W180" s="131"/>
      <c r="X180" s="131"/>
      <c r="Y180" s="132"/>
      <c r="Z180" s="128"/>
      <c r="AA180" s="129"/>
      <c r="AB180" s="129"/>
      <c r="AC180" s="130"/>
      <c r="AD180" s="131"/>
      <c r="AE180" s="131"/>
      <c r="AF180" s="132"/>
      <c r="AG180" s="128"/>
      <c r="AH180" s="129"/>
      <c r="AI180" s="129"/>
      <c r="AJ180" s="130"/>
      <c r="AK180" s="131"/>
      <c r="AL180" s="131"/>
      <c r="AM180" s="133"/>
    </row>
    <row r="181" spans="1:39" ht="12.75" hidden="1" customHeight="1" x14ac:dyDescent="0.25">
      <c r="A181" s="26">
        <v>53</v>
      </c>
      <c r="B181" s="27"/>
      <c r="C181" s="128"/>
      <c r="D181" s="129"/>
      <c r="E181" s="129"/>
      <c r="F181" s="130"/>
      <c r="G181" s="131"/>
      <c r="H181" s="131"/>
      <c r="I181" s="132"/>
      <c r="J181" s="128"/>
      <c r="K181" s="129"/>
      <c r="L181" s="129"/>
      <c r="M181" s="130"/>
      <c r="N181" s="131"/>
      <c r="O181" s="131"/>
      <c r="P181" s="133"/>
      <c r="R181" s="26">
        <v>53</v>
      </c>
      <c r="S181" s="134"/>
      <c r="T181" s="129"/>
      <c r="U181" s="129"/>
      <c r="V181" s="135"/>
      <c r="W181" s="131"/>
      <c r="X181" s="131"/>
      <c r="Y181" s="132"/>
      <c r="Z181" s="128"/>
      <c r="AA181" s="129"/>
      <c r="AB181" s="129"/>
      <c r="AC181" s="130"/>
      <c r="AD181" s="131"/>
      <c r="AE181" s="131"/>
      <c r="AF181" s="132"/>
      <c r="AG181" s="128"/>
      <c r="AH181" s="129"/>
      <c r="AI181" s="129"/>
      <c r="AJ181" s="130"/>
      <c r="AK181" s="131"/>
      <c r="AL181" s="131"/>
      <c r="AM181" s="133"/>
    </row>
    <row r="182" spans="1:39" ht="12.75" hidden="1" customHeight="1" x14ac:dyDescent="0.25">
      <c r="A182" s="26">
        <v>54</v>
      </c>
      <c r="B182" s="27"/>
      <c r="C182" s="128"/>
      <c r="D182" s="129"/>
      <c r="E182" s="129"/>
      <c r="F182" s="130"/>
      <c r="G182" s="131"/>
      <c r="H182" s="131"/>
      <c r="I182" s="132"/>
      <c r="J182" s="128"/>
      <c r="K182" s="129"/>
      <c r="L182" s="129"/>
      <c r="M182" s="130"/>
      <c r="N182" s="131"/>
      <c r="O182" s="131"/>
      <c r="P182" s="133"/>
      <c r="R182" s="26">
        <v>54</v>
      </c>
      <c r="S182" s="134"/>
      <c r="T182" s="129"/>
      <c r="U182" s="129"/>
      <c r="V182" s="135"/>
      <c r="W182" s="131"/>
      <c r="X182" s="131"/>
      <c r="Y182" s="132"/>
      <c r="Z182" s="128"/>
      <c r="AA182" s="129"/>
      <c r="AB182" s="129"/>
      <c r="AC182" s="130"/>
      <c r="AD182" s="131"/>
      <c r="AE182" s="131"/>
      <c r="AF182" s="132"/>
      <c r="AG182" s="128"/>
      <c r="AH182" s="129"/>
      <c r="AI182" s="129"/>
      <c r="AJ182" s="130"/>
      <c r="AK182" s="131"/>
      <c r="AL182" s="131"/>
      <c r="AM182" s="133"/>
    </row>
    <row r="183" spans="1:39" ht="12.75" hidden="1" customHeight="1" x14ac:dyDescent="0.25">
      <c r="A183" s="28">
        <v>55</v>
      </c>
      <c r="B183" s="29"/>
      <c r="C183" s="145"/>
      <c r="D183" s="146"/>
      <c r="E183" s="146"/>
      <c r="F183" s="147"/>
      <c r="G183" s="148"/>
      <c r="H183" s="148"/>
      <c r="I183" s="149"/>
      <c r="J183" s="145"/>
      <c r="K183" s="146"/>
      <c r="L183" s="146"/>
      <c r="M183" s="147"/>
      <c r="N183" s="148"/>
      <c r="O183" s="148"/>
      <c r="P183" s="150"/>
      <c r="R183" s="28">
        <v>55</v>
      </c>
      <c r="S183" s="151"/>
      <c r="T183" s="146"/>
      <c r="U183" s="146"/>
      <c r="V183" s="152"/>
      <c r="W183" s="148"/>
      <c r="X183" s="148"/>
      <c r="Y183" s="149"/>
      <c r="Z183" s="145"/>
      <c r="AA183" s="146"/>
      <c r="AB183" s="146"/>
      <c r="AC183" s="147"/>
      <c r="AD183" s="148"/>
      <c r="AE183" s="148"/>
      <c r="AF183" s="149"/>
      <c r="AG183" s="145"/>
      <c r="AH183" s="146"/>
      <c r="AI183" s="146"/>
      <c r="AJ183" s="147"/>
      <c r="AK183" s="148"/>
      <c r="AL183" s="148"/>
      <c r="AM183" s="150"/>
    </row>
    <row r="184" spans="1:39" ht="12.75" customHeight="1" x14ac:dyDescent="0.25">
      <c r="A184" s="257" t="s">
        <v>415</v>
      </c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</row>
    <row r="185" spans="1:39" ht="15" customHeight="1" x14ac:dyDescent="0.25">
      <c r="A185" s="256" t="s">
        <v>386</v>
      </c>
      <c r="B185" s="256"/>
      <c r="C185" s="256" t="s">
        <v>387</v>
      </c>
      <c r="D185" s="256"/>
      <c r="E185" s="256"/>
      <c r="F185" s="256"/>
      <c r="G185" s="256"/>
      <c r="H185" s="256"/>
      <c r="I185" s="256"/>
      <c r="J185" s="256" t="s">
        <v>387</v>
      </c>
      <c r="K185" s="256"/>
      <c r="L185" s="256"/>
      <c r="M185" s="256"/>
      <c r="N185" s="256"/>
      <c r="O185" s="256"/>
      <c r="P185" s="256"/>
      <c r="R185" s="256" t="s">
        <v>387</v>
      </c>
      <c r="S185" s="256"/>
      <c r="T185" s="256"/>
      <c r="U185" s="256"/>
      <c r="V185" s="256"/>
      <c r="W185" s="256"/>
      <c r="X185" s="256"/>
      <c r="Y185" s="256" t="s">
        <v>387</v>
      </c>
      <c r="Z185" s="256"/>
      <c r="AA185" s="256"/>
      <c r="AB185" s="256"/>
      <c r="AC185" s="256"/>
      <c r="AD185" s="256"/>
      <c r="AE185" s="256"/>
      <c r="AF185" s="256" t="s">
        <v>387</v>
      </c>
      <c r="AG185" s="256"/>
      <c r="AH185" s="256"/>
      <c r="AI185" s="256"/>
      <c r="AJ185" s="256"/>
      <c r="AK185" s="256"/>
      <c r="AL185" s="256"/>
      <c r="AM185" s="256"/>
    </row>
    <row r="186" spans="1:39" ht="31.7" customHeight="1" x14ac:dyDescent="0.25">
      <c r="A186" s="258" t="s">
        <v>19</v>
      </c>
      <c r="B186" s="258"/>
      <c r="C186" s="258" t="s">
        <v>417</v>
      </c>
      <c r="D186" s="258"/>
      <c r="E186" s="258"/>
      <c r="F186" s="258"/>
      <c r="G186" s="258"/>
      <c r="H186" s="258"/>
      <c r="I186" s="258"/>
      <c r="J186" s="258" t="s">
        <v>418</v>
      </c>
      <c r="K186" s="258"/>
      <c r="L186" s="258"/>
      <c r="M186" s="258"/>
      <c r="N186" s="258"/>
      <c r="O186" s="258"/>
      <c r="P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</row>
    <row r="187" spans="1:39" ht="21.75" hidden="1" customHeight="1" x14ac:dyDescent="0.25">
      <c r="A187" s="270" t="s">
        <v>452</v>
      </c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2"/>
      <c r="R187" s="270" t="s">
        <v>452</v>
      </c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  <c r="AD187" s="271"/>
      <c r="AE187" s="271"/>
      <c r="AF187" s="271"/>
      <c r="AG187" s="271"/>
      <c r="AH187" s="271"/>
      <c r="AI187" s="271"/>
      <c r="AJ187" s="271"/>
      <c r="AK187" s="271"/>
      <c r="AL187" s="271"/>
      <c r="AM187" s="272"/>
    </row>
    <row r="188" spans="1:39" ht="15.75" hidden="1" customHeight="1" x14ac:dyDescent="0.25">
      <c r="A188" s="260" t="s">
        <v>30</v>
      </c>
      <c r="B188" s="262" t="s">
        <v>305</v>
      </c>
      <c r="C188" s="268" t="s">
        <v>412</v>
      </c>
      <c r="D188" s="268"/>
      <c r="E188" s="268"/>
      <c r="F188" s="268"/>
      <c r="G188" s="268"/>
      <c r="H188" s="268"/>
      <c r="I188" s="268"/>
      <c r="J188" s="267" t="s">
        <v>412</v>
      </c>
      <c r="K188" s="267"/>
      <c r="L188" s="267"/>
      <c r="M188" s="267"/>
      <c r="N188" s="267"/>
      <c r="O188" s="267"/>
      <c r="P188" s="269"/>
      <c r="R188" s="260" t="s">
        <v>30</v>
      </c>
      <c r="S188" s="266" t="s">
        <v>412</v>
      </c>
      <c r="T188" s="267"/>
      <c r="U188" s="267"/>
      <c r="V188" s="267"/>
      <c r="W188" s="267"/>
      <c r="X188" s="267"/>
      <c r="Y188" s="267"/>
      <c r="Z188" s="268" t="s">
        <v>412</v>
      </c>
      <c r="AA188" s="268"/>
      <c r="AB188" s="268"/>
      <c r="AC188" s="268"/>
      <c r="AD188" s="268"/>
      <c r="AE188" s="268"/>
      <c r="AF188" s="268"/>
      <c r="AG188" s="267" t="s">
        <v>412</v>
      </c>
      <c r="AH188" s="267"/>
      <c r="AI188" s="267"/>
      <c r="AJ188" s="267"/>
      <c r="AK188" s="267"/>
      <c r="AL188" s="267"/>
      <c r="AM188" s="269"/>
    </row>
    <row r="189" spans="1:39" ht="15" hidden="1" customHeight="1" x14ac:dyDescent="0.25">
      <c r="A189" s="261"/>
      <c r="B189" s="263"/>
      <c r="C189" s="254" t="s">
        <v>311</v>
      </c>
      <c r="D189" s="254"/>
      <c r="E189" s="254"/>
      <c r="F189" s="254"/>
      <c r="G189" s="255" t="s">
        <v>312</v>
      </c>
      <c r="H189" s="255" t="s">
        <v>313</v>
      </c>
      <c r="I189" s="255" t="s">
        <v>314</v>
      </c>
      <c r="J189" s="254" t="s">
        <v>311</v>
      </c>
      <c r="K189" s="254"/>
      <c r="L189" s="254"/>
      <c r="M189" s="254"/>
      <c r="N189" s="255" t="s">
        <v>312</v>
      </c>
      <c r="O189" s="255" t="s">
        <v>313</v>
      </c>
      <c r="P189" s="264" t="s">
        <v>314</v>
      </c>
      <c r="R189" s="261"/>
      <c r="S189" s="259" t="s">
        <v>311</v>
      </c>
      <c r="T189" s="254"/>
      <c r="U189" s="254"/>
      <c r="V189" s="254"/>
      <c r="W189" s="255" t="s">
        <v>312</v>
      </c>
      <c r="X189" s="255" t="s">
        <v>313</v>
      </c>
      <c r="Y189" s="255" t="s">
        <v>314</v>
      </c>
      <c r="Z189" s="254" t="s">
        <v>311</v>
      </c>
      <c r="AA189" s="254"/>
      <c r="AB189" s="254"/>
      <c r="AC189" s="254"/>
      <c r="AD189" s="255" t="s">
        <v>312</v>
      </c>
      <c r="AE189" s="255" t="s">
        <v>313</v>
      </c>
      <c r="AF189" s="255" t="s">
        <v>314</v>
      </c>
      <c r="AG189" s="254" t="s">
        <v>311</v>
      </c>
      <c r="AH189" s="254"/>
      <c r="AI189" s="254"/>
      <c r="AJ189" s="254"/>
      <c r="AK189" s="255" t="s">
        <v>312</v>
      </c>
      <c r="AL189" s="255" t="s">
        <v>313</v>
      </c>
      <c r="AM189" s="264" t="s">
        <v>314</v>
      </c>
    </row>
    <row r="190" spans="1:39" ht="15" hidden="1" customHeight="1" x14ac:dyDescent="0.25">
      <c r="A190" s="261"/>
      <c r="B190" s="263"/>
      <c r="C190" s="254"/>
      <c r="D190" s="254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65"/>
      <c r="R190" s="261"/>
      <c r="S190" s="259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65"/>
    </row>
    <row r="191" spans="1:39" ht="12.75" hidden="1" customHeight="1" x14ac:dyDescent="0.25">
      <c r="A191" s="30">
        <v>1</v>
      </c>
      <c r="B191" s="31"/>
      <c r="C191" s="120"/>
      <c r="D191" s="121"/>
      <c r="E191" s="121"/>
      <c r="F191" s="122"/>
      <c r="G191" s="123"/>
      <c r="H191" s="123"/>
      <c r="I191" s="124"/>
      <c r="J191" s="120"/>
      <c r="K191" s="121"/>
      <c r="L191" s="121"/>
      <c r="M191" s="122"/>
      <c r="N191" s="123"/>
      <c r="O191" s="123"/>
      <c r="P191" s="125"/>
      <c r="R191" s="30">
        <v>1</v>
      </c>
      <c r="S191" s="126"/>
      <c r="T191" s="121"/>
      <c r="U191" s="121"/>
      <c r="V191" s="127"/>
      <c r="W191" s="123"/>
      <c r="X191" s="123"/>
      <c r="Y191" s="124"/>
      <c r="Z191" s="120"/>
      <c r="AA191" s="121"/>
      <c r="AB191" s="121"/>
      <c r="AC191" s="122"/>
      <c r="AD191" s="123"/>
      <c r="AE191" s="123"/>
      <c r="AF191" s="124"/>
      <c r="AG191" s="120"/>
      <c r="AH191" s="121"/>
      <c r="AI191" s="121"/>
      <c r="AJ191" s="122"/>
      <c r="AK191" s="123"/>
      <c r="AL191" s="123"/>
      <c r="AM191" s="125"/>
    </row>
    <row r="192" spans="1:39" ht="12.75" hidden="1" customHeight="1" x14ac:dyDescent="0.25">
      <c r="A192" s="26">
        <v>2</v>
      </c>
      <c r="B192" s="27"/>
      <c r="C192" s="128"/>
      <c r="D192" s="129"/>
      <c r="E192" s="129"/>
      <c r="F192" s="130"/>
      <c r="G192" s="131"/>
      <c r="H192" s="131"/>
      <c r="I192" s="132"/>
      <c r="J192" s="128"/>
      <c r="K192" s="129"/>
      <c r="L192" s="129"/>
      <c r="M192" s="130"/>
      <c r="N192" s="131"/>
      <c r="O192" s="131"/>
      <c r="P192" s="133"/>
      <c r="R192" s="26">
        <v>2</v>
      </c>
      <c r="S192" s="134"/>
      <c r="T192" s="129"/>
      <c r="U192" s="129"/>
      <c r="V192" s="135"/>
      <c r="W192" s="131"/>
      <c r="X192" s="131"/>
      <c r="Y192" s="132"/>
      <c r="Z192" s="128"/>
      <c r="AA192" s="129"/>
      <c r="AB192" s="129"/>
      <c r="AC192" s="130"/>
      <c r="AD192" s="131"/>
      <c r="AE192" s="131"/>
      <c r="AF192" s="132"/>
      <c r="AG192" s="128"/>
      <c r="AH192" s="129"/>
      <c r="AI192" s="129"/>
      <c r="AJ192" s="130"/>
      <c r="AK192" s="131"/>
      <c r="AL192" s="131"/>
      <c r="AM192" s="133"/>
    </row>
    <row r="193" spans="1:39" ht="12.75" hidden="1" customHeight="1" x14ac:dyDescent="0.25">
      <c r="A193" s="26">
        <v>3</v>
      </c>
      <c r="B193" s="27"/>
      <c r="C193" s="128"/>
      <c r="D193" s="129"/>
      <c r="E193" s="129"/>
      <c r="F193" s="130"/>
      <c r="G193" s="131"/>
      <c r="H193" s="131"/>
      <c r="I193" s="132"/>
      <c r="J193" s="128"/>
      <c r="K193" s="129"/>
      <c r="L193" s="129"/>
      <c r="M193" s="130"/>
      <c r="N193" s="131"/>
      <c r="O193" s="131"/>
      <c r="P193" s="133"/>
      <c r="R193" s="26">
        <v>3</v>
      </c>
      <c r="S193" s="134"/>
      <c r="T193" s="129"/>
      <c r="U193" s="129"/>
      <c r="V193" s="135"/>
      <c r="W193" s="131"/>
      <c r="X193" s="131"/>
      <c r="Y193" s="132"/>
      <c r="Z193" s="128"/>
      <c r="AA193" s="129"/>
      <c r="AB193" s="129"/>
      <c r="AC193" s="130"/>
      <c r="AD193" s="131"/>
      <c r="AE193" s="131"/>
      <c r="AF193" s="132"/>
      <c r="AG193" s="128"/>
      <c r="AH193" s="129"/>
      <c r="AI193" s="129"/>
      <c r="AJ193" s="130"/>
      <c r="AK193" s="131"/>
      <c r="AL193" s="131"/>
      <c r="AM193" s="133"/>
    </row>
    <row r="194" spans="1:39" ht="12.75" hidden="1" customHeight="1" x14ac:dyDescent="0.25">
      <c r="A194" s="26">
        <v>4</v>
      </c>
      <c r="B194" s="27"/>
      <c r="C194" s="128"/>
      <c r="D194" s="129"/>
      <c r="E194" s="129"/>
      <c r="F194" s="130"/>
      <c r="G194" s="131"/>
      <c r="H194" s="131"/>
      <c r="I194" s="132"/>
      <c r="J194" s="128"/>
      <c r="K194" s="129"/>
      <c r="L194" s="129"/>
      <c r="M194" s="130"/>
      <c r="N194" s="131"/>
      <c r="O194" s="131"/>
      <c r="P194" s="133"/>
      <c r="R194" s="26">
        <v>4</v>
      </c>
      <c r="S194" s="134"/>
      <c r="T194" s="129"/>
      <c r="U194" s="129"/>
      <c r="V194" s="135"/>
      <c r="W194" s="131"/>
      <c r="X194" s="131"/>
      <c r="Y194" s="132"/>
      <c r="Z194" s="128"/>
      <c r="AA194" s="129"/>
      <c r="AB194" s="129"/>
      <c r="AC194" s="130"/>
      <c r="AD194" s="131"/>
      <c r="AE194" s="131"/>
      <c r="AF194" s="132"/>
      <c r="AG194" s="128"/>
      <c r="AH194" s="129"/>
      <c r="AI194" s="129"/>
      <c r="AJ194" s="130"/>
      <c r="AK194" s="131"/>
      <c r="AL194" s="131"/>
      <c r="AM194" s="133"/>
    </row>
    <row r="195" spans="1:39" ht="12.75" hidden="1" customHeight="1" x14ac:dyDescent="0.25">
      <c r="A195" s="42">
        <v>5</v>
      </c>
      <c r="B195" s="43"/>
      <c r="C195" s="136"/>
      <c r="D195" s="137"/>
      <c r="E195" s="137"/>
      <c r="F195" s="138"/>
      <c r="G195" s="139"/>
      <c r="H195" s="139"/>
      <c r="I195" s="140"/>
      <c r="J195" s="136"/>
      <c r="K195" s="137"/>
      <c r="L195" s="137"/>
      <c r="M195" s="138"/>
      <c r="N195" s="139"/>
      <c r="O195" s="139"/>
      <c r="P195" s="141"/>
      <c r="R195" s="42">
        <v>5</v>
      </c>
      <c r="S195" s="142"/>
      <c r="T195" s="137"/>
      <c r="U195" s="137"/>
      <c r="V195" s="143"/>
      <c r="W195" s="139"/>
      <c r="X195" s="139"/>
      <c r="Y195" s="140"/>
      <c r="Z195" s="136"/>
      <c r="AA195" s="137"/>
      <c r="AB195" s="137"/>
      <c r="AC195" s="138"/>
      <c r="AD195" s="139"/>
      <c r="AE195" s="139"/>
      <c r="AF195" s="140"/>
      <c r="AG195" s="136"/>
      <c r="AH195" s="137"/>
      <c r="AI195" s="137"/>
      <c r="AJ195" s="138"/>
      <c r="AK195" s="139"/>
      <c r="AL195" s="139"/>
      <c r="AM195" s="141"/>
    </row>
    <row r="196" spans="1:39" ht="12.75" hidden="1" customHeight="1" x14ac:dyDescent="0.25">
      <c r="A196" s="30">
        <v>6</v>
      </c>
      <c r="B196" s="31"/>
      <c r="C196" s="120"/>
      <c r="D196" s="121"/>
      <c r="E196" s="121"/>
      <c r="F196" s="122"/>
      <c r="G196" s="123"/>
      <c r="H196" s="123"/>
      <c r="I196" s="124"/>
      <c r="J196" s="120"/>
      <c r="K196" s="121"/>
      <c r="L196" s="121"/>
      <c r="M196" s="122"/>
      <c r="N196" s="123"/>
      <c r="O196" s="123"/>
      <c r="P196" s="125"/>
      <c r="R196" s="30">
        <v>6</v>
      </c>
      <c r="S196" s="126"/>
      <c r="T196" s="121"/>
      <c r="U196" s="121"/>
      <c r="V196" s="127"/>
      <c r="W196" s="123"/>
      <c r="X196" s="123"/>
      <c r="Y196" s="124"/>
      <c r="Z196" s="120"/>
      <c r="AA196" s="121"/>
      <c r="AB196" s="121"/>
      <c r="AC196" s="122"/>
      <c r="AD196" s="123"/>
      <c r="AE196" s="123"/>
      <c r="AF196" s="124"/>
      <c r="AG196" s="120"/>
      <c r="AH196" s="121"/>
      <c r="AI196" s="121"/>
      <c r="AJ196" s="122"/>
      <c r="AK196" s="123"/>
      <c r="AL196" s="123"/>
      <c r="AM196" s="125"/>
    </row>
    <row r="197" spans="1:39" ht="12.75" hidden="1" customHeight="1" x14ac:dyDescent="0.25">
      <c r="A197" s="26">
        <v>7</v>
      </c>
      <c r="B197" s="27"/>
      <c r="C197" s="128"/>
      <c r="D197" s="129"/>
      <c r="E197" s="129"/>
      <c r="F197" s="130"/>
      <c r="G197" s="131"/>
      <c r="H197" s="131"/>
      <c r="I197" s="132"/>
      <c r="J197" s="128"/>
      <c r="K197" s="129"/>
      <c r="L197" s="129"/>
      <c r="M197" s="130"/>
      <c r="N197" s="131"/>
      <c r="O197" s="131"/>
      <c r="P197" s="133"/>
      <c r="R197" s="26">
        <v>7</v>
      </c>
      <c r="S197" s="134"/>
      <c r="T197" s="129"/>
      <c r="U197" s="129"/>
      <c r="V197" s="135"/>
      <c r="W197" s="131"/>
      <c r="X197" s="131"/>
      <c r="Y197" s="132"/>
      <c r="Z197" s="128"/>
      <c r="AA197" s="129"/>
      <c r="AB197" s="129"/>
      <c r="AC197" s="130"/>
      <c r="AD197" s="131"/>
      <c r="AE197" s="131"/>
      <c r="AF197" s="132"/>
      <c r="AG197" s="128"/>
      <c r="AH197" s="129"/>
      <c r="AI197" s="129"/>
      <c r="AJ197" s="130"/>
      <c r="AK197" s="131"/>
      <c r="AL197" s="131"/>
      <c r="AM197" s="133"/>
    </row>
    <row r="198" spans="1:39" ht="12.75" hidden="1" customHeight="1" x14ac:dyDescent="0.25">
      <c r="A198" s="26">
        <v>8</v>
      </c>
      <c r="B198" s="27"/>
      <c r="C198" s="128"/>
      <c r="D198" s="129"/>
      <c r="E198" s="144"/>
      <c r="F198" s="130"/>
      <c r="G198" s="131"/>
      <c r="H198" s="131"/>
      <c r="I198" s="132"/>
      <c r="J198" s="128"/>
      <c r="K198" s="129"/>
      <c r="L198" s="129"/>
      <c r="M198" s="130"/>
      <c r="N198" s="131"/>
      <c r="O198" s="131"/>
      <c r="P198" s="133"/>
      <c r="R198" s="26">
        <v>8</v>
      </c>
      <c r="S198" s="134"/>
      <c r="T198" s="129"/>
      <c r="U198" s="144"/>
      <c r="V198" s="135"/>
      <c r="W198" s="131"/>
      <c r="X198" s="131"/>
      <c r="Y198" s="132"/>
      <c r="Z198" s="128"/>
      <c r="AA198" s="129"/>
      <c r="AB198" s="144"/>
      <c r="AC198" s="130"/>
      <c r="AD198" s="131"/>
      <c r="AE198" s="131"/>
      <c r="AF198" s="132"/>
      <c r="AG198" s="128"/>
      <c r="AH198" s="129"/>
      <c r="AI198" s="144"/>
      <c r="AJ198" s="130"/>
      <c r="AK198" s="131"/>
      <c r="AL198" s="131"/>
      <c r="AM198" s="133"/>
    </row>
    <row r="199" spans="1:39" ht="12.75" hidden="1" customHeight="1" x14ac:dyDescent="0.25">
      <c r="A199" s="26">
        <v>9</v>
      </c>
      <c r="B199" s="27"/>
      <c r="C199" s="128"/>
      <c r="D199" s="129"/>
      <c r="E199" s="129"/>
      <c r="F199" s="130"/>
      <c r="G199" s="131"/>
      <c r="H199" s="131"/>
      <c r="I199" s="132"/>
      <c r="J199" s="128"/>
      <c r="K199" s="129"/>
      <c r="L199" s="129"/>
      <c r="M199" s="130"/>
      <c r="N199" s="131"/>
      <c r="O199" s="131"/>
      <c r="P199" s="133"/>
      <c r="R199" s="26">
        <v>9</v>
      </c>
      <c r="S199" s="134"/>
      <c r="T199" s="129"/>
      <c r="U199" s="129"/>
      <c r="V199" s="135"/>
      <c r="W199" s="131"/>
      <c r="X199" s="131"/>
      <c r="Y199" s="132"/>
      <c r="Z199" s="128"/>
      <c r="AA199" s="129"/>
      <c r="AB199" s="129"/>
      <c r="AC199" s="130"/>
      <c r="AD199" s="131"/>
      <c r="AE199" s="131"/>
      <c r="AF199" s="132"/>
      <c r="AG199" s="128"/>
      <c r="AH199" s="129"/>
      <c r="AI199" s="129"/>
      <c r="AJ199" s="130"/>
      <c r="AK199" s="131"/>
      <c r="AL199" s="131"/>
      <c r="AM199" s="133"/>
    </row>
    <row r="200" spans="1:39" ht="12.75" hidden="1" customHeight="1" x14ac:dyDescent="0.25">
      <c r="A200" s="42">
        <v>10</v>
      </c>
      <c r="B200" s="43"/>
      <c r="C200" s="136"/>
      <c r="D200" s="137"/>
      <c r="E200" s="137"/>
      <c r="F200" s="138"/>
      <c r="G200" s="139"/>
      <c r="H200" s="139"/>
      <c r="I200" s="140"/>
      <c r="J200" s="136"/>
      <c r="K200" s="137"/>
      <c r="L200" s="137"/>
      <c r="M200" s="138"/>
      <c r="N200" s="139"/>
      <c r="O200" s="139"/>
      <c r="P200" s="141"/>
      <c r="R200" s="42">
        <v>10</v>
      </c>
      <c r="S200" s="142"/>
      <c r="T200" s="137"/>
      <c r="U200" s="137"/>
      <c r="V200" s="143"/>
      <c r="W200" s="139"/>
      <c r="X200" s="139"/>
      <c r="Y200" s="140"/>
      <c r="Z200" s="136"/>
      <c r="AA200" s="137"/>
      <c r="AB200" s="137"/>
      <c r="AC200" s="138"/>
      <c r="AD200" s="139"/>
      <c r="AE200" s="139"/>
      <c r="AF200" s="140"/>
      <c r="AG200" s="136"/>
      <c r="AH200" s="137"/>
      <c r="AI200" s="137"/>
      <c r="AJ200" s="138"/>
      <c r="AK200" s="139"/>
      <c r="AL200" s="139"/>
      <c r="AM200" s="141"/>
    </row>
    <row r="201" spans="1:39" ht="12.75" hidden="1" customHeight="1" x14ac:dyDescent="0.25">
      <c r="A201" s="30">
        <v>11</v>
      </c>
      <c r="B201" s="31"/>
      <c r="C201" s="120"/>
      <c r="D201" s="121"/>
      <c r="E201" s="121"/>
      <c r="F201" s="122"/>
      <c r="G201" s="123"/>
      <c r="H201" s="123"/>
      <c r="I201" s="124"/>
      <c r="J201" s="120"/>
      <c r="K201" s="121"/>
      <c r="L201" s="121"/>
      <c r="M201" s="122"/>
      <c r="N201" s="123"/>
      <c r="O201" s="123"/>
      <c r="P201" s="125"/>
      <c r="R201" s="30">
        <v>11</v>
      </c>
      <c r="S201" s="126"/>
      <c r="T201" s="121"/>
      <c r="U201" s="121"/>
      <c r="V201" s="127"/>
      <c r="W201" s="123"/>
      <c r="X201" s="123"/>
      <c r="Y201" s="124"/>
      <c r="Z201" s="120"/>
      <c r="AA201" s="121"/>
      <c r="AB201" s="121"/>
      <c r="AC201" s="122"/>
      <c r="AD201" s="123"/>
      <c r="AE201" s="123"/>
      <c r="AF201" s="124"/>
      <c r="AG201" s="120"/>
      <c r="AH201" s="121"/>
      <c r="AI201" s="121"/>
      <c r="AJ201" s="122"/>
      <c r="AK201" s="123"/>
      <c r="AL201" s="123"/>
      <c r="AM201" s="125"/>
    </row>
    <row r="202" spans="1:39" ht="12.75" hidden="1" customHeight="1" x14ac:dyDescent="0.25">
      <c r="A202" s="26">
        <v>12</v>
      </c>
      <c r="B202" s="27"/>
      <c r="C202" s="128"/>
      <c r="D202" s="129"/>
      <c r="E202" s="129"/>
      <c r="F202" s="130"/>
      <c r="G202" s="131"/>
      <c r="H202" s="131"/>
      <c r="I202" s="132"/>
      <c r="J202" s="128"/>
      <c r="K202" s="129"/>
      <c r="L202" s="129"/>
      <c r="M202" s="130"/>
      <c r="N202" s="131"/>
      <c r="O202" s="131"/>
      <c r="P202" s="133"/>
      <c r="R202" s="26">
        <v>12</v>
      </c>
      <c r="S202" s="134"/>
      <c r="T202" s="129"/>
      <c r="U202" s="129"/>
      <c r="V202" s="135"/>
      <c r="W202" s="131"/>
      <c r="X202" s="131"/>
      <c r="Y202" s="132"/>
      <c r="Z202" s="128"/>
      <c r="AA202" s="129"/>
      <c r="AB202" s="129"/>
      <c r="AC202" s="130"/>
      <c r="AD202" s="131"/>
      <c r="AE202" s="131"/>
      <c r="AF202" s="132"/>
      <c r="AG202" s="128"/>
      <c r="AH202" s="129"/>
      <c r="AI202" s="129"/>
      <c r="AJ202" s="130"/>
      <c r="AK202" s="131"/>
      <c r="AL202" s="131"/>
      <c r="AM202" s="133"/>
    </row>
    <row r="203" spans="1:39" ht="12.75" hidden="1" customHeight="1" x14ac:dyDescent="0.25">
      <c r="A203" s="26">
        <v>13</v>
      </c>
      <c r="B203" s="27"/>
      <c r="C203" s="128"/>
      <c r="D203" s="129"/>
      <c r="E203" s="129"/>
      <c r="F203" s="130"/>
      <c r="G203" s="131"/>
      <c r="H203" s="131"/>
      <c r="I203" s="132"/>
      <c r="J203" s="128"/>
      <c r="K203" s="129"/>
      <c r="L203" s="129"/>
      <c r="M203" s="130"/>
      <c r="N203" s="131"/>
      <c r="O203" s="131"/>
      <c r="P203" s="133"/>
      <c r="R203" s="26">
        <v>13</v>
      </c>
      <c r="S203" s="134"/>
      <c r="T203" s="129"/>
      <c r="U203" s="129"/>
      <c r="V203" s="135"/>
      <c r="W203" s="131"/>
      <c r="X203" s="131"/>
      <c r="Y203" s="132"/>
      <c r="Z203" s="128"/>
      <c r="AA203" s="129"/>
      <c r="AB203" s="129"/>
      <c r="AC203" s="130"/>
      <c r="AD203" s="131"/>
      <c r="AE203" s="131"/>
      <c r="AF203" s="132"/>
      <c r="AG203" s="128"/>
      <c r="AH203" s="129"/>
      <c r="AI203" s="129"/>
      <c r="AJ203" s="130"/>
      <c r="AK203" s="131"/>
      <c r="AL203" s="131"/>
      <c r="AM203" s="133"/>
    </row>
    <row r="204" spans="1:39" ht="12.75" hidden="1" customHeight="1" x14ac:dyDescent="0.25">
      <c r="A204" s="26">
        <v>14</v>
      </c>
      <c r="B204" s="27"/>
      <c r="C204" s="128"/>
      <c r="D204" s="129"/>
      <c r="E204" s="129"/>
      <c r="F204" s="130"/>
      <c r="G204" s="131"/>
      <c r="H204" s="131"/>
      <c r="I204" s="132"/>
      <c r="J204" s="128"/>
      <c r="K204" s="129"/>
      <c r="L204" s="129"/>
      <c r="M204" s="130"/>
      <c r="N204" s="131"/>
      <c r="O204" s="131"/>
      <c r="P204" s="133"/>
      <c r="R204" s="26">
        <v>14</v>
      </c>
      <c r="S204" s="134"/>
      <c r="T204" s="129"/>
      <c r="U204" s="129"/>
      <c r="V204" s="135"/>
      <c r="W204" s="131"/>
      <c r="X204" s="131"/>
      <c r="Y204" s="132"/>
      <c r="Z204" s="128"/>
      <c r="AA204" s="129"/>
      <c r="AB204" s="129"/>
      <c r="AC204" s="130"/>
      <c r="AD204" s="131"/>
      <c r="AE204" s="131"/>
      <c r="AF204" s="132"/>
      <c r="AG204" s="128"/>
      <c r="AH204" s="129"/>
      <c r="AI204" s="129"/>
      <c r="AJ204" s="130"/>
      <c r="AK204" s="131"/>
      <c r="AL204" s="131"/>
      <c r="AM204" s="133"/>
    </row>
    <row r="205" spans="1:39" ht="12.75" hidden="1" customHeight="1" x14ac:dyDescent="0.25">
      <c r="A205" s="42">
        <v>15</v>
      </c>
      <c r="B205" s="43"/>
      <c r="C205" s="136"/>
      <c r="D205" s="137"/>
      <c r="E205" s="137"/>
      <c r="F205" s="138"/>
      <c r="G205" s="139"/>
      <c r="H205" s="139"/>
      <c r="I205" s="140"/>
      <c r="J205" s="136"/>
      <c r="K205" s="137"/>
      <c r="L205" s="137"/>
      <c r="M205" s="138"/>
      <c r="N205" s="139"/>
      <c r="O205" s="139"/>
      <c r="P205" s="141"/>
      <c r="R205" s="42">
        <v>15</v>
      </c>
      <c r="S205" s="142"/>
      <c r="T205" s="137"/>
      <c r="U205" s="137"/>
      <c r="V205" s="143"/>
      <c r="W205" s="139"/>
      <c r="X205" s="139"/>
      <c r="Y205" s="140"/>
      <c r="Z205" s="136"/>
      <c r="AA205" s="137"/>
      <c r="AB205" s="137"/>
      <c r="AC205" s="138"/>
      <c r="AD205" s="139"/>
      <c r="AE205" s="139"/>
      <c r="AF205" s="140"/>
      <c r="AG205" s="136"/>
      <c r="AH205" s="137"/>
      <c r="AI205" s="137"/>
      <c r="AJ205" s="138"/>
      <c r="AK205" s="139"/>
      <c r="AL205" s="139"/>
      <c r="AM205" s="141"/>
    </row>
    <row r="206" spans="1:39" ht="12.75" hidden="1" customHeight="1" x14ac:dyDescent="0.25">
      <c r="A206" s="30">
        <v>16</v>
      </c>
      <c r="B206" s="31"/>
      <c r="C206" s="120"/>
      <c r="D206" s="121"/>
      <c r="E206" s="121"/>
      <c r="F206" s="122"/>
      <c r="G206" s="123"/>
      <c r="H206" s="123"/>
      <c r="I206" s="124"/>
      <c r="J206" s="120"/>
      <c r="K206" s="121"/>
      <c r="L206" s="121"/>
      <c r="M206" s="122"/>
      <c r="N206" s="123"/>
      <c r="O206" s="123"/>
      <c r="P206" s="125"/>
      <c r="R206" s="30">
        <v>16</v>
      </c>
      <c r="S206" s="126"/>
      <c r="T206" s="121"/>
      <c r="U206" s="121"/>
      <c r="V206" s="127"/>
      <c r="W206" s="123"/>
      <c r="X206" s="123"/>
      <c r="Y206" s="124"/>
      <c r="Z206" s="120"/>
      <c r="AA206" s="121"/>
      <c r="AB206" s="121"/>
      <c r="AC206" s="122"/>
      <c r="AD206" s="123"/>
      <c r="AE206" s="123"/>
      <c r="AF206" s="124"/>
      <c r="AG206" s="120"/>
      <c r="AH206" s="121"/>
      <c r="AI206" s="121"/>
      <c r="AJ206" s="122"/>
      <c r="AK206" s="123"/>
      <c r="AL206" s="123"/>
      <c r="AM206" s="125"/>
    </row>
    <row r="207" spans="1:39" ht="12.75" hidden="1" customHeight="1" x14ac:dyDescent="0.25">
      <c r="A207" s="26">
        <v>17</v>
      </c>
      <c r="B207" s="27"/>
      <c r="C207" s="128"/>
      <c r="D207" s="129"/>
      <c r="E207" s="129"/>
      <c r="F207" s="130"/>
      <c r="G207" s="131"/>
      <c r="H207" s="131"/>
      <c r="I207" s="132"/>
      <c r="J207" s="128"/>
      <c r="K207" s="129"/>
      <c r="L207" s="129"/>
      <c r="M207" s="130"/>
      <c r="N207" s="131"/>
      <c r="O207" s="131"/>
      <c r="P207" s="133"/>
      <c r="R207" s="26">
        <v>17</v>
      </c>
      <c r="S207" s="134"/>
      <c r="T207" s="129"/>
      <c r="U207" s="129"/>
      <c r="V207" s="135"/>
      <c r="W207" s="131"/>
      <c r="X207" s="131"/>
      <c r="Y207" s="132"/>
      <c r="Z207" s="128"/>
      <c r="AA207" s="129"/>
      <c r="AB207" s="129"/>
      <c r="AC207" s="130"/>
      <c r="AD207" s="131"/>
      <c r="AE207" s="131"/>
      <c r="AF207" s="132"/>
      <c r="AG207" s="128"/>
      <c r="AH207" s="129"/>
      <c r="AI207" s="129"/>
      <c r="AJ207" s="130"/>
      <c r="AK207" s="131"/>
      <c r="AL207" s="131"/>
      <c r="AM207" s="133"/>
    </row>
    <row r="208" spans="1:39" ht="12.75" hidden="1" customHeight="1" x14ac:dyDescent="0.25">
      <c r="A208" s="26">
        <v>18</v>
      </c>
      <c r="B208" s="27"/>
      <c r="C208" s="128"/>
      <c r="D208" s="129"/>
      <c r="E208" s="129"/>
      <c r="F208" s="130"/>
      <c r="G208" s="131"/>
      <c r="H208" s="131"/>
      <c r="I208" s="132"/>
      <c r="J208" s="128"/>
      <c r="K208" s="129"/>
      <c r="L208" s="129"/>
      <c r="M208" s="130"/>
      <c r="N208" s="131"/>
      <c r="O208" s="131"/>
      <c r="P208" s="133"/>
      <c r="R208" s="26">
        <v>18</v>
      </c>
      <c r="S208" s="134"/>
      <c r="T208" s="129"/>
      <c r="U208" s="129"/>
      <c r="V208" s="135"/>
      <c r="W208" s="131"/>
      <c r="X208" s="131"/>
      <c r="Y208" s="132"/>
      <c r="Z208" s="128"/>
      <c r="AA208" s="129"/>
      <c r="AB208" s="129"/>
      <c r="AC208" s="130"/>
      <c r="AD208" s="131"/>
      <c r="AE208" s="131"/>
      <c r="AF208" s="132"/>
      <c r="AG208" s="128"/>
      <c r="AH208" s="129"/>
      <c r="AI208" s="129"/>
      <c r="AJ208" s="130"/>
      <c r="AK208" s="131"/>
      <c r="AL208" s="131"/>
      <c r="AM208" s="133"/>
    </row>
    <row r="209" spans="1:39" ht="12.75" hidden="1" customHeight="1" x14ac:dyDescent="0.25">
      <c r="A209" s="26">
        <v>19</v>
      </c>
      <c r="B209" s="27"/>
      <c r="C209" s="128"/>
      <c r="D209" s="129"/>
      <c r="E209" s="129"/>
      <c r="F209" s="130"/>
      <c r="G209" s="131"/>
      <c r="H209" s="131"/>
      <c r="I209" s="132"/>
      <c r="J209" s="128"/>
      <c r="K209" s="129"/>
      <c r="L209" s="129"/>
      <c r="M209" s="130"/>
      <c r="N209" s="131"/>
      <c r="O209" s="131"/>
      <c r="P209" s="133"/>
      <c r="R209" s="26">
        <v>19</v>
      </c>
      <c r="S209" s="134"/>
      <c r="T209" s="129"/>
      <c r="U209" s="129"/>
      <c r="V209" s="135"/>
      <c r="W209" s="131"/>
      <c r="X209" s="131"/>
      <c r="Y209" s="132"/>
      <c r="Z209" s="128"/>
      <c r="AA209" s="129"/>
      <c r="AB209" s="129"/>
      <c r="AC209" s="130"/>
      <c r="AD209" s="131"/>
      <c r="AE209" s="131"/>
      <c r="AF209" s="132"/>
      <c r="AG209" s="128"/>
      <c r="AH209" s="129"/>
      <c r="AI209" s="129"/>
      <c r="AJ209" s="130"/>
      <c r="AK209" s="131"/>
      <c r="AL209" s="131"/>
      <c r="AM209" s="133"/>
    </row>
    <row r="210" spans="1:39" ht="12.75" hidden="1" customHeight="1" x14ac:dyDescent="0.25">
      <c r="A210" s="42">
        <v>20</v>
      </c>
      <c r="B210" s="43"/>
      <c r="C210" s="136"/>
      <c r="D210" s="137"/>
      <c r="E210" s="137"/>
      <c r="F210" s="138"/>
      <c r="G210" s="139"/>
      <c r="H210" s="139"/>
      <c r="I210" s="140"/>
      <c r="J210" s="136"/>
      <c r="K210" s="137"/>
      <c r="L210" s="137"/>
      <c r="M210" s="138"/>
      <c r="N210" s="139"/>
      <c r="O210" s="139"/>
      <c r="P210" s="141"/>
      <c r="R210" s="42">
        <v>20</v>
      </c>
      <c r="S210" s="142"/>
      <c r="T210" s="137"/>
      <c r="U210" s="137"/>
      <c r="V210" s="143"/>
      <c r="W210" s="139"/>
      <c r="X210" s="139"/>
      <c r="Y210" s="140"/>
      <c r="Z210" s="136"/>
      <c r="AA210" s="137"/>
      <c r="AB210" s="137"/>
      <c r="AC210" s="138"/>
      <c r="AD210" s="139"/>
      <c r="AE210" s="139"/>
      <c r="AF210" s="140"/>
      <c r="AG210" s="136"/>
      <c r="AH210" s="137"/>
      <c r="AI210" s="137"/>
      <c r="AJ210" s="138"/>
      <c r="AK210" s="139"/>
      <c r="AL210" s="139"/>
      <c r="AM210" s="141"/>
    </row>
    <row r="211" spans="1:39" ht="12.75" hidden="1" customHeight="1" x14ac:dyDescent="0.25">
      <c r="A211" s="30">
        <v>21</v>
      </c>
      <c r="B211" s="31"/>
      <c r="C211" s="120"/>
      <c r="D211" s="121"/>
      <c r="E211" s="121"/>
      <c r="F211" s="122"/>
      <c r="G211" s="123"/>
      <c r="H211" s="123"/>
      <c r="I211" s="124"/>
      <c r="J211" s="120"/>
      <c r="K211" s="121"/>
      <c r="L211" s="121"/>
      <c r="M211" s="122"/>
      <c r="N211" s="123"/>
      <c r="O211" s="123"/>
      <c r="P211" s="125"/>
      <c r="R211" s="30">
        <v>21</v>
      </c>
      <c r="S211" s="126"/>
      <c r="T211" s="121"/>
      <c r="U211" s="121"/>
      <c r="V211" s="127"/>
      <c r="W211" s="123"/>
      <c r="X211" s="123"/>
      <c r="Y211" s="124"/>
      <c r="Z211" s="120"/>
      <c r="AA211" s="121"/>
      <c r="AB211" s="121"/>
      <c r="AC211" s="122"/>
      <c r="AD211" s="123"/>
      <c r="AE211" s="123"/>
      <c r="AF211" s="124"/>
      <c r="AG211" s="120"/>
      <c r="AH211" s="121"/>
      <c r="AI211" s="121"/>
      <c r="AJ211" s="122"/>
      <c r="AK211" s="123"/>
      <c r="AL211" s="123"/>
      <c r="AM211" s="125"/>
    </row>
    <row r="212" spans="1:39" ht="12.75" hidden="1" customHeight="1" x14ac:dyDescent="0.25">
      <c r="A212" s="26">
        <v>22</v>
      </c>
      <c r="B212" s="27"/>
      <c r="C212" s="128"/>
      <c r="D212" s="129"/>
      <c r="E212" s="129"/>
      <c r="F212" s="130"/>
      <c r="G212" s="131"/>
      <c r="H212" s="131"/>
      <c r="I212" s="132"/>
      <c r="J212" s="128"/>
      <c r="K212" s="129"/>
      <c r="L212" s="129"/>
      <c r="M212" s="130"/>
      <c r="N212" s="131"/>
      <c r="O212" s="131"/>
      <c r="P212" s="133"/>
      <c r="R212" s="26">
        <v>22</v>
      </c>
      <c r="S212" s="134"/>
      <c r="T212" s="129"/>
      <c r="U212" s="129"/>
      <c r="V212" s="135"/>
      <c r="W212" s="131"/>
      <c r="X212" s="131"/>
      <c r="Y212" s="132"/>
      <c r="Z212" s="128"/>
      <c r="AA212" s="129"/>
      <c r="AB212" s="129"/>
      <c r="AC212" s="130"/>
      <c r="AD212" s="131"/>
      <c r="AE212" s="131"/>
      <c r="AF212" s="132"/>
      <c r="AG212" s="128"/>
      <c r="AH212" s="129"/>
      <c r="AI212" s="129"/>
      <c r="AJ212" s="130"/>
      <c r="AK212" s="131"/>
      <c r="AL212" s="131"/>
      <c r="AM212" s="133"/>
    </row>
    <row r="213" spans="1:39" ht="12.75" hidden="1" customHeight="1" x14ac:dyDescent="0.25">
      <c r="A213" s="26">
        <v>23</v>
      </c>
      <c r="B213" s="27"/>
      <c r="C213" s="128"/>
      <c r="D213" s="129"/>
      <c r="E213" s="129"/>
      <c r="F213" s="130"/>
      <c r="G213" s="131"/>
      <c r="H213" s="131"/>
      <c r="I213" s="132"/>
      <c r="J213" s="128"/>
      <c r="K213" s="129"/>
      <c r="L213" s="129"/>
      <c r="M213" s="130"/>
      <c r="N213" s="131"/>
      <c r="O213" s="131"/>
      <c r="P213" s="133"/>
      <c r="R213" s="26">
        <v>23</v>
      </c>
      <c r="S213" s="134"/>
      <c r="T213" s="129"/>
      <c r="U213" s="129"/>
      <c r="V213" s="135"/>
      <c r="W213" s="131"/>
      <c r="X213" s="131"/>
      <c r="Y213" s="132"/>
      <c r="Z213" s="128"/>
      <c r="AA213" s="129"/>
      <c r="AB213" s="129"/>
      <c r="AC213" s="130"/>
      <c r="AD213" s="131"/>
      <c r="AE213" s="131"/>
      <c r="AF213" s="132"/>
      <c r="AG213" s="128"/>
      <c r="AH213" s="129"/>
      <c r="AI213" s="129"/>
      <c r="AJ213" s="130"/>
      <c r="AK213" s="131"/>
      <c r="AL213" s="131"/>
      <c r="AM213" s="133"/>
    </row>
    <row r="214" spans="1:39" ht="12.75" hidden="1" customHeight="1" x14ac:dyDescent="0.25">
      <c r="A214" s="26">
        <v>24</v>
      </c>
      <c r="B214" s="27"/>
      <c r="C214" s="128"/>
      <c r="D214" s="129"/>
      <c r="E214" s="129"/>
      <c r="F214" s="130"/>
      <c r="G214" s="131"/>
      <c r="H214" s="131"/>
      <c r="I214" s="132"/>
      <c r="J214" s="128"/>
      <c r="K214" s="129"/>
      <c r="L214" s="129"/>
      <c r="M214" s="130"/>
      <c r="N214" s="131"/>
      <c r="O214" s="131"/>
      <c r="P214" s="133"/>
      <c r="R214" s="26">
        <v>24</v>
      </c>
      <c r="S214" s="134"/>
      <c r="T214" s="129"/>
      <c r="U214" s="129"/>
      <c r="V214" s="135"/>
      <c r="W214" s="131"/>
      <c r="X214" s="131"/>
      <c r="Y214" s="132"/>
      <c r="Z214" s="128"/>
      <c r="AA214" s="129"/>
      <c r="AB214" s="129"/>
      <c r="AC214" s="130"/>
      <c r="AD214" s="131"/>
      <c r="AE214" s="131"/>
      <c r="AF214" s="132"/>
      <c r="AG214" s="128"/>
      <c r="AH214" s="129"/>
      <c r="AI214" s="129"/>
      <c r="AJ214" s="130"/>
      <c r="AK214" s="131"/>
      <c r="AL214" s="131"/>
      <c r="AM214" s="133"/>
    </row>
    <row r="215" spans="1:39" ht="12.75" hidden="1" customHeight="1" x14ac:dyDescent="0.25">
      <c r="A215" s="42">
        <v>25</v>
      </c>
      <c r="B215" s="43"/>
      <c r="C215" s="136"/>
      <c r="D215" s="137"/>
      <c r="E215" s="137"/>
      <c r="F215" s="138"/>
      <c r="G215" s="139"/>
      <c r="H215" s="139"/>
      <c r="I215" s="140"/>
      <c r="J215" s="136"/>
      <c r="K215" s="137"/>
      <c r="L215" s="137"/>
      <c r="M215" s="138"/>
      <c r="N215" s="139"/>
      <c r="O215" s="139"/>
      <c r="P215" s="141"/>
      <c r="R215" s="42">
        <v>25</v>
      </c>
      <c r="S215" s="142"/>
      <c r="T215" s="137"/>
      <c r="U215" s="137"/>
      <c r="V215" s="143"/>
      <c r="W215" s="139"/>
      <c r="X215" s="139"/>
      <c r="Y215" s="140"/>
      <c r="Z215" s="136"/>
      <c r="AA215" s="137"/>
      <c r="AB215" s="137"/>
      <c r="AC215" s="138"/>
      <c r="AD215" s="139"/>
      <c r="AE215" s="139"/>
      <c r="AF215" s="140"/>
      <c r="AG215" s="136"/>
      <c r="AH215" s="137"/>
      <c r="AI215" s="137"/>
      <c r="AJ215" s="138"/>
      <c r="AK215" s="139"/>
      <c r="AL215" s="139"/>
      <c r="AM215" s="141"/>
    </row>
    <row r="216" spans="1:39" ht="12.75" hidden="1" customHeight="1" x14ac:dyDescent="0.25">
      <c r="A216" s="30">
        <v>26</v>
      </c>
      <c r="B216" s="31"/>
      <c r="C216" s="120"/>
      <c r="D216" s="121"/>
      <c r="E216" s="121"/>
      <c r="F216" s="122"/>
      <c r="G216" s="123"/>
      <c r="H216" s="123"/>
      <c r="I216" s="124"/>
      <c r="J216" s="120"/>
      <c r="K216" s="121"/>
      <c r="L216" s="121"/>
      <c r="M216" s="122"/>
      <c r="N216" s="123"/>
      <c r="O216" s="123"/>
      <c r="P216" s="125"/>
      <c r="R216" s="30">
        <v>26</v>
      </c>
      <c r="S216" s="126"/>
      <c r="T216" s="121"/>
      <c r="U216" s="121"/>
      <c r="V216" s="127"/>
      <c r="W216" s="123"/>
      <c r="X216" s="123"/>
      <c r="Y216" s="124"/>
      <c r="Z216" s="120"/>
      <c r="AA216" s="121"/>
      <c r="AB216" s="121"/>
      <c r="AC216" s="122"/>
      <c r="AD216" s="123"/>
      <c r="AE216" s="123"/>
      <c r="AF216" s="124"/>
      <c r="AG216" s="120"/>
      <c r="AH216" s="121"/>
      <c r="AI216" s="121"/>
      <c r="AJ216" s="122"/>
      <c r="AK216" s="123"/>
      <c r="AL216" s="123"/>
      <c r="AM216" s="125"/>
    </row>
    <row r="217" spans="1:39" ht="12.75" hidden="1" customHeight="1" x14ac:dyDescent="0.25">
      <c r="A217" s="26">
        <v>27</v>
      </c>
      <c r="B217" s="27"/>
      <c r="C217" s="128"/>
      <c r="D217" s="129"/>
      <c r="E217" s="129"/>
      <c r="F217" s="130"/>
      <c r="G217" s="131"/>
      <c r="H217" s="131"/>
      <c r="I217" s="132"/>
      <c r="J217" s="128"/>
      <c r="K217" s="129"/>
      <c r="L217" s="129"/>
      <c r="M217" s="130"/>
      <c r="N217" s="131"/>
      <c r="O217" s="131"/>
      <c r="P217" s="133"/>
      <c r="R217" s="26">
        <v>27</v>
      </c>
      <c r="S217" s="134"/>
      <c r="T217" s="129"/>
      <c r="U217" s="129"/>
      <c r="V217" s="135"/>
      <c r="W217" s="131"/>
      <c r="X217" s="131"/>
      <c r="Y217" s="132"/>
      <c r="Z217" s="128"/>
      <c r="AA217" s="129"/>
      <c r="AB217" s="129"/>
      <c r="AC217" s="130"/>
      <c r="AD217" s="131"/>
      <c r="AE217" s="131"/>
      <c r="AF217" s="132"/>
      <c r="AG217" s="128"/>
      <c r="AH217" s="129"/>
      <c r="AI217" s="129"/>
      <c r="AJ217" s="130"/>
      <c r="AK217" s="131"/>
      <c r="AL217" s="131"/>
      <c r="AM217" s="133"/>
    </row>
    <row r="218" spans="1:39" ht="12.75" hidden="1" customHeight="1" x14ac:dyDescent="0.25">
      <c r="A218" s="26">
        <v>28</v>
      </c>
      <c r="B218" s="27"/>
      <c r="C218" s="128"/>
      <c r="D218" s="129"/>
      <c r="E218" s="129"/>
      <c r="F218" s="130"/>
      <c r="G218" s="131"/>
      <c r="H218" s="131"/>
      <c r="I218" s="132"/>
      <c r="J218" s="128"/>
      <c r="K218" s="129"/>
      <c r="L218" s="129"/>
      <c r="M218" s="130"/>
      <c r="N218" s="131"/>
      <c r="O218" s="131"/>
      <c r="P218" s="133"/>
      <c r="R218" s="26">
        <v>28</v>
      </c>
      <c r="S218" s="134"/>
      <c r="T218" s="129"/>
      <c r="U218" s="129"/>
      <c r="V218" s="135"/>
      <c r="W218" s="131"/>
      <c r="X218" s="131"/>
      <c r="Y218" s="132"/>
      <c r="Z218" s="128"/>
      <c r="AA218" s="129"/>
      <c r="AB218" s="129"/>
      <c r="AC218" s="130"/>
      <c r="AD218" s="131"/>
      <c r="AE218" s="131"/>
      <c r="AF218" s="132"/>
      <c r="AG218" s="128"/>
      <c r="AH218" s="129"/>
      <c r="AI218" s="129"/>
      <c r="AJ218" s="130"/>
      <c r="AK218" s="131"/>
      <c r="AL218" s="131"/>
      <c r="AM218" s="133"/>
    </row>
    <row r="219" spans="1:39" ht="12.75" hidden="1" customHeight="1" x14ac:dyDescent="0.25">
      <c r="A219" s="26">
        <v>29</v>
      </c>
      <c r="B219" s="27"/>
      <c r="C219" s="128"/>
      <c r="D219" s="129"/>
      <c r="E219" s="129"/>
      <c r="F219" s="130"/>
      <c r="G219" s="131"/>
      <c r="H219" s="131"/>
      <c r="I219" s="132"/>
      <c r="J219" s="128"/>
      <c r="K219" s="129"/>
      <c r="L219" s="129"/>
      <c r="M219" s="130"/>
      <c r="N219" s="131"/>
      <c r="O219" s="131"/>
      <c r="P219" s="133"/>
      <c r="R219" s="26">
        <v>29</v>
      </c>
      <c r="S219" s="134"/>
      <c r="T219" s="129"/>
      <c r="U219" s="129"/>
      <c r="V219" s="135"/>
      <c r="W219" s="131"/>
      <c r="X219" s="131"/>
      <c r="Y219" s="132"/>
      <c r="Z219" s="128"/>
      <c r="AA219" s="129"/>
      <c r="AB219" s="129"/>
      <c r="AC219" s="130"/>
      <c r="AD219" s="131"/>
      <c r="AE219" s="131"/>
      <c r="AF219" s="132"/>
      <c r="AG219" s="128"/>
      <c r="AH219" s="129"/>
      <c r="AI219" s="129"/>
      <c r="AJ219" s="130"/>
      <c r="AK219" s="131"/>
      <c r="AL219" s="131"/>
      <c r="AM219" s="133"/>
    </row>
    <row r="220" spans="1:39" ht="12.75" hidden="1" customHeight="1" x14ac:dyDescent="0.25">
      <c r="A220" s="42">
        <v>30</v>
      </c>
      <c r="B220" s="43"/>
      <c r="C220" s="136"/>
      <c r="D220" s="137"/>
      <c r="E220" s="137"/>
      <c r="F220" s="138"/>
      <c r="G220" s="139"/>
      <c r="H220" s="139"/>
      <c r="I220" s="140"/>
      <c r="J220" s="136"/>
      <c r="K220" s="137"/>
      <c r="L220" s="137"/>
      <c r="M220" s="138"/>
      <c r="N220" s="139"/>
      <c r="O220" s="139"/>
      <c r="P220" s="141"/>
      <c r="R220" s="42">
        <v>30</v>
      </c>
      <c r="S220" s="142"/>
      <c r="T220" s="137"/>
      <c r="U220" s="137"/>
      <c r="V220" s="143"/>
      <c r="W220" s="139"/>
      <c r="X220" s="139"/>
      <c r="Y220" s="140"/>
      <c r="Z220" s="136"/>
      <c r="AA220" s="137"/>
      <c r="AB220" s="137"/>
      <c r="AC220" s="138"/>
      <c r="AD220" s="139"/>
      <c r="AE220" s="139"/>
      <c r="AF220" s="140"/>
      <c r="AG220" s="136"/>
      <c r="AH220" s="137"/>
      <c r="AI220" s="137"/>
      <c r="AJ220" s="138"/>
      <c r="AK220" s="139"/>
      <c r="AL220" s="139"/>
      <c r="AM220" s="141"/>
    </row>
    <row r="221" spans="1:39" ht="12.75" hidden="1" customHeight="1" x14ac:dyDescent="0.25">
      <c r="A221" s="30">
        <v>31</v>
      </c>
      <c r="B221" s="31"/>
      <c r="C221" s="120"/>
      <c r="D221" s="121"/>
      <c r="E221" s="121"/>
      <c r="F221" s="122"/>
      <c r="G221" s="123"/>
      <c r="H221" s="123"/>
      <c r="I221" s="124"/>
      <c r="J221" s="120"/>
      <c r="K221" s="121"/>
      <c r="L221" s="121"/>
      <c r="M221" s="122"/>
      <c r="N221" s="123"/>
      <c r="O221" s="123"/>
      <c r="P221" s="125"/>
      <c r="R221" s="30">
        <v>31</v>
      </c>
      <c r="S221" s="126"/>
      <c r="T221" s="121"/>
      <c r="U221" s="121"/>
      <c r="V221" s="127"/>
      <c r="W221" s="123"/>
      <c r="X221" s="123"/>
      <c r="Y221" s="124"/>
      <c r="Z221" s="120"/>
      <c r="AA221" s="121"/>
      <c r="AB221" s="121"/>
      <c r="AC221" s="122"/>
      <c r="AD221" s="123"/>
      <c r="AE221" s="123"/>
      <c r="AF221" s="124"/>
      <c r="AG221" s="120"/>
      <c r="AH221" s="121"/>
      <c r="AI221" s="121"/>
      <c r="AJ221" s="122"/>
      <c r="AK221" s="123"/>
      <c r="AL221" s="123"/>
      <c r="AM221" s="125"/>
    </row>
    <row r="222" spans="1:39" ht="12.75" hidden="1" customHeight="1" x14ac:dyDescent="0.25">
      <c r="A222" s="26">
        <v>32</v>
      </c>
      <c r="B222" s="27"/>
      <c r="C222" s="128"/>
      <c r="D222" s="129"/>
      <c r="E222" s="129"/>
      <c r="F222" s="130"/>
      <c r="G222" s="131"/>
      <c r="H222" s="131"/>
      <c r="I222" s="132"/>
      <c r="J222" s="128"/>
      <c r="K222" s="129"/>
      <c r="L222" s="129"/>
      <c r="M222" s="130"/>
      <c r="N222" s="131"/>
      <c r="O222" s="131"/>
      <c r="P222" s="133"/>
      <c r="R222" s="26">
        <v>32</v>
      </c>
      <c r="S222" s="134"/>
      <c r="T222" s="129"/>
      <c r="U222" s="129"/>
      <c r="V222" s="135"/>
      <c r="W222" s="131"/>
      <c r="X222" s="131"/>
      <c r="Y222" s="132"/>
      <c r="Z222" s="128"/>
      <c r="AA222" s="129"/>
      <c r="AB222" s="129"/>
      <c r="AC222" s="130"/>
      <c r="AD222" s="131"/>
      <c r="AE222" s="131"/>
      <c r="AF222" s="132"/>
      <c r="AG222" s="128"/>
      <c r="AH222" s="129"/>
      <c r="AI222" s="129"/>
      <c r="AJ222" s="130"/>
      <c r="AK222" s="131"/>
      <c r="AL222" s="131"/>
      <c r="AM222" s="133"/>
    </row>
    <row r="223" spans="1:39" ht="12.75" hidden="1" customHeight="1" x14ac:dyDescent="0.25">
      <c r="A223" s="26">
        <v>33</v>
      </c>
      <c r="B223" s="27"/>
      <c r="C223" s="128"/>
      <c r="D223" s="129"/>
      <c r="E223" s="129"/>
      <c r="F223" s="130"/>
      <c r="G223" s="131"/>
      <c r="H223" s="131"/>
      <c r="I223" s="132"/>
      <c r="J223" s="128"/>
      <c r="K223" s="129"/>
      <c r="L223" s="129"/>
      <c r="M223" s="130"/>
      <c r="N223" s="131"/>
      <c r="O223" s="131"/>
      <c r="P223" s="133"/>
      <c r="R223" s="26">
        <v>33</v>
      </c>
      <c r="S223" s="134"/>
      <c r="T223" s="129"/>
      <c r="U223" s="129"/>
      <c r="V223" s="135"/>
      <c r="W223" s="131"/>
      <c r="X223" s="131"/>
      <c r="Y223" s="132"/>
      <c r="Z223" s="128"/>
      <c r="AA223" s="129"/>
      <c r="AB223" s="129"/>
      <c r="AC223" s="130"/>
      <c r="AD223" s="131"/>
      <c r="AE223" s="131"/>
      <c r="AF223" s="132"/>
      <c r="AG223" s="128"/>
      <c r="AH223" s="129"/>
      <c r="AI223" s="129"/>
      <c r="AJ223" s="130"/>
      <c r="AK223" s="131"/>
      <c r="AL223" s="131"/>
      <c r="AM223" s="133"/>
    </row>
    <row r="224" spans="1:39" ht="12.75" hidden="1" customHeight="1" x14ac:dyDescent="0.25">
      <c r="A224" s="26">
        <v>34</v>
      </c>
      <c r="B224" s="27"/>
      <c r="C224" s="128"/>
      <c r="D224" s="129"/>
      <c r="E224" s="129"/>
      <c r="F224" s="130"/>
      <c r="G224" s="131"/>
      <c r="H224" s="131"/>
      <c r="I224" s="132"/>
      <c r="J224" s="128"/>
      <c r="K224" s="129"/>
      <c r="L224" s="129"/>
      <c r="M224" s="130"/>
      <c r="N224" s="131"/>
      <c r="O224" s="131"/>
      <c r="P224" s="133"/>
      <c r="R224" s="26">
        <v>34</v>
      </c>
      <c r="S224" s="134"/>
      <c r="T224" s="129"/>
      <c r="U224" s="129"/>
      <c r="V224" s="135"/>
      <c r="W224" s="131"/>
      <c r="X224" s="131"/>
      <c r="Y224" s="132"/>
      <c r="Z224" s="128"/>
      <c r="AA224" s="129"/>
      <c r="AB224" s="129"/>
      <c r="AC224" s="130"/>
      <c r="AD224" s="131"/>
      <c r="AE224" s="131"/>
      <c r="AF224" s="132"/>
      <c r="AG224" s="128"/>
      <c r="AH224" s="129"/>
      <c r="AI224" s="129"/>
      <c r="AJ224" s="130"/>
      <c r="AK224" s="131"/>
      <c r="AL224" s="131"/>
      <c r="AM224" s="133"/>
    </row>
    <row r="225" spans="1:39" ht="12.75" hidden="1" customHeight="1" x14ac:dyDescent="0.25">
      <c r="A225" s="42">
        <v>35</v>
      </c>
      <c r="B225" s="43"/>
      <c r="C225" s="136"/>
      <c r="D225" s="137"/>
      <c r="E225" s="137"/>
      <c r="F225" s="138"/>
      <c r="G225" s="139"/>
      <c r="H225" s="139"/>
      <c r="I225" s="140"/>
      <c r="J225" s="136"/>
      <c r="K225" s="137"/>
      <c r="L225" s="137"/>
      <c r="M225" s="138"/>
      <c r="N225" s="139"/>
      <c r="O225" s="139"/>
      <c r="P225" s="141"/>
      <c r="R225" s="42">
        <v>35</v>
      </c>
      <c r="S225" s="142"/>
      <c r="T225" s="137"/>
      <c r="U225" s="137"/>
      <c r="V225" s="143"/>
      <c r="W225" s="139"/>
      <c r="X225" s="139"/>
      <c r="Y225" s="140"/>
      <c r="Z225" s="136"/>
      <c r="AA225" s="137"/>
      <c r="AB225" s="137"/>
      <c r="AC225" s="138"/>
      <c r="AD225" s="139"/>
      <c r="AE225" s="139"/>
      <c r="AF225" s="140"/>
      <c r="AG225" s="136"/>
      <c r="AH225" s="137"/>
      <c r="AI225" s="137"/>
      <c r="AJ225" s="138"/>
      <c r="AK225" s="139"/>
      <c r="AL225" s="139"/>
      <c r="AM225" s="141"/>
    </row>
    <row r="226" spans="1:39" ht="12.75" hidden="1" customHeight="1" x14ac:dyDescent="0.25">
      <c r="A226" s="30">
        <v>36</v>
      </c>
      <c r="B226" s="31"/>
      <c r="C226" s="120"/>
      <c r="D226" s="121"/>
      <c r="E226" s="121"/>
      <c r="F226" s="122"/>
      <c r="G226" s="123"/>
      <c r="H226" s="123"/>
      <c r="I226" s="124"/>
      <c r="J226" s="120"/>
      <c r="K226" s="121"/>
      <c r="L226" s="121"/>
      <c r="M226" s="122"/>
      <c r="N226" s="123"/>
      <c r="O226" s="123"/>
      <c r="P226" s="125"/>
      <c r="R226" s="30">
        <v>36</v>
      </c>
      <c r="S226" s="126"/>
      <c r="T226" s="121"/>
      <c r="U226" s="121"/>
      <c r="V226" s="127"/>
      <c r="W226" s="123"/>
      <c r="X226" s="123"/>
      <c r="Y226" s="124"/>
      <c r="Z226" s="120"/>
      <c r="AA226" s="121"/>
      <c r="AB226" s="121"/>
      <c r="AC226" s="122"/>
      <c r="AD226" s="123"/>
      <c r="AE226" s="123"/>
      <c r="AF226" s="124"/>
      <c r="AG226" s="120"/>
      <c r="AH226" s="121"/>
      <c r="AI226" s="121"/>
      <c r="AJ226" s="122"/>
      <c r="AK226" s="123"/>
      <c r="AL226" s="123"/>
      <c r="AM226" s="125"/>
    </row>
    <row r="227" spans="1:39" ht="12.75" hidden="1" customHeight="1" x14ac:dyDescent="0.25">
      <c r="A227" s="26">
        <v>37</v>
      </c>
      <c r="B227" s="27"/>
      <c r="C227" s="128"/>
      <c r="D227" s="129"/>
      <c r="E227" s="129"/>
      <c r="F227" s="130"/>
      <c r="G227" s="131"/>
      <c r="H227" s="131"/>
      <c r="I227" s="132"/>
      <c r="J227" s="128"/>
      <c r="K227" s="129"/>
      <c r="L227" s="129"/>
      <c r="M227" s="130"/>
      <c r="N227" s="131"/>
      <c r="O227" s="131"/>
      <c r="P227" s="133"/>
      <c r="R227" s="26">
        <v>37</v>
      </c>
      <c r="S227" s="134"/>
      <c r="T227" s="129"/>
      <c r="U227" s="129"/>
      <c r="V227" s="135"/>
      <c r="W227" s="131"/>
      <c r="X227" s="131"/>
      <c r="Y227" s="132"/>
      <c r="Z227" s="128"/>
      <c r="AA227" s="129"/>
      <c r="AB227" s="129"/>
      <c r="AC227" s="130"/>
      <c r="AD227" s="131"/>
      <c r="AE227" s="131"/>
      <c r="AF227" s="132"/>
      <c r="AG227" s="128"/>
      <c r="AH227" s="129"/>
      <c r="AI227" s="129"/>
      <c r="AJ227" s="130"/>
      <c r="AK227" s="131"/>
      <c r="AL227" s="131"/>
      <c r="AM227" s="133"/>
    </row>
    <row r="228" spans="1:39" ht="12.75" hidden="1" customHeight="1" x14ac:dyDescent="0.25">
      <c r="A228" s="26">
        <v>38</v>
      </c>
      <c r="B228" s="27"/>
      <c r="C228" s="128"/>
      <c r="D228" s="129"/>
      <c r="E228" s="129"/>
      <c r="F228" s="130"/>
      <c r="G228" s="131"/>
      <c r="H228" s="131"/>
      <c r="I228" s="132"/>
      <c r="J228" s="128"/>
      <c r="K228" s="129"/>
      <c r="L228" s="129"/>
      <c r="M228" s="130"/>
      <c r="N228" s="131"/>
      <c r="O228" s="131"/>
      <c r="P228" s="133"/>
      <c r="R228" s="26">
        <v>38</v>
      </c>
      <c r="S228" s="134"/>
      <c r="T228" s="129"/>
      <c r="U228" s="129"/>
      <c r="V228" s="135"/>
      <c r="W228" s="131"/>
      <c r="X228" s="131"/>
      <c r="Y228" s="132"/>
      <c r="Z228" s="128"/>
      <c r="AA228" s="129"/>
      <c r="AB228" s="129"/>
      <c r="AC228" s="130"/>
      <c r="AD228" s="131"/>
      <c r="AE228" s="131"/>
      <c r="AF228" s="132"/>
      <c r="AG228" s="128"/>
      <c r="AH228" s="129"/>
      <c r="AI228" s="129"/>
      <c r="AJ228" s="130"/>
      <c r="AK228" s="131"/>
      <c r="AL228" s="131"/>
      <c r="AM228" s="133"/>
    </row>
    <row r="229" spans="1:39" ht="12.75" hidden="1" customHeight="1" x14ac:dyDescent="0.25">
      <c r="A229" s="26">
        <v>39</v>
      </c>
      <c r="B229" s="27"/>
      <c r="C229" s="128"/>
      <c r="D229" s="129"/>
      <c r="E229" s="129"/>
      <c r="F229" s="130"/>
      <c r="G229" s="131"/>
      <c r="H229" s="131"/>
      <c r="I229" s="132"/>
      <c r="J229" s="128"/>
      <c r="K229" s="129"/>
      <c r="L229" s="129"/>
      <c r="M229" s="130"/>
      <c r="N229" s="131"/>
      <c r="O229" s="131"/>
      <c r="P229" s="133"/>
      <c r="R229" s="26">
        <v>39</v>
      </c>
      <c r="S229" s="134"/>
      <c r="T229" s="129"/>
      <c r="U229" s="129"/>
      <c r="V229" s="135"/>
      <c r="W229" s="131"/>
      <c r="X229" s="131"/>
      <c r="Y229" s="132"/>
      <c r="Z229" s="128"/>
      <c r="AA229" s="129"/>
      <c r="AB229" s="129"/>
      <c r="AC229" s="130"/>
      <c r="AD229" s="131"/>
      <c r="AE229" s="131"/>
      <c r="AF229" s="132"/>
      <c r="AG229" s="128"/>
      <c r="AH229" s="129"/>
      <c r="AI229" s="129"/>
      <c r="AJ229" s="130"/>
      <c r="AK229" s="131"/>
      <c r="AL229" s="131"/>
      <c r="AM229" s="133"/>
    </row>
    <row r="230" spans="1:39" ht="12.75" hidden="1" customHeight="1" x14ac:dyDescent="0.25">
      <c r="A230" s="42">
        <v>40</v>
      </c>
      <c r="B230" s="43"/>
      <c r="C230" s="136"/>
      <c r="D230" s="137"/>
      <c r="E230" s="137"/>
      <c r="F230" s="138"/>
      <c r="G230" s="139"/>
      <c r="H230" s="139"/>
      <c r="I230" s="140"/>
      <c r="J230" s="136"/>
      <c r="K230" s="137"/>
      <c r="L230" s="137"/>
      <c r="M230" s="138"/>
      <c r="N230" s="139"/>
      <c r="O230" s="139"/>
      <c r="P230" s="141"/>
      <c r="R230" s="42">
        <v>40</v>
      </c>
      <c r="S230" s="142"/>
      <c r="T230" s="137"/>
      <c r="U230" s="137"/>
      <c r="V230" s="143"/>
      <c r="W230" s="139"/>
      <c r="X230" s="139"/>
      <c r="Y230" s="140"/>
      <c r="Z230" s="136"/>
      <c r="AA230" s="137"/>
      <c r="AB230" s="137"/>
      <c r="AC230" s="138"/>
      <c r="AD230" s="139"/>
      <c r="AE230" s="139"/>
      <c r="AF230" s="140"/>
      <c r="AG230" s="136"/>
      <c r="AH230" s="137"/>
      <c r="AI230" s="137"/>
      <c r="AJ230" s="138"/>
      <c r="AK230" s="139"/>
      <c r="AL230" s="139"/>
      <c r="AM230" s="141"/>
    </row>
    <row r="231" spans="1:39" ht="12.75" hidden="1" customHeight="1" x14ac:dyDescent="0.25">
      <c r="A231" s="30">
        <v>41</v>
      </c>
      <c r="B231" s="31"/>
      <c r="C231" s="120"/>
      <c r="D231" s="121"/>
      <c r="E231" s="121"/>
      <c r="F231" s="122"/>
      <c r="G231" s="123"/>
      <c r="H231" s="123"/>
      <c r="I231" s="124"/>
      <c r="J231" s="120"/>
      <c r="K231" s="121"/>
      <c r="L231" s="121"/>
      <c r="M231" s="122"/>
      <c r="N231" s="123"/>
      <c r="O231" s="123"/>
      <c r="P231" s="125"/>
      <c r="R231" s="30">
        <v>41</v>
      </c>
      <c r="S231" s="126"/>
      <c r="T231" s="121"/>
      <c r="U231" s="121"/>
      <c r="V231" s="127"/>
      <c r="W231" s="123"/>
      <c r="X231" s="123"/>
      <c r="Y231" s="124"/>
      <c r="Z231" s="120"/>
      <c r="AA231" s="121"/>
      <c r="AB231" s="121"/>
      <c r="AC231" s="122"/>
      <c r="AD231" s="123"/>
      <c r="AE231" s="123"/>
      <c r="AF231" s="124"/>
      <c r="AG231" s="120"/>
      <c r="AH231" s="121"/>
      <c r="AI231" s="121"/>
      <c r="AJ231" s="122"/>
      <c r="AK231" s="123"/>
      <c r="AL231" s="123"/>
      <c r="AM231" s="125"/>
    </row>
    <row r="232" spans="1:39" ht="12.75" hidden="1" customHeight="1" x14ac:dyDescent="0.25">
      <c r="A232" s="26">
        <v>42</v>
      </c>
      <c r="B232" s="27"/>
      <c r="C232" s="128"/>
      <c r="D232" s="129"/>
      <c r="E232" s="129"/>
      <c r="F232" s="130"/>
      <c r="G232" s="131"/>
      <c r="H232" s="131"/>
      <c r="I232" s="132"/>
      <c r="J232" s="128"/>
      <c r="K232" s="129"/>
      <c r="L232" s="129"/>
      <c r="M232" s="130"/>
      <c r="N232" s="131"/>
      <c r="O232" s="131"/>
      <c r="P232" s="133"/>
      <c r="R232" s="26">
        <v>42</v>
      </c>
      <c r="S232" s="134"/>
      <c r="T232" s="129"/>
      <c r="U232" s="129"/>
      <c r="V232" s="135"/>
      <c r="W232" s="131"/>
      <c r="X232" s="131"/>
      <c r="Y232" s="132"/>
      <c r="Z232" s="128"/>
      <c r="AA232" s="129"/>
      <c r="AB232" s="129"/>
      <c r="AC232" s="130"/>
      <c r="AD232" s="131"/>
      <c r="AE232" s="131"/>
      <c r="AF232" s="132"/>
      <c r="AG232" s="128"/>
      <c r="AH232" s="129"/>
      <c r="AI232" s="129"/>
      <c r="AJ232" s="130"/>
      <c r="AK232" s="131"/>
      <c r="AL232" s="131"/>
      <c r="AM232" s="133"/>
    </row>
    <row r="233" spans="1:39" ht="12.75" hidden="1" customHeight="1" x14ac:dyDescent="0.25">
      <c r="A233" s="26">
        <v>43</v>
      </c>
      <c r="B233" s="27"/>
      <c r="C233" s="128"/>
      <c r="D233" s="129"/>
      <c r="E233" s="129"/>
      <c r="F233" s="130"/>
      <c r="G233" s="131"/>
      <c r="H233" s="131"/>
      <c r="I233" s="132"/>
      <c r="J233" s="128"/>
      <c r="K233" s="129"/>
      <c r="L233" s="129"/>
      <c r="M233" s="130"/>
      <c r="N233" s="131"/>
      <c r="O233" s="131"/>
      <c r="P233" s="133"/>
      <c r="R233" s="26">
        <v>43</v>
      </c>
      <c r="S233" s="134"/>
      <c r="T233" s="129"/>
      <c r="U233" s="129"/>
      <c r="V233" s="135"/>
      <c r="W233" s="131"/>
      <c r="X233" s="131"/>
      <c r="Y233" s="132"/>
      <c r="Z233" s="128"/>
      <c r="AA233" s="129"/>
      <c r="AB233" s="129"/>
      <c r="AC233" s="130"/>
      <c r="AD233" s="131"/>
      <c r="AE233" s="131"/>
      <c r="AF233" s="132"/>
      <c r="AG233" s="128"/>
      <c r="AH233" s="129"/>
      <c r="AI233" s="129"/>
      <c r="AJ233" s="130"/>
      <c r="AK233" s="131"/>
      <c r="AL233" s="131"/>
      <c r="AM233" s="133"/>
    </row>
    <row r="234" spans="1:39" ht="12.75" hidden="1" customHeight="1" x14ac:dyDescent="0.25">
      <c r="A234" s="26">
        <v>44</v>
      </c>
      <c r="B234" s="27"/>
      <c r="C234" s="128"/>
      <c r="D234" s="129"/>
      <c r="E234" s="129"/>
      <c r="F234" s="130"/>
      <c r="G234" s="131"/>
      <c r="H234" s="131"/>
      <c r="I234" s="132"/>
      <c r="J234" s="128"/>
      <c r="K234" s="129"/>
      <c r="L234" s="129"/>
      <c r="M234" s="130"/>
      <c r="N234" s="131"/>
      <c r="O234" s="131"/>
      <c r="P234" s="133"/>
      <c r="R234" s="26">
        <v>44</v>
      </c>
      <c r="S234" s="134"/>
      <c r="T234" s="129"/>
      <c r="U234" s="129"/>
      <c r="V234" s="135"/>
      <c r="W234" s="131"/>
      <c r="X234" s="131"/>
      <c r="Y234" s="132"/>
      <c r="Z234" s="128"/>
      <c r="AA234" s="129"/>
      <c r="AB234" s="129"/>
      <c r="AC234" s="130"/>
      <c r="AD234" s="131"/>
      <c r="AE234" s="131"/>
      <c r="AF234" s="132"/>
      <c r="AG234" s="128"/>
      <c r="AH234" s="129"/>
      <c r="AI234" s="129"/>
      <c r="AJ234" s="130"/>
      <c r="AK234" s="131"/>
      <c r="AL234" s="131"/>
      <c r="AM234" s="133"/>
    </row>
    <row r="235" spans="1:39" ht="12.75" hidden="1" customHeight="1" x14ac:dyDescent="0.25">
      <c r="A235" s="42">
        <v>45</v>
      </c>
      <c r="B235" s="43"/>
      <c r="C235" s="136"/>
      <c r="D235" s="137"/>
      <c r="E235" s="137"/>
      <c r="F235" s="138"/>
      <c r="G235" s="139"/>
      <c r="H235" s="139"/>
      <c r="I235" s="140"/>
      <c r="J235" s="136"/>
      <c r="K235" s="137"/>
      <c r="L235" s="137"/>
      <c r="M235" s="138"/>
      <c r="N235" s="139"/>
      <c r="O235" s="139"/>
      <c r="P235" s="141"/>
      <c r="R235" s="42">
        <v>45</v>
      </c>
      <c r="S235" s="142"/>
      <c r="T235" s="137"/>
      <c r="U235" s="137"/>
      <c r="V235" s="143"/>
      <c r="W235" s="139"/>
      <c r="X235" s="139"/>
      <c r="Y235" s="140"/>
      <c r="Z235" s="136"/>
      <c r="AA235" s="137"/>
      <c r="AB235" s="137"/>
      <c r="AC235" s="138"/>
      <c r="AD235" s="139"/>
      <c r="AE235" s="139"/>
      <c r="AF235" s="140"/>
      <c r="AG235" s="136"/>
      <c r="AH235" s="137"/>
      <c r="AI235" s="137"/>
      <c r="AJ235" s="138"/>
      <c r="AK235" s="139"/>
      <c r="AL235" s="139"/>
      <c r="AM235" s="141"/>
    </row>
    <row r="236" spans="1:39" ht="12.75" hidden="1" customHeight="1" x14ac:dyDescent="0.25">
      <c r="A236" s="30">
        <v>46</v>
      </c>
      <c r="B236" s="31"/>
      <c r="C236" s="120"/>
      <c r="D236" s="121"/>
      <c r="E236" s="121"/>
      <c r="F236" s="122"/>
      <c r="G236" s="123"/>
      <c r="H236" s="123"/>
      <c r="I236" s="124"/>
      <c r="J236" s="120"/>
      <c r="K236" s="121"/>
      <c r="L236" s="121"/>
      <c r="M236" s="122"/>
      <c r="N236" s="123"/>
      <c r="O236" s="123"/>
      <c r="P236" s="125"/>
      <c r="R236" s="30">
        <v>46</v>
      </c>
      <c r="S236" s="126"/>
      <c r="T236" s="121"/>
      <c r="U236" s="121"/>
      <c r="V236" s="127"/>
      <c r="W236" s="123"/>
      <c r="X236" s="123"/>
      <c r="Y236" s="124"/>
      <c r="Z236" s="120"/>
      <c r="AA236" s="121"/>
      <c r="AB236" s="121"/>
      <c r="AC236" s="122"/>
      <c r="AD236" s="123"/>
      <c r="AE236" s="123"/>
      <c r="AF236" s="124"/>
      <c r="AG236" s="120"/>
      <c r="AH236" s="121"/>
      <c r="AI236" s="121"/>
      <c r="AJ236" s="122"/>
      <c r="AK236" s="123"/>
      <c r="AL236" s="123"/>
      <c r="AM236" s="125"/>
    </row>
    <row r="237" spans="1:39" ht="12.75" hidden="1" customHeight="1" x14ac:dyDescent="0.25">
      <c r="A237" s="26">
        <v>47</v>
      </c>
      <c r="B237" s="27"/>
      <c r="C237" s="128"/>
      <c r="D237" s="129"/>
      <c r="E237" s="129"/>
      <c r="F237" s="130"/>
      <c r="G237" s="131"/>
      <c r="H237" s="131"/>
      <c r="I237" s="132"/>
      <c r="J237" s="128"/>
      <c r="K237" s="129"/>
      <c r="L237" s="129"/>
      <c r="M237" s="130"/>
      <c r="N237" s="131"/>
      <c r="O237" s="131"/>
      <c r="P237" s="133"/>
      <c r="R237" s="26">
        <v>47</v>
      </c>
      <c r="S237" s="134"/>
      <c r="T237" s="129"/>
      <c r="U237" s="129"/>
      <c r="V237" s="135"/>
      <c r="W237" s="131"/>
      <c r="X237" s="131"/>
      <c r="Y237" s="132"/>
      <c r="Z237" s="128"/>
      <c r="AA237" s="129"/>
      <c r="AB237" s="129"/>
      <c r="AC237" s="130"/>
      <c r="AD237" s="131"/>
      <c r="AE237" s="131"/>
      <c r="AF237" s="132"/>
      <c r="AG237" s="128"/>
      <c r="AH237" s="129"/>
      <c r="AI237" s="129"/>
      <c r="AJ237" s="130"/>
      <c r="AK237" s="131"/>
      <c r="AL237" s="131"/>
      <c r="AM237" s="133"/>
    </row>
    <row r="238" spans="1:39" ht="12.75" hidden="1" customHeight="1" x14ac:dyDescent="0.25">
      <c r="A238" s="26">
        <v>48</v>
      </c>
      <c r="B238" s="27"/>
      <c r="C238" s="128"/>
      <c r="D238" s="129"/>
      <c r="E238" s="129"/>
      <c r="F238" s="130"/>
      <c r="G238" s="131"/>
      <c r="H238" s="131"/>
      <c r="I238" s="132"/>
      <c r="J238" s="128"/>
      <c r="K238" s="129"/>
      <c r="L238" s="129"/>
      <c r="M238" s="130"/>
      <c r="N238" s="131"/>
      <c r="O238" s="131"/>
      <c r="P238" s="133"/>
      <c r="R238" s="26">
        <v>48</v>
      </c>
      <c r="S238" s="134"/>
      <c r="T238" s="129"/>
      <c r="U238" s="129"/>
      <c r="V238" s="135"/>
      <c r="W238" s="131"/>
      <c r="X238" s="131"/>
      <c r="Y238" s="132"/>
      <c r="Z238" s="128"/>
      <c r="AA238" s="129"/>
      <c r="AB238" s="129"/>
      <c r="AC238" s="130"/>
      <c r="AD238" s="131"/>
      <c r="AE238" s="131"/>
      <c r="AF238" s="132"/>
      <c r="AG238" s="128"/>
      <c r="AH238" s="129"/>
      <c r="AI238" s="129"/>
      <c r="AJ238" s="130"/>
      <c r="AK238" s="131"/>
      <c r="AL238" s="131"/>
      <c r="AM238" s="133"/>
    </row>
    <row r="239" spans="1:39" ht="12.75" hidden="1" customHeight="1" x14ac:dyDescent="0.25">
      <c r="A239" s="26">
        <v>49</v>
      </c>
      <c r="B239" s="27"/>
      <c r="C239" s="128"/>
      <c r="D239" s="129"/>
      <c r="E239" s="129"/>
      <c r="F239" s="130"/>
      <c r="G239" s="131"/>
      <c r="H239" s="131"/>
      <c r="I239" s="132"/>
      <c r="J239" s="128"/>
      <c r="K239" s="129"/>
      <c r="L239" s="129"/>
      <c r="M239" s="130"/>
      <c r="N239" s="131"/>
      <c r="O239" s="131"/>
      <c r="P239" s="133"/>
      <c r="R239" s="26">
        <v>49</v>
      </c>
      <c r="S239" s="134"/>
      <c r="T239" s="129"/>
      <c r="U239" s="129"/>
      <c r="V239" s="135"/>
      <c r="W239" s="131"/>
      <c r="X239" s="131"/>
      <c r="Y239" s="132"/>
      <c r="Z239" s="128"/>
      <c r="AA239" s="129"/>
      <c r="AB239" s="129"/>
      <c r="AC239" s="130"/>
      <c r="AD239" s="131"/>
      <c r="AE239" s="131"/>
      <c r="AF239" s="132"/>
      <c r="AG239" s="128"/>
      <c r="AH239" s="129"/>
      <c r="AI239" s="129"/>
      <c r="AJ239" s="130"/>
      <c r="AK239" s="131"/>
      <c r="AL239" s="131"/>
      <c r="AM239" s="133"/>
    </row>
    <row r="240" spans="1:39" ht="12.75" hidden="1" customHeight="1" x14ac:dyDescent="0.25">
      <c r="A240" s="42">
        <v>50</v>
      </c>
      <c r="B240" s="43"/>
      <c r="C240" s="136"/>
      <c r="D240" s="137"/>
      <c r="E240" s="137"/>
      <c r="F240" s="138"/>
      <c r="G240" s="139"/>
      <c r="H240" s="139"/>
      <c r="I240" s="140"/>
      <c r="J240" s="136"/>
      <c r="K240" s="137"/>
      <c r="L240" s="137"/>
      <c r="M240" s="138"/>
      <c r="N240" s="139"/>
      <c r="O240" s="139"/>
      <c r="P240" s="141"/>
      <c r="R240" s="42">
        <v>50</v>
      </c>
      <c r="S240" s="142"/>
      <c r="T240" s="137"/>
      <c r="U240" s="137"/>
      <c r="V240" s="143"/>
      <c r="W240" s="139"/>
      <c r="X240" s="139"/>
      <c r="Y240" s="140"/>
      <c r="Z240" s="136"/>
      <c r="AA240" s="137"/>
      <c r="AB240" s="137"/>
      <c r="AC240" s="138"/>
      <c r="AD240" s="139"/>
      <c r="AE240" s="139"/>
      <c r="AF240" s="140"/>
      <c r="AG240" s="136"/>
      <c r="AH240" s="137"/>
      <c r="AI240" s="137"/>
      <c r="AJ240" s="138"/>
      <c r="AK240" s="139"/>
      <c r="AL240" s="139"/>
      <c r="AM240" s="141"/>
    </row>
    <row r="241" spans="1:39" ht="12.75" hidden="1" customHeight="1" x14ac:dyDescent="0.25">
      <c r="A241" s="30">
        <v>51</v>
      </c>
      <c r="B241" s="31"/>
      <c r="C241" s="120"/>
      <c r="D241" s="121"/>
      <c r="E241" s="121"/>
      <c r="F241" s="122"/>
      <c r="G241" s="123"/>
      <c r="H241" s="123"/>
      <c r="I241" s="124"/>
      <c r="J241" s="120"/>
      <c r="K241" s="121"/>
      <c r="L241" s="121"/>
      <c r="M241" s="122"/>
      <c r="N241" s="123"/>
      <c r="O241" s="123"/>
      <c r="P241" s="125"/>
      <c r="R241" s="30">
        <v>51</v>
      </c>
      <c r="S241" s="126"/>
      <c r="T241" s="121"/>
      <c r="U241" s="121"/>
      <c r="V241" s="127"/>
      <c r="W241" s="123"/>
      <c r="X241" s="123"/>
      <c r="Y241" s="124"/>
      <c r="Z241" s="120"/>
      <c r="AA241" s="121"/>
      <c r="AB241" s="121"/>
      <c r="AC241" s="122"/>
      <c r="AD241" s="123"/>
      <c r="AE241" s="123"/>
      <c r="AF241" s="124"/>
      <c r="AG241" s="120"/>
      <c r="AH241" s="121"/>
      <c r="AI241" s="121"/>
      <c r="AJ241" s="122"/>
      <c r="AK241" s="123"/>
      <c r="AL241" s="123"/>
      <c r="AM241" s="125"/>
    </row>
    <row r="242" spans="1:39" ht="12.75" hidden="1" customHeight="1" x14ac:dyDescent="0.25">
      <c r="A242" s="26">
        <v>52</v>
      </c>
      <c r="B242" s="27"/>
      <c r="C242" s="128"/>
      <c r="D242" s="129"/>
      <c r="E242" s="129"/>
      <c r="F242" s="130"/>
      <c r="G242" s="131"/>
      <c r="H242" s="131"/>
      <c r="I242" s="132"/>
      <c r="J242" s="128"/>
      <c r="K242" s="129"/>
      <c r="L242" s="129"/>
      <c r="M242" s="130"/>
      <c r="N242" s="131"/>
      <c r="O242" s="131"/>
      <c r="P242" s="133"/>
      <c r="R242" s="26">
        <v>52</v>
      </c>
      <c r="S242" s="134"/>
      <c r="T242" s="129"/>
      <c r="U242" s="129"/>
      <c r="V242" s="135"/>
      <c r="W242" s="131"/>
      <c r="X242" s="131"/>
      <c r="Y242" s="132"/>
      <c r="Z242" s="128"/>
      <c r="AA242" s="129"/>
      <c r="AB242" s="129"/>
      <c r="AC242" s="130"/>
      <c r="AD242" s="131"/>
      <c r="AE242" s="131"/>
      <c r="AF242" s="132"/>
      <c r="AG242" s="128"/>
      <c r="AH242" s="129"/>
      <c r="AI242" s="129"/>
      <c r="AJ242" s="130"/>
      <c r="AK242" s="131"/>
      <c r="AL242" s="131"/>
      <c r="AM242" s="133"/>
    </row>
    <row r="243" spans="1:39" ht="12.75" hidden="1" customHeight="1" x14ac:dyDescent="0.25">
      <c r="A243" s="26">
        <v>53</v>
      </c>
      <c r="B243" s="27"/>
      <c r="C243" s="128"/>
      <c r="D243" s="129"/>
      <c r="E243" s="129"/>
      <c r="F243" s="130"/>
      <c r="G243" s="131"/>
      <c r="H243" s="131"/>
      <c r="I243" s="132"/>
      <c r="J243" s="128"/>
      <c r="K243" s="129"/>
      <c r="L243" s="129"/>
      <c r="M243" s="130"/>
      <c r="N243" s="131"/>
      <c r="O243" s="131"/>
      <c r="P243" s="133"/>
      <c r="R243" s="26">
        <v>53</v>
      </c>
      <c r="S243" s="134"/>
      <c r="T243" s="129"/>
      <c r="U243" s="129"/>
      <c r="V243" s="135"/>
      <c r="W243" s="131"/>
      <c r="X243" s="131"/>
      <c r="Y243" s="132"/>
      <c r="Z243" s="128"/>
      <c r="AA243" s="129"/>
      <c r="AB243" s="129"/>
      <c r="AC243" s="130"/>
      <c r="AD243" s="131"/>
      <c r="AE243" s="131"/>
      <c r="AF243" s="132"/>
      <c r="AG243" s="128"/>
      <c r="AH243" s="129"/>
      <c r="AI243" s="129"/>
      <c r="AJ243" s="130"/>
      <c r="AK243" s="131"/>
      <c r="AL243" s="131"/>
      <c r="AM243" s="133"/>
    </row>
    <row r="244" spans="1:39" ht="12.75" hidden="1" customHeight="1" x14ac:dyDescent="0.25">
      <c r="A244" s="26">
        <v>54</v>
      </c>
      <c r="B244" s="27"/>
      <c r="C244" s="128"/>
      <c r="D244" s="129"/>
      <c r="E244" s="129"/>
      <c r="F244" s="130"/>
      <c r="G244" s="131"/>
      <c r="H244" s="131"/>
      <c r="I244" s="132"/>
      <c r="J244" s="128"/>
      <c r="K244" s="129"/>
      <c r="L244" s="129"/>
      <c r="M244" s="130"/>
      <c r="N244" s="131"/>
      <c r="O244" s="131"/>
      <c r="P244" s="133"/>
      <c r="R244" s="26">
        <v>54</v>
      </c>
      <c r="S244" s="134"/>
      <c r="T244" s="129"/>
      <c r="U244" s="129"/>
      <c r="V244" s="135"/>
      <c r="W244" s="131"/>
      <c r="X244" s="131"/>
      <c r="Y244" s="132"/>
      <c r="Z244" s="128"/>
      <c r="AA244" s="129"/>
      <c r="AB244" s="129"/>
      <c r="AC244" s="130"/>
      <c r="AD244" s="131"/>
      <c r="AE244" s="131"/>
      <c r="AF244" s="132"/>
      <c r="AG244" s="128"/>
      <c r="AH244" s="129"/>
      <c r="AI244" s="129"/>
      <c r="AJ244" s="130"/>
      <c r="AK244" s="131"/>
      <c r="AL244" s="131"/>
      <c r="AM244" s="133"/>
    </row>
    <row r="245" spans="1:39" ht="12.75" hidden="1" customHeight="1" x14ac:dyDescent="0.25">
      <c r="A245" s="28">
        <v>55</v>
      </c>
      <c r="B245" s="29"/>
      <c r="C245" s="145"/>
      <c r="D245" s="146"/>
      <c r="E245" s="146"/>
      <c r="F245" s="147"/>
      <c r="G245" s="148"/>
      <c r="H245" s="148"/>
      <c r="I245" s="149"/>
      <c r="J245" s="145"/>
      <c r="K245" s="146"/>
      <c r="L245" s="146"/>
      <c r="M245" s="147"/>
      <c r="N245" s="148"/>
      <c r="O245" s="148"/>
      <c r="P245" s="150"/>
      <c r="R245" s="28">
        <v>55</v>
      </c>
      <c r="S245" s="151"/>
      <c r="T245" s="146"/>
      <c r="U245" s="146"/>
      <c r="V245" s="152"/>
      <c r="W245" s="148"/>
      <c r="X245" s="148"/>
      <c r="Y245" s="149"/>
      <c r="Z245" s="145"/>
      <c r="AA245" s="146"/>
      <c r="AB245" s="146"/>
      <c r="AC245" s="147"/>
      <c r="AD245" s="148"/>
      <c r="AE245" s="148"/>
      <c r="AF245" s="149"/>
      <c r="AG245" s="145"/>
      <c r="AH245" s="146"/>
      <c r="AI245" s="146"/>
      <c r="AJ245" s="147"/>
      <c r="AK245" s="148"/>
      <c r="AL245" s="148"/>
      <c r="AM245" s="150"/>
    </row>
    <row r="246" spans="1:39" ht="12.75" hidden="1" customHeight="1" x14ac:dyDescent="0.25">
      <c r="A246" s="257"/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R246" s="257"/>
      <c r="S246" s="257"/>
      <c r="T246" s="257"/>
      <c r="U246" s="257"/>
      <c r="V246" s="257"/>
      <c r="W246" s="257"/>
      <c r="X246" s="257"/>
      <c r="Y246" s="257"/>
      <c r="Z246" s="257"/>
      <c r="AA246" s="257"/>
      <c r="AB246" s="257"/>
      <c r="AC246" s="257"/>
      <c r="AD246" s="257"/>
      <c r="AE246" s="257"/>
      <c r="AF246" s="257"/>
      <c r="AG246" s="257"/>
      <c r="AH246" s="257"/>
      <c r="AI246" s="257"/>
      <c r="AJ246" s="257"/>
      <c r="AK246" s="257"/>
      <c r="AL246" s="257"/>
      <c r="AM246" s="257"/>
    </row>
    <row r="247" spans="1:39" ht="15" hidden="1" customHeight="1" x14ac:dyDescent="0.25">
      <c r="A247" s="256" t="s">
        <v>386</v>
      </c>
      <c r="B247" s="256"/>
      <c r="C247" s="256" t="s">
        <v>387</v>
      </c>
      <c r="D247" s="256"/>
      <c r="E247" s="256"/>
      <c r="F247" s="256"/>
      <c r="G247" s="256"/>
      <c r="H247" s="256"/>
      <c r="I247" s="256"/>
      <c r="J247" s="256" t="s">
        <v>387</v>
      </c>
      <c r="K247" s="256"/>
      <c r="L247" s="256"/>
      <c r="M247" s="256"/>
      <c r="N247" s="256"/>
      <c r="O247" s="256"/>
      <c r="P247" s="256"/>
      <c r="R247" s="256" t="s">
        <v>387</v>
      </c>
      <c r="S247" s="256"/>
      <c r="T247" s="256"/>
      <c r="U247" s="256"/>
      <c r="V247" s="256"/>
      <c r="W247" s="256"/>
      <c r="X247" s="256"/>
      <c r="Y247" s="256" t="s">
        <v>387</v>
      </c>
      <c r="Z247" s="256"/>
      <c r="AA247" s="256"/>
      <c r="AB247" s="256"/>
      <c r="AC247" s="256"/>
      <c r="AD247" s="256"/>
      <c r="AE247" s="256"/>
      <c r="AF247" s="256" t="s">
        <v>387</v>
      </c>
      <c r="AG247" s="256"/>
      <c r="AH247" s="256"/>
      <c r="AI247" s="256"/>
      <c r="AJ247" s="256"/>
      <c r="AK247" s="256"/>
      <c r="AL247" s="256"/>
      <c r="AM247" s="256"/>
    </row>
    <row r="248" spans="1:39" ht="31.5" hidden="1" customHeight="1" x14ac:dyDescent="0.25">
      <c r="A248" s="258"/>
      <c r="B248" s="258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8"/>
      <c r="N248" s="258"/>
      <c r="O248" s="258"/>
      <c r="P248" s="258"/>
      <c r="R248" s="258"/>
      <c r="S248" s="258"/>
      <c r="T248" s="258"/>
      <c r="U248" s="258"/>
      <c r="V248" s="258"/>
      <c r="W248" s="258"/>
      <c r="X248" s="258"/>
      <c r="Y248" s="258"/>
      <c r="Z248" s="258"/>
      <c r="AA248" s="258"/>
      <c r="AB248" s="258"/>
      <c r="AC248" s="258"/>
      <c r="AD248" s="258"/>
      <c r="AE248" s="258"/>
      <c r="AF248" s="258"/>
      <c r="AG248" s="258"/>
      <c r="AH248" s="258"/>
      <c r="AI248" s="258"/>
      <c r="AJ248" s="258"/>
      <c r="AK248" s="258"/>
      <c r="AL248" s="258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38" sqref="R3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77" t="s">
        <v>454</v>
      </c>
      <c r="B1" s="278"/>
      <c r="C1" s="278"/>
      <c r="D1" s="278"/>
      <c r="E1" s="278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</row>
    <row r="2" spans="1:33" s="48" customFormat="1" ht="23.25" customHeight="1" x14ac:dyDescent="0.25">
      <c r="A2" s="273" t="s">
        <v>30</v>
      </c>
      <c r="B2" s="275" t="s">
        <v>23</v>
      </c>
      <c r="C2" s="275" t="s">
        <v>421</v>
      </c>
      <c r="D2" s="275" t="s">
        <v>422</v>
      </c>
      <c r="E2" s="275" t="s">
        <v>423</v>
      </c>
      <c r="F2" s="275" t="s">
        <v>424</v>
      </c>
      <c r="G2" s="275" t="s">
        <v>425</v>
      </c>
      <c r="H2" s="275" t="s">
        <v>426</v>
      </c>
      <c r="I2" s="275" t="s">
        <v>427</v>
      </c>
      <c r="J2" s="275" t="s">
        <v>428</v>
      </c>
      <c r="K2" s="275" t="s">
        <v>429</v>
      </c>
      <c r="L2" s="275" t="s">
        <v>396</v>
      </c>
      <c r="M2" s="275" t="s">
        <v>430</v>
      </c>
      <c r="N2" s="275" t="s">
        <v>431</v>
      </c>
      <c r="O2" s="275" t="s">
        <v>455</v>
      </c>
      <c r="P2" s="275" t="s">
        <v>433</v>
      </c>
      <c r="Q2" s="275"/>
      <c r="R2" s="28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74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183" t="s">
        <v>434</v>
      </c>
      <c r="Q3" s="183" t="s">
        <v>435</v>
      </c>
      <c r="R3" s="184" t="s">
        <v>436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8.2" customHeight="1" x14ac:dyDescent="0.25">
      <c r="A4" s="61">
        <v>1</v>
      </c>
      <c r="B4" s="179" t="s">
        <v>36</v>
      </c>
      <c r="C4" s="45">
        <f>ROUND(8.7,1)</f>
        <v>8.6999999999999993</v>
      </c>
      <c r="D4" s="45">
        <f>ROUND(9,1)</f>
        <v>9</v>
      </c>
      <c r="E4" s="45">
        <f>ROUND(9.5,1)</f>
        <v>9.5</v>
      </c>
      <c r="F4" s="45">
        <f>ROUND(9,1)</f>
        <v>9</v>
      </c>
      <c r="G4" s="45">
        <f>ROUND(9.7,1)</f>
        <v>9.6999999999999993</v>
      </c>
      <c r="H4" s="45">
        <f>ROUND(7.6,1)</f>
        <v>7.6</v>
      </c>
      <c r="I4" s="45">
        <f>ROUND(9.4,1)</f>
        <v>9.4</v>
      </c>
      <c r="J4" s="45">
        <f>ROUND(8.8,1)</f>
        <v>8.8000000000000007</v>
      </c>
      <c r="K4" s="45">
        <f>ROUND(9.6,1)</f>
        <v>9.6</v>
      </c>
      <c r="L4" s="45">
        <f>ROUND(10,1)</f>
        <v>10</v>
      </c>
      <c r="M4" s="45">
        <f>ROUND(9.4,1)</f>
        <v>9.4</v>
      </c>
      <c r="N4" s="45" t="s">
        <v>413</v>
      </c>
      <c r="O4" s="45">
        <f>ROUND(9.2,1)</f>
        <v>9.1999999999999993</v>
      </c>
      <c r="P4" s="45" t="s">
        <v>437</v>
      </c>
      <c r="Q4" s="45" t="s">
        <v>438</v>
      </c>
      <c r="R4" s="181" t="s">
        <v>439</v>
      </c>
    </row>
    <row r="5" spans="1:33" ht="18.2" customHeight="1" x14ac:dyDescent="0.25">
      <c r="A5" s="61">
        <v>2</v>
      </c>
      <c r="B5" s="179" t="s">
        <v>45</v>
      </c>
      <c r="C5" s="45">
        <f>ROUND(8.7,1)</f>
        <v>8.6999999999999993</v>
      </c>
      <c r="D5" s="45">
        <f>ROUND(8,1)</f>
        <v>8</v>
      </c>
      <c r="E5" s="45">
        <f>ROUND(8.3,1)</f>
        <v>8.3000000000000007</v>
      </c>
      <c r="F5" s="45">
        <f>ROUND(7.8,1)</f>
        <v>7.8</v>
      </c>
      <c r="G5" s="45">
        <f>ROUND(10,1)</f>
        <v>10</v>
      </c>
      <c r="H5" s="45">
        <f>ROUND(6.6,1)</f>
        <v>6.6</v>
      </c>
      <c r="I5" s="45">
        <f>ROUND(8.8,1)</f>
        <v>8.8000000000000007</v>
      </c>
      <c r="J5" s="45">
        <f>ROUND(7.8,1)</f>
        <v>7.8</v>
      </c>
      <c r="K5" s="45">
        <f>ROUND(5.2,1)</f>
        <v>5.2</v>
      </c>
      <c r="L5" s="45">
        <f>ROUND(9.3,1)</f>
        <v>9.3000000000000007</v>
      </c>
      <c r="M5" s="45">
        <f>ROUND(8.1,1)</f>
        <v>8.1</v>
      </c>
      <c r="N5" s="45" t="s">
        <v>413</v>
      </c>
      <c r="O5" s="45">
        <f>ROUND(8.1,1)</f>
        <v>8.1</v>
      </c>
      <c r="P5" s="45" t="s">
        <v>295</v>
      </c>
      <c r="Q5" s="45" t="s">
        <v>438</v>
      </c>
      <c r="R5" s="181" t="s">
        <v>441</v>
      </c>
    </row>
    <row r="6" spans="1:33" ht="18.2" customHeight="1" x14ac:dyDescent="0.25">
      <c r="A6" s="61">
        <v>3</v>
      </c>
      <c r="B6" s="179" t="s">
        <v>51</v>
      </c>
      <c r="C6" s="45">
        <f>ROUND(8.3,1)</f>
        <v>8.3000000000000007</v>
      </c>
      <c r="D6" s="45">
        <f>ROUND(7.9,1)</f>
        <v>7.9</v>
      </c>
      <c r="E6" s="45">
        <f>ROUND(8.4,1)</f>
        <v>8.4</v>
      </c>
      <c r="F6" s="45">
        <f>ROUND(8.3,1)</f>
        <v>8.3000000000000007</v>
      </c>
      <c r="G6" s="45">
        <f>ROUND(9.9,1)</f>
        <v>9.9</v>
      </c>
      <c r="H6" s="45">
        <f>ROUND(6.8,1)</f>
        <v>6.8</v>
      </c>
      <c r="I6" s="45">
        <f>ROUND(8.5,1)</f>
        <v>8.5</v>
      </c>
      <c r="J6" s="45">
        <f>ROUND(8.1,1)</f>
        <v>8.1</v>
      </c>
      <c r="K6" s="45">
        <f>ROUND(7.6,1)</f>
        <v>7.6</v>
      </c>
      <c r="L6" s="45">
        <f>ROUND(9.5,1)</f>
        <v>9.5</v>
      </c>
      <c r="M6" s="45">
        <f>ROUND(8.4,1)</f>
        <v>8.4</v>
      </c>
      <c r="N6" s="45" t="s">
        <v>413</v>
      </c>
      <c r="O6" s="45">
        <f>ROUND(8.3,1)</f>
        <v>8.3000000000000007</v>
      </c>
      <c r="P6" s="45" t="s">
        <v>437</v>
      </c>
      <c r="Q6" s="45" t="s">
        <v>438</v>
      </c>
      <c r="R6" s="181" t="s">
        <v>439</v>
      </c>
    </row>
    <row r="7" spans="1:33" ht="18.2" customHeight="1" x14ac:dyDescent="0.25">
      <c r="A7" s="61">
        <v>4</v>
      </c>
      <c r="B7" s="179" t="s">
        <v>57</v>
      </c>
      <c r="C7" s="45">
        <f>ROUND(9,1)</f>
        <v>9</v>
      </c>
      <c r="D7" s="45">
        <f>ROUND(8.7,1)</f>
        <v>8.6999999999999993</v>
      </c>
      <c r="E7" s="45">
        <f>ROUND(9.3,1)</f>
        <v>9.3000000000000007</v>
      </c>
      <c r="F7" s="45">
        <f>ROUND(9.3,1)</f>
        <v>9.3000000000000007</v>
      </c>
      <c r="G7" s="45">
        <f>ROUND(10,1)</f>
        <v>10</v>
      </c>
      <c r="H7" s="45">
        <f>ROUND(7.7,1)</f>
        <v>7.7</v>
      </c>
      <c r="I7" s="45">
        <f>ROUND(8.7,1)</f>
        <v>8.6999999999999993</v>
      </c>
      <c r="J7" s="45">
        <f>ROUND(9.5,1)</f>
        <v>9.5</v>
      </c>
      <c r="K7" s="45">
        <f>ROUND(7.4,1)</f>
        <v>7.4</v>
      </c>
      <c r="L7" s="45">
        <f>ROUND(9.9,1)</f>
        <v>9.9</v>
      </c>
      <c r="M7" s="45">
        <f>ROUND(8.1,1)</f>
        <v>8.1</v>
      </c>
      <c r="N7" s="45" t="s">
        <v>413</v>
      </c>
      <c r="O7" s="45">
        <f>ROUND(8.9,1)</f>
        <v>8.9</v>
      </c>
      <c r="P7" s="45" t="s">
        <v>437</v>
      </c>
      <c r="Q7" s="45" t="s">
        <v>438</v>
      </c>
      <c r="R7" s="181" t="s">
        <v>439</v>
      </c>
    </row>
    <row r="8" spans="1:33" ht="18.2" customHeight="1" x14ac:dyDescent="0.25">
      <c r="A8" s="69">
        <v>5</v>
      </c>
      <c r="B8" s="185" t="s">
        <v>63</v>
      </c>
      <c r="C8" s="46">
        <f>ROUND(9.4,1)</f>
        <v>9.4</v>
      </c>
      <c r="D8" s="46">
        <f>ROUND(9,1)</f>
        <v>9</v>
      </c>
      <c r="E8" s="46">
        <f>ROUND(9.8,1)</f>
        <v>9.8000000000000007</v>
      </c>
      <c r="F8" s="46">
        <f>ROUND(9,1)</f>
        <v>9</v>
      </c>
      <c r="G8" s="46">
        <f>ROUND(9.6,1)</f>
        <v>9.6</v>
      </c>
      <c r="H8" s="46">
        <f>ROUND(7.1,1)</f>
        <v>7.1</v>
      </c>
      <c r="I8" s="46">
        <f>ROUND(9.6,1)</f>
        <v>9.6</v>
      </c>
      <c r="J8" s="46">
        <f>ROUND(9.7,1)</f>
        <v>9.6999999999999993</v>
      </c>
      <c r="K8" s="46">
        <f>ROUND(8.1,1)</f>
        <v>8.1</v>
      </c>
      <c r="L8" s="46">
        <f>ROUND(10,1)</f>
        <v>10</v>
      </c>
      <c r="M8" s="46">
        <f>ROUND(10,1)</f>
        <v>10</v>
      </c>
      <c r="N8" s="46" t="s">
        <v>413</v>
      </c>
      <c r="O8" s="46">
        <f>ROUND(9.2,1)</f>
        <v>9.1999999999999993</v>
      </c>
      <c r="P8" s="46" t="s">
        <v>437</v>
      </c>
      <c r="Q8" s="46" t="s">
        <v>438</v>
      </c>
      <c r="R8" s="186" t="s">
        <v>439</v>
      </c>
    </row>
    <row r="9" spans="1:33" ht="18.2" customHeight="1" x14ac:dyDescent="0.25">
      <c r="A9" s="61">
        <v>6</v>
      </c>
      <c r="B9" s="179" t="s">
        <v>69</v>
      </c>
      <c r="C9" s="45">
        <f>ROUND(9.4,1)</f>
        <v>9.4</v>
      </c>
      <c r="D9" s="45">
        <f>ROUND(7.7,1)</f>
        <v>7.7</v>
      </c>
      <c r="E9" s="45">
        <f>ROUND(8.9,1)</f>
        <v>8.9</v>
      </c>
      <c r="F9" s="45">
        <f>ROUND(9,1)</f>
        <v>9</v>
      </c>
      <c r="G9" s="45">
        <f>ROUND(10,1)</f>
        <v>10</v>
      </c>
      <c r="H9" s="45">
        <f>ROUND(8.5,1)</f>
        <v>8.5</v>
      </c>
      <c r="I9" s="45">
        <f>ROUND(7.9,1)</f>
        <v>7.9</v>
      </c>
      <c r="J9" s="45">
        <f>ROUND(9.6,1)</f>
        <v>9.6</v>
      </c>
      <c r="K9" s="45">
        <f>ROUND(7.5,1)</f>
        <v>7.5</v>
      </c>
      <c r="L9" s="45">
        <f>ROUND(10,1)</f>
        <v>10</v>
      </c>
      <c r="M9" s="45">
        <f>ROUND(8.9,1)</f>
        <v>8.9</v>
      </c>
      <c r="N9" s="45" t="s">
        <v>413</v>
      </c>
      <c r="O9" s="45">
        <f>ROUND(8.9,1)</f>
        <v>8.9</v>
      </c>
      <c r="P9" s="45" t="s">
        <v>437</v>
      </c>
      <c r="Q9" s="45" t="s">
        <v>438</v>
      </c>
      <c r="R9" s="181" t="s">
        <v>439</v>
      </c>
    </row>
    <row r="10" spans="1:33" ht="18.2" customHeight="1" x14ac:dyDescent="0.25">
      <c r="A10" s="189">
        <v>7</v>
      </c>
      <c r="B10" s="190" t="s">
        <v>74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2"/>
    </row>
    <row r="11" spans="1:33" ht="18.2" customHeight="1" x14ac:dyDescent="0.25">
      <c r="A11" s="61">
        <v>8</v>
      </c>
      <c r="B11" s="179" t="s">
        <v>80</v>
      </c>
      <c r="C11" s="45">
        <f>ROUND(9.2,1)</f>
        <v>9.1999999999999993</v>
      </c>
      <c r="D11" s="45">
        <f>ROUND(8.3,1)</f>
        <v>8.3000000000000007</v>
      </c>
      <c r="E11" s="45">
        <f>ROUND(8.5,1)</f>
        <v>8.5</v>
      </c>
      <c r="F11" s="45">
        <f>ROUND(8.7,1)</f>
        <v>8.6999999999999993</v>
      </c>
      <c r="G11" s="45">
        <f>ROUND(9.9,1)</f>
        <v>9.9</v>
      </c>
      <c r="H11" s="45">
        <f>ROUND(7.8,1)</f>
        <v>7.8</v>
      </c>
      <c r="I11" s="45">
        <f>ROUND(8.9,1)</f>
        <v>8.9</v>
      </c>
      <c r="J11" s="45">
        <f>ROUND(8.8,1)</f>
        <v>8.8000000000000007</v>
      </c>
      <c r="K11" s="45">
        <f>ROUND(7.2,1)</f>
        <v>7.2</v>
      </c>
      <c r="L11" s="45">
        <f>ROUND(9.1,1)</f>
        <v>9.1</v>
      </c>
      <c r="M11" s="45">
        <f>ROUND(8.4,1)</f>
        <v>8.4</v>
      </c>
      <c r="N11" s="45" t="s">
        <v>413</v>
      </c>
      <c r="O11" s="45">
        <f>ROUND(8.6,1)</f>
        <v>8.6</v>
      </c>
      <c r="P11" s="45" t="s">
        <v>437</v>
      </c>
      <c r="Q11" s="45" t="s">
        <v>438</v>
      </c>
      <c r="R11" s="181" t="s">
        <v>439</v>
      </c>
    </row>
    <row r="12" spans="1:33" ht="18.2" customHeight="1" x14ac:dyDescent="0.25">
      <c r="A12" s="61">
        <v>9</v>
      </c>
      <c r="B12" s="179" t="s">
        <v>86</v>
      </c>
      <c r="C12" s="45">
        <f>ROUND(8.4,1)</f>
        <v>8.4</v>
      </c>
      <c r="D12" s="45">
        <f>ROUND(8.9,1)</f>
        <v>8.9</v>
      </c>
      <c r="E12" s="45">
        <f>ROUND(9.8,1)</f>
        <v>9.8000000000000007</v>
      </c>
      <c r="F12" s="45">
        <f>ROUND(9.3,1)</f>
        <v>9.3000000000000007</v>
      </c>
      <c r="G12" s="45">
        <f>ROUND(9.3,1)</f>
        <v>9.3000000000000007</v>
      </c>
      <c r="H12" s="45">
        <f>ROUND(7.7,1)</f>
        <v>7.7</v>
      </c>
      <c r="I12" s="45">
        <f>ROUND(8.2,1)</f>
        <v>8.1999999999999993</v>
      </c>
      <c r="J12" s="45">
        <f>ROUND(8.1,1)</f>
        <v>8.1</v>
      </c>
      <c r="K12" s="45">
        <f>ROUND(7.1,1)</f>
        <v>7.1</v>
      </c>
      <c r="L12" s="45">
        <f>ROUND(9.7,1)</f>
        <v>9.6999999999999993</v>
      </c>
      <c r="M12" s="45">
        <f>ROUND(8.4,1)</f>
        <v>8.4</v>
      </c>
      <c r="N12" s="45" t="s">
        <v>413</v>
      </c>
      <c r="O12" s="45">
        <f>ROUND(8.6,1)</f>
        <v>8.6</v>
      </c>
      <c r="P12" s="45" t="s">
        <v>437</v>
      </c>
      <c r="Q12" s="45" t="s">
        <v>438</v>
      </c>
      <c r="R12" s="181" t="s">
        <v>439</v>
      </c>
    </row>
    <row r="13" spans="1:33" ht="18.2" customHeight="1" x14ac:dyDescent="0.25">
      <c r="A13" s="69">
        <v>10</v>
      </c>
      <c r="B13" s="185" t="s">
        <v>92</v>
      </c>
      <c r="C13" s="46">
        <f>ROUND(9.2,1)</f>
        <v>9.1999999999999993</v>
      </c>
      <c r="D13" s="46">
        <f>ROUND(8.1,1)</f>
        <v>8.1</v>
      </c>
      <c r="E13" s="46">
        <f>ROUND(8.8,1)</f>
        <v>8.8000000000000007</v>
      </c>
      <c r="F13" s="46">
        <f>ROUND(9.3,1)</f>
        <v>9.3000000000000007</v>
      </c>
      <c r="G13" s="46">
        <f>ROUND(9.8,1)</f>
        <v>9.8000000000000007</v>
      </c>
      <c r="H13" s="46">
        <f>ROUND(7,1)</f>
        <v>7</v>
      </c>
      <c r="I13" s="46">
        <f>ROUND(8.4,1)</f>
        <v>8.4</v>
      </c>
      <c r="J13" s="46">
        <f>ROUND(8.9,1)</f>
        <v>8.9</v>
      </c>
      <c r="K13" s="46">
        <f>ROUND(6.8,1)</f>
        <v>6.8</v>
      </c>
      <c r="L13" s="46">
        <f>ROUND(9.5,1)</f>
        <v>9.5</v>
      </c>
      <c r="M13" s="46">
        <f>ROUND(8.1,1)</f>
        <v>8.1</v>
      </c>
      <c r="N13" s="46" t="s">
        <v>413</v>
      </c>
      <c r="O13" s="46">
        <f>ROUND(8.5,1)</f>
        <v>8.5</v>
      </c>
      <c r="P13" s="46" t="s">
        <v>437</v>
      </c>
      <c r="Q13" s="46" t="s">
        <v>438</v>
      </c>
      <c r="R13" s="186" t="s">
        <v>439</v>
      </c>
    </row>
    <row r="14" spans="1:33" ht="18.2" customHeight="1" x14ac:dyDescent="0.25">
      <c r="A14" s="61">
        <v>11</v>
      </c>
      <c r="B14" s="179" t="s">
        <v>98</v>
      </c>
      <c r="C14" s="45">
        <f>ROUND(8.4,1)</f>
        <v>8.4</v>
      </c>
      <c r="D14" s="45">
        <f>ROUND(8.2,1)</f>
        <v>8.1999999999999993</v>
      </c>
      <c r="E14" s="45">
        <f>ROUND(9.4,1)</f>
        <v>9.4</v>
      </c>
      <c r="F14" s="45">
        <f>ROUND(9.3,1)</f>
        <v>9.3000000000000007</v>
      </c>
      <c r="G14" s="45">
        <f>ROUND(9.6,1)</f>
        <v>9.6</v>
      </c>
      <c r="H14" s="45">
        <f>ROUND(6.6,1)</f>
        <v>6.6</v>
      </c>
      <c r="I14" s="45">
        <f>ROUND(8.9,1)</f>
        <v>8.9</v>
      </c>
      <c r="J14" s="45">
        <f>ROUND(9.1,1)</f>
        <v>9.1</v>
      </c>
      <c r="K14" s="45">
        <f>ROUND(8.1,1)</f>
        <v>8.1</v>
      </c>
      <c r="L14" s="45">
        <f>ROUND(9.7,1)</f>
        <v>9.6999999999999993</v>
      </c>
      <c r="M14" s="45">
        <f>ROUND(7.9,1)</f>
        <v>7.9</v>
      </c>
      <c r="N14" s="45" t="s">
        <v>414</v>
      </c>
      <c r="O14" s="45">
        <f>ROUND(8.7,1)</f>
        <v>8.6999999999999993</v>
      </c>
      <c r="P14" s="45" t="s">
        <v>437</v>
      </c>
      <c r="Q14" s="45" t="s">
        <v>438</v>
      </c>
      <c r="R14" s="181" t="s">
        <v>439</v>
      </c>
    </row>
    <row r="15" spans="1:33" ht="18.2" customHeight="1" x14ac:dyDescent="0.25">
      <c r="A15" s="61">
        <v>12</v>
      </c>
      <c r="B15" s="179" t="s">
        <v>105</v>
      </c>
      <c r="C15" s="45">
        <f>ROUND(9.1,1)</f>
        <v>9.1</v>
      </c>
      <c r="D15" s="45">
        <f>ROUND(7.9,1)</f>
        <v>7.9</v>
      </c>
      <c r="E15" s="45">
        <f>ROUND(9.5,1)</f>
        <v>9.5</v>
      </c>
      <c r="F15" s="45">
        <f>ROUND(8.3,1)</f>
        <v>8.3000000000000007</v>
      </c>
      <c r="G15" s="45">
        <f>ROUND(9.5,1)</f>
        <v>9.5</v>
      </c>
      <c r="H15" s="45">
        <f>ROUND(7.1,1)</f>
        <v>7.1</v>
      </c>
      <c r="I15" s="45">
        <f>ROUND(8.2,1)</f>
        <v>8.1999999999999993</v>
      </c>
      <c r="J15" s="45">
        <f>ROUND(8.5,1)</f>
        <v>8.5</v>
      </c>
      <c r="K15" s="45">
        <f>ROUND(7.4,1)</f>
        <v>7.4</v>
      </c>
      <c r="L15" s="45">
        <f>ROUND(9.4,1)</f>
        <v>9.4</v>
      </c>
      <c r="M15" s="45">
        <f>ROUND(8.2,1)</f>
        <v>8.1999999999999993</v>
      </c>
      <c r="N15" s="45" t="s">
        <v>413</v>
      </c>
      <c r="O15" s="45">
        <f>ROUND(8.5,1)</f>
        <v>8.5</v>
      </c>
      <c r="P15" s="45" t="s">
        <v>437</v>
      </c>
      <c r="Q15" s="45" t="s">
        <v>438</v>
      </c>
      <c r="R15" s="181" t="s">
        <v>439</v>
      </c>
    </row>
    <row r="16" spans="1:33" ht="18.2" customHeight="1" x14ac:dyDescent="0.25">
      <c r="A16" s="61">
        <v>13</v>
      </c>
      <c r="B16" s="179" t="s">
        <v>111</v>
      </c>
      <c r="C16" s="45">
        <f>ROUND(8,1)</f>
        <v>8</v>
      </c>
      <c r="D16" s="45">
        <f>ROUND(8.4,1)</f>
        <v>8.4</v>
      </c>
      <c r="E16" s="45">
        <f>ROUND(9.5,1)</f>
        <v>9.5</v>
      </c>
      <c r="F16" s="45">
        <f>ROUND(9.5,1)</f>
        <v>9.5</v>
      </c>
      <c r="G16" s="45">
        <f>ROUND(9.6,1)</f>
        <v>9.6</v>
      </c>
      <c r="H16" s="45">
        <f>ROUND(6.8,1)</f>
        <v>6.8</v>
      </c>
      <c r="I16" s="45">
        <f>ROUND(9.3,1)</f>
        <v>9.3000000000000007</v>
      </c>
      <c r="J16" s="45">
        <f>ROUND(8.8,1)</f>
        <v>8.8000000000000007</v>
      </c>
      <c r="K16" s="45">
        <f>ROUND(8.1,1)</f>
        <v>8.1</v>
      </c>
      <c r="L16" s="45">
        <f>ROUND(10,1)</f>
        <v>10</v>
      </c>
      <c r="M16" s="45">
        <f>ROUND(9.7,1)</f>
        <v>9.6999999999999993</v>
      </c>
      <c r="N16" s="45" t="s">
        <v>413</v>
      </c>
      <c r="O16" s="45">
        <f>ROUND(8.9,1)</f>
        <v>8.9</v>
      </c>
      <c r="P16" s="45" t="s">
        <v>437</v>
      </c>
      <c r="Q16" s="45" t="s">
        <v>438</v>
      </c>
      <c r="R16" s="181" t="s">
        <v>439</v>
      </c>
    </row>
    <row r="17" spans="1:18" ht="18.2" customHeight="1" x14ac:dyDescent="0.25">
      <c r="A17" s="61">
        <v>14</v>
      </c>
      <c r="B17" s="179" t="s">
        <v>117</v>
      </c>
      <c r="C17" s="45">
        <f>ROUND(9.1,1)</f>
        <v>9.1</v>
      </c>
      <c r="D17" s="45">
        <f>ROUND(8.8,1)</f>
        <v>8.8000000000000007</v>
      </c>
      <c r="E17" s="45">
        <f>ROUND(9.2,1)</f>
        <v>9.1999999999999993</v>
      </c>
      <c r="F17" s="45">
        <f>ROUND(8.6,1)</f>
        <v>8.6</v>
      </c>
      <c r="G17" s="45">
        <f>ROUND(10,1)</f>
        <v>10</v>
      </c>
      <c r="H17" s="45">
        <f>ROUND(7.2,1)</f>
        <v>7.2</v>
      </c>
      <c r="I17" s="45">
        <f>ROUND(8.9,1)</f>
        <v>8.9</v>
      </c>
      <c r="J17" s="45">
        <f>ROUND(8.8,1)</f>
        <v>8.8000000000000007</v>
      </c>
      <c r="K17" s="45">
        <f>ROUND(9.8,1)</f>
        <v>9.8000000000000007</v>
      </c>
      <c r="L17" s="45">
        <f>ROUND(9.6,1)</f>
        <v>9.6</v>
      </c>
      <c r="M17" s="45">
        <f>ROUND(9.1,1)</f>
        <v>9.1</v>
      </c>
      <c r="N17" s="45" t="s">
        <v>413</v>
      </c>
      <c r="O17" s="45">
        <f>ROUND(9,1)</f>
        <v>9</v>
      </c>
      <c r="P17" s="45" t="s">
        <v>437</v>
      </c>
      <c r="Q17" s="45" t="s">
        <v>438</v>
      </c>
      <c r="R17" s="181" t="s">
        <v>439</v>
      </c>
    </row>
    <row r="18" spans="1:18" ht="18.2" customHeight="1" x14ac:dyDescent="0.25">
      <c r="A18" s="69">
        <v>15</v>
      </c>
      <c r="B18" s="185" t="s">
        <v>123</v>
      </c>
      <c r="C18" s="46">
        <f>ROUND(9.2,1)</f>
        <v>9.1999999999999993</v>
      </c>
      <c r="D18" s="46">
        <f>ROUND(8.8,1)</f>
        <v>8.8000000000000007</v>
      </c>
      <c r="E18" s="46">
        <f>ROUND(9.3,1)</f>
        <v>9.3000000000000007</v>
      </c>
      <c r="F18" s="46">
        <f>ROUND(9.2,1)</f>
        <v>9.1999999999999993</v>
      </c>
      <c r="G18" s="46">
        <f>ROUND(10,1)</f>
        <v>10</v>
      </c>
      <c r="H18" s="46">
        <f>ROUND(8.3,1)</f>
        <v>8.3000000000000007</v>
      </c>
      <c r="I18" s="46">
        <f>ROUND(8.8,1)</f>
        <v>8.8000000000000007</v>
      </c>
      <c r="J18" s="46">
        <f>ROUND(9,1)</f>
        <v>9</v>
      </c>
      <c r="K18" s="46">
        <f>ROUND(9.8,1)</f>
        <v>9.8000000000000007</v>
      </c>
      <c r="L18" s="46">
        <f>ROUND(8.9,1)</f>
        <v>8.9</v>
      </c>
      <c r="M18" s="46">
        <f>ROUND(8,1)</f>
        <v>8</v>
      </c>
      <c r="N18" s="46" t="s">
        <v>413</v>
      </c>
      <c r="O18" s="46">
        <f>ROUND(9,1)</f>
        <v>9</v>
      </c>
      <c r="P18" s="46" t="s">
        <v>437</v>
      </c>
      <c r="Q18" s="46" t="s">
        <v>438</v>
      </c>
      <c r="R18" s="186" t="s">
        <v>439</v>
      </c>
    </row>
    <row r="19" spans="1:18" ht="18.2" customHeight="1" x14ac:dyDescent="0.25">
      <c r="A19" s="61">
        <v>16</v>
      </c>
      <c r="B19" s="179" t="s">
        <v>129</v>
      </c>
      <c r="C19" s="45">
        <f>ROUND(9.3,1)</f>
        <v>9.3000000000000007</v>
      </c>
      <c r="D19" s="45">
        <f>ROUND(9.1,1)</f>
        <v>9.1</v>
      </c>
      <c r="E19" s="45">
        <f>ROUND(9.7,1)</f>
        <v>9.6999999999999993</v>
      </c>
      <c r="F19" s="45">
        <f>ROUND(8.9,1)</f>
        <v>8.9</v>
      </c>
      <c r="G19" s="45">
        <f>ROUND(9.5,1)</f>
        <v>9.5</v>
      </c>
      <c r="H19" s="45">
        <f>ROUND(7.2,1)</f>
        <v>7.2</v>
      </c>
      <c r="I19" s="45">
        <f>ROUND(9.5,1)</f>
        <v>9.5</v>
      </c>
      <c r="J19" s="45">
        <f>ROUND(9.2,1)</f>
        <v>9.1999999999999993</v>
      </c>
      <c r="K19" s="45">
        <f>ROUND(7.9,1)</f>
        <v>7.9</v>
      </c>
      <c r="L19" s="45">
        <f>ROUND(9.7,1)</f>
        <v>9.6999999999999993</v>
      </c>
      <c r="M19" s="45">
        <f>ROUND(9.3,1)</f>
        <v>9.3000000000000007</v>
      </c>
      <c r="N19" s="45" t="s">
        <v>413</v>
      </c>
      <c r="O19" s="45">
        <f>ROUND(9,1)</f>
        <v>9</v>
      </c>
      <c r="P19" s="45" t="s">
        <v>437</v>
      </c>
      <c r="Q19" s="45" t="s">
        <v>438</v>
      </c>
      <c r="R19" s="181" t="s">
        <v>439</v>
      </c>
    </row>
    <row r="20" spans="1:18" ht="18.2" customHeight="1" x14ac:dyDescent="0.25">
      <c r="A20" s="61">
        <v>17</v>
      </c>
      <c r="B20" s="179" t="s">
        <v>135</v>
      </c>
      <c r="C20" s="45">
        <f>ROUND(9,1)</f>
        <v>9</v>
      </c>
      <c r="D20" s="45">
        <f>ROUND(7.6,1)</f>
        <v>7.6</v>
      </c>
      <c r="E20" s="45">
        <f>ROUND(9.2,1)</f>
        <v>9.1999999999999993</v>
      </c>
      <c r="F20" s="45">
        <f>ROUND(7.9,1)</f>
        <v>7.9</v>
      </c>
      <c r="G20" s="45">
        <f>ROUND(10,1)</f>
        <v>10</v>
      </c>
      <c r="H20" s="45">
        <f>ROUND(7,1)</f>
        <v>7</v>
      </c>
      <c r="I20" s="45">
        <f>ROUND(8,1)</f>
        <v>8</v>
      </c>
      <c r="J20" s="45">
        <f>ROUND(7.8,1)</f>
        <v>7.8</v>
      </c>
      <c r="K20" s="45">
        <f>ROUND(6.7,1)</f>
        <v>6.7</v>
      </c>
      <c r="L20" s="45">
        <f>ROUND(8.6,1)</f>
        <v>8.6</v>
      </c>
      <c r="M20" s="45">
        <f>ROUND(8.3,1)</f>
        <v>8.3000000000000007</v>
      </c>
      <c r="N20" s="45" t="s">
        <v>413</v>
      </c>
      <c r="O20" s="45">
        <f>ROUND(8.2,1)</f>
        <v>8.1999999999999993</v>
      </c>
      <c r="P20" s="45" t="s">
        <v>437</v>
      </c>
      <c r="Q20" s="45" t="s">
        <v>438</v>
      </c>
      <c r="R20" s="181" t="s">
        <v>439</v>
      </c>
    </row>
    <row r="21" spans="1:18" ht="18.2" customHeight="1" x14ac:dyDescent="0.25">
      <c r="A21" s="61">
        <v>18</v>
      </c>
      <c r="B21" s="179" t="s">
        <v>140</v>
      </c>
      <c r="C21" s="45">
        <f>ROUND(8.9,1)</f>
        <v>8.9</v>
      </c>
      <c r="D21" s="45">
        <f>ROUND(7.3,1)</f>
        <v>7.3</v>
      </c>
      <c r="E21" s="45">
        <f>ROUND(9,1)</f>
        <v>9</v>
      </c>
      <c r="F21" s="45">
        <f>ROUND(8.1,1)</f>
        <v>8.1</v>
      </c>
      <c r="G21" s="45">
        <f>ROUND(9.4,1)</f>
        <v>9.4</v>
      </c>
      <c r="H21" s="45">
        <f>ROUND(7.2,1)</f>
        <v>7.2</v>
      </c>
      <c r="I21" s="45">
        <f>ROUND(8.1,1)</f>
        <v>8.1</v>
      </c>
      <c r="J21" s="45">
        <f>ROUND(8.8,1)</f>
        <v>8.8000000000000007</v>
      </c>
      <c r="K21" s="45">
        <f>ROUND(8.4,1)</f>
        <v>8.4</v>
      </c>
      <c r="L21" s="45">
        <f>ROUND(9.2,1)</f>
        <v>9.1999999999999993</v>
      </c>
      <c r="M21" s="45">
        <f>ROUND(8.1,1)</f>
        <v>8.1</v>
      </c>
      <c r="N21" s="45" t="s">
        <v>413</v>
      </c>
      <c r="O21" s="45">
        <f>ROUND(8.4,1)</f>
        <v>8.4</v>
      </c>
      <c r="P21" s="45" t="s">
        <v>437</v>
      </c>
      <c r="Q21" s="45" t="s">
        <v>438</v>
      </c>
      <c r="R21" s="181" t="s">
        <v>439</v>
      </c>
    </row>
    <row r="22" spans="1:18" ht="18.2" customHeight="1" x14ac:dyDescent="0.25">
      <c r="A22" s="61">
        <v>19</v>
      </c>
      <c r="B22" s="179" t="s">
        <v>146</v>
      </c>
      <c r="C22" s="45">
        <f>ROUND(8.9,1)</f>
        <v>8.9</v>
      </c>
      <c r="D22" s="45">
        <f>ROUND(9,1)</f>
        <v>9</v>
      </c>
      <c r="E22" s="45">
        <f>ROUND(9.5,1)</f>
        <v>9.5</v>
      </c>
      <c r="F22" s="45">
        <f>ROUND(9.3,1)</f>
        <v>9.3000000000000007</v>
      </c>
      <c r="G22" s="45">
        <f>ROUND(9.6,1)</f>
        <v>9.6</v>
      </c>
      <c r="H22" s="45">
        <f>ROUND(6.7,1)</f>
        <v>6.7</v>
      </c>
      <c r="I22" s="45">
        <f>ROUND(9.3,1)</f>
        <v>9.3000000000000007</v>
      </c>
      <c r="J22" s="45">
        <f>ROUND(9.4,1)</f>
        <v>9.4</v>
      </c>
      <c r="K22" s="45">
        <f>ROUND(8.5,1)</f>
        <v>8.5</v>
      </c>
      <c r="L22" s="45">
        <f>ROUND(9.9,1)</f>
        <v>9.9</v>
      </c>
      <c r="M22" s="45">
        <f>ROUND(9.2,1)</f>
        <v>9.1999999999999993</v>
      </c>
      <c r="N22" s="45" t="s">
        <v>413</v>
      </c>
      <c r="O22" s="45">
        <f>ROUND(9,1)</f>
        <v>9</v>
      </c>
      <c r="P22" s="45" t="s">
        <v>437</v>
      </c>
      <c r="Q22" s="45" t="s">
        <v>438</v>
      </c>
      <c r="R22" s="181" t="s">
        <v>439</v>
      </c>
    </row>
    <row r="23" spans="1:18" ht="18.2" customHeight="1" x14ac:dyDescent="0.25">
      <c r="A23" s="69">
        <v>20</v>
      </c>
      <c r="B23" s="185" t="s">
        <v>151</v>
      </c>
      <c r="C23" s="46">
        <f>ROUND(9.1,1)</f>
        <v>9.1</v>
      </c>
      <c r="D23" s="46">
        <f>ROUND(8.6,1)</f>
        <v>8.6</v>
      </c>
      <c r="E23" s="46">
        <f>ROUND(9.5,1)</f>
        <v>9.5</v>
      </c>
      <c r="F23" s="46">
        <f>ROUND(8.8,1)</f>
        <v>8.8000000000000007</v>
      </c>
      <c r="G23" s="46">
        <f>ROUND(9.9,1)</f>
        <v>9.9</v>
      </c>
      <c r="H23" s="46">
        <f>ROUND(7.4,1)</f>
        <v>7.4</v>
      </c>
      <c r="I23" s="46">
        <f>ROUND(9,1)</f>
        <v>9</v>
      </c>
      <c r="J23" s="46">
        <f>ROUND(9.1,1)</f>
        <v>9.1</v>
      </c>
      <c r="K23" s="46">
        <f>ROUND(9.2,1)</f>
        <v>9.1999999999999993</v>
      </c>
      <c r="L23" s="46">
        <f>ROUND(9.8,1)</f>
        <v>9.8000000000000007</v>
      </c>
      <c r="M23" s="46">
        <f>ROUND(9.1,1)</f>
        <v>9.1</v>
      </c>
      <c r="N23" s="46" t="s">
        <v>413</v>
      </c>
      <c r="O23" s="46">
        <f>ROUND(9,1)</f>
        <v>9</v>
      </c>
      <c r="P23" s="46" t="s">
        <v>437</v>
      </c>
      <c r="Q23" s="46" t="s">
        <v>438</v>
      </c>
      <c r="R23" s="186" t="s">
        <v>439</v>
      </c>
    </row>
    <row r="24" spans="1:18" ht="18.2" customHeight="1" x14ac:dyDescent="0.25">
      <c r="A24" s="61">
        <v>21</v>
      </c>
      <c r="B24" s="179" t="s">
        <v>157</v>
      </c>
      <c r="C24" s="45">
        <f>ROUND(8.9,1)</f>
        <v>8.9</v>
      </c>
      <c r="D24" s="45">
        <f>ROUND(8.6,1)</f>
        <v>8.6</v>
      </c>
      <c r="E24" s="45">
        <f>ROUND(9.9,1)</f>
        <v>9.9</v>
      </c>
      <c r="F24" s="45">
        <f>ROUND(8.6,1)</f>
        <v>8.6</v>
      </c>
      <c r="G24" s="45">
        <f>ROUND(9.5,1)</f>
        <v>9.5</v>
      </c>
      <c r="H24" s="45">
        <f>ROUND(7.2,1)</f>
        <v>7.2</v>
      </c>
      <c r="I24" s="45">
        <f>ROUND(8.7,1)</f>
        <v>8.6999999999999993</v>
      </c>
      <c r="J24" s="45">
        <f>ROUND(9.1,1)</f>
        <v>9.1</v>
      </c>
      <c r="K24" s="45">
        <f>ROUND(8.7,1)</f>
        <v>8.6999999999999993</v>
      </c>
      <c r="L24" s="45">
        <f>ROUND(9.4,1)</f>
        <v>9.4</v>
      </c>
      <c r="M24" s="45">
        <f>ROUND(8.7,1)</f>
        <v>8.6999999999999993</v>
      </c>
      <c r="N24" s="45" t="s">
        <v>413</v>
      </c>
      <c r="O24" s="45">
        <f>ROUND(8.8,1)</f>
        <v>8.8000000000000007</v>
      </c>
      <c r="P24" s="45" t="s">
        <v>437</v>
      </c>
      <c r="Q24" s="45" t="s">
        <v>438</v>
      </c>
      <c r="R24" s="181" t="s">
        <v>439</v>
      </c>
    </row>
    <row r="25" spans="1:18" ht="18.2" customHeight="1" x14ac:dyDescent="0.25">
      <c r="A25" s="61">
        <v>22</v>
      </c>
      <c r="B25" s="179" t="s">
        <v>163</v>
      </c>
      <c r="C25" s="45">
        <f>ROUND(8.6,1)</f>
        <v>8.6</v>
      </c>
      <c r="D25" s="45">
        <f>ROUND(8.9,1)</f>
        <v>8.9</v>
      </c>
      <c r="E25" s="45">
        <f>ROUND(9.2,1)</f>
        <v>9.1999999999999993</v>
      </c>
      <c r="F25" s="45">
        <f>ROUND(8.8,1)</f>
        <v>8.8000000000000007</v>
      </c>
      <c r="G25" s="45">
        <f>ROUND(9.3,1)</f>
        <v>9.3000000000000007</v>
      </c>
      <c r="H25" s="45">
        <f>ROUND(6.6,1)</f>
        <v>6.6</v>
      </c>
      <c r="I25" s="45">
        <f>ROUND(9.5,1)</f>
        <v>9.5</v>
      </c>
      <c r="J25" s="45">
        <f>ROUND(8.7,1)</f>
        <v>8.6999999999999993</v>
      </c>
      <c r="K25" s="45">
        <f>ROUND(7.9,1)</f>
        <v>7.9</v>
      </c>
      <c r="L25" s="45">
        <f>ROUND(9.7,1)</f>
        <v>9.6999999999999993</v>
      </c>
      <c r="M25" s="45">
        <f>ROUND(9.2,1)</f>
        <v>9.1999999999999993</v>
      </c>
      <c r="N25" s="45" t="s">
        <v>413</v>
      </c>
      <c r="O25" s="45">
        <f>ROUND(8.8,1)</f>
        <v>8.8000000000000007</v>
      </c>
      <c r="P25" s="45" t="s">
        <v>437</v>
      </c>
      <c r="Q25" s="45" t="s">
        <v>438</v>
      </c>
      <c r="R25" s="181" t="s">
        <v>439</v>
      </c>
    </row>
    <row r="26" spans="1:18" ht="18.2" customHeight="1" x14ac:dyDescent="0.25">
      <c r="A26" s="61">
        <v>23</v>
      </c>
      <c r="B26" s="179" t="s">
        <v>169</v>
      </c>
      <c r="C26" s="45">
        <f>ROUND(9.2,1)</f>
        <v>9.1999999999999993</v>
      </c>
      <c r="D26" s="45">
        <f>ROUND(8.7,1)</f>
        <v>8.6999999999999993</v>
      </c>
      <c r="E26" s="45">
        <f>ROUND(9.7,1)</f>
        <v>9.6999999999999993</v>
      </c>
      <c r="F26" s="45">
        <f>ROUND(9.1,1)</f>
        <v>9.1</v>
      </c>
      <c r="G26" s="45">
        <f>ROUND(9.4,1)</f>
        <v>9.4</v>
      </c>
      <c r="H26" s="45">
        <f>ROUND(8,1)</f>
        <v>8</v>
      </c>
      <c r="I26" s="45">
        <f>ROUND(9.1,1)</f>
        <v>9.1</v>
      </c>
      <c r="J26" s="45">
        <f>ROUND(8.1,1)</f>
        <v>8.1</v>
      </c>
      <c r="K26" s="45">
        <f>ROUND(6.9,1)</f>
        <v>6.9</v>
      </c>
      <c r="L26" s="45">
        <f>ROUND(9.6,1)</f>
        <v>9.6</v>
      </c>
      <c r="M26" s="45">
        <f>ROUND(8.2,1)</f>
        <v>8.1999999999999993</v>
      </c>
      <c r="N26" s="45" t="s">
        <v>413</v>
      </c>
      <c r="O26" s="45">
        <f>ROUND(8.7,1)</f>
        <v>8.6999999999999993</v>
      </c>
      <c r="P26" s="45" t="s">
        <v>437</v>
      </c>
      <c r="Q26" s="45" t="s">
        <v>438</v>
      </c>
      <c r="R26" s="181" t="s">
        <v>439</v>
      </c>
    </row>
    <row r="27" spans="1:18" ht="18.2" customHeight="1" x14ac:dyDescent="0.25">
      <c r="A27" s="61">
        <v>24</v>
      </c>
      <c r="B27" s="179" t="s">
        <v>175</v>
      </c>
      <c r="C27" s="45">
        <f>ROUND(7.6,1)</f>
        <v>7.6</v>
      </c>
      <c r="D27" s="45">
        <f>ROUND(7.5,1)</f>
        <v>7.5</v>
      </c>
      <c r="E27" s="45">
        <f>ROUND(8.3,1)</f>
        <v>8.3000000000000007</v>
      </c>
      <c r="F27" s="45">
        <f>ROUND(7.7,1)</f>
        <v>7.7</v>
      </c>
      <c r="G27" s="45">
        <f>ROUND(9.8,1)</f>
        <v>9.8000000000000007</v>
      </c>
      <c r="H27" s="45">
        <f>ROUND(5.6,1)</f>
        <v>5.6</v>
      </c>
      <c r="I27" s="45">
        <f>ROUND(7.1,1)</f>
        <v>7.1</v>
      </c>
      <c r="J27" s="45">
        <f>ROUND(6.8,1)</f>
        <v>6.8</v>
      </c>
      <c r="K27" s="45">
        <f>ROUND(7.1,1)</f>
        <v>7.1</v>
      </c>
      <c r="L27" s="45">
        <f>ROUND(8.7,1)</f>
        <v>8.6999999999999993</v>
      </c>
      <c r="M27" s="45">
        <f>ROUND(7.8,1)</f>
        <v>7.8</v>
      </c>
      <c r="N27" s="45" t="s">
        <v>413</v>
      </c>
      <c r="O27" s="45">
        <f>ROUND(7.6,1)</f>
        <v>7.6</v>
      </c>
      <c r="P27" s="45" t="s">
        <v>295</v>
      </c>
      <c r="Q27" s="45" t="s">
        <v>438</v>
      </c>
      <c r="R27" s="181" t="s">
        <v>441</v>
      </c>
    </row>
    <row r="28" spans="1:18" ht="18.2" customHeight="1" x14ac:dyDescent="0.25">
      <c r="A28" s="69">
        <v>25</v>
      </c>
      <c r="B28" s="185" t="s">
        <v>182</v>
      </c>
      <c r="C28" s="46">
        <f>ROUND(8.7,1)</f>
        <v>8.6999999999999993</v>
      </c>
      <c r="D28" s="46">
        <f>ROUND(5.9,1)</f>
        <v>5.9</v>
      </c>
      <c r="E28" s="46">
        <f>ROUND(8.6,1)</f>
        <v>8.6</v>
      </c>
      <c r="F28" s="46">
        <f>ROUND(8.8,1)</f>
        <v>8.8000000000000007</v>
      </c>
      <c r="G28" s="46">
        <f>ROUND(9.6,1)</f>
        <v>9.6</v>
      </c>
      <c r="H28" s="46">
        <f>ROUND(6.6,1)</f>
        <v>6.6</v>
      </c>
      <c r="I28" s="46">
        <f>ROUND(9.3,1)</f>
        <v>9.3000000000000007</v>
      </c>
      <c r="J28" s="46">
        <f>ROUND(9.1,1)</f>
        <v>9.1</v>
      </c>
      <c r="K28" s="46">
        <f>ROUND(5,1)</f>
        <v>5</v>
      </c>
      <c r="L28" s="46">
        <f>ROUND(9.7,1)</f>
        <v>9.6999999999999993</v>
      </c>
      <c r="M28" s="46">
        <f>ROUND(9.8,1)</f>
        <v>9.8000000000000007</v>
      </c>
      <c r="N28" s="46" t="s">
        <v>413</v>
      </c>
      <c r="O28" s="46">
        <f>ROUND(8.3,1)</f>
        <v>8.3000000000000007</v>
      </c>
      <c r="P28" s="46" t="s">
        <v>295</v>
      </c>
      <c r="Q28" s="46" t="s">
        <v>438</v>
      </c>
      <c r="R28" s="186" t="s">
        <v>441</v>
      </c>
    </row>
    <row r="29" spans="1:18" ht="18.2" customHeight="1" x14ac:dyDescent="0.25">
      <c r="A29" s="61">
        <v>26</v>
      </c>
      <c r="B29" s="179" t="s">
        <v>187</v>
      </c>
      <c r="C29" s="45">
        <f>ROUND(9.3,1)</f>
        <v>9.3000000000000007</v>
      </c>
      <c r="D29" s="45">
        <f>ROUND(7.7,1)</f>
        <v>7.7</v>
      </c>
      <c r="E29" s="45">
        <f>ROUND(8.5,1)</f>
        <v>8.5</v>
      </c>
      <c r="F29" s="45">
        <f>ROUND(8.8,1)</f>
        <v>8.8000000000000007</v>
      </c>
      <c r="G29" s="45">
        <f>ROUND(9.4,1)</f>
        <v>9.4</v>
      </c>
      <c r="H29" s="45">
        <f>ROUND(6.8,1)</f>
        <v>6.8</v>
      </c>
      <c r="I29" s="45">
        <f>ROUND(8.6,1)</f>
        <v>8.6</v>
      </c>
      <c r="J29" s="45">
        <f>ROUND(9.4,1)</f>
        <v>9.4</v>
      </c>
      <c r="K29" s="45">
        <f>ROUND(6.6,1)</f>
        <v>6.6</v>
      </c>
      <c r="L29" s="45">
        <f>ROUND(9.9,1)</f>
        <v>9.9</v>
      </c>
      <c r="M29" s="45">
        <f>ROUND(8.1,1)</f>
        <v>8.1</v>
      </c>
      <c r="N29" s="45" t="s">
        <v>413</v>
      </c>
      <c r="O29" s="45">
        <f>ROUND(8.5,1)</f>
        <v>8.5</v>
      </c>
      <c r="P29" s="45" t="s">
        <v>437</v>
      </c>
      <c r="Q29" s="45" t="s">
        <v>438</v>
      </c>
      <c r="R29" s="181" t="s">
        <v>439</v>
      </c>
    </row>
    <row r="30" spans="1:18" ht="18.2" customHeight="1" x14ac:dyDescent="0.25">
      <c r="A30" s="61">
        <v>27</v>
      </c>
      <c r="B30" s="179" t="s">
        <v>193</v>
      </c>
      <c r="C30" s="45">
        <f>ROUND(8.9,1)</f>
        <v>8.9</v>
      </c>
      <c r="D30" s="45">
        <f>ROUND(5.8,1)</f>
        <v>5.8</v>
      </c>
      <c r="E30" s="45">
        <f>ROUND(6.8,1)</f>
        <v>6.8</v>
      </c>
      <c r="F30" s="45">
        <f>ROUND(8.3,1)</f>
        <v>8.3000000000000007</v>
      </c>
      <c r="G30" s="45">
        <f>ROUND(9.3,1)</f>
        <v>9.3000000000000007</v>
      </c>
      <c r="H30" s="45">
        <f>ROUND(6.7,1)</f>
        <v>6.7</v>
      </c>
      <c r="I30" s="45">
        <f>ROUND(7.7,1)</f>
        <v>7.7</v>
      </c>
      <c r="J30" s="45">
        <f>ROUND(7.1,1)</f>
        <v>7.1</v>
      </c>
      <c r="K30" s="45">
        <f>ROUND(6.2,1)</f>
        <v>6.2</v>
      </c>
      <c r="L30" s="45">
        <f>ROUND(8.8,1)</f>
        <v>8.8000000000000007</v>
      </c>
      <c r="M30" s="45">
        <f>ROUND(6.6,1)</f>
        <v>6.6</v>
      </c>
      <c r="N30" s="45" t="s">
        <v>413</v>
      </c>
      <c r="O30" s="45">
        <f>ROUND(7.5,1)</f>
        <v>7.5</v>
      </c>
      <c r="P30" s="45" t="s">
        <v>295</v>
      </c>
      <c r="Q30" s="45" t="s">
        <v>438</v>
      </c>
      <c r="R30" s="181" t="s">
        <v>441</v>
      </c>
    </row>
    <row r="31" spans="1:18" ht="18.2" customHeight="1" x14ac:dyDescent="0.25">
      <c r="A31" s="61">
        <v>28</v>
      </c>
      <c r="B31" s="179" t="s">
        <v>198</v>
      </c>
      <c r="C31" s="45">
        <f>ROUND(8.4,1)</f>
        <v>8.4</v>
      </c>
      <c r="D31" s="45">
        <f>ROUND(5.7,1)</f>
        <v>5.7</v>
      </c>
      <c r="E31" s="45">
        <f>ROUND(7,1)</f>
        <v>7</v>
      </c>
      <c r="F31" s="45">
        <f>ROUND(7.6,1)</f>
        <v>7.6</v>
      </c>
      <c r="G31" s="45">
        <f>ROUND(9.4,1)</f>
        <v>9.4</v>
      </c>
      <c r="H31" s="45">
        <f>ROUND(6.5,1)</f>
        <v>6.5</v>
      </c>
      <c r="I31" s="45">
        <f>ROUND(7.7,1)</f>
        <v>7.7</v>
      </c>
      <c r="J31" s="45">
        <f>ROUND(7.4,1)</f>
        <v>7.4</v>
      </c>
      <c r="K31" s="45">
        <f>ROUND(7.6,1)</f>
        <v>7.6</v>
      </c>
      <c r="L31" s="45">
        <f>ROUND(9.4,1)</f>
        <v>9.4</v>
      </c>
      <c r="M31" s="45">
        <f>ROUND(6.9,1)</f>
        <v>6.9</v>
      </c>
      <c r="N31" s="45" t="s">
        <v>413</v>
      </c>
      <c r="O31" s="45">
        <f>ROUND(7.6,1)</f>
        <v>7.6</v>
      </c>
      <c r="P31" s="45" t="s">
        <v>295</v>
      </c>
      <c r="Q31" s="45" t="s">
        <v>438</v>
      </c>
      <c r="R31" s="181" t="s">
        <v>441</v>
      </c>
    </row>
    <row r="32" spans="1:18" ht="18.2" customHeight="1" x14ac:dyDescent="0.25">
      <c r="A32" s="61">
        <v>29</v>
      </c>
      <c r="B32" s="179" t="s">
        <v>204</v>
      </c>
      <c r="C32" s="45">
        <f>ROUND(8.6,1)</f>
        <v>8.6</v>
      </c>
      <c r="D32" s="45">
        <f>ROUND(7.7,1)</f>
        <v>7.7</v>
      </c>
      <c r="E32" s="45">
        <f>ROUND(8.5,1)</f>
        <v>8.5</v>
      </c>
      <c r="F32" s="45">
        <f>ROUND(8.2,1)</f>
        <v>8.1999999999999993</v>
      </c>
      <c r="G32" s="45">
        <f>ROUND(9.3,1)</f>
        <v>9.3000000000000007</v>
      </c>
      <c r="H32" s="45">
        <f>ROUND(6.4,1)</f>
        <v>6.4</v>
      </c>
      <c r="I32" s="45">
        <f>ROUND(6.9,1)</f>
        <v>6.9</v>
      </c>
      <c r="J32" s="45">
        <f>ROUND(7.9,1)</f>
        <v>7.9</v>
      </c>
      <c r="K32" s="45">
        <f>ROUND(5.7,1)</f>
        <v>5.7</v>
      </c>
      <c r="L32" s="45">
        <f>ROUND(9,1)</f>
        <v>9</v>
      </c>
      <c r="M32" s="45">
        <f>ROUND(8.6,1)</f>
        <v>8.6</v>
      </c>
      <c r="N32" s="45" t="s">
        <v>413</v>
      </c>
      <c r="O32" s="45">
        <f>ROUND(7.9,1)</f>
        <v>7.9</v>
      </c>
      <c r="P32" s="45" t="s">
        <v>295</v>
      </c>
      <c r="Q32" s="45" t="s">
        <v>438</v>
      </c>
      <c r="R32" s="181" t="s">
        <v>441</v>
      </c>
    </row>
    <row r="33" spans="1:33" ht="18.2" customHeight="1" x14ac:dyDescent="0.25">
      <c r="A33" s="69">
        <v>30</v>
      </c>
      <c r="B33" s="185" t="s">
        <v>210</v>
      </c>
      <c r="C33" s="46">
        <f>ROUND(8.8,1)</f>
        <v>8.8000000000000007</v>
      </c>
      <c r="D33" s="46">
        <f>ROUND(8,1)</f>
        <v>8</v>
      </c>
      <c r="E33" s="46">
        <f>ROUND(7.1,1)</f>
        <v>7.1</v>
      </c>
      <c r="F33" s="46">
        <f>ROUND(8.1,1)</f>
        <v>8.1</v>
      </c>
      <c r="G33" s="46">
        <f>ROUND(9.4,1)</f>
        <v>9.4</v>
      </c>
      <c r="H33" s="46">
        <f>ROUND(7.4,1)</f>
        <v>7.4</v>
      </c>
      <c r="I33" s="46">
        <f>ROUND(7.6,1)</f>
        <v>7.6</v>
      </c>
      <c r="J33" s="46">
        <f>ROUND(7.9,1)</f>
        <v>7.9</v>
      </c>
      <c r="K33" s="46">
        <f>ROUND(4.8,1)</f>
        <v>4.8</v>
      </c>
      <c r="L33" s="46">
        <f>ROUND(9.6,1)</f>
        <v>9.6</v>
      </c>
      <c r="M33" s="46">
        <f>ROUND(8.2,1)</f>
        <v>8.1999999999999993</v>
      </c>
      <c r="N33" s="46" t="s">
        <v>413</v>
      </c>
      <c r="O33" s="46">
        <f>ROUND(7.9,1)</f>
        <v>7.9</v>
      </c>
      <c r="P33" s="46" t="s">
        <v>440</v>
      </c>
      <c r="Q33" s="46" t="s">
        <v>438</v>
      </c>
      <c r="R33" s="186"/>
    </row>
    <row r="34" spans="1:33" ht="18.2" customHeight="1" x14ac:dyDescent="0.25">
      <c r="A34" s="61">
        <v>31</v>
      </c>
      <c r="B34" s="179" t="s">
        <v>215</v>
      </c>
      <c r="C34" s="45">
        <f>ROUND(9.3,1)</f>
        <v>9.3000000000000007</v>
      </c>
      <c r="D34" s="45">
        <f>ROUND(8.3,1)</f>
        <v>8.3000000000000007</v>
      </c>
      <c r="E34" s="45">
        <f>ROUND(8.2,1)</f>
        <v>8.1999999999999993</v>
      </c>
      <c r="F34" s="45">
        <f>ROUND(8.1,1)</f>
        <v>8.1</v>
      </c>
      <c r="G34" s="45">
        <f>ROUND(9.3,1)</f>
        <v>9.3000000000000007</v>
      </c>
      <c r="H34" s="45">
        <f>ROUND(6.3,1)</f>
        <v>6.3</v>
      </c>
      <c r="I34" s="45">
        <f>ROUND(9,1)</f>
        <v>9</v>
      </c>
      <c r="J34" s="45">
        <f>ROUND(7.7,1)</f>
        <v>7.7</v>
      </c>
      <c r="K34" s="45">
        <f>ROUND(6.4,1)</f>
        <v>6.4</v>
      </c>
      <c r="L34" s="45">
        <f>ROUND(8.4,1)</f>
        <v>8.4</v>
      </c>
      <c r="M34" s="45">
        <f>ROUND(7.2,1)</f>
        <v>7.2</v>
      </c>
      <c r="N34" s="45" t="s">
        <v>413</v>
      </c>
      <c r="O34" s="45">
        <f>ROUND(8,1)</f>
        <v>8</v>
      </c>
      <c r="P34" s="45" t="s">
        <v>295</v>
      </c>
      <c r="Q34" s="45" t="s">
        <v>438</v>
      </c>
      <c r="R34" s="181" t="s">
        <v>441</v>
      </c>
    </row>
    <row r="35" spans="1:33" ht="18.2" customHeight="1" x14ac:dyDescent="0.25">
      <c r="A35" s="61">
        <v>32</v>
      </c>
      <c r="B35" s="179" t="s">
        <v>220</v>
      </c>
      <c r="C35" s="45">
        <f>ROUND(9.4,1)</f>
        <v>9.4</v>
      </c>
      <c r="D35" s="45">
        <f>ROUND(9.8,1)</f>
        <v>9.8000000000000007</v>
      </c>
      <c r="E35" s="45">
        <f>ROUND(9.4,1)</f>
        <v>9.4</v>
      </c>
      <c r="F35" s="45">
        <f>ROUND(8.4,1)</f>
        <v>8.4</v>
      </c>
      <c r="G35" s="45">
        <f>ROUND(9.6,1)</f>
        <v>9.6</v>
      </c>
      <c r="H35" s="45">
        <f>ROUND(7.3,1)</f>
        <v>7.3</v>
      </c>
      <c r="I35" s="45">
        <f>ROUND(8.4,1)</f>
        <v>8.4</v>
      </c>
      <c r="J35" s="45">
        <f>ROUND(9.2,1)</f>
        <v>9.1999999999999993</v>
      </c>
      <c r="K35" s="45">
        <f>ROUND(9,1)</f>
        <v>9</v>
      </c>
      <c r="L35" s="45">
        <f>ROUND(9.5,1)</f>
        <v>9.5</v>
      </c>
      <c r="M35" s="45">
        <f>ROUND(8.9,1)</f>
        <v>8.9</v>
      </c>
      <c r="N35" s="45" t="s">
        <v>413</v>
      </c>
      <c r="O35" s="45">
        <f>ROUND(9,1)</f>
        <v>9</v>
      </c>
      <c r="P35" s="45" t="s">
        <v>437</v>
      </c>
      <c r="Q35" s="45" t="s">
        <v>438</v>
      </c>
      <c r="R35" s="181" t="s">
        <v>439</v>
      </c>
    </row>
    <row r="36" spans="1:33" ht="18.2" customHeight="1" x14ac:dyDescent="0.25">
      <c r="A36" s="61">
        <v>33</v>
      </c>
      <c r="B36" s="179" t="s">
        <v>226</v>
      </c>
      <c r="C36" s="45">
        <f>ROUND(9.6,1)</f>
        <v>9.6</v>
      </c>
      <c r="D36" s="45">
        <f>ROUND(9.5,1)</f>
        <v>9.5</v>
      </c>
      <c r="E36" s="45">
        <f>ROUND(9.8,1)</f>
        <v>9.8000000000000007</v>
      </c>
      <c r="F36" s="45">
        <f>ROUND(8.8,1)</f>
        <v>8.8000000000000007</v>
      </c>
      <c r="G36" s="45">
        <f>ROUND(9.5,1)</f>
        <v>9.5</v>
      </c>
      <c r="H36" s="45">
        <f>ROUND(6.3,1)</f>
        <v>6.3</v>
      </c>
      <c r="I36" s="45">
        <f>ROUND(8.3,1)</f>
        <v>8.3000000000000007</v>
      </c>
      <c r="J36" s="45">
        <f>ROUND(8.9,1)</f>
        <v>8.9</v>
      </c>
      <c r="K36" s="45">
        <f>ROUND(7,1)</f>
        <v>7</v>
      </c>
      <c r="L36" s="45">
        <f>ROUND(8.9,1)</f>
        <v>8.9</v>
      </c>
      <c r="M36" s="45">
        <f>ROUND(8.2,1)</f>
        <v>8.1999999999999993</v>
      </c>
      <c r="N36" s="45" t="s">
        <v>413</v>
      </c>
      <c r="O36" s="45">
        <f>ROUND(8.6,1)</f>
        <v>8.6</v>
      </c>
      <c r="P36" s="45" t="s">
        <v>295</v>
      </c>
      <c r="Q36" s="45" t="s">
        <v>438</v>
      </c>
      <c r="R36" s="181" t="s">
        <v>441</v>
      </c>
    </row>
    <row r="37" spans="1:33" ht="18.2" customHeight="1" x14ac:dyDescent="0.25">
      <c r="A37" s="61">
        <v>34</v>
      </c>
      <c r="B37" s="179" t="s">
        <v>232</v>
      </c>
      <c r="C37" s="45">
        <f>ROUND(8,1)</f>
        <v>8</v>
      </c>
      <c r="D37" s="45">
        <f>ROUND(6.6,1)</f>
        <v>6.6</v>
      </c>
      <c r="E37" s="45">
        <f>ROUND(9.2,1)</f>
        <v>9.1999999999999993</v>
      </c>
      <c r="F37" s="45">
        <f>ROUND(7.3,1)</f>
        <v>7.3</v>
      </c>
      <c r="G37" s="45">
        <f>ROUND(9.6,1)</f>
        <v>9.6</v>
      </c>
      <c r="H37" s="45">
        <f>ROUND(4.9,1)</f>
        <v>4.9000000000000004</v>
      </c>
      <c r="I37" s="45">
        <f>ROUND(6.9,1)</f>
        <v>6.9</v>
      </c>
      <c r="J37" s="45">
        <f>ROUND(8.3,1)</f>
        <v>8.3000000000000007</v>
      </c>
      <c r="K37" s="45">
        <f>ROUND(5.6,1)</f>
        <v>5.6</v>
      </c>
      <c r="L37" s="45">
        <f>ROUND(8.9,1)</f>
        <v>8.9</v>
      </c>
      <c r="M37" s="45">
        <f>ROUND(7.8,1)</f>
        <v>7.8</v>
      </c>
      <c r="N37" s="45" t="s">
        <v>413</v>
      </c>
      <c r="O37" s="45">
        <f>ROUND(7.6,1)</f>
        <v>7.6</v>
      </c>
      <c r="P37" s="45" t="s">
        <v>440</v>
      </c>
      <c r="Q37" s="45" t="s">
        <v>438</v>
      </c>
      <c r="R37" s="181"/>
    </row>
    <row r="38" spans="1:33" ht="18.2" customHeight="1" x14ac:dyDescent="0.25">
      <c r="A38" s="69">
        <v>35</v>
      </c>
      <c r="B38" s="185" t="s">
        <v>237</v>
      </c>
      <c r="C38" s="46">
        <f>ROUND(7.8,1)</f>
        <v>7.8</v>
      </c>
      <c r="D38" s="46">
        <f>ROUND(7.8,1)</f>
        <v>7.8</v>
      </c>
      <c r="E38" s="46">
        <f>ROUND(9.1,1)</f>
        <v>9.1</v>
      </c>
      <c r="F38" s="46">
        <f>ROUND(7.9,1)</f>
        <v>7.9</v>
      </c>
      <c r="G38" s="46">
        <f>ROUND(9.3,1)</f>
        <v>9.3000000000000007</v>
      </c>
      <c r="H38" s="46">
        <f>ROUND(5,1)</f>
        <v>5</v>
      </c>
      <c r="I38" s="46">
        <f>ROUND(8.6,1)</f>
        <v>8.6</v>
      </c>
      <c r="J38" s="46">
        <f>ROUND(7.3,1)</f>
        <v>7.3</v>
      </c>
      <c r="K38" s="46">
        <f>ROUND(6.1,1)</f>
        <v>6.1</v>
      </c>
      <c r="L38" s="46">
        <f>ROUND(9.2,1)</f>
        <v>9.1999999999999993</v>
      </c>
      <c r="M38" s="46">
        <f>ROUND(7.9,1)</f>
        <v>7.9</v>
      </c>
      <c r="N38" s="46" t="s">
        <v>413</v>
      </c>
      <c r="O38" s="46">
        <f>ROUND(7.8,1)</f>
        <v>7.8</v>
      </c>
      <c r="P38" s="46" t="s">
        <v>295</v>
      </c>
      <c r="Q38" s="46" t="s">
        <v>438</v>
      </c>
      <c r="R38" s="186" t="s">
        <v>441</v>
      </c>
    </row>
    <row r="39" spans="1:33" ht="18.2" customHeight="1" x14ac:dyDescent="0.25">
      <c r="A39" s="61">
        <v>36</v>
      </c>
      <c r="B39" s="179" t="s">
        <v>243</v>
      </c>
      <c r="C39" s="45">
        <f>ROUND(9,1)</f>
        <v>9</v>
      </c>
      <c r="D39" s="45">
        <f>ROUND(7.9,1)</f>
        <v>7.9</v>
      </c>
      <c r="E39" s="45">
        <f>ROUND(9.5,1)</f>
        <v>9.5</v>
      </c>
      <c r="F39" s="45">
        <f>ROUND(8.4,1)</f>
        <v>8.4</v>
      </c>
      <c r="G39" s="45">
        <f>ROUND(9.3,1)</f>
        <v>9.3000000000000007</v>
      </c>
      <c r="H39" s="45">
        <f>ROUND(6.3,1)</f>
        <v>6.3</v>
      </c>
      <c r="I39" s="45">
        <f>ROUND(8.8,1)</f>
        <v>8.8000000000000007</v>
      </c>
      <c r="J39" s="45">
        <f>ROUND(8.6,1)</f>
        <v>8.6</v>
      </c>
      <c r="K39" s="45">
        <f>ROUND(7.8,1)</f>
        <v>7.8</v>
      </c>
      <c r="L39" s="45">
        <f>ROUND(8.7,1)</f>
        <v>8.6999999999999993</v>
      </c>
      <c r="M39" s="45">
        <f>ROUND(7.7,1)</f>
        <v>7.7</v>
      </c>
      <c r="N39" s="45" t="s">
        <v>413</v>
      </c>
      <c r="O39" s="45">
        <f>ROUND(8.4,1)</f>
        <v>8.4</v>
      </c>
      <c r="P39" s="45" t="s">
        <v>295</v>
      </c>
      <c r="Q39" s="45" t="s">
        <v>438</v>
      </c>
      <c r="R39" s="181" t="s">
        <v>441</v>
      </c>
    </row>
    <row r="40" spans="1:33" ht="18.2" customHeight="1" x14ac:dyDescent="0.25">
      <c r="A40" s="61">
        <v>37</v>
      </c>
      <c r="B40" s="179" t="s">
        <v>249</v>
      </c>
      <c r="C40" s="45">
        <f>ROUND(8.8,1)</f>
        <v>8.8000000000000007</v>
      </c>
      <c r="D40" s="45">
        <f>ROUND(7.2,1)</f>
        <v>7.2</v>
      </c>
      <c r="E40" s="45">
        <f>ROUND(8.2,1)</f>
        <v>8.1999999999999993</v>
      </c>
      <c r="F40" s="45">
        <f>ROUND(8.1,1)</f>
        <v>8.1</v>
      </c>
      <c r="G40" s="45">
        <f>ROUND(9.3,1)</f>
        <v>9.3000000000000007</v>
      </c>
      <c r="H40" s="45">
        <f>ROUND(5.9,1)</f>
        <v>5.9</v>
      </c>
      <c r="I40" s="45">
        <f>ROUND(8.1,1)</f>
        <v>8.1</v>
      </c>
      <c r="J40" s="45">
        <f>ROUND(7.4,1)</f>
        <v>7.4</v>
      </c>
      <c r="K40" s="45">
        <f>ROUND(6.3,1)</f>
        <v>6.3</v>
      </c>
      <c r="L40" s="45">
        <f>ROUND(8.9,1)</f>
        <v>8.9</v>
      </c>
      <c r="M40" s="45">
        <f>ROUND(7.5,1)</f>
        <v>7.5</v>
      </c>
      <c r="N40" s="45" t="s">
        <v>413</v>
      </c>
      <c r="O40" s="45">
        <f>ROUND(7.8,1)</f>
        <v>7.8</v>
      </c>
      <c r="P40" s="45" t="s">
        <v>295</v>
      </c>
      <c r="Q40" s="45" t="s">
        <v>438</v>
      </c>
      <c r="R40" s="181" t="s">
        <v>441</v>
      </c>
    </row>
    <row r="41" spans="1:33" ht="18.2" customHeight="1" x14ac:dyDescent="0.25">
      <c r="A41" s="61">
        <v>38</v>
      </c>
      <c r="B41" s="179" t="s">
        <v>255</v>
      </c>
      <c r="C41" s="45">
        <f>ROUND(8.8,1)</f>
        <v>8.8000000000000007</v>
      </c>
      <c r="D41" s="45">
        <f>ROUND(6.7,1)</f>
        <v>6.7</v>
      </c>
      <c r="E41" s="45">
        <f>ROUND(8.8,1)</f>
        <v>8.8000000000000007</v>
      </c>
      <c r="F41" s="45">
        <f>ROUND(8.6,1)</f>
        <v>8.6</v>
      </c>
      <c r="G41" s="45">
        <f>ROUND(9.8,1)</f>
        <v>9.8000000000000007</v>
      </c>
      <c r="H41" s="45">
        <f>ROUND(7.3,1)</f>
        <v>7.3</v>
      </c>
      <c r="I41" s="45">
        <f>ROUND(8.8,1)</f>
        <v>8.8000000000000007</v>
      </c>
      <c r="J41" s="45">
        <f>ROUND(8.8,1)</f>
        <v>8.8000000000000007</v>
      </c>
      <c r="K41" s="45">
        <f>ROUND(8.1,1)</f>
        <v>8.1</v>
      </c>
      <c r="L41" s="45">
        <f>ROUND(9.6,1)</f>
        <v>9.6</v>
      </c>
      <c r="M41" s="45">
        <f>ROUND(8.3,1)</f>
        <v>8.3000000000000007</v>
      </c>
      <c r="N41" s="45" t="s">
        <v>413</v>
      </c>
      <c r="O41" s="45">
        <f>ROUND(8.5,1)</f>
        <v>8.5</v>
      </c>
      <c r="P41" s="45" t="s">
        <v>437</v>
      </c>
      <c r="Q41" s="45" t="s">
        <v>438</v>
      </c>
      <c r="R41" s="181" t="s">
        <v>439</v>
      </c>
    </row>
    <row r="42" spans="1:33" ht="18.2" customHeight="1" x14ac:dyDescent="0.25">
      <c r="A42" s="61">
        <v>39</v>
      </c>
      <c r="B42" s="179" t="s">
        <v>261</v>
      </c>
      <c r="C42" s="45">
        <f>ROUND(8.2,1)</f>
        <v>8.1999999999999993</v>
      </c>
      <c r="D42" s="45">
        <f>ROUND(7.8,1)</f>
        <v>7.8</v>
      </c>
      <c r="E42" s="45">
        <f>ROUND(8.7,1)</f>
        <v>8.6999999999999993</v>
      </c>
      <c r="F42" s="45">
        <f>ROUND(7.2,1)</f>
        <v>7.2</v>
      </c>
      <c r="G42" s="45">
        <f>ROUND(9.7,1)</f>
        <v>9.6999999999999993</v>
      </c>
      <c r="H42" s="45">
        <f>ROUND(5.9,1)</f>
        <v>5.9</v>
      </c>
      <c r="I42" s="45">
        <f>ROUND(7.7,1)</f>
        <v>7.7</v>
      </c>
      <c r="J42" s="45">
        <f>ROUND(7.1,1)</f>
        <v>7.1</v>
      </c>
      <c r="K42" s="45">
        <f>ROUND(5.9,1)</f>
        <v>5.9</v>
      </c>
      <c r="L42" s="45">
        <f>ROUND(9,1)</f>
        <v>9</v>
      </c>
      <c r="M42" s="45">
        <f>ROUND(8,1)</f>
        <v>8</v>
      </c>
      <c r="N42" s="45" t="s">
        <v>413</v>
      </c>
      <c r="O42" s="45">
        <f>ROUND(7.7,1)</f>
        <v>7.7</v>
      </c>
      <c r="P42" s="45" t="s">
        <v>295</v>
      </c>
      <c r="Q42" s="45" t="s">
        <v>438</v>
      </c>
      <c r="R42" s="181" t="s">
        <v>441</v>
      </c>
    </row>
    <row r="43" spans="1:33" s="53" customFormat="1" ht="22.5" customHeight="1" x14ac:dyDescent="0.25">
      <c r="A43" s="281" t="s">
        <v>456</v>
      </c>
      <c r="B43" s="282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 t="s">
        <v>443</v>
      </c>
      <c r="N43" s="282"/>
      <c r="O43" s="282"/>
      <c r="P43" s="282"/>
      <c r="Q43" s="282"/>
      <c r="R43" s="28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r="44" spans="1:33" s="53" customFormat="1" ht="11.25" hidden="1" customHeight="1" x14ac:dyDescent="0.25">
      <c r="A44" s="281"/>
      <c r="B44" s="282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 s="279" t="s">
        <v>19</v>
      </c>
      <c r="N46" s="279"/>
      <c r="O46" s="279"/>
      <c r="P46" s="279"/>
      <c r="Q46" s="279"/>
      <c r="R46" s="279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3:L44"/>
    <mergeCell ref="M43:R44"/>
    <mergeCell ref="M46:R46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84" t="s">
        <v>444</v>
      </c>
      <c r="B1" s="284"/>
      <c r="C1" s="284"/>
      <c r="D1" s="284"/>
    </row>
    <row r="3" spans="1:4" ht="22.5" customHeight="1" x14ac:dyDescent="0.25">
      <c r="A3" s="285" t="s">
        <v>445</v>
      </c>
      <c r="B3" s="285" t="s">
        <v>446</v>
      </c>
      <c r="C3" s="285" t="s">
        <v>447</v>
      </c>
      <c r="D3" s="285"/>
    </row>
    <row r="4" spans="1:4" ht="21" customHeight="1" x14ac:dyDescent="0.25">
      <c r="A4" s="285"/>
      <c r="B4" s="285"/>
      <c r="C4" s="153" t="s">
        <v>448</v>
      </c>
      <c r="D4" s="153" t="s">
        <v>449</v>
      </c>
    </row>
    <row r="5" spans="1:4" ht="18" customHeight="1" x14ac:dyDescent="0.25">
      <c r="A5" s="286">
        <v>1</v>
      </c>
      <c r="B5" s="286" t="s">
        <v>421</v>
      </c>
      <c r="C5" s="188" t="s">
        <v>388</v>
      </c>
      <c r="D5" s="187"/>
    </row>
    <row r="6" spans="1:4" ht="18" customHeight="1" x14ac:dyDescent="0.25">
      <c r="A6" s="286"/>
      <c r="B6" s="286"/>
      <c r="C6" s="188"/>
      <c r="D6" s="187"/>
    </row>
    <row r="7" spans="1:4" ht="18" customHeight="1" x14ac:dyDescent="0.25">
      <c r="A7" s="286"/>
      <c r="B7" s="286"/>
      <c r="C7" s="188"/>
      <c r="D7" s="187"/>
    </row>
    <row r="8" spans="1:4" ht="18" customHeight="1" x14ac:dyDescent="0.25">
      <c r="A8" s="286"/>
      <c r="B8" s="286"/>
      <c r="C8" s="188"/>
      <c r="D8" s="187"/>
    </row>
    <row r="9" spans="1:4" ht="18" customHeight="1" x14ac:dyDescent="0.25">
      <c r="A9" s="286">
        <v>2</v>
      </c>
      <c r="B9" s="286" t="s">
        <v>422</v>
      </c>
      <c r="C9" s="188" t="s">
        <v>389</v>
      </c>
      <c r="D9" s="187"/>
    </row>
    <row r="10" spans="1:4" ht="18" customHeight="1" x14ac:dyDescent="0.25">
      <c r="A10" s="286"/>
      <c r="B10" s="286"/>
      <c r="C10" s="188"/>
      <c r="D10" s="187"/>
    </row>
    <row r="11" spans="1:4" ht="18" customHeight="1" x14ac:dyDescent="0.25">
      <c r="A11" s="286"/>
      <c r="B11" s="286"/>
      <c r="C11" s="188"/>
      <c r="D11" s="187"/>
    </row>
    <row r="12" spans="1:4" ht="18" customHeight="1" x14ac:dyDescent="0.25">
      <c r="A12" s="286"/>
      <c r="B12" s="286"/>
      <c r="C12" s="188"/>
      <c r="D12" s="187"/>
    </row>
    <row r="13" spans="1:4" ht="18" customHeight="1" x14ac:dyDescent="0.25">
      <c r="A13" s="286">
        <v>3</v>
      </c>
      <c r="B13" s="286" t="s">
        <v>423</v>
      </c>
      <c r="C13" s="188" t="s">
        <v>19</v>
      </c>
      <c r="D13" s="187"/>
    </row>
    <row r="14" spans="1:4" ht="18" customHeight="1" x14ac:dyDescent="0.25">
      <c r="A14" s="286"/>
      <c r="B14" s="286"/>
      <c r="C14" s="188"/>
      <c r="D14" s="187"/>
    </row>
    <row r="15" spans="1:4" ht="18" customHeight="1" x14ac:dyDescent="0.25">
      <c r="A15" s="286"/>
      <c r="B15" s="286"/>
      <c r="C15" s="188"/>
      <c r="D15" s="187"/>
    </row>
    <row r="16" spans="1:4" ht="18" customHeight="1" x14ac:dyDescent="0.25">
      <c r="A16" s="286"/>
      <c r="B16" s="286"/>
      <c r="C16" s="188"/>
      <c r="D16" s="187"/>
    </row>
    <row r="17" spans="1:4" ht="18" customHeight="1" x14ac:dyDescent="0.25">
      <c r="A17" s="286">
        <v>4</v>
      </c>
      <c r="B17" s="286" t="s">
        <v>424</v>
      </c>
      <c r="C17" s="188" t="s">
        <v>390</v>
      </c>
      <c r="D17" s="187"/>
    </row>
    <row r="18" spans="1:4" ht="18" customHeight="1" x14ac:dyDescent="0.25">
      <c r="A18" s="286"/>
      <c r="B18" s="286"/>
      <c r="C18" s="188"/>
      <c r="D18" s="187"/>
    </row>
    <row r="19" spans="1:4" ht="18" customHeight="1" x14ac:dyDescent="0.25">
      <c r="A19" s="286"/>
      <c r="B19" s="286"/>
      <c r="C19" s="188"/>
      <c r="D19" s="187"/>
    </row>
    <row r="20" spans="1:4" ht="18" customHeight="1" x14ac:dyDescent="0.25">
      <c r="A20" s="286"/>
      <c r="B20" s="286"/>
      <c r="C20" s="188"/>
      <c r="D20" s="187"/>
    </row>
    <row r="21" spans="1:4" ht="18" customHeight="1" x14ac:dyDescent="0.25">
      <c r="A21" s="286">
        <v>5</v>
      </c>
      <c r="B21" s="286" t="s">
        <v>425</v>
      </c>
      <c r="C21" s="188" t="s">
        <v>391</v>
      </c>
      <c r="D21" s="187"/>
    </row>
    <row r="22" spans="1:4" ht="18" customHeight="1" x14ac:dyDescent="0.25">
      <c r="A22" s="286"/>
      <c r="B22" s="286"/>
      <c r="C22" s="188"/>
      <c r="D22" s="187"/>
    </row>
    <row r="23" spans="1:4" ht="18" customHeight="1" x14ac:dyDescent="0.25">
      <c r="A23" s="286"/>
      <c r="B23" s="286"/>
      <c r="C23" s="188"/>
      <c r="D23" s="187"/>
    </row>
    <row r="24" spans="1:4" ht="18" customHeight="1" x14ac:dyDescent="0.25">
      <c r="A24" s="286"/>
      <c r="B24" s="286"/>
      <c r="C24" s="188"/>
      <c r="D24" s="187"/>
    </row>
    <row r="25" spans="1:4" ht="18" customHeight="1" x14ac:dyDescent="0.25">
      <c r="A25" s="286">
        <v>6</v>
      </c>
      <c r="B25" s="286" t="s">
        <v>426</v>
      </c>
      <c r="C25" s="188" t="s">
        <v>405</v>
      </c>
      <c r="D25" s="187"/>
    </row>
    <row r="26" spans="1:4" ht="18" customHeight="1" x14ac:dyDescent="0.25">
      <c r="A26" s="286"/>
      <c r="B26" s="286"/>
      <c r="C26" s="188"/>
      <c r="D26" s="187"/>
    </row>
    <row r="27" spans="1:4" ht="18" customHeight="1" x14ac:dyDescent="0.25">
      <c r="A27" s="286"/>
      <c r="B27" s="286"/>
      <c r="C27" s="188"/>
      <c r="D27" s="187"/>
    </row>
    <row r="28" spans="1:4" ht="18" customHeight="1" x14ac:dyDescent="0.25">
      <c r="A28" s="286"/>
      <c r="B28" s="286"/>
      <c r="C28" s="188"/>
      <c r="D28" s="187"/>
    </row>
    <row r="29" spans="1:4" ht="18" customHeight="1" x14ac:dyDescent="0.25">
      <c r="A29" s="286">
        <v>7</v>
      </c>
      <c r="B29" s="286" t="s">
        <v>427</v>
      </c>
      <c r="C29" s="188" t="s">
        <v>406</v>
      </c>
      <c r="D29" s="187"/>
    </row>
    <row r="30" spans="1:4" ht="18" customHeight="1" x14ac:dyDescent="0.25">
      <c r="A30" s="286"/>
      <c r="B30" s="286"/>
      <c r="C30" s="188" t="s">
        <v>450</v>
      </c>
      <c r="D30" s="187"/>
    </row>
    <row r="31" spans="1:4" ht="18" customHeight="1" x14ac:dyDescent="0.25">
      <c r="A31" s="286"/>
      <c r="B31" s="286"/>
      <c r="C31" s="188"/>
      <c r="D31" s="187"/>
    </row>
    <row r="32" spans="1:4" ht="18" customHeight="1" x14ac:dyDescent="0.25">
      <c r="A32" s="286"/>
      <c r="B32" s="286"/>
      <c r="C32" s="188"/>
      <c r="D32" s="187"/>
    </row>
    <row r="33" spans="1:4" ht="18" customHeight="1" x14ac:dyDescent="0.25">
      <c r="A33" s="286">
        <v>8</v>
      </c>
      <c r="B33" s="286" t="s">
        <v>428</v>
      </c>
      <c r="C33" s="188" t="s">
        <v>286</v>
      </c>
      <c r="D33" s="187"/>
    </row>
    <row r="34" spans="1:4" ht="18" customHeight="1" x14ac:dyDescent="0.25">
      <c r="A34" s="286"/>
      <c r="B34" s="286"/>
      <c r="C34" s="188" t="s">
        <v>451</v>
      </c>
      <c r="D34" s="187"/>
    </row>
    <row r="35" spans="1:4" ht="18" customHeight="1" x14ac:dyDescent="0.25">
      <c r="A35" s="286"/>
      <c r="B35" s="286"/>
      <c r="C35" s="188"/>
      <c r="D35" s="187"/>
    </row>
    <row r="36" spans="1:4" ht="18" customHeight="1" x14ac:dyDescent="0.25">
      <c r="A36" s="286"/>
      <c r="B36" s="286"/>
      <c r="C36" s="188"/>
      <c r="D36" s="187"/>
    </row>
    <row r="37" spans="1:4" ht="18" customHeight="1" x14ac:dyDescent="0.25">
      <c r="A37" s="286">
        <v>9</v>
      </c>
      <c r="B37" s="286" t="s">
        <v>429</v>
      </c>
      <c r="C37" s="188" t="s">
        <v>407</v>
      </c>
      <c r="D37" s="187"/>
    </row>
    <row r="38" spans="1:4" ht="18" customHeight="1" x14ac:dyDescent="0.25">
      <c r="A38" s="286"/>
      <c r="B38" s="286"/>
      <c r="C38" s="188"/>
      <c r="D38" s="187"/>
    </row>
    <row r="39" spans="1:4" ht="18" customHeight="1" x14ac:dyDescent="0.25">
      <c r="A39" s="286"/>
      <c r="B39" s="286"/>
      <c r="C39" s="188"/>
      <c r="D39" s="187"/>
    </row>
    <row r="40" spans="1:4" ht="18" customHeight="1" x14ac:dyDescent="0.25">
      <c r="A40" s="286"/>
      <c r="B40" s="286"/>
      <c r="C40" s="188"/>
      <c r="D40" s="187"/>
    </row>
    <row r="41" spans="1:4" ht="18" customHeight="1" x14ac:dyDescent="0.25">
      <c r="A41" s="286">
        <v>10</v>
      </c>
      <c r="B41" s="286" t="s">
        <v>396</v>
      </c>
      <c r="C41" s="188" t="s">
        <v>408</v>
      </c>
      <c r="D41" s="187"/>
    </row>
    <row r="42" spans="1:4" ht="18" customHeight="1" x14ac:dyDescent="0.25">
      <c r="A42" s="286"/>
      <c r="B42" s="286"/>
      <c r="C42" s="188"/>
      <c r="D42" s="187"/>
    </row>
    <row r="43" spans="1:4" ht="18" customHeight="1" x14ac:dyDescent="0.25">
      <c r="A43" s="286"/>
      <c r="B43" s="286"/>
      <c r="C43" s="188"/>
      <c r="D43" s="187"/>
    </row>
    <row r="44" spans="1:4" ht="18" customHeight="1" x14ac:dyDescent="0.25">
      <c r="A44" s="286"/>
      <c r="B44" s="286"/>
      <c r="C44" s="188"/>
      <c r="D44" s="187"/>
    </row>
    <row r="45" spans="1:4" ht="18" customHeight="1" x14ac:dyDescent="0.25">
      <c r="A45" s="286">
        <v>11</v>
      </c>
      <c r="B45" s="286" t="s">
        <v>430</v>
      </c>
      <c r="C45" s="188" t="s">
        <v>417</v>
      </c>
      <c r="D45" s="187"/>
    </row>
    <row r="46" spans="1:4" ht="18" customHeight="1" x14ac:dyDescent="0.25">
      <c r="A46" s="286"/>
      <c r="B46" s="286"/>
      <c r="C46" s="188"/>
      <c r="D46" s="187"/>
    </row>
    <row r="47" spans="1:4" ht="18" customHeight="1" x14ac:dyDescent="0.25">
      <c r="A47" s="286"/>
      <c r="B47" s="286"/>
      <c r="C47" s="188"/>
      <c r="D47" s="187"/>
    </row>
    <row r="48" spans="1:4" ht="18" customHeight="1" x14ac:dyDescent="0.25">
      <c r="A48" s="286"/>
      <c r="B48" s="286"/>
      <c r="C48" s="188"/>
      <c r="D48" s="187"/>
    </row>
    <row r="49" spans="1:4" ht="18" customHeight="1" x14ac:dyDescent="0.25">
      <c r="A49" s="286">
        <v>12</v>
      </c>
      <c r="B49" s="286" t="s">
        <v>431</v>
      </c>
      <c r="C49" s="188" t="s">
        <v>418</v>
      </c>
      <c r="D49" s="187"/>
    </row>
    <row r="50" spans="1:4" ht="18" customHeight="1" x14ac:dyDescent="0.25">
      <c r="A50" s="286"/>
      <c r="B50" s="286"/>
      <c r="C50" s="188"/>
      <c r="D50" s="187"/>
    </row>
    <row r="51" spans="1:4" ht="18" customHeight="1" x14ac:dyDescent="0.25">
      <c r="A51" s="286"/>
      <c r="B51" s="286"/>
      <c r="C51" s="188"/>
      <c r="D51" s="187"/>
    </row>
    <row r="52" spans="1:4" ht="18" customHeight="1" x14ac:dyDescent="0.25">
      <c r="A52" s="286"/>
      <c r="B52" s="286"/>
      <c r="C52" s="188"/>
      <c r="D52" s="187"/>
    </row>
    <row r="53" spans="1:4" ht="18" customHeight="1" x14ac:dyDescent="0.25">
      <c r="A53" s="286">
        <v>13</v>
      </c>
      <c r="B53" s="286" t="s">
        <v>411</v>
      </c>
      <c r="C53" s="188" t="s">
        <v>419</v>
      </c>
      <c r="D53" s="187"/>
    </row>
    <row r="54" spans="1:4" ht="18" customHeight="1" x14ac:dyDescent="0.25">
      <c r="A54" s="286"/>
      <c r="B54" s="286"/>
      <c r="C54" s="188"/>
      <c r="D54" s="187"/>
    </row>
    <row r="55" spans="1:4" ht="15" customHeight="1" x14ac:dyDescent="0.25">
      <c r="A55" s="286"/>
      <c r="B55" s="286"/>
      <c r="C55" s="188"/>
      <c r="D55" s="187"/>
    </row>
    <row r="56" spans="1:4" ht="15" customHeight="1" x14ac:dyDescent="0.25">
      <c r="A56" s="286"/>
      <c r="B56" s="286"/>
      <c r="C56" s="188"/>
      <c r="D56" s="187"/>
    </row>
    <row r="57" spans="1:4" ht="15" customHeight="1" x14ac:dyDescent="0.25">
      <c r="C57" s="154"/>
    </row>
    <row r="58" spans="1:4" ht="15" customHeight="1" x14ac:dyDescent="0.25">
      <c r="C58" s="154"/>
    </row>
    <row r="59" spans="1:4" ht="15" customHeight="1" x14ac:dyDescent="0.25">
      <c r="C59" s="154"/>
    </row>
    <row r="60" spans="1:4" ht="15" customHeight="1" x14ac:dyDescent="0.25">
      <c r="C60" s="154"/>
    </row>
    <row r="61" spans="1:4" ht="15" customHeight="1" x14ac:dyDescent="0.25">
      <c r="C61" s="154"/>
    </row>
    <row r="62" spans="1:4" ht="15" customHeight="1" x14ac:dyDescent="0.25">
      <c r="C62" s="154"/>
    </row>
    <row r="63" spans="1:4" ht="15" customHeight="1" x14ac:dyDescent="0.25">
      <c r="C63" s="154"/>
    </row>
    <row r="64" spans="1:4" ht="15" customHeight="1" x14ac:dyDescent="0.25">
      <c r="C64" s="154"/>
    </row>
    <row r="65" spans="3:3" ht="15" customHeight="1" x14ac:dyDescent="0.25">
      <c r="C65" s="154"/>
    </row>
    <row r="66" spans="3:3" ht="15" customHeight="1" x14ac:dyDescent="0.25">
      <c r="C66" s="154"/>
    </row>
    <row r="67" spans="3:3" ht="15" customHeight="1" x14ac:dyDescent="0.25">
      <c r="C67" s="154"/>
    </row>
    <row r="68" spans="3:3" ht="15" customHeight="1" x14ac:dyDescent="0.25">
      <c r="C68" s="154"/>
    </row>
    <row r="69" spans="3:3" ht="15" customHeight="1" x14ac:dyDescent="0.25">
      <c r="C69" s="154"/>
    </row>
    <row r="70" spans="3:3" ht="15" customHeight="1" x14ac:dyDescent="0.25">
      <c r="C70" s="154"/>
    </row>
    <row r="71" spans="3:3" ht="15" customHeight="1" x14ac:dyDescent="0.25">
      <c r="C71" s="154"/>
    </row>
    <row r="72" spans="3:3" ht="15" customHeight="1" x14ac:dyDescent="0.25">
      <c r="C72" s="154"/>
    </row>
    <row r="73" spans="3:3" ht="15" customHeight="1" x14ac:dyDescent="0.25">
      <c r="C73" s="154"/>
    </row>
    <row r="74" spans="3:3" ht="15" customHeight="1" x14ac:dyDescent="0.25">
      <c r="C74" s="154"/>
    </row>
    <row r="75" spans="3:3" ht="15" customHeight="1" x14ac:dyDescent="0.25">
      <c r="C75" s="154"/>
    </row>
    <row r="76" spans="3:3" ht="15" customHeight="1" x14ac:dyDescent="0.25">
      <c r="C76" s="154"/>
    </row>
    <row r="77" spans="3:3" ht="15" customHeight="1" x14ac:dyDescent="0.25">
      <c r="C77" s="154"/>
    </row>
    <row r="78" spans="3:3" ht="15" customHeight="1" x14ac:dyDescent="0.25">
      <c r="C78" s="154"/>
    </row>
    <row r="79" spans="3:3" ht="15" customHeight="1" x14ac:dyDescent="0.25">
      <c r="C79" s="154"/>
    </row>
    <row r="80" spans="3:3" ht="15" customHeight="1" x14ac:dyDescent="0.25">
      <c r="C80" s="154"/>
    </row>
    <row r="81" spans="3:3" ht="15" customHeight="1" x14ac:dyDescent="0.25">
      <c r="C81" s="154"/>
    </row>
    <row r="82" spans="3:3" ht="15" customHeight="1" x14ac:dyDescent="0.25">
      <c r="C82" s="154"/>
    </row>
    <row r="83" spans="3:3" ht="15" customHeight="1" x14ac:dyDescent="0.25">
      <c r="C83" s="154"/>
    </row>
    <row r="84" spans="3:3" ht="15" customHeight="1" x14ac:dyDescent="0.25">
      <c r="C84" s="154"/>
    </row>
    <row r="85" spans="3:3" ht="15" customHeight="1" x14ac:dyDescent="0.25">
      <c r="C85" s="154"/>
    </row>
    <row r="86" spans="3:3" ht="15" customHeight="1" x14ac:dyDescent="0.25">
      <c r="C86" s="154"/>
    </row>
    <row r="87" spans="3:3" ht="15" customHeight="1" x14ac:dyDescent="0.25">
      <c r="C87" s="154"/>
    </row>
    <row r="88" spans="3:3" ht="15" customHeight="1" x14ac:dyDescent="0.25">
      <c r="C88" s="154"/>
    </row>
    <row r="89" spans="3:3" ht="15" customHeight="1" x14ac:dyDescent="0.25">
      <c r="C89" s="154"/>
    </row>
    <row r="90" spans="3:3" ht="15" customHeight="1" x14ac:dyDescent="0.25">
      <c r="C90" s="154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52" t="s">
        <v>457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</row>
    <row r="21" spans="1:11" ht="30.75" customHeight="1" x14ac:dyDescent="0.4">
      <c r="A21" s="287" t="s">
        <v>458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17" sqref="AS17:AT2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199" customWidth="1"/>
    <col min="36" max="37" width="4.42578125" style="199" customWidth="1"/>
    <col min="38" max="38" width="7" style="200" customWidth="1"/>
    <col min="39" max="39" width="15.42578125" style="199" customWidth="1"/>
    <col min="40" max="40" width="9.7109375" style="199" customWidth="1"/>
    <col min="41" max="42" width="6.42578125" style="199" customWidth="1"/>
    <col min="43" max="43" width="7" style="199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97" t="s">
        <v>459</v>
      </c>
      <c r="B1" s="298"/>
      <c r="C1" s="298"/>
      <c r="D1" s="298"/>
      <c r="E1" s="298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88" t="s">
        <v>460</v>
      </c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56"/>
    </row>
    <row r="2" spans="1:47" s="48" customFormat="1" ht="19.5" customHeight="1" x14ac:dyDescent="0.25">
      <c r="A2" s="273" t="s">
        <v>30</v>
      </c>
      <c r="B2" s="275" t="s">
        <v>23</v>
      </c>
      <c r="C2" s="275" t="s">
        <v>461</v>
      </c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8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73" t="s">
        <v>462</v>
      </c>
      <c r="AJ2" s="289" t="s">
        <v>463</v>
      </c>
      <c r="AK2" s="289"/>
      <c r="AL2" s="291" t="s">
        <v>464</v>
      </c>
      <c r="AM2" s="289" t="s">
        <v>465</v>
      </c>
      <c r="AN2" s="289" t="s">
        <v>466</v>
      </c>
      <c r="AO2" s="289" t="s">
        <v>467</v>
      </c>
      <c r="AP2" s="289"/>
      <c r="AQ2" s="289"/>
      <c r="AR2" s="289" t="s">
        <v>468</v>
      </c>
      <c r="AS2" s="289" t="s">
        <v>469</v>
      </c>
      <c r="AT2" s="293"/>
    </row>
    <row r="3" spans="1:47" s="48" customFormat="1" ht="14.25" customHeight="1" x14ac:dyDescent="0.25">
      <c r="A3" s="274"/>
      <c r="B3" s="276"/>
      <c r="C3" s="276" t="s">
        <v>421</v>
      </c>
      <c r="D3" s="276" t="s">
        <v>422</v>
      </c>
      <c r="E3" s="276" t="s">
        <v>423</v>
      </c>
      <c r="F3" s="276" t="s">
        <v>424</v>
      </c>
      <c r="G3" s="276" t="s">
        <v>425</v>
      </c>
      <c r="H3" s="276" t="s">
        <v>426</v>
      </c>
      <c r="I3" s="276" t="s">
        <v>427</v>
      </c>
      <c r="J3" s="276" t="s">
        <v>428</v>
      </c>
      <c r="K3" s="276" t="s">
        <v>429</v>
      </c>
      <c r="L3" s="276" t="s">
        <v>396</v>
      </c>
      <c r="M3" s="276" t="s">
        <v>430</v>
      </c>
      <c r="N3" s="276" t="s">
        <v>431</v>
      </c>
      <c r="O3" s="276" t="s">
        <v>411</v>
      </c>
      <c r="P3" s="276" t="s">
        <v>470</v>
      </c>
      <c r="Q3" s="276" t="s">
        <v>471</v>
      </c>
      <c r="R3" s="276"/>
      <c r="S3" s="276"/>
      <c r="T3" s="30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74"/>
      <c r="AJ3" s="290"/>
      <c r="AK3" s="290"/>
      <c r="AL3" s="292"/>
      <c r="AM3" s="290"/>
      <c r="AN3" s="290"/>
      <c r="AO3" s="290"/>
      <c r="AP3" s="290"/>
      <c r="AQ3" s="290"/>
      <c r="AR3" s="290"/>
      <c r="AS3" s="290"/>
      <c r="AT3" s="294"/>
    </row>
    <row r="4" spans="1:47" s="48" customFormat="1" ht="33" customHeight="1" x14ac:dyDescent="0.25">
      <c r="A4" s="274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183"/>
      <c r="R4" s="183"/>
      <c r="S4" s="183"/>
      <c r="T4" s="184" t="s">
        <v>470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74"/>
      <c r="AJ4" s="72" t="s">
        <v>434</v>
      </c>
      <c r="AK4" s="72" t="s">
        <v>435</v>
      </c>
      <c r="AL4" s="292"/>
      <c r="AM4" s="290"/>
      <c r="AN4" s="290"/>
      <c r="AO4" s="72" t="s">
        <v>434</v>
      </c>
      <c r="AP4" s="72" t="s">
        <v>435</v>
      </c>
      <c r="AQ4" s="72" t="s">
        <v>472</v>
      </c>
      <c r="AR4" s="290"/>
      <c r="AS4" s="290"/>
      <c r="AT4" s="294"/>
    </row>
    <row r="5" spans="1:47" ht="17.850000000000001" customHeight="1" x14ac:dyDescent="0.25">
      <c r="A5" s="61">
        <v>1</v>
      </c>
      <c r="B5" s="179" t="s">
        <v>36</v>
      </c>
      <c r="C5" s="45" t="s">
        <v>319</v>
      </c>
      <c r="D5" s="45" t="s">
        <v>368</v>
      </c>
      <c r="E5" s="45" t="s">
        <v>347</v>
      </c>
      <c r="F5" s="45" t="s">
        <v>343</v>
      </c>
      <c r="G5" s="45" t="s">
        <v>328</v>
      </c>
      <c r="H5" s="45" t="s">
        <v>318</v>
      </c>
      <c r="I5" s="45" t="s">
        <v>347</v>
      </c>
      <c r="J5" s="45" t="s">
        <v>322</v>
      </c>
      <c r="K5" s="45" t="s">
        <v>352</v>
      </c>
      <c r="L5" s="45" t="s">
        <v>399</v>
      </c>
      <c r="M5" s="45" t="s">
        <v>323</v>
      </c>
      <c r="N5" s="45" t="s">
        <v>413</v>
      </c>
      <c r="O5" s="45" t="s">
        <v>330</v>
      </c>
      <c r="P5" s="45" t="s">
        <v>321</v>
      </c>
      <c r="Q5" s="180"/>
      <c r="R5" s="180"/>
      <c r="S5" s="180"/>
      <c r="T5" s="182"/>
      <c r="AI5" s="59">
        <v>1</v>
      </c>
      <c r="AJ5" s="60" t="s">
        <v>437</v>
      </c>
      <c r="AK5" s="60" t="s">
        <v>438</v>
      </c>
      <c r="AL5" s="92">
        <v>2</v>
      </c>
      <c r="AM5" s="60" t="s">
        <v>473</v>
      </c>
      <c r="AN5" s="60"/>
      <c r="AO5" s="60"/>
      <c r="AP5" s="60"/>
      <c r="AQ5" s="60"/>
      <c r="AR5" s="60" t="s">
        <v>474</v>
      </c>
      <c r="AS5" s="63"/>
      <c r="AT5" s="64"/>
    </row>
    <row r="6" spans="1:47" ht="17.850000000000001" customHeight="1" x14ac:dyDescent="0.25">
      <c r="A6" s="61">
        <v>2</v>
      </c>
      <c r="B6" s="179" t="s">
        <v>45</v>
      </c>
      <c r="C6" s="45" t="s">
        <v>322</v>
      </c>
      <c r="D6" s="45" t="s">
        <v>336</v>
      </c>
      <c r="E6" s="45" t="s">
        <v>318</v>
      </c>
      <c r="F6" s="45" t="s">
        <v>337</v>
      </c>
      <c r="G6" s="45" t="s">
        <v>357</v>
      </c>
      <c r="H6" s="45" t="s">
        <v>358</v>
      </c>
      <c r="I6" s="45" t="s">
        <v>331</v>
      </c>
      <c r="J6" s="45" t="s">
        <v>342</v>
      </c>
      <c r="K6" s="45" t="s">
        <v>344</v>
      </c>
      <c r="L6" s="45" t="s">
        <v>323</v>
      </c>
      <c r="M6" s="45" t="s">
        <v>342</v>
      </c>
      <c r="N6" s="45" t="s">
        <v>413</v>
      </c>
      <c r="O6" s="45" t="s">
        <v>321</v>
      </c>
      <c r="P6" s="45" t="s">
        <v>318</v>
      </c>
      <c r="Q6" s="180"/>
      <c r="R6" s="180"/>
      <c r="S6" s="180"/>
      <c r="T6" s="182"/>
      <c r="AI6" s="61">
        <v>2</v>
      </c>
      <c r="AJ6" s="62" t="s">
        <v>295</v>
      </c>
      <c r="AK6" s="62" t="s">
        <v>438</v>
      </c>
      <c r="AL6" s="93">
        <v>5</v>
      </c>
      <c r="AM6" s="62" t="s">
        <v>473</v>
      </c>
      <c r="AN6" s="62"/>
      <c r="AO6" s="62"/>
      <c r="AP6" s="62"/>
      <c r="AQ6" s="62"/>
      <c r="AR6" s="62" t="s">
        <v>475</v>
      </c>
      <c r="AS6" s="302" t="s">
        <v>476</v>
      </c>
      <c r="AT6" s="303"/>
    </row>
    <row r="7" spans="1:47" ht="17.850000000000001" customHeight="1" x14ac:dyDescent="0.25">
      <c r="A7" s="61">
        <v>3</v>
      </c>
      <c r="B7" s="179" t="s">
        <v>51</v>
      </c>
      <c r="C7" s="45" t="s">
        <v>360</v>
      </c>
      <c r="D7" s="45" t="s">
        <v>359</v>
      </c>
      <c r="E7" s="45" t="s">
        <v>343</v>
      </c>
      <c r="F7" s="45" t="s">
        <v>342</v>
      </c>
      <c r="G7" s="45" t="s">
        <v>353</v>
      </c>
      <c r="H7" s="45" t="s">
        <v>374</v>
      </c>
      <c r="I7" s="45" t="s">
        <v>359</v>
      </c>
      <c r="J7" s="45" t="s">
        <v>343</v>
      </c>
      <c r="K7" s="45" t="s">
        <v>342</v>
      </c>
      <c r="L7" s="45" t="s">
        <v>323</v>
      </c>
      <c r="M7" s="45" t="s">
        <v>360</v>
      </c>
      <c r="N7" s="45" t="s">
        <v>413</v>
      </c>
      <c r="O7" s="45" t="s">
        <v>330</v>
      </c>
      <c r="P7" s="45" t="s">
        <v>343</v>
      </c>
      <c r="Q7" s="180"/>
      <c r="R7" s="180"/>
      <c r="S7" s="180"/>
      <c r="T7" s="182"/>
      <c r="AI7" s="61">
        <v>3</v>
      </c>
      <c r="AJ7" s="62" t="s">
        <v>437</v>
      </c>
      <c r="AK7" s="62" t="s">
        <v>438</v>
      </c>
      <c r="AL7" s="93">
        <v>4</v>
      </c>
      <c r="AM7" s="62" t="s">
        <v>473</v>
      </c>
      <c r="AN7" s="62"/>
      <c r="AO7" s="62"/>
      <c r="AP7" s="62"/>
      <c r="AQ7" s="62"/>
      <c r="AR7" s="62" t="s">
        <v>474</v>
      </c>
      <c r="AS7" s="302"/>
      <c r="AT7" s="303"/>
    </row>
    <row r="8" spans="1:47" ht="17.850000000000001" customHeight="1" x14ac:dyDescent="0.25">
      <c r="A8" s="61">
        <v>4</v>
      </c>
      <c r="B8" s="179" t="s">
        <v>57</v>
      </c>
      <c r="C8" s="45" t="s">
        <v>330</v>
      </c>
      <c r="D8" s="45" t="s">
        <v>322</v>
      </c>
      <c r="E8" s="45" t="s">
        <v>347</v>
      </c>
      <c r="F8" s="45" t="s">
        <v>322</v>
      </c>
      <c r="G8" s="45" t="s">
        <v>399</v>
      </c>
      <c r="H8" s="45" t="s">
        <v>329</v>
      </c>
      <c r="I8" s="45" t="s">
        <v>319</v>
      </c>
      <c r="J8" s="45" t="s">
        <v>348</v>
      </c>
      <c r="K8" s="45" t="s">
        <v>361</v>
      </c>
      <c r="L8" s="45" t="s">
        <v>357</v>
      </c>
      <c r="M8" s="45" t="s">
        <v>341</v>
      </c>
      <c r="N8" s="45" t="s">
        <v>413</v>
      </c>
      <c r="O8" s="45" t="s">
        <v>352</v>
      </c>
      <c r="P8" s="45" t="s">
        <v>368</v>
      </c>
      <c r="Q8" s="180"/>
      <c r="R8" s="180"/>
      <c r="S8" s="180"/>
      <c r="T8" s="182"/>
      <c r="AI8" s="61">
        <v>4</v>
      </c>
      <c r="AJ8" s="62" t="s">
        <v>437</v>
      </c>
      <c r="AK8" s="62" t="s">
        <v>438</v>
      </c>
      <c r="AL8" s="93">
        <v>0</v>
      </c>
      <c r="AM8" s="62" t="s">
        <v>473</v>
      </c>
      <c r="AN8" s="62"/>
      <c r="AO8" s="62"/>
      <c r="AP8" s="62"/>
      <c r="AQ8" s="62"/>
      <c r="AR8" s="62" t="s">
        <v>474</v>
      </c>
      <c r="AS8" s="65"/>
      <c r="AT8" s="57"/>
    </row>
    <row r="9" spans="1:47" ht="17.850000000000001" customHeight="1" x14ac:dyDescent="0.25">
      <c r="A9" s="69">
        <v>5</v>
      </c>
      <c r="B9" s="185" t="s">
        <v>63</v>
      </c>
      <c r="C9" s="46" t="s">
        <v>347</v>
      </c>
      <c r="D9" s="46" t="s">
        <v>347</v>
      </c>
      <c r="E9" s="46" t="s">
        <v>352</v>
      </c>
      <c r="F9" s="46" t="s">
        <v>350</v>
      </c>
      <c r="G9" s="46" t="s">
        <v>328</v>
      </c>
      <c r="H9" s="46" t="s">
        <v>336</v>
      </c>
      <c r="I9" s="46" t="s">
        <v>347</v>
      </c>
      <c r="J9" s="46" t="s">
        <v>352</v>
      </c>
      <c r="K9" s="46" t="s">
        <v>359</v>
      </c>
      <c r="L9" s="46" t="s">
        <v>397</v>
      </c>
      <c r="M9" s="46" t="s">
        <v>399</v>
      </c>
      <c r="N9" s="46" t="s">
        <v>413</v>
      </c>
      <c r="O9" s="46" t="s">
        <v>399</v>
      </c>
      <c r="P9" s="46" t="s">
        <v>347</v>
      </c>
      <c r="Q9" s="197"/>
      <c r="R9" s="197"/>
      <c r="S9" s="197"/>
      <c r="T9" s="198"/>
      <c r="AI9" s="69">
        <v>5</v>
      </c>
      <c r="AJ9" s="70" t="s">
        <v>437</v>
      </c>
      <c r="AK9" s="70" t="s">
        <v>438</v>
      </c>
      <c r="AL9" s="94">
        <v>0</v>
      </c>
      <c r="AM9" s="70" t="s">
        <v>473</v>
      </c>
      <c r="AN9" s="70"/>
      <c r="AO9" s="70"/>
      <c r="AP9" s="70"/>
      <c r="AQ9" s="70"/>
      <c r="AR9" s="70" t="s">
        <v>474</v>
      </c>
      <c r="AS9" s="304" t="s">
        <v>477</v>
      </c>
      <c r="AT9" s="305"/>
    </row>
    <row r="10" spans="1:47" ht="17.850000000000001" customHeight="1" x14ac:dyDescent="0.25">
      <c r="A10" s="61">
        <v>6</v>
      </c>
      <c r="B10" s="179" t="s">
        <v>69</v>
      </c>
      <c r="C10" s="45" t="s">
        <v>323</v>
      </c>
      <c r="D10" s="45" t="s">
        <v>342</v>
      </c>
      <c r="E10" s="45" t="s">
        <v>322</v>
      </c>
      <c r="F10" s="45" t="s">
        <v>329</v>
      </c>
      <c r="G10" s="45" t="s">
        <v>399</v>
      </c>
      <c r="H10" s="45" t="s">
        <v>322</v>
      </c>
      <c r="I10" s="45" t="s">
        <v>343</v>
      </c>
      <c r="J10" s="45" t="s">
        <v>352</v>
      </c>
      <c r="K10" s="45" t="s">
        <v>361</v>
      </c>
      <c r="L10" s="45" t="s">
        <v>397</v>
      </c>
      <c r="M10" s="45" t="s">
        <v>368</v>
      </c>
      <c r="N10" s="45" t="s">
        <v>413</v>
      </c>
      <c r="O10" s="45" t="s">
        <v>330</v>
      </c>
      <c r="P10" s="45" t="s">
        <v>349</v>
      </c>
      <c r="Q10" s="180"/>
      <c r="R10" s="180"/>
      <c r="S10" s="180"/>
      <c r="T10" s="182"/>
      <c r="AI10" s="67">
        <v>6</v>
      </c>
      <c r="AJ10" s="68" t="s">
        <v>437</v>
      </c>
      <c r="AK10" s="68" t="s">
        <v>438</v>
      </c>
      <c r="AL10" s="95">
        <v>2</v>
      </c>
      <c r="AM10" s="68" t="s">
        <v>473</v>
      </c>
      <c r="AN10" s="68"/>
      <c r="AO10" s="68"/>
      <c r="AP10" s="68"/>
      <c r="AQ10" s="68"/>
      <c r="AR10" s="68" t="s">
        <v>474</v>
      </c>
      <c r="AS10" s="302"/>
      <c r="AT10" s="303"/>
    </row>
    <row r="11" spans="1:47" ht="17.850000000000001" customHeight="1" x14ac:dyDescent="0.25">
      <c r="A11" s="189">
        <v>7</v>
      </c>
      <c r="B11" s="190" t="s">
        <v>74</v>
      </c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1" t="s">
        <v>323</v>
      </c>
      <c r="P11" s="193"/>
      <c r="Q11" s="193"/>
      <c r="R11" s="193"/>
      <c r="S11" s="193"/>
      <c r="T11" s="194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89">
        <v>7</v>
      </c>
      <c r="AJ11" s="195"/>
      <c r="AK11" s="195"/>
      <c r="AL11" s="196">
        <v>24</v>
      </c>
      <c r="AM11" s="195"/>
      <c r="AN11" s="195"/>
      <c r="AO11" s="195"/>
      <c r="AP11" s="195"/>
      <c r="AQ11" s="195"/>
      <c r="AR11" s="195"/>
      <c r="AS11" s="114"/>
      <c r="AT11" s="115"/>
    </row>
    <row r="12" spans="1:47" ht="17.850000000000001" customHeight="1" x14ac:dyDescent="0.25">
      <c r="A12" s="61">
        <v>8</v>
      </c>
      <c r="B12" s="179" t="s">
        <v>80</v>
      </c>
      <c r="C12" s="45" t="s">
        <v>330</v>
      </c>
      <c r="D12" s="45" t="s">
        <v>359</v>
      </c>
      <c r="E12" s="45" t="s">
        <v>350</v>
      </c>
      <c r="F12" s="45" t="s">
        <v>359</v>
      </c>
      <c r="G12" s="45" t="s">
        <v>399</v>
      </c>
      <c r="H12" s="45" t="s">
        <v>342</v>
      </c>
      <c r="I12" s="45" t="s">
        <v>349</v>
      </c>
      <c r="J12" s="45" t="s">
        <v>343</v>
      </c>
      <c r="K12" s="45" t="s">
        <v>354</v>
      </c>
      <c r="L12" s="45" t="s">
        <v>330</v>
      </c>
      <c r="M12" s="45" t="s">
        <v>343</v>
      </c>
      <c r="N12" s="45" t="s">
        <v>413</v>
      </c>
      <c r="O12" s="45" t="s">
        <v>323</v>
      </c>
      <c r="P12" s="45" t="s">
        <v>350</v>
      </c>
      <c r="Q12" s="180"/>
      <c r="R12" s="180"/>
      <c r="S12" s="180"/>
      <c r="T12" s="182"/>
      <c r="AI12" s="61">
        <v>8</v>
      </c>
      <c r="AJ12" s="62" t="s">
        <v>437</v>
      </c>
      <c r="AK12" s="62" t="s">
        <v>438</v>
      </c>
      <c r="AL12" s="93">
        <v>1</v>
      </c>
      <c r="AM12" s="62" t="s">
        <v>473</v>
      </c>
      <c r="AN12" s="62"/>
      <c r="AO12" s="62"/>
      <c r="AP12" s="62"/>
      <c r="AQ12" s="62"/>
      <c r="AR12" s="62" t="s">
        <v>474</v>
      </c>
      <c r="AS12" s="304" t="s">
        <v>478</v>
      </c>
      <c r="AT12" s="305"/>
    </row>
    <row r="13" spans="1:47" ht="17.850000000000001" customHeight="1" x14ac:dyDescent="0.25">
      <c r="A13" s="61">
        <v>9</v>
      </c>
      <c r="B13" s="179" t="s">
        <v>86</v>
      </c>
      <c r="C13" s="45" t="s">
        <v>343</v>
      </c>
      <c r="D13" s="45" t="s">
        <v>350</v>
      </c>
      <c r="E13" s="45" t="s">
        <v>347</v>
      </c>
      <c r="F13" s="45" t="s">
        <v>341</v>
      </c>
      <c r="G13" s="45" t="s">
        <v>323</v>
      </c>
      <c r="H13" s="45" t="s">
        <v>361</v>
      </c>
      <c r="I13" s="45" t="s">
        <v>343</v>
      </c>
      <c r="J13" s="45" t="s">
        <v>360</v>
      </c>
      <c r="K13" s="45" t="s">
        <v>374</v>
      </c>
      <c r="L13" s="45" t="s">
        <v>353</v>
      </c>
      <c r="M13" s="45" t="s">
        <v>350</v>
      </c>
      <c r="N13" s="45" t="s">
        <v>413</v>
      </c>
      <c r="O13" s="45" t="s">
        <v>319</v>
      </c>
      <c r="P13" s="45" t="s">
        <v>350</v>
      </c>
      <c r="Q13" s="180"/>
      <c r="R13" s="180"/>
      <c r="S13" s="180"/>
      <c r="T13" s="182"/>
      <c r="AI13" s="61">
        <v>9</v>
      </c>
      <c r="AJ13" s="62" t="s">
        <v>437</v>
      </c>
      <c r="AK13" s="62" t="s">
        <v>438</v>
      </c>
      <c r="AL13" s="93">
        <v>2</v>
      </c>
      <c r="AM13" s="62" t="s">
        <v>473</v>
      </c>
      <c r="AN13" s="62"/>
      <c r="AO13" s="62"/>
      <c r="AP13" s="62"/>
      <c r="AQ13" s="62"/>
      <c r="AR13" s="62" t="s">
        <v>474</v>
      </c>
      <c r="AS13" s="304"/>
      <c r="AT13" s="305"/>
    </row>
    <row r="14" spans="1:47" ht="17.850000000000001" customHeight="1" x14ac:dyDescent="0.25">
      <c r="A14" s="69">
        <v>10</v>
      </c>
      <c r="B14" s="185" t="s">
        <v>92</v>
      </c>
      <c r="C14" s="46" t="s">
        <v>368</v>
      </c>
      <c r="D14" s="46" t="s">
        <v>360</v>
      </c>
      <c r="E14" s="46" t="s">
        <v>322</v>
      </c>
      <c r="F14" s="46" t="s">
        <v>350</v>
      </c>
      <c r="G14" s="46" t="s">
        <v>352</v>
      </c>
      <c r="H14" s="46" t="s">
        <v>336</v>
      </c>
      <c r="I14" s="46" t="s">
        <v>322</v>
      </c>
      <c r="J14" s="46" t="s">
        <v>319</v>
      </c>
      <c r="K14" s="46" t="s">
        <v>337</v>
      </c>
      <c r="L14" s="46" t="s">
        <v>323</v>
      </c>
      <c r="M14" s="46" t="s">
        <v>331</v>
      </c>
      <c r="N14" s="46" t="s">
        <v>413</v>
      </c>
      <c r="O14" s="46" t="s">
        <v>348</v>
      </c>
      <c r="P14" s="46" t="s">
        <v>350</v>
      </c>
      <c r="Q14" s="197"/>
      <c r="R14" s="197"/>
      <c r="S14" s="197"/>
      <c r="T14" s="198"/>
      <c r="AI14" s="69">
        <v>10</v>
      </c>
      <c r="AJ14" s="70" t="s">
        <v>437</v>
      </c>
      <c r="AK14" s="70" t="s">
        <v>438</v>
      </c>
      <c r="AL14" s="94">
        <v>1</v>
      </c>
      <c r="AM14" s="70" t="s">
        <v>473</v>
      </c>
      <c r="AN14" s="70"/>
      <c r="AO14" s="70"/>
      <c r="AP14" s="70"/>
      <c r="AQ14" s="70"/>
      <c r="AR14" s="70" t="s">
        <v>474</v>
      </c>
      <c r="AS14" s="114"/>
      <c r="AT14" s="115"/>
    </row>
    <row r="15" spans="1:47" ht="17.850000000000001" customHeight="1" x14ac:dyDescent="0.25">
      <c r="A15" s="61">
        <v>11</v>
      </c>
      <c r="B15" s="179" t="s">
        <v>98</v>
      </c>
      <c r="C15" s="45" t="s">
        <v>343</v>
      </c>
      <c r="D15" s="45" t="s">
        <v>343</v>
      </c>
      <c r="E15" s="45" t="s">
        <v>321</v>
      </c>
      <c r="F15" s="45" t="s">
        <v>349</v>
      </c>
      <c r="G15" s="45" t="s">
        <v>348</v>
      </c>
      <c r="H15" s="45" t="s">
        <v>337</v>
      </c>
      <c r="I15" s="45" t="s">
        <v>349</v>
      </c>
      <c r="J15" s="45" t="s">
        <v>321</v>
      </c>
      <c r="K15" s="45" t="s">
        <v>343</v>
      </c>
      <c r="L15" s="45" t="s">
        <v>352</v>
      </c>
      <c r="M15" s="45" t="s">
        <v>329</v>
      </c>
      <c r="N15" s="45" t="s">
        <v>414</v>
      </c>
      <c r="O15" s="45" t="s">
        <v>368</v>
      </c>
      <c r="P15" s="45" t="s">
        <v>322</v>
      </c>
      <c r="Q15" s="180"/>
      <c r="R15" s="180"/>
      <c r="S15" s="180"/>
      <c r="T15" s="182"/>
      <c r="AI15" s="67">
        <v>11</v>
      </c>
      <c r="AJ15" s="68" t="s">
        <v>437</v>
      </c>
      <c r="AK15" s="68" t="s">
        <v>438</v>
      </c>
      <c r="AL15" s="95">
        <v>0</v>
      </c>
      <c r="AM15" s="68" t="s">
        <v>473</v>
      </c>
      <c r="AN15" s="68"/>
      <c r="AO15" s="68"/>
      <c r="AP15" s="68"/>
      <c r="AQ15" s="68"/>
      <c r="AR15" s="68" t="s">
        <v>474</v>
      </c>
      <c r="AS15" s="302" t="s">
        <v>479</v>
      </c>
      <c r="AT15" s="303"/>
    </row>
    <row r="16" spans="1:47" ht="17.850000000000001" customHeight="1" x14ac:dyDescent="0.25">
      <c r="A16" s="61">
        <v>12</v>
      </c>
      <c r="B16" s="179" t="s">
        <v>105</v>
      </c>
      <c r="C16" s="45" t="s">
        <v>349</v>
      </c>
      <c r="D16" s="45" t="s">
        <v>354</v>
      </c>
      <c r="E16" s="45" t="s">
        <v>321</v>
      </c>
      <c r="F16" s="45" t="s">
        <v>342</v>
      </c>
      <c r="G16" s="45" t="s">
        <v>348</v>
      </c>
      <c r="H16" s="45" t="s">
        <v>374</v>
      </c>
      <c r="I16" s="45" t="s">
        <v>360</v>
      </c>
      <c r="J16" s="45" t="s">
        <v>331</v>
      </c>
      <c r="K16" s="45" t="s">
        <v>336</v>
      </c>
      <c r="L16" s="45" t="s">
        <v>348</v>
      </c>
      <c r="M16" s="45" t="s">
        <v>360</v>
      </c>
      <c r="N16" s="45" t="s">
        <v>413</v>
      </c>
      <c r="O16" s="45" t="s">
        <v>321</v>
      </c>
      <c r="P16" s="45" t="s">
        <v>331</v>
      </c>
      <c r="Q16" s="180"/>
      <c r="R16" s="180"/>
      <c r="S16" s="180"/>
      <c r="T16" s="182"/>
      <c r="AI16" s="61">
        <v>12</v>
      </c>
      <c r="AJ16" s="62" t="s">
        <v>437</v>
      </c>
      <c r="AK16" s="62" t="s">
        <v>438</v>
      </c>
      <c r="AL16" s="93">
        <v>1</v>
      </c>
      <c r="AM16" s="62" t="s">
        <v>473</v>
      </c>
      <c r="AN16" s="62"/>
      <c r="AO16" s="62"/>
      <c r="AP16" s="62"/>
      <c r="AQ16" s="62"/>
      <c r="AR16" s="62" t="s">
        <v>474</v>
      </c>
      <c r="AS16" s="304"/>
      <c r="AT16" s="305"/>
    </row>
    <row r="17" spans="1:46" ht="17.850000000000001" customHeight="1" x14ac:dyDescent="0.25">
      <c r="A17" s="61">
        <v>13</v>
      </c>
      <c r="B17" s="179" t="s">
        <v>111</v>
      </c>
      <c r="C17" s="45" t="s">
        <v>329</v>
      </c>
      <c r="D17" s="45" t="s">
        <v>331</v>
      </c>
      <c r="E17" s="45" t="s">
        <v>330</v>
      </c>
      <c r="F17" s="45" t="s">
        <v>343</v>
      </c>
      <c r="G17" s="45" t="s">
        <v>348</v>
      </c>
      <c r="H17" s="45" t="s">
        <v>365</v>
      </c>
      <c r="I17" s="45" t="s">
        <v>330</v>
      </c>
      <c r="J17" s="45" t="s">
        <v>319</v>
      </c>
      <c r="K17" s="45" t="s">
        <v>360</v>
      </c>
      <c r="L17" s="45" t="s">
        <v>399</v>
      </c>
      <c r="M17" s="45" t="s">
        <v>328</v>
      </c>
      <c r="N17" s="45" t="s">
        <v>413</v>
      </c>
      <c r="O17" s="45" t="s">
        <v>368</v>
      </c>
      <c r="P17" s="45" t="s">
        <v>319</v>
      </c>
      <c r="Q17" s="180"/>
      <c r="R17" s="180"/>
      <c r="S17" s="180"/>
      <c r="T17" s="182"/>
      <c r="AI17" s="61">
        <v>13</v>
      </c>
      <c r="AJ17" s="62" t="s">
        <v>437</v>
      </c>
      <c r="AK17" s="62" t="s">
        <v>438</v>
      </c>
      <c r="AL17" s="93">
        <v>0</v>
      </c>
      <c r="AM17" s="62" t="s">
        <v>473</v>
      </c>
      <c r="AN17" s="62"/>
      <c r="AO17" s="62"/>
      <c r="AP17" s="62"/>
      <c r="AQ17" s="62"/>
      <c r="AR17" s="62" t="s">
        <v>474</v>
      </c>
      <c r="AS17" s="201"/>
      <c r="AT17" s="205"/>
    </row>
    <row r="18" spans="1:46" s="51" customFormat="1" ht="17.850000000000001" customHeight="1" x14ac:dyDescent="0.25">
      <c r="A18" s="61">
        <v>14</v>
      </c>
      <c r="B18" s="179" t="s">
        <v>117</v>
      </c>
      <c r="C18" s="45" t="s">
        <v>321</v>
      </c>
      <c r="D18" s="45" t="s">
        <v>349</v>
      </c>
      <c r="E18" s="45" t="s">
        <v>330</v>
      </c>
      <c r="F18" s="45" t="s">
        <v>360</v>
      </c>
      <c r="G18" s="45" t="s">
        <v>357</v>
      </c>
      <c r="H18" s="45" t="s">
        <v>364</v>
      </c>
      <c r="I18" s="45" t="s">
        <v>368</v>
      </c>
      <c r="J18" s="45" t="s">
        <v>368</v>
      </c>
      <c r="K18" s="45" t="s">
        <v>352</v>
      </c>
      <c r="L18" s="45" t="s">
        <v>352</v>
      </c>
      <c r="M18" s="45" t="s">
        <v>349</v>
      </c>
      <c r="N18" s="45" t="s">
        <v>413</v>
      </c>
      <c r="O18" s="45" t="s">
        <v>352</v>
      </c>
      <c r="P18" s="45" t="s">
        <v>321</v>
      </c>
      <c r="Q18" s="45"/>
      <c r="R18" s="45"/>
      <c r="S18" s="45"/>
      <c r="T18" s="181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437</v>
      </c>
      <c r="AK18" s="45" t="s">
        <v>438</v>
      </c>
      <c r="AL18" s="93">
        <v>0</v>
      </c>
      <c r="AM18" s="45" t="s">
        <v>473</v>
      </c>
      <c r="AN18" s="45"/>
      <c r="AO18" s="45"/>
      <c r="AP18" s="45"/>
      <c r="AQ18" s="45"/>
      <c r="AR18" s="45" t="s">
        <v>474</v>
      </c>
      <c r="AS18" s="306" t="s">
        <v>480</v>
      </c>
      <c r="AT18" s="307"/>
    </row>
    <row r="19" spans="1:46" s="51" customFormat="1" ht="17.850000000000001" customHeight="1" x14ac:dyDescent="0.25">
      <c r="A19" s="69">
        <v>15</v>
      </c>
      <c r="B19" s="185" t="s">
        <v>123</v>
      </c>
      <c r="C19" s="46" t="s">
        <v>330</v>
      </c>
      <c r="D19" s="46" t="s">
        <v>349</v>
      </c>
      <c r="E19" s="46" t="s">
        <v>368</v>
      </c>
      <c r="F19" s="46" t="s">
        <v>322</v>
      </c>
      <c r="G19" s="46" t="s">
        <v>353</v>
      </c>
      <c r="H19" s="46" t="s">
        <v>343</v>
      </c>
      <c r="I19" s="46" t="s">
        <v>321</v>
      </c>
      <c r="J19" s="46" t="s">
        <v>330</v>
      </c>
      <c r="K19" s="46" t="s">
        <v>357</v>
      </c>
      <c r="L19" s="46" t="s">
        <v>330</v>
      </c>
      <c r="M19" s="46" t="s">
        <v>360</v>
      </c>
      <c r="N19" s="46" t="s">
        <v>413</v>
      </c>
      <c r="O19" s="46" t="s">
        <v>319</v>
      </c>
      <c r="P19" s="46" t="s">
        <v>368</v>
      </c>
      <c r="Q19" s="46"/>
      <c r="R19" s="46"/>
      <c r="S19" s="46"/>
      <c r="T19" s="186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437</v>
      </c>
      <c r="AK19" s="46" t="s">
        <v>438</v>
      </c>
      <c r="AL19" s="94">
        <v>10</v>
      </c>
      <c r="AM19" s="46" t="s">
        <v>473</v>
      </c>
      <c r="AN19" s="46"/>
      <c r="AO19" s="46"/>
      <c r="AP19" s="46"/>
      <c r="AQ19" s="46"/>
      <c r="AR19" s="46" t="s">
        <v>474</v>
      </c>
      <c r="AS19" s="308" t="s">
        <v>481</v>
      </c>
      <c r="AT19" s="309"/>
    </row>
    <row r="20" spans="1:46" s="51" customFormat="1" ht="17.850000000000001" customHeight="1" x14ac:dyDescent="0.25">
      <c r="A20" s="61">
        <v>16</v>
      </c>
      <c r="B20" s="179" t="s">
        <v>129</v>
      </c>
      <c r="C20" s="45" t="s">
        <v>321</v>
      </c>
      <c r="D20" s="45" t="s">
        <v>368</v>
      </c>
      <c r="E20" s="45" t="s">
        <v>348</v>
      </c>
      <c r="F20" s="45" t="s">
        <v>322</v>
      </c>
      <c r="G20" s="45" t="s">
        <v>323</v>
      </c>
      <c r="H20" s="45" t="s">
        <v>374</v>
      </c>
      <c r="I20" s="45" t="s">
        <v>347</v>
      </c>
      <c r="J20" s="45" t="s">
        <v>330</v>
      </c>
      <c r="K20" s="45" t="s">
        <v>361</v>
      </c>
      <c r="L20" s="45" t="s">
        <v>357</v>
      </c>
      <c r="M20" s="45" t="s">
        <v>348</v>
      </c>
      <c r="N20" s="45" t="s">
        <v>413</v>
      </c>
      <c r="O20" s="45" t="s">
        <v>368</v>
      </c>
      <c r="P20" s="45" t="s">
        <v>368</v>
      </c>
      <c r="Q20" s="45"/>
      <c r="R20" s="45"/>
      <c r="S20" s="45"/>
      <c r="T20" s="181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437</v>
      </c>
      <c r="AK20" s="44" t="s">
        <v>438</v>
      </c>
      <c r="AL20" s="95">
        <v>1</v>
      </c>
      <c r="AM20" s="44" t="s">
        <v>473</v>
      </c>
      <c r="AN20" s="44"/>
      <c r="AO20" s="44"/>
      <c r="AP20" s="44"/>
      <c r="AQ20" s="44"/>
      <c r="AR20" s="44" t="s">
        <v>474</v>
      </c>
      <c r="AS20" s="202"/>
      <c r="AT20" s="206"/>
    </row>
    <row r="21" spans="1:46" s="51" customFormat="1" ht="17.850000000000001" customHeight="1" x14ac:dyDescent="0.25">
      <c r="A21" s="61">
        <v>17</v>
      </c>
      <c r="B21" s="179" t="s">
        <v>135</v>
      </c>
      <c r="C21" s="45" t="s">
        <v>321</v>
      </c>
      <c r="D21" s="45" t="s">
        <v>354</v>
      </c>
      <c r="E21" s="45" t="s">
        <v>321</v>
      </c>
      <c r="F21" s="45" t="s">
        <v>364</v>
      </c>
      <c r="G21" s="45" t="s">
        <v>357</v>
      </c>
      <c r="H21" s="45" t="s">
        <v>351</v>
      </c>
      <c r="I21" s="45" t="s">
        <v>318</v>
      </c>
      <c r="J21" s="45" t="s">
        <v>329</v>
      </c>
      <c r="K21" s="45" t="s">
        <v>327</v>
      </c>
      <c r="L21" s="45" t="s">
        <v>349</v>
      </c>
      <c r="M21" s="45" t="s">
        <v>331</v>
      </c>
      <c r="N21" s="45" t="s">
        <v>413</v>
      </c>
      <c r="O21" s="45" t="s">
        <v>321</v>
      </c>
      <c r="P21" s="45" t="s">
        <v>360</v>
      </c>
      <c r="Q21" s="45"/>
      <c r="R21" s="45"/>
      <c r="S21" s="45"/>
      <c r="T21" s="181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437</v>
      </c>
      <c r="AK21" s="45" t="s">
        <v>438</v>
      </c>
      <c r="AL21" s="93">
        <v>0</v>
      </c>
      <c r="AM21" s="45" t="s">
        <v>473</v>
      </c>
      <c r="AN21" s="45"/>
      <c r="AO21" s="45"/>
      <c r="AP21" s="45"/>
      <c r="AQ21" s="45"/>
      <c r="AR21" s="45" t="s">
        <v>474</v>
      </c>
      <c r="AS21" s="202"/>
      <c r="AT21" s="206"/>
    </row>
    <row r="22" spans="1:46" s="51" customFormat="1" ht="17.850000000000001" customHeight="1" x14ac:dyDescent="0.25">
      <c r="A22" s="61">
        <v>18</v>
      </c>
      <c r="B22" s="179" t="s">
        <v>140</v>
      </c>
      <c r="C22" s="45" t="s">
        <v>322</v>
      </c>
      <c r="D22" s="45" t="s">
        <v>327</v>
      </c>
      <c r="E22" s="45" t="s">
        <v>329</v>
      </c>
      <c r="F22" s="45" t="s">
        <v>374</v>
      </c>
      <c r="G22" s="45" t="s">
        <v>348</v>
      </c>
      <c r="H22" s="45" t="s">
        <v>374</v>
      </c>
      <c r="I22" s="45" t="s">
        <v>360</v>
      </c>
      <c r="J22" s="45" t="s">
        <v>319</v>
      </c>
      <c r="K22" s="45" t="s">
        <v>341</v>
      </c>
      <c r="L22" s="45" t="s">
        <v>330</v>
      </c>
      <c r="M22" s="45" t="s">
        <v>329</v>
      </c>
      <c r="N22" s="45" t="s">
        <v>413</v>
      </c>
      <c r="O22" s="45" t="s">
        <v>319</v>
      </c>
      <c r="P22" s="45" t="s">
        <v>360</v>
      </c>
      <c r="Q22" s="45"/>
      <c r="R22" s="45"/>
      <c r="S22" s="45"/>
      <c r="T22" s="181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437</v>
      </c>
      <c r="AK22" s="45" t="s">
        <v>438</v>
      </c>
      <c r="AL22" s="93">
        <v>3</v>
      </c>
      <c r="AM22" s="45" t="s">
        <v>473</v>
      </c>
      <c r="AN22" s="45"/>
      <c r="AO22" s="45"/>
      <c r="AP22" s="45"/>
      <c r="AQ22" s="45"/>
      <c r="AR22" s="45" t="s">
        <v>474</v>
      </c>
      <c r="AS22" s="310" t="s">
        <v>19</v>
      </c>
      <c r="AT22" s="311"/>
    </row>
    <row r="23" spans="1:46" s="51" customFormat="1" ht="17.850000000000001" customHeight="1" x14ac:dyDescent="0.25">
      <c r="A23" s="61">
        <v>19</v>
      </c>
      <c r="B23" s="179" t="s">
        <v>146</v>
      </c>
      <c r="C23" s="45" t="s">
        <v>322</v>
      </c>
      <c r="D23" s="45" t="s">
        <v>350</v>
      </c>
      <c r="E23" s="45" t="s">
        <v>368</v>
      </c>
      <c r="F23" s="45" t="s">
        <v>343</v>
      </c>
      <c r="G23" s="45" t="s">
        <v>348</v>
      </c>
      <c r="H23" s="45" t="s">
        <v>351</v>
      </c>
      <c r="I23" s="45" t="s">
        <v>321</v>
      </c>
      <c r="J23" s="45" t="s">
        <v>347</v>
      </c>
      <c r="K23" s="45" t="s">
        <v>350</v>
      </c>
      <c r="L23" s="45" t="s">
        <v>399</v>
      </c>
      <c r="M23" s="45" t="s">
        <v>347</v>
      </c>
      <c r="N23" s="45" t="s">
        <v>413</v>
      </c>
      <c r="O23" s="45" t="s">
        <v>319</v>
      </c>
      <c r="P23" s="45" t="s">
        <v>349</v>
      </c>
      <c r="Q23" s="45"/>
      <c r="R23" s="45"/>
      <c r="S23" s="45"/>
      <c r="T23" s="181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437</v>
      </c>
      <c r="AK23" s="45" t="s">
        <v>438</v>
      </c>
      <c r="AL23" s="93">
        <v>9</v>
      </c>
      <c r="AM23" s="45" t="s">
        <v>473</v>
      </c>
      <c r="AN23" s="45"/>
      <c r="AO23" s="45"/>
      <c r="AP23" s="45"/>
      <c r="AQ23" s="45"/>
      <c r="AR23" s="45" t="s">
        <v>474</v>
      </c>
      <c r="AS23" s="203"/>
      <c r="AT23" s="207"/>
    </row>
    <row r="24" spans="1:46" s="51" customFormat="1" ht="17.850000000000001" customHeight="1" x14ac:dyDescent="0.25">
      <c r="A24" s="69">
        <v>20</v>
      </c>
      <c r="B24" s="185" t="s">
        <v>151</v>
      </c>
      <c r="C24" s="46" t="s">
        <v>368</v>
      </c>
      <c r="D24" s="46" t="s">
        <v>331</v>
      </c>
      <c r="E24" s="46" t="s">
        <v>323</v>
      </c>
      <c r="F24" s="46" t="s">
        <v>360</v>
      </c>
      <c r="G24" s="46" t="s">
        <v>357</v>
      </c>
      <c r="H24" s="46" t="s">
        <v>361</v>
      </c>
      <c r="I24" s="46" t="s">
        <v>321</v>
      </c>
      <c r="J24" s="46" t="s">
        <v>330</v>
      </c>
      <c r="K24" s="46" t="s">
        <v>330</v>
      </c>
      <c r="L24" s="46" t="s">
        <v>399</v>
      </c>
      <c r="M24" s="46" t="s">
        <v>347</v>
      </c>
      <c r="N24" s="46" t="s">
        <v>413</v>
      </c>
      <c r="O24" s="46" t="s">
        <v>348</v>
      </c>
      <c r="P24" s="46" t="s">
        <v>321</v>
      </c>
      <c r="Q24" s="46"/>
      <c r="R24" s="46"/>
      <c r="S24" s="46"/>
      <c r="T24" s="186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437</v>
      </c>
      <c r="AK24" s="46" t="s">
        <v>438</v>
      </c>
      <c r="AL24" s="94">
        <v>1</v>
      </c>
      <c r="AM24" s="46" t="s">
        <v>473</v>
      </c>
      <c r="AN24" s="46"/>
      <c r="AO24" s="46"/>
      <c r="AP24" s="46"/>
      <c r="AQ24" s="46"/>
      <c r="AR24" s="46" t="s">
        <v>474</v>
      </c>
      <c r="AS24" s="310" t="s">
        <v>482</v>
      </c>
      <c r="AT24" s="311"/>
    </row>
    <row r="25" spans="1:46" s="51" customFormat="1" ht="17.850000000000001" customHeight="1" x14ac:dyDescent="0.25">
      <c r="A25" s="61">
        <v>21</v>
      </c>
      <c r="B25" s="179" t="s">
        <v>157</v>
      </c>
      <c r="C25" s="45" t="s">
        <v>322</v>
      </c>
      <c r="D25" s="45" t="s">
        <v>322</v>
      </c>
      <c r="E25" s="45" t="s">
        <v>328</v>
      </c>
      <c r="F25" s="45" t="s">
        <v>359</v>
      </c>
      <c r="G25" s="45" t="s">
        <v>348</v>
      </c>
      <c r="H25" s="45" t="s">
        <v>374</v>
      </c>
      <c r="I25" s="45" t="s">
        <v>319</v>
      </c>
      <c r="J25" s="45" t="s">
        <v>321</v>
      </c>
      <c r="K25" s="45" t="s">
        <v>360</v>
      </c>
      <c r="L25" s="45" t="s">
        <v>323</v>
      </c>
      <c r="M25" s="45" t="s">
        <v>368</v>
      </c>
      <c r="N25" s="45" t="s">
        <v>413</v>
      </c>
      <c r="O25" s="45" t="s">
        <v>319</v>
      </c>
      <c r="P25" s="45" t="s">
        <v>319</v>
      </c>
      <c r="Q25" s="45"/>
      <c r="R25" s="45"/>
      <c r="S25" s="45"/>
      <c r="T25" s="181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437</v>
      </c>
      <c r="AK25" s="44" t="s">
        <v>438</v>
      </c>
      <c r="AL25" s="95">
        <v>0</v>
      </c>
      <c r="AM25" s="44" t="s">
        <v>473</v>
      </c>
      <c r="AN25" s="44"/>
      <c r="AO25" s="44"/>
      <c r="AP25" s="44"/>
      <c r="AQ25" s="44"/>
      <c r="AR25" s="44" t="s">
        <v>474</v>
      </c>
      <c r="AS25" s="312" t="s">
        <v>483</v>
      </c>
      <c r="AT25" s="313"/>
    </row>
    <row r="26" spans="1:46" s="51" customFormat="1" ht="17.850000000000001" customHeight="1" x14ac:dyDescent="0.25">
      <c r="A26" s="61">
        <v>22</v>
      </c>
      <c r="B26" s="179" t="s">
        <v>163</v>
      </c>
      <c r="C26" s="45" t="s">
        <v>331</v>
      </c>
      <c r="D26" s="45" t="s">
        <v>368</v>
      </c>
      <c r="E26" s="45" t="s">
        <v>321</v>
      </c>
      <c r="F26" s="45" t="s">
        <v>341</v>
      </c>
      <c r="G26" s="45" t="s">
        <v>347</v>
      </c>
      <c r="H26" s="45" t="s">
        <v>337</v>
      </c>
      <c r="I26" s="45" t="s">
        <v>347</v>
      </c>
      <c r="J26" s="45" t="s">
        <v>349</v>
      </c>
      <c r="K26" s="45" t="s">
        <v>342</v>
      </c>
      <c r="L26" s="45" t="s">
        <v>357</v>
      </c>
      <c r="M26" s="45" t="s">
        <v>347</v>
      </c>
      <c r="N26" s="45" t="s">
        <v>413</v>
      </c>
      <c r="O26" s="45" t="s">
        <v>368</v>
      </c>
      <c r="P26" s="45" t="s">
        <v>319</v>
      </c>
      <c r="Q26" s="45"/>
      <c r="R26" s="45"/>
      <c r="S26" s="45"/>
      <c r="T26" s="181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437</v>
      </c>
      <c r="AK26" s="45" t="s">
        <v>438</v>
      </c>
      <c r="AL26" s="93">
        <v>9</v>
      </c>
      <c r="AM26" s="45" t="s">
        <v>473</v>
      </c>
      <c r="AN26" s="45"/>
      <c r="AO26" s="45"/>
      <c r="AP26" s="45"/>
      <c r="AQ26" s="45"/>
      <c r="AR26" s="45" t="s">
        <v>474</v>
      </c>
      <c r="AS26" s="204"/>
      <c r="AT26" s="208"/>
    </row>
    <row r="27" spans="1:46" s="51" customFormat="1" ht="17.850000000000001" customHeight="1" x14ac:dyDescent="0.25">
      <c r="A27" s="61">
        <v>23</v>
      </c>
      <c r="B27" s="179" t="s">
        <v>169</v>
      </c>
      <c r="C27" s="45" t="s">
        <v>323</v>
      </c>
      <c r="D27" s="45" t="s">
        <v>349</v>
      </c>
      <c r="E27" s="45" t="s">
        <v>328</v>
      </c>
      <c r="F27" s="45" t="s">
        <v>331</v>
      </c>
      <c r="G27" s="45" t="s">
        <v>348</v>
      </c>
      <c r="H27" s="45" t="s">
        <v>341</v>
      </c>
      <c r="I27" s="45" t="s">
        <v>321</v>
      </c>
      <c r="J27" s="45" t="s">
        <v>343</v>
      </c>
      <c r="K27" s="45" t="s">
        <v>374</v>
      </c>
      <c r="L27" s="45" t="s">
        <v>352</v>
      </c>
      <c r="M27" s="45" t="s">
        <v>343</v>
      </c>
      <c r="N27" s="45" t="s">
        <v>413</v>
      </c>
      <c r="O27" s="45" t="s">
        <v>399</v>
      </c>
      <c r="P27" s="45" t="s">
        <v>349</v>
      </c>
      <c r="Q27" s="45"/>
      <c r="R27" s="45"/>
      <c r="S27" s="45"/>
      <c r="T27" s="181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437</v>
      </c>
      <c r="AK27" s="45" t="s">
        <v>438</v>
      </c>
      <c r="AL27" s="93">
        <v>6</v>
      </c>
      <c r="AM27" s="45" t="s">
        <v>473</v>
      </c>
      <c r="AN27" s="45"/>
      <c r="AO27" s="45"/>
      <c r="AP27" s="45"/>
      <c r="AQ27" s="45"/>
      <c r="AR27" s="45" t="s">
        <v>474</v>
      </c>
      <c r="AS27" s="203"/>
      <c r="AT27" s="207"/>
    </row>
    <row r="28" spans="1:46" s="51" customFormat="1" ht="17.850000000000001" customHeight="1" x14ac:dyDescent="0.25">
      <c r="A28" s="61">
        <v>24</v>
      </c>
      <c r="B28" s="179" t="s">
        <v>175</v>
      </c>
      <c r="C28" s="45" t="s">
        <v>342</v>
      </c>
      <c r="D28" s="45" t="s">
        <v>365</v>
      </c>
      <c r="E28" s="45" t="s">
        <v>318</v>
      </c>
      <c r="F28" s="45" t="s">
        <v>337</v>
      </c>
      <c r="G28" s="45" t="s">
        <v>353</v>
      </c>
      <c r="H28" s="45" t="s">
        <v>375</v>
      </c>
      <c r="I28" s="45" t="s">
        <v>337</v>
      </c>
      <c r="J28" s="45" t="s">
        <v>337</v>
      </c>
      <c r="K28" s="45" t="s">
        <v>374</v>
      </c>
      <c r="L28" s="45" t="s">
        <v>322</v>
      </c>
      <c r="M28" s="45" t="s">
        <v>354</v>
      </c>
      <c r="N28" s="45" t="s">
        <v>413</v>
      </c>
      <c r="O28" s="45" t="s">
        <v>331</v>
      </c>
      <c r="P28" s="45" t="s">
        <v>361</v>
      </c>
      <c r="Q28" s="45"/>
      <c r="R28" s="45"/>
      <c r="S28" s="45"/>
      <c r="T28" s="181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295</v>
      </c>
      <c r="AK28" s="45" t="s">
        <v>438</v>
      </c>
      <c r="AL28" s="93">
        <v>3</v>
      </c>
      <c r="AM28" s="45" t="s">
        <v>473</v>
      </c>
      <c r="AN28" s="45"/>
      <c r="AO28" s="45"/>
      <c r="AP28" s="45"/>
      <c r="AQ28" s="45"/>
      <c r="AR28" s="45" t="s">
        <v>475</v>
      </c>
      <c r="AS28" s="310"/>
      <c r="AT28" s="311"/>
    </row>
    <row r="29" spans="1:46" s="51" customFormat="1" ht="17.850000000000001" customHeight="1" x14ac:dyDescent="0.25">
      <c r="A29" s="69">
        <v>25</v>
      </c>
      <c r="B29" s="185" t="s">
        <v>182</v>
      </c>
      <c r="C29" s="46" t="s">
        <v>350</v>
      </c>
      <c r="D29" s="46" t="s">
        <v>325</v>
      </c>
      <c r="E29" s="46" t="s">
        <v>329</v>
      </c>
      <c r="F29" s="46" t="s">
        <v>354</v>
      </c>
      <c r="G29" s="46" t="s">
        <v>348</v>
      </c>
      <c r="H29" s="46" t="s">
        <v>326</v>
      </c>
      <c r="I29" s="46" t="s">
        <v>330</v>
      </c>
      <c r="J29" s="46" t="s">
        <v>321</v>
      </c>
      <c r="K29" s="46" t="s">
        <v>375</v>
      </c>
      <c r="L29" s="46" t="s">
        <v>328</v>
      </c>
      <c r="M29" s="46" t="s">
        <v>348</v>
      </c>
      <c r="N29" s="46" t="s">
        <v>413</v>
      </c>
      <c r="O29" s="46" t="s">
        <v>352</v>
      </c>
      <c r="P29" s="46" t="s">
        <v>341</v>
      </c>
      <c r="Q29" s="46"/>
      <c r="R29" s="46"/>
      <c r="S29" s="46"/>
      <c r="T29" s="186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295</v>
      </c>
      <c r="AK29" s="46" t="s">
        <v>438</v>
      </c>
      <c r="AL29" s="94">
        <v>0</v>
      </c>
      <c r="AM29" s="46" t="s">
        <v>473</v>
      </c>
      <c r="AN29" s="46"/>
      <c r="AO29" s="46"/>
      <c r="AP29" s="46"/>
      <c r="AQ29" s="46"/>
      <c r="AR29" s="46" t="s">
        <v>475</v>
      </c>
      <c r="AS29" s="66"/>
      <c r="AT29" s="58"/>
    </row>
    <row r="30" spans="1:46" s="51" customFormat="1" ht="17.850000000000001" customHeight="1" x14ac:dyDescent="0.25">
      <c r="A30" s="61">
        <v>26</v>
      </c>
      <c r="B30" s="179" t="s">
        <v>187</v>
      </c>
      <c r="C30" s="45" t="s">
        <v>328</v>
      </c>
      <c r="D30" s="45" t="s">
        <v>354</v>
      </c>
      <c r="E30" s="45" t="s">
        <v>331</v>
      </c>
      <c r="F30" s="45" t="s">
        <v>329</v>
      </c>
      <c r="G30" s="45" t="s">
        <v>323</v>
      </c>
      <c r="H30" s="45" t="s">
        <v>327</v>
      </c>
      <c r="I30" s="45" t="s">
        <v>319</v>
      </c>
      <c r="J30" s="45" t="s">
        <v>347</v>
      </c>
      <c r="K30" s="45" t="s">
        <v>337</v>
      </c>
      <c r="L30" s="45" t="s">
        <v>353</v>
      </c>
      <c r="M30" s="45" t="s">
        <v>322</v>
      </c>
      <c r="N30" s="45" t="s">
        <v>413</v>
      </c>
      <c r="O30" s="45" t="s">
        <v>323</v>
      </c>
      <c r="P30" s="45" t="s">
        <v>350</v>
      </c>
      <c r="Q30" s="45"/>
      <c r="R30" s="45"/>
      <c r="S30" s="45"/>
      <c r="T30" s="181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437</v>
      </c>
      <c r="AK30" s="44" t="s">
        <v>438</v>
      </c>
      <c r="AL30" s="95">
        <v>0</v>
      </c>
      <c r="AM30" s="44" t="s">
        <v>473</v>
      </c>
      <c r="AN30" s="44"/>
      <c r="AO30" s="44"/>
      <c r="AP30" s="44"/>
      <c r="AQ30" s="44"/>
      <c r="AR30" s="44" t="s">
        <v>474</v>
      </c>
      <c r="AS30" s="66"/>
      <c r="AT30" s="58"/>
    </row>
    <row r="31" spans="1:46" s="51" customFormat="1" ht="17.850000000000001" customHeight="1" x14ac:dyDescent="0.25">
      <c r="A31" s="61">
        <v>27</v>
      </c>
      <c r="B31" s="179" t="s">
        <v>193</v>
      </c>
      <c r="C31" s="45" t="s">
        <v>319</v>
      </c>
      <c r="D31" s="45" t="s">
        <v>333</v>
      </c>
      <c r="E31" s="45" t="s">
        <v>365</v>
      </c>
      <c r="F31" s="45" t="s">
        <v>361</v>
      </c>
      <c r="G31" s="45" t="s">
        <v>347</v>
      </c>
      <c r="H31" s="45" t="s">
        <v>335</v>
      </c>
      <c r="I31" s="45" t="s">
        <v>361</v>
      </c>
      <c r="J31" s="45" t="s">
        <v>351</v>
      </c>
      <c r="K31" s="45" t="s">
        <v>326</v>
      </c>
      <c r="L31" s="45" t="s">
        <v>330</v>
      </c>
      <c r="M31" s="45" t="s">
        <v>335</v>
      </c>
      <c r="N31" s="45" t="s">
        <v>413</v>
      </c>
      <c r="O31" s="45" t="s">
        <v>319</v>
      </c>
      <c r="P31" s="45" t="s">
        <v>361</v>
      </c>
      <c r="Q31" s="45"/>
      <c r="R31" s="45"/>
      <c r="S31" s="45"/>
      <c r="T31" s="181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295</v>
      </c>
      <c r="AK31" s="45" t="s">
        <v>438</v>
      </c>
      <c r="AL31" s="93">
        <v>6</v>
      </c>
      <c r="AM31" s="45" t="s">
        <v>473</v>
      </c>
      <c r="AN31" s="45"/>
      <c r="AO31" s="45"/>
      <c r="AP31" s="45"/>
      <c r="AQ31" s="45"/>
      <c r="AR31" s="45" t="s">
        <v>475</v>
      </c>
      <c r="AS31" s="66"/>
      <c r="AT31" s="58"/>
    </row>
    <row r="32" spans="1:46" s="51" customFormat="1" ht="17.850000000000001" customHeight="1" x14ac:dyDescent="0.25">
      <c r="A32" s="61">
        <v>28</v>
      </c>
      <c r="B32" s="179" t="s">
        <v>198</v>
      </c>
      <c r="C32" s="45" t="s">
        <v>343</v>
      </c>
      <c r="D32" s="45" t="s">
        <v>325</v>
      </c>
      <c r="E32" s="45" t="s">
        <v>351</v>
      </c>
      <c r="F32" s="45" t="s">
        <v>337</v>
      </c>
      <c r="G32" s="45" t="s">
        <v>323</v>
      </c>
      <c r="H32" s="45" t="s">
        <v>376</v>
      </c>
      <c r="I32" s="45" t="s">
        <v>342</v>
      </c>
      <c r="J32" s="45" t="s">
        <v>336</v>
      </c>
      <c r="K32" s="45" t="s">
        <v>342</v>
      </c>
      <c r="L32" s="45" t="s">
        <v>347</v>
      </c>
      <c r="M32" s="45" t="s">
        <v>374</v>
      </c>
      <c r="N32" s="45" t="s">
        <v>413</v>
      </c>
      <c r="O32" s="45" t="s">
        <v>341</v>
      </c>
      <c r="P32" s="45" t="s">
        <v>354</v>
      </c>
      <c r="Q32" s="45"/>
      <c r="R32" s="45"/>
      <c r="S32" s="45"/>
      <c r="T32" s="181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295</v>
      </c>
      <c r="AK32" s="45" t="s">
        <v>438</v>
      </c>
      <c r="AL32" s="93">
        <v>0</v>
      </c>
      <c r="AM32" s="45" t="s">
        <v>473</v>
      </c>
      <c r="AN32" s="45"/>
      <c r="AO32" s="45"/>
      <c r="AP32" s="45"/>
      <c r="AQ32" s="45"/>
      <c r="AR32" s="45" t="s">
        <v>475</v>
      </c>
      <c r="AS32" s="118"/>
      <c r="AT32" s="119"/>
    </row>
    <row r="33" spans="1:46" s="51" customFormat="1" ht="17.850000000000001" customHeight="1" x14ac:dyDescent="0.25">
      <c r="A33" s="61">
        <v>29</v>
      </c>
      <c r="B33" s="179" t="s">
        <v>204</v>
      </c>
      <c r="C33" s="45" t="s">
        <v>331</v>
      </c>
      <c r="D33" s="45" t="s">
        <v>374</v>
      </c>
      <c r="E33" s="45" t="s">
        <v>343</v>
      </c>
      <c r="F33" s="45" t="s">
        <v>336</v>
      </c>
      <c r="G33" s="45" t="s">
        <v>347</v>
      </c>
      <c r="H33" s="45" t="s">
        <v>376</v>
      </c>
      <c r="I33" s="45" t="s">
        <v>365</v>
      </c>
      <c r="J33" s="45" t="s">
        <v>329</v>
      </c>
      <c r="K33" s="45" t="s">
        <v>333</v>
      </c>
      <c r="L33" s="45" t="s">
        <v>321</v>
      </c>
      <c r="M33" s="45" t="s">
        <v>360</v>
      </c>
      <c r="N33" s="45" t="s">
        <v>413</v>
      </c>
      <c r="O33" s="45" t="s">
        <v>323</v>
      </c>
      <c r="P33" s="45" t="s">
        <v>359</v>
      </c>
      <c r="Q33" s="45"/>
      <c r="R33" s="45"/>
      <c r="S33" s="45"/>
      <c r="T33" s="181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295</v>
      </c>
      <c r="AK33" s="45" t="s">
        <v>438</v>
      </c>
      <c r="AL33" s="93">
        <v>3</v>
      </c>
      <c r="AM33" s="45" t="s">
        <v>473</v>
      </c>
      <c r="AN33" s="45"/>
      <c r="AO33" s="45"/>
      <c r="AP33" s="45"/>
      <c r="AQ33" s="45"/>
      <c r="AR33" s="45" t="s">
        <v>475</v>
      </c>
      <c r="AS33" s="66"/>
      <c r="AT33" s="58"/>
    </row>
    <row r="34" spans="1:46" s="51" customFormat="1" ht="17.850000000000001" customHeight="1" x14ac:dyDescent="0.25">
      <c r="A34" s="69">
        <v>30</v>
      </c>
      <c r="B34" s="185" t="s">
        <v>210</v>
      </c>
      <c r="C34" s="46" t="s">
        <v>331</v>
      </c>
      <c r="D34" s="46" t="s">
        <v>327</v>
      </c>
      <c r="E34" s="46" t="s">
        <v>337</v>
      </c>
      <c r="F34" s="46" t="s">
        <v>351</v>
      </c>
      <c r="G34" s="46" t="s">
        <v>323</v>
      </c>
      <c r="H34" s="46" t="s">
        <v>361</v>
      </c>
      <c r="I34" s="46" t="s">
        <v>336</v>
      </c>
      <c r="J34" s="46" t="s">
        <v>318</v>
      </c>
      <c r="K34" s="46" t="s">
        <v>373</v>
      </c>
      <c r="L34" s="46" t="s">
        <v>348</v>
      </c>
      <c r="M34" s="46" t="s">
        <v>329</v>
      </c>
      <c r="N34" s="46" t="s">
        <v>413</v>
      </c>
      <c r="O34" s="46" t="s">
        <v>323</v>
      </c>
      <c r="P34" s="46" t="s">
        <v>318</v>
      </c>
      <c r="Q34" s="46"/>
      <c r="R34" s="46"/>
      <c r="S34" s="46"/>
      <c r="T34" s="186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295</v>
      </c>
      <c r="AK34" s="46" t="s">
        <v>438</v>
      </c>
      <c r="AL34" s="94">
        <v>1</v>
      </c>
      <c r="AM34" s="46" t="s">
        <v>473</v>
      </c>
      <c r="AN34" s="46"/>
      <c r="AO34" s="46"/>
      <c r="AP34" s="46"/>
      <c r="AQ34" s="46"/>
      <c r="AR34" s="46" t="s">
        <v>475</v>
      </c>
      <c r="AS34" s="66"/>
      <c r="AT34" s="58"/>
    </row>
    <row r="35" spans="1:46" s="51" customFormat="1" ht="17.850000000000001" customHeight="1" x14ac:dyDescent="0.25">
      <c r="A35" s="61">
        <v>31</v>
      </c>
      <c r="B35" s="179" t="s">
        <v>215</v>
      </c>
      <c r="C35" s="45" t="s">
        <v>347</v>
      </c>
      <c r="D35" s="45" t="s">
        <v>360</v>
      </c>
      <c r="E35" s="45" t="s">
        <v>341</v>
      </c>
      <c r="F35" s="45" t="s">
        <v>361</v>
      </c>
      <c r="G35" s="45" t="s">
        <v>323</v>
      </c>
      <c r="H35" s="45" t="s">
        <v>358</v>
      </c>
      <c r="I35" s="45" t="s">
        <v>368</v>
      </c>
      <c r="J35" s="45" t="s">
        <v>359</v>
      </c>
      <c r="K35" s="45" t="s">
        <v>376</v>
      </c>
      <c r="L35" s="45" t="s">
        <v>331</v>
      </c>
      <c r="M35" s="45" t="s">
        <v>342</v>
      </c>
      <c r="N35" s="45" t="s">
        <v>413</v>
      </c>
      <c r="O35" s="45" t="s">
        <v>343</v>
      </c>
      <c r="P35" s="45" t="s">
        <v>329</v>
      </c>
      <c r="Q35" s="45"/>
      <c r="R35" s="45"/>
      <c r="S35" s="45"/>
      <c r="T35" s="181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295</v>
      </c>
      <c r="AK35" s="44" t="s">
        <v>438</v>
      </c>
      <c r="AL35" s="95">
        <v>1</v>
      </c>
      <c r="AM35" s="44" t="s">
        <v>473</v>
      </c>
      <c r="AN35" s="44"/>
      <c r="AO35" s="44"/>
      <c r="AP35" s="44"/>
      <c r="AQ35" s="44"/>
      <c r="AR35" s="44" t="s">
        <v>475</v>
      </c>
      <c r="AS35" s="118"/>
      <c r="AT35" s="119"/>
    </row>
    <row r="36" spans="1:46" s="51" customFormat="1" ht="17.850000000000001" customHeight="1" x14ac:dyDescent="0.25">
      <c r="A36" s="61">
        <v>32</v>
      </c>
      <c r="B36" s="179" t="s">
        <v>220</v>
      </c>
      <c r="C36" s="45" t="s">
        <v>328</v>
      </c>
      <c r="D36" s="45" t="s">
        <v>328</v>
      </c>
      <c r="E36" s="45" t="s">
        <v>348</v>
      </c>
      <c r="F36" s="45" t="s">
        <v>329</v>
      </c>
      <c r="G36" s="45" t="s">
        <v>328</v>
      </c>
      <c r="H36" s="45" t="s">
        <v>336</v>
      </c>
      <c r="I36" s="45" t="s">
        <v>319</v>
      </c>
      <c r="J36" s="45" t="s">
        <v>330</v>
      </c>
      <c r="K36" s="45" t="s">
        <v>330</v>
      </c>
      <c r="L36" s="45" t="s">
        <v>352</v>
      </c>
      <c r="M36" s="45" t="s">
        <v>368</v>
      </c>
      <c r="N36" s="45" t="s">
        <v>413</v>
      </c>
      <c r="O36" s="45" t="s">
        <v>330</v>
      </c>
      <c r="P36" s="45" t="s">
        <v>321</v>
      </c>
      <c r="Q36" s="45"/>
      <c r="R36" s="45"/>
      <c r="S36" s="45"/>
      <c r="T36" s="181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437</v>
      </c>
      <c r="AK36" s="45" t="s">
        <v>438</v>
      </c>
      <c r="AL36" s="93">
        <v>0</v>
      </c>
      <c r="AM36" s="45" t="s">
        <v>473</v>
      </c>
      <c r="AN36" s="45"/>
      <c r="AO36" s="45"/>
      <c r="AP36" s="45"/>
      <c r="AQ36" s="45"/>
      <c r="AR36" s="45" t="s">
        <v>474</v>
      </c>
      <c r="AS36" s="116"/>
      <c r="AT36" s="117"/>
    </row>
    <row r="37" spans="1:46" s="51" customFormat="1" ht="17.850000000000001" customHeight="1" x14ac:dyDescent="0.25">
      <c r="A37" s="61">
        <v>33</v>
      </c>
      <c r="B37" s="179" t="s">
        <v>226</v>
      </c>
      <c r="C37" s="45" t="s">
        <v>328</v>
      </c>
      <c r="D37" s="45" t="s">
        <v>328</v>
      </c>
      <c r="E37" s="45" t="s">
        <v>357</v>
      </c>
      <c r="F37" s="45" t="s">
        <v>343</v>
      </c>
      <c r="G37" s="45" t="s">
        <v>348</v>
      </c>
      <c r="H37" s="45" t="s">
        <v>358</v>
      </c>
      <c r="I37" s="45" t="s">
        <v>329</v>
      </c>
      <c r="J37" s="45" t="s">
        <v>319</v>
      </c>
      <c r="K37" s="45" t="s">
        <v>374</v>
      </c>
      <c r="L37" s="45" t="s">
        <v>321</v>
      </c>
      <c r="M37" s="45" t="s">
        <v>359</v>
      </c>
      <c r="N37" s="45" t="s">
        <v>413</v>
      </c>
      <c r="O37" s="45" t="s">
        <v>341</v>
      </c>
      <c r="P37" s="45" t="s">
        <v>350</v>
      </c>
      <c r="Q37" s="45"/>
      <c r="R37" s="45"/>
      <c r="S37" s="45"/>
      <c r="T37" s="181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295</v>
      </c>
      <c r="AK37" s="45" t="s">
        <v>438</v>
      </c>
      <c r="AL37" s="93">
        <v>1</v>
      </c>
      <c r="AM37" s="45" t="s">
        <v>473</v>
      </c>
      <c r="AN37" s="45"/>
      <c r="AO37" s="45"/>
      <c r="AP37" s="45"/>
      <c r="AQ37" s="45"/>
      <c r="AR37" s="45" t="s">
        <v>475</v>
      </c>
      <c r="AS37" s="66"/>
      <c r="AT37" s="58"/>
    </row>
    <row r="38" spans="1:46" s="51" customFormat="1" ht="17.850000000000001" customHeight="1" x14ac:dyDescent="0.25">
      <c r="A38" s="61">
        <v>34</v>
      </c>
      <c r="B38" s="179" t="s">
        <v>232</v>
      </c>
      <c r="C38" s="45" t="s">
        <v>341</v>
      </c>
      <c r="D38" s="45" t="s">
        <v>363</v>
      </c>
      <c r="E38" s="45" t="s">
        <v>350</v>
      </c>
      <c r="F38" s="45" t="s">
        <v>337</v>
      </c>
      <c r="G38" s="45" t="s">
        <v>323</v>
      </c>
      <c r="H38" s="45" t="s">
        <v>378</v>
      </c>
      <c r="I38" s="45" t="s">
        <v>365</v>
      </c>
      <c r="J38" s="45" t="s">
        <v>329</v>
      </c>
      <c r="K38" s="45" t="s">
        <v>375</v>
      </c>
      <c r="L38" s="45" t="s">
        <v>319</v>
      </c>
      <c r="M38" s="45" t="s">
        <v>361</v>
      </c>
      <c r="N38" s="45" t="s">
        <v>413</v>
      </c>
      <c r="O38" s="45" t="s">
        <v>319</v>
      </c>
      <c r="P38" s="45" t="s">
        <v>364</v>
      </c>
      <c r="Q38" s="45"/>
      <c r="R38" s="45"/>
      <c r="S38" s="45"/>
      <c r="T38" s="181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440</v>
      </c>
      <c r="AK38" s="45" t="s">
        <v>438</v>
      </c>
      <c r="AL38" s="93">
        <v>8</v>
      </c>
      <c r="AM38" s="45" t="s">
        <v>473</v>
      </c>
      <c r="AN38" s="45"/>
      <c r="AO38" s="45"/>
      <c r="AP38" s="45"/>
      <c r="AQ38" s="45"/>
      <c r="AR38" s="45"/>
      <c r="AS38" s="66"/>
      <c r="AT38" s="58"/>
    </row>
    <row r="39" spans="1:46" s="51" customFormat="1" ht="17.850000000000001" customHeight="1" x14ac:dyDescent="0.25">
      <c r="A39" s="69">
        <v>35</v>
      </c>
      <c r="B39" s="185" t="s">
        <v>237</v>
      </c>
      <c r="C39" s="46" t="s">
        <v>342</v>
      </c>
      <c r="D39" s="46" t="s">
        <v>364</v>
      </c>
      <c r="E39" s="46" t="s">
        <v>349</v>
      </c>
      <c r="F39" s="46" t="s">
        <v>351</v>
      </c>
      <c r="G39" s="46" t="s">
        <v>347</v>
      </c>
      <c r="H39" s="46" t="s">
        <v>380</v>
      </c>
      <c r="I39" s="46" t="s">
        <v>331</v>
      </c>
      <c r="J39" s="46" t="s">
        <v>361</v>
      </c>
      <c r="K39" s="46" t="s">
        <v>356</v>
      </c>
      <c r="L39" s="46" t="s">
        <v>368</v>
      </c>
      <c r="M39" s="46" t="s">
        <v>318</v>
      </c>
      <c r="N39" s="46" t="s">
        <v>413</v>
      </c>
      <c r="O39" s="46" t="s">
        <v>319</v>
      </c>
      <c r="P39" s="46" t="s">
        <v>318</v>
      </c>
      <c r="Q39" s="46"/>
      <c r="R39" s="46"/>
      <c r="S39" s="46"/>
      <c r="T39" s="186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295</v>
      </c>
      <c r="AK39" s="46" t="s">
        <v>438</v>
      </c>
      <c r="AL39" s="94">
        <v>2</v>
      </c>
      <c r="AM39" s="46" t="s">
        <v>473</v>
      </c>
      <c r="AN39" s="46"/>
      <c r="AO39" s="46"/>
      <c r="AP39" s="46"/>
      <c r="AQ39" s="46"/>
      <c r="AR39" s="46" t="s">
        <v>475</v>
      </c>
      <c r="AS39" s="66"/>
      <c r="AT39" s="58"/>
    </row>
    <row r="40" spans="1:46" s="51" customFormat="1" ht="17.850000000000001" customHeight="1" x14ac:dyDescent="0.25">
      <c r="A40" s="61">
        <v>36</v>
      </c>
      <c r="B40" s="179" t="s">
        <v>243</v>
      </c>
      <c r="C40" s="45" t="s">
        <v>368</v>
      </c>
      <c r="D40" s="45" t="s">
        <v>341</v>
      </c>
      <c r="E40" s="45" t="s">
        <v>323</v>
      </c>
      <c r="F40" s="45" t="s">
        <v>354</v>
      </c>
      <c r="G40" s="45" t="s">
        <v>347</v>
      </c>
      <c r="H40" s="45" t="s">
        <v>346</v>
      </c>
      <c r="I40" s="45" t="s">
        <v>319</v>
      </c>
      <c r="J40" s="45" t="s">
        <v>350</v>
      </c>
      <c r="K40" s="45" t="s">
        <v>329</v>
      </c>
      <c r="L40" s="45" t="s">
        <v>321</v>
      </c>
      <c r="M40" s="45" t="s">
        <v>343</v>
      </c>
      <c r="N40" s="45" t="s">
        <v>413</v>
      </c>
      <c r="O40" s="45" t="s">
        <v>321</v>
      </c>
      <c r="P40" s="45" t="s">
        <v>331</v>
      </c>
      <c r="Q40" s="45"/>
      <c r="R40" s="45"/>
      <c r="S40" s="45"/>
      <c r="T40" s="181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437</v>
      </c>
      <c r="AK40" s="44" t="s">
        <v>438</v>
      </c>
      <c r="AL40" s="95">
        <v>0</v>
      </c>
      <c r="AM40" s="44" t="s">
        <v>473</v>
      </c>
      <c r="AN40" s="44"/>
      <c r="AO40" s="44"/>
      <c r="AP40" s="44"/>
      <c r="AQ40" s="44"/>
      <c r="AR40" s="44" t="s">
        <v>474</v>
      </c>
      <c r="AS40" s="66"/>
      <c r="AT40" s="58"/>
    </row>
    <row r="41" spans="1:46" s="51" customFormat="1" ht="17.850000000000001" customHeight="1" x14ac:dyDescent="0.25">
      <c r="A41" s="61">
        <v>37</v>
      </c>
      <c r="B41" s="179" t="s">
        <v>249</v>
      </c>
      <c r="C41" s="45" t="s">
        <v>322</v>
      </c>
      <c r="D41" s="45" t="s">
        <v>365</v>
      </c>
      <c r="E41" s="45" t="s">
        <v>329</v>
      </c>
      <c r="F41" s="45" t="s">
        <v>354</v>
      </c>
      <c r="G41" s="45" t="s">
        <v>330</v>
      </c>
      <c r="H41" s="45" t="s">
        <v>363</v>
      </c>
      <c r="I41" s="45" t="s">
        <v>318</v>
      </c>
      <c r="J41" s="45" t="s">
        <v>374</v>
      </c>
      <c r="K41" s="45" t="s">
        <v>346</v>
      </c>
      <c r="L41" s="45" t="s">
        <v>349</v>
      </c>
      <c r="M41" s="45" t="s">
        <v>374</v>
      </c>
      <c r="N41" s="45" t="s">
        <v>413</v>
      </c>
      <c r="O41" s="45" t="s">
        <v>343</v>
      </c>
      <c r="P41" s="45" t="s">
        <v>342</v>
      </c>
      <c r="Q41" s="45"/>
      <c r="R41" s="45"/>
      <c r="S41" s="45"/>
      <c r="T41" s="181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295</v>
      </c>
      <c r="AK41" s="45" t="s">
        <v>438</v>
      </c>
      <c r="AL41" s="93">
        <v>7</v>
      </c>
      <c r="AM41" s="45" t="s">
        <v>473</v>
      </c>
      <c r="AN41" s="45"/>
      <c r="AO41" s="45"/>
      <c r="AP41" s="45"/>
      <c r="AQ41" s="45"/>
      <c r="AR41" s="45" t="s">
        <v>475</v>
      </c>
      <c r="AS41" s="66"/>
      <c r="AT41" s="58"/>
    </row>
    <row r="42" spans="1:46" s="51" customFormat="1" ht="17.850000000000001" customHeight="1" x14ac:dyDescent="0.25">
      <c r="A42" s="61">
        <v>38</v>
      </c>
      <c r="B42" s="179" t="s">
        <v>255</v>
      </c>
      <c r="C42" s="45" t="s">
        <v>349</v>
      </c>
      <c r="D42" s="45" t="s">
        <v>337</v>
      </c>
      <c r="E42" s="45" t="s">
        <v>322</v>
      </c>
      <c r="F42" s="45" t="s">
        <v>318</v>
      </c>
      <c r="G42" s="45" t="s">
        <v>353</v>
      </c>
      <c r="H42" s="45" t="s">
        <v>336</v>
      </c>
      <c r="I42" s="45" t="s">
        <v>350</v>
      </c>
      <c r="J42" s="45" t="s">
        <v>349</v>
      </c>
      <c r="K42" s="45" t="s">
        <v>329</v>
      </c>
      <c r="L42" s="45" t="s">
        <v>348</v>
      </c>
      <c r="M42" s="45" t="s">
        <v>360</v>
      </c>
      <c r="N42" s="45" t="s">
        <v>413</v>
      </c>
      <c r="O42" s="45" t="s">
        <v>323</v>
      </c>
      <c r="P42" s="45" t="s">
        <v>331</v>
      </c>
      <c r="Q42" s="45"/>
      <c r="R42" s="45"/>
      <c r="S42" s="45"/>
      <c r="T42" s="181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437</v>
      </c>
      <c r="AK42" s="45" t="s">
        <v>438</v>
      </c>
      <c r="AL42" s="93">
        <v>0</v>
      </c>
      <c r="AM42" s="45" t="s">
        <v>473</v>
      </c>
      <c r="AN42" s="45"/>
      <c r="AO42" s="45"/>
      <c r="AP42" s="45"/>
      <c r="AQ42" s="45"/>
      <c r="AR42" s="45" t="s">
        <v>474</v>
      </c>
      <c r="AS42" s="66"/>
      <c r="AT42" s="58"/>
    </row>
    <row r="43" spans="1:46" s="51" customFormat="1" ht="17.850000000000001" customHeight="1" x14ac:dyDescent="0.25">
      <c r="A43" s="61">
        <v>39</v>
      </c>
      <c r="B43" s="179" t="s">
        <v>261</v>
      </c>
      <c r="C43" s="45" t="s">
        <v>318</v>
      </c>
      <c r="D43" s="45" t="s">
        <v>351</v>
      </c>
      <c r="E43" s="45" t="s">
        <v>331</v>
      </c>
      <c r="F43" s="45" t="s">
        <v>358</v>
      </c>
      <c r="G43" s="45" t="s">
        <v>328</v>
      </c>
      <c r="H43" s="45" t="s">
        <v>367</v>
      </c>
      <c r="I43" s="45" t="s">
        <v>327</v>
      </c>
      <c r="J43" s="45" t="s">
        <v>365</v>
      </c>
      <c r="K43" s="45" t="s">
        <v>363</v>
      </c>
      <c r="L43" s="45" t="s">
        <v>321</v>
      </c>
      <c r="M43" s="45" t="s">
        <v>318</v>
      </c>
      <c r="N43" s="45" t="s">
        <v>413</v>
      </c>
      <c r="O43" s="45" t="s">
        <v>348</v>
      </c>
      <c r="P43" s="45" t="s">
        <v>354</v>
      </c>
      <c r="Q43" s="45"/>
      <c r="R43" s="45"/>
      <c r="S43" s="45"/>
      <c r="T43" s="181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295</v>
      </c>
      <c r="AK43" s="45" t="s">
        <v>438</v>
      </c>
      <c r="AL43" s="93">
        <v>6</v>
      </c>
      <c r="AM43" s="45" t="s">
        <v>473</v>
      </c>
      <c r="AN43" s="45"/>
      <c r="AO43" s="45"/>
      <c r="AP43" s="45"/>
      <c r="AQ43" s="45"/>
      <c r="AR43" s="45" t="s">
        <v>475</v>
      </c>
      <c r="AS43" s="118"/>
      <c r="AT43" s="119"/>
    </row>
    <row r="44" spans="1:46" s="53" customFormat="1" ht="19.5" hidden="1" customHeight="1" x14ac:dyDescent="0.25">
      <c r="A44" s="281" t="s">
        <v>442</v>
      </c>
      <c r="B44" s="282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301" t="s">
        <v>443</v>
      </c>
      <c r="O44" s="282"/>
      <c r="P44" s="282"/>
      <c r="Q44" s="282"/>
      <c r="R44" s="282"/>
      <c r="S44" s="28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I44" s="295" t="s">
        <v>484</v>
      </c>
      <c r="AJ44" s="295"/>
      <c r="AK44" s="296" t="s">
        <v>485</v>
      </c>
      <c r="AL44" s="296"/>
      <c r="AM44" s="296"/>
      <c r="AN44" s="296"/>
      <c r="AO44" s="296"/>
      <c r="AP44" s="296"/>
      <c r="AQ44" s="296"/>
      <c r="AR44" s="296"/>
      <c r="AS44" s="296"/>
      <c r="AT44" s="296"/>
    </row>
    <row r="45" spans="1:46" s="53" customFormat="1" ht="13.5" customHeight="1" x14ac:dyDescent="0.25">
      <c r="A45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I45"/>
      <c r="AJ45"/>
      <c r="AK45"/>
      <c r="AL45" s="96"/>
      <c r="AM45"/>
      <c r="AN45"/>
      <c r="AO45"/>
      <c r="AP45"/>
      <c r="AQ45"/>
      <c r="AR45"/>
      <c r="AS45"/>
      <c r="AT45"/>
    </row>
    <row r="46" spans="1:46" s="51" customFormat="1" ht="12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s="51" customFormat="1" ht="12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279" t="s">
        <v>19</v>
      </c>
      <c r="O47" s="279"/>
      <c r="P47" s="279"/>
      <c r="Q47" s="279"/>
      <c r="R47" s="279"/>
      <c r="S47" s="279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51" customFormat="1" ht="12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s="51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28:AT28"/>
    <mergeCell ref="N47:S47"/>
    <mergeCell ref="AS6:AT7"/>
    <mergeCell ref="AS9:AT10"/>
    <mergeCell ref="AS12:AT13"/>
    <mergeCell ref="AS15:AT16"/>
    <mergeCell ref="AS18:AT18"/>
    <mergeCell ref="AS19:AT19"/>
    <mergeCell ref="AS22:AT22"/>
    <mergeCell ref="AS24:AT24"/>
    <mergeCell ref="AS25:AT25"/>
    <mergeCell ref="N3:N4"/>
    <mergeCell ref="O3:O4"/>
    <mergeCell ref="P3:P4"/>
    <mergeCell ref="Q3:T3"/>
    <mergeCell ref="A44:M44"/>
    <mergeCell ref="N44:S44"/>
    <mergeCell ref="H3:H4"/>
    <mergeCell ref="I3:I4"/>
    <mergeCell ref="J3:J4"/>
    <mergeCell ref="K3:K4"/>
    <mergeCell ref="L3:L4"/>
    <mergeCell ref="M3:M4"/>
    <mergeCell ref="AS2:AT4"/>
    <mergeCell ref="AI44:AJ44"/>
    <mergeCell ref="AK44:AT44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320" t="s">
        <v>486</v>
      </c>
      <c r="B1" s="320"/>
      <c r="C1" s="320"/>
      <c r="E1" s="320" t="s">
        <v>486</v>
      </c>
      <c r="F1" s="320"/>
      <c r="G1" s="320"/>
    </row>
    <row r="2" spans="1:7" ht="26.25" customHeight="1" x14ac:dyDescent="0.25">
      <c r="A2" s="71" t="s">
        <v>487</v>
      </c>
      <c r="B2" s="71" t="s">
        <v>488</v>
      </c>
      <c r="C2" s="71" t="s">
        <v>489</v>
      </c>
      <c r="E2" s="71" t="s">
        <v>487</v>
      </c>
      <c r="F2" s="71" t="s">
        <v>488</v>
      </c>
      <c r="G2" s="71" t="s">
        <v>489</v>
      </c>
    </row>
    <row r="3" spans="1:7" ht="15.75" customHeight="1" x14ac:dyDescent="0.25">
      <c r="A3" s="314">
        <v>8</v>
      </c>
      <c r="B3" s="317"/>
      <c r="C3" s="314"/>
      <c r="E3" s="314">
        <v>1</v>
      </c>
      <c r="F3" s="317" t="s">
        <v>490</v>
      </c>
      <c r="G3" s="314"/>
    </row>
    <row r="4" spans="1:7" ht="15.75" customHeight="1" x14ac:dyDescent="0.25">
      <c r="A4" s="315"/>
      <c r="B4" s="318"/>
      <c r="C4" s="315"/>
      <c r="E4" s="315"/>
      <c r="F4" s="318"/>
      <c r="G4" s="315"/>
    </row>
    <row r="5" spans="1:7" ht="15.75" customHeight="1" x14ac:dyDescent="0.25">
      <c r="A5" s="315"/>
      <c r="B5" s="318"/>
      <c r="C5" s="315"/>
      <c r="E5" s="315"/>
      <c r="F5" s="318"/>
      <c r="G5" s="315"/>
    </row>
    <row r="6" spans="1:7" ht="15.75" customHeight="1" x14ac:dyDescent="0.25">
      <c r="A6" s="315"/>
      <c r="B6" s="318"/>
      <c r="C6" s="315"/>
      <c r="E6" s="315"/>
      <c r="F6" s="318"/>
      <c r="G6" s="315"/>
    </row>
    <row r="7" spans="1:7" ht="15.75" customHeight="1" x14ac:dyDescent="0.25">
      <c r="A7" s="315"/>
      <c r="B7" s="318"/>
      <c r="C7" s="315"/>
      <c r="E7" s="315"/>
      <c r="F7" s="318"/>
      <c r="G7" s="315"/>
    </row>
    <row r="8" spans="1:7" ht="15.75" customHeight="1" x14ac:dyDescent="0.25">
      <c r="A8" s="315"/>
      <c r="B8" s="318"/>
      <c r="C8" s="315"/>
      <c r="E8" s="315"/>
      <c r="F8" s="318"/>
      <c r="G8" s="315"/>
    </row>
    <row r="9" spans="1:7" ht="15.75" customHeight="1" x14ac:dyDescent="0.25">
      <c r="A9" s="315"/>
      <c r="B9" s="318"/>
      <c r="C9" s="315"/>
      <c r="E9" s="315"/>
      <c r="F9" s="318"/>
      <c r="G9" s="315"/>
    </row>
    <row r="10" spans="1:7" ht="15.75" customHeight="1" x14ac:dyDescent="0.25">
      <c r="A10" s="315"/>
      <c r="B10" s="318"/>
      <c r="C10" s="315"/>
      <c r="E10" s="315"/>
      <c r="F10" s="318"/>
      <c r="G10" s="315"/>
    </row>
    <row r="11" spans="1:7" ht="15.75" customHeight="1" x14ac:dyDescent="0.25">
      <c r="A11" s="316"/>
      <c r="B11" s="319"/>
      <c r="C11" s="316"/>
      <c r="E11" s="316"/>
      <c r="F11" s="319"/>
      <c r="G11" s="316"/>
    </row>
    <row r="12" spans="1:7" ht="15.75" customHeight="1" x14ac:dyDescent="0.25">
      <c r="A12" s="314">
        <v>9</v>
      </c>
      <c r="B12" s="317" t="s">
        <v>490</v>
      </c>
      <c r="C12" s="314"/>
      <c r="E12" s="314">
        <v>2</v>
      </c>
      <c r="F12" s="317" t="s">
        <v>490</v>
      </c>
      <c r="G12" s="314"/>
    </row>
    <row r="13" spans="1:7" ht="15.75" customHeight="1" x14ac:dyDescent="0.25">
      <c r="A13" s="315"/>
      <c r="B13" s="318"/>
      <c r="C13" s="315"/>
      <c r="E13" s="315"/>
      <c r="F13" s="318"/>
      <c r="G13" s="315"/>
    </row>
    <row r="14" spans="1:7" ht="15.75" customHeight="1" x14ac:dyDescent="0.25">
      <c r="A14" s="315"/>
      <c r="B14" s="318"/>
      <c r="C14" s="315"/>
      <c r="E14" s="315"/>
      <c r="F14" s="318"/>
      <c r="G14" s="315"/>
    </row>
    <row r="15" spans="1:7" ht="15.75" customHeight="1" x14ac:dyDescent="0.25">
      <c r="A15" s="315"/>
      <c r="B15" s="318"/>
      <c r="C15" s="315"/>
      <c r="E15" s="315"/>
      <c r="F15" s="318"/>
      <c r="G15" s="315"/>
    </row>
    <row r="16" spans="1:7" ht="15.75" customHeight="1" x14ac:dyDescent="0.25">
      <c r="A16" s="315"/>
      <c r="B16" s="318"/>
      <c r="C16" s="315"/>
      <c r="E16" s="315"/>
      <c r="F16" s="318"/>
      <c r="G16" s="315"/>
    </row>
    <row r="17" spans="1:7" ht="15.75" customHeight="1" x14ac:dyDescent="0.25">
      <c r="A17" s="315"/>
      <c r="B17" s="318"/>
      <c r="C17" s="315"/>
      <c r="E17" s="315"/>
      <c r="F17" s="318"/>
      <c r="G17" s="315"/>
    </row>
    <row r="18" spans="1:7" ht="15.75" customHeight="1" x14ac:dyDescent="0.25">
      <c r="A18" s="315"/>
      <c r="B18" s="318"/>
      <c r="C18" s="315"/>
      <c r="E18" s="315"/>
      <c r="F18" s="318"/>
      <c r="G18" s="315"/>
    </row>
    <row r="19" spans="1:7" ht="15.75" customHeight="1" x14ac:dyDescent="0.25">
      <c r="A19" s="315"/>
      <c r="B19" s="318"/>
      <c r="C19" s="315"/>
      <c r="E19" s="315"/>
      <c r="F19" s="318"/>
      <c r="G19" s="315"/>
    </row>
    <row r="20" spans="1:7" ht="15.75" customHeight="1" x14ac:dyDescent="0.25">
      <c r="A20" s="316"/>
      <c r="B20" s="319"/>
      <c r="C20" s="316"/>
      <c r="E20" s="316"/>
      <c r="F20" s="319"/>
      <c r="G20" s="316"/>
    </row>
    <row r="21" spans="1:7" ht="15.75" customHeight="1" x14ac:dyDescent="0.25">
      <c r="A21" s="314">
        <v>10</v>
      </c>
      <c r="B21" s="317" t="s">
        <v>490</v>
      </c>
      <c r="C21" s="314"/>
      <c r="E21" s="314">
        <v>3</v>
      </c>
      <c r="F21" s="317" t="s">
        <v>490</v>
      </c>
      <c r="G21" s="314"/>
    </row>
    <row r="22" spans="1:7" ht="15.75" customHeight="1" x14ac:dyDescent="0.25">
      <c r="A22" s="315"/>
      <c r="B22" s="318"/>
      <c r="C22" s="315"/>
      <c r="E22" s="315"/>
      <c r="F22" s="318"/>
      <c r="G22" s="315"/>
    </row>
    <row r="23" spans="1:7" ht="15.75" customHeight="1" x14ac:dyDescent="0.25">
      <c r="A23" s="315"/>
      <c r="B23" s="318"/>
      <c r="C23" s="315"/>
      <c r="E23" s="315"/>
      <c r="F23" s="318"/>
      <c r="G23" s="315"/>
    </row>
    <row r="24" spans="1:7" ht="15.75" customHeight="1" x14ac:dyDescent="0.25">
      <c r="A24" s="315"/>
      <c r="B24" s="318"/>
      <c r="C24" s="315"/>
      <c r="E24" s="315"/>
      <c r="F24" s="318"/>
      <c r="G24" s="315"/>
    </row>
    <row r="25" spans="1:7" ht="15.75" customHeight="1" x14ac:dyDescent="0.25">
      <c r="A25" s="315"/>
      <c r="B25" s="318"/>
      <c r="C25" s="315"/>
      <c r="E25" s="315"/>
      <c r="F25" s="318"/>
      <c r="G25" s="315"/>
    </row>
    <row r="26" spans="1:7" ht="15.75" customHeight="1" x14ac:dyDescent="0.25">
      <c r="A26" s="315"/>
      <c r="B26" s="318"/>
      <c r="C26" s="315"/>
      <c r="E26" s="315"/>
      <c r="F26" s="318"/>
      <c r="G26" s="315"/>
    </row>
    <row r="27" spans="1:7" ht="15.75" customHeight="1" x14ac:dyDescent="0.25">
      <c r="A27" s="315"/>
      <c r="B27" s="318"/>
      <c r="C27" s="315"/>
      <c r="E27" s="315"/>
      <c r="F27" s="318"/>
      <c r="G27" s="315"/>
    </row>
    <row r="28" spans="1:7" ht="15.75" customHeight="1" x14ac:dyDescent="0.25">
      <c r="A28" s="315"/>
      <c r="B28" s="318"/>
      <c r="C28" s="315"/>
      <c r="E28" s="315"/>
      <c r="F28" s="318"/>
      <c r="G28" s="315"/>
    </row>
    <row r="29" spans="1:7" ht="15.75" customHeight="1" x14ac:dyDescent="0.25">
      <c r="A29" s="316"/>
      <c r="B29" s="319"/>
      <c r="C29" s="316"/>
      <c r="E29" s="316"/>
      <c r="F29" s="319"/>
      <c r="G29" s="316"/>
    </row>
    <row r="30" spans="1:7" ht="15.75" customHeight="1" x14ac:dyDescent="0.25">
      <c r="A30" s="314">
        <v>11</v>
      </c>
      <c r="B30" s="317" t="s">
        <v>490</v>
      </c>
      <c r="C30" s="314"/>
      <c r="E30" s="314">
        <v>4</v>
      </c>
      <c r="F30" s="317" t="s">
        <v>490</v>
      </c>
      <c r="G30" s="314"/>
    </row>
    <row r="31" spans="1:7" ht="15.75" customHeight="1" x14ac:dyDescent="0.25">
      <c r="A31" s="315"/>
      <c r="B31" s="318"/>
      <c r="C31" s="315"/>
      <c r="E31" s="315"/>
      <c r="F31" s="318"/>
      <c r="G31" s="315"/>
    </row>
    <row r="32" spans="1:7" ht="15.75" customHeight="1" x14ac:dyDescent="0.25">
      <c r="A32" s="315"/>
      <c r="B32" s="318"/>
      <c r="C32" s="315"/>
      <c r="E32" s="315"/>
      <c r="F32" s="318"/>
      <c r="G32" s="315"/>
    </row>
    <row r="33" spans="1:7" ht="15.75" customHeight="1" x14ac:dyDescent="0.25">
      <c r="A33" s="315"/>
      <c r="B33" s="318"/>
      <c r="C33" s="315"/>
      <c r="E33" s="315"/>
      <c r="F33" s="318"/>
      <c r="G33" s="315"/>
    </row>
    <row r="34" spans="1:7" ht="15.75" customHeight="1" x14ac:dyDescent="0.25">
      <c r="A34" s="315"/>
      <c r="B34" s="318"/>
      <c r="C34" s="315"/>
      <c r="E34" s="315"/>
      <c r="F34" s="318"/>
      <c r="G34" s="315"/>
    </row>
    <row r="35" spans="1:7" ht="15.75" customHeight="1" x14ac:dyDescent="0.25">
      <c r="A35" s="315"/>
      <c r="B35" s="318"/>
      <c r="C35" s="315"/>
      <c r="E35" s="315"/>
      <c r="F35" s="318"/>
      <c r="G35" s="315"/>
    </row>
    <row r="36" spans="1:7" ht="15.75" customHeight="1" x14ac:dyDescent="0.25">
      <c r="A36" s="315"/>
      <c r="B36" s="318"/>
      <c r="C36" s="315"/>
      <c r="E36" s="315"/>
      <c r="F36" s="318"/>
      <c r="G36" s="315"/>
    </row>
    <row r="37" spans="1:7" ht="15.75" customHeight="1" x14ac:dyDescent="0.25">
      <c r="A37" s="315"/>
      <c r="B37" s="318"/>
      <c r="C37" s="315"/>
      <c r="E37" s="315"/>
      <c r="F37" s="318"/>
      <c r="G37" s="315"/>
    </row>
    <row r="38" spans="1:7" ht="15.75" customHeight="1" x14ac:dyDescent="0.25">
      <c r="A38" s="316"/>
      <c r="B38" s="319"/>
      <c r="C38" s="316"/>
      <c r="E38" s="316"/>
      <c r="F38" s="319"/>
      <c r="G38" s="316"/>
    </row>
    <row r="39" spans="1:7" ht="15.75" customHeight="1" x14ac:dyDescent="0.25">
      <c r="A39" s="314">
        <v>12</v>
      </c>
      <c r="B39" s="317" t="s">
        <v>490</v>
      </c>
      <c r="C39" s="314"/>
      <c r="E39" s="314">
        <v>5</v>
      </c>
      <c r="F39" s="317" t="s">
        <v>490</v>
      </c>
      <c r="G39" s="314"/>
    </row>
    <row r="40" spans="1:7" ht="15.75" customHeight="1" x14ac:dyDescent="0.25">
      <c r="A40" s="315"/>
      <c r="B40" s="318"/>
      <c r="C40" s="315"/>
      <c r="E40" s="315"/>
      <c r="F40" s="318"/>
      <c r="G40" s="315"/>
    </row>
    <row r="41" spans="1:7" ht="15.75" customHeight="1" x14ac:dyDescent="0.25">
      <c r="A41" s="315"/>
      <c r="B41" s="318"/>
      <c r="C41" s="315"/>
      <c r="E41" s="315"/>
      <c r="F41" s="318"/>
      <c r="G41" s="315"/>
    </row>
    <row r="42" spans="1:7" ht="15.75" customHeight="1" x14ac:dyDescent="0.25">
      <c r="A42" s="315"/>
      <c r="B42" s="318"/>
      <c r="C42" s="315"/>
      <c r="E42" s="315"/>
      <c r="F42" s="318"/>
      <c r="G42" s="315"/>
    </row>
    <row r="43" spans="1:7" ht="15.75" customHeight="1" x14ac:dyDescent="0.25">
      <c r="A43" s="315"/>
      <c r="B43" s="318"/>
      <c r="C43" s="315"/>
      <c r="E43" s="315"/>
      <c r="F43" s="318"/>
      <c r="G43" s="315"/>
    </row>
    <row r="44" spans="1:7" ht="15.75" customHeight="1" x14ac:dyDescent="0.25">
      <c r="A44" s="315"/>
      <c r="B44" s="318"/>
      <c r="C44" s="315"/>
      <c r="E44" s="315"/>
      <c r="F44" s="318"/>
      <c r="G44" s="315"/>
    </row>
    <row r="45" spans="1:7" ht="15.75" customHeight="1" x14ac:dyDescent="0.25">
      <c r="A45" s="315"/>
      <c r="B45" s="318"/>
      <c r="C45" s="315"/>
      <c r="E45" s="315"/>
      <c r="F45" s="318"/>
      <c r="G45" s="315"/>
    </row>
    <row r="46" spans="1:7" ht="15.75" customHeight="1" x14ac:dyDescent="0.25">
      <c r="A46" s="315"/>
      <c r="B46" s="318"/>
      <c r="C46" s="315"/>
      <c r="E46" s="315"/>
      <c r="F46" s="318"/>
      <c r="G46" s="315"/>
    </row>
    <row r="47" spans="1:7" ht="8.25" customHeight="1" x14ac:dyDescent="0.25">
      <c r="A47" s="316"/>
      <c r="B47" s="319"/>
      <c r="C47" s="316"/>
      <c r="E47" s="316"/>
      <c r="F47" s="319"/>
      <c r="G47" s="316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210" t="s">
        <v>7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79"/>
      <c r="M2" s="79"/>
    </row>
    <row r="3" spans="1:13" ht="18.75" customHeight="1" x14ac:dyDescent="0.25">
      <c r="A3" s="214" t="s">
        <v>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78"/>
      <c r="M3" s="78"/>
    </row>
    <row r="4" spans="1:13" ht="18.75" customHeight="1" x14ac:dyDescent="0.25">
      <c r="A4" s="219" t="s">
        <v>9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211" t="s">
        <v>1</v>
      </c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79"/>
      <c r="M17" s="79"/>
    </row>
    <row r="18" spans="1:13" ht="22.5" customHeight="1" x14ac:dyDescent="0.25">
      <c r="A18" s="210" t="s">
        <v>2</v>
      </c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213" t="s">
        <v>3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79"/>
      <c r="M24" s="79"/>
    </row>
    <row r="25" spans="1:13" ht="19.5" customHeight="1" x14ac:dyDescent="0.25">
      <c r="A25" s="218" t="s">
        <v>10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216" t="s">
        <v>11</v>
      </c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108"/>
      <c r="M30" s="108"/>
    </row>
    <row r="31" spans="1:13" s="7" customFormat="1" ht="25.5" customHeight="1" x14ac:dyDescent="0.2">
      <c r="A31" s="216" t="s">
        <v>12</v>
      </c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108"/>
      <c r="M31" s="108"/>
    </row>
    <row r="32" spans="1:13" s="7" customFormat="1" ht="21" customHeight="1" x14ac:dyDescent="0.2">
      <c r="A32" s="216" t="s">
        <v>13</v>
      </c>
      <c r="B32" s="216"/>
      <c r="C32" s="216"/>
      <c r="D32" s="216"/>
      <c r="E32" s="216"/>
      <c r="F32" s="216"/>
      <c r="G32" s="216"/>
      <c r="H32" s="216" t="s">
        <v>14</v>
      </c>
      <c r="I32" s="216"/>
      <c r="J32" s="216"/>
      <c r="K32" s="216"/>
      <c r="L32" s="108"/>
      <c r="M32" s="108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214" t="s">
        <v>15</v>
      </c>
      <c r="B35" s="214"/>
      <c r="C35" s="214"/>
      <c r="D35" s="214"/>
      <c r="E35" s="89"/>
      <c r="F35" s="89"/>
      <c r="G35" s="79"/>
      <c r="H35" s="214" t="s">
        <v>16</v>
      </c>
      <c r="I35" s="214"/>
      <c r="J35" s="214"/>
      <c r="K35" s="214"/>
      <c r="L35" s="79"/>
      <c r="M35" s="79"/>
    </row>
    <row r="36" spans="1:13" ht="15.75" customHeight="1" x14ac:dyDescent="0.25">
      <c r="A36" s="215" t="s">
        <v>17</v>
      </c>
      <c r="B36" s="215"/>
      <c r="C36" s="215"/>
      <c r="D36" s="215"/>
      <c r="E36" s="88"/>
      <c r="F36" s="88"/>
      <c r="G36" s="79"/>
      <c r="H36" s="215" t="s">
        <v>18</v>
      </c>
      <c r="I36" s="215"/>
      <c r="J36" s="215"/>
      <c r="K36" s="215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214" t="s">
        <v>19</v>
      </c>
      <c r="B42" s="214"/>
      <c r="C42" s="214"/>
      <c r="D42" s="214"/>
      <c r="F42" s="79"/>
      <c r="H42" s="214"/>
      <c r="I42" s="214"/>
      <c r="J42" s="214"/>
      <c r="K42" s="214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A11" sqref="A11:M11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7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228" t="s">
        <v>20</v>
      </c>
      <c r="H1" s="228"/>
      <c r="J1" s="229" t="s">
        <v>21</v>
      </c>
      <c r="K1" s="229"/>
    </row>
    <row r="2" spans="1:13" ht="6.75" customHeight="1" x14ac:dyDescent="0.25">
      <c r="J2" s="33"/>
    </row>
    <row r="3" spans="1:13" s="7" customFormat="1" ht="31.5" customHeight="1" x14ac:dyDescent="0.2">
      <c r="A3" s="230" t="s">
        <v>22</v>
      </c>
      <c r="B3" s="232" t="s">
        <v>23</v>
      </c>
      <c r="C3" s="220" t="s">
        <v>24</v>
      </c>
      <c r="D3" s="232" t="s">
        <v>25</v>
      </c>
      <c r="E3" s="220" t="s">
        <v>26</v>
      </c>
      <c r="F3" s="220" t="s">
        <v>27</v>
      </c>
      <c r="G3" s="224" t="s">
        <v>28</v>
      </c>
      <c r="H3" s="226" t="s">
        <v>29</v>
      </c>
      <c r="J3" s="222" t="s">
        <v>30</v>
      </c>
      <c r="K3" s="100" t="s">
        <v>31</v>
      </c>
      <c r="L3" s="101" t="s">
        <v>32</v>
      </c>
      <c r="M3" s="102" t="s">
        <v>33</v>
      </c>
    </row>
    <row r="4" spans="1:13" s="7" customFormat="1" ht="35.25" customHeight="1" x14ac:dyDescent="0.2">
      <c r="A4" s="231"/>
      <c r="B4" s="233"/>
      <c r="C4" s="221"/>
      <c r="D4" s="233"/>
      <c r="E4" s="221"/>
      <c r="F4" s="221"/>
      <c r="G4" s="225"/>
      <c r="H4" s="227"/>
      <c r="J4" s="223"/>
      <c r="K4" s="103" t="s">
        <v>34</v>
      </c>
      <c r="L4" s="104" t="s">
        <v>34</v>
      </c>
      <c r="M4" s="105" t="s">
        <v>35</v>
      </c>
    </row>
    <row r="5" spans="1:13" s="7" customFormat="1" ht="18.75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8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8.75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99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8.75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99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8.75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99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8.75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99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8.75" customHeight="1" x14ac:dyDescent="0.2">
      <c r="A10" s="3">
        <v>6</v>
      </c>
      <c r="B10" s="4" t="s">
        <v>69</v>
      </c>
      <c r="C10" s="4" t="s">
        <v>70</v>
      </c>
      <c r="D10" s="4" t="s">
        <v>59</v>
      </c>
      <c r="E10" s="4" t="s">
        <v>39</v>
      </c>
      <c r="F10" s="4" t="s">
        <v>40</v>
      </c>
      <c r="G10" s="5" t="s">
        <v>41</v>
      </c>
      <c r="H10" s="99" t="s">
        <v>71</v>
      </c>
      <c r="J10" s="3">
        <v>6</v>
      </c>
      <c r="K10" s="91" t="s">
        <v>72</v>
      </c>
      <c r="L10" s="4" t="s">
        <v>73</v>
      </c>
      <c r="M10" s="6"/>
    </row>
    <row r="11" spans="1:13" s="7" customFormat="1" ht="18.75" customHeight="1" x14ac:dyDescent="0.25">
      <c r="A11" s="155">
        <v>7</v>
      </c>
      <c r="B11" s="156" t="s">
        <v>74</v>
      </c>
      <c r="C11" s="156" t="s">
        <v>75</v>
      </c>
      <c r="D11" s="156" t="s">
        <v>53</v>
      </c>
      <c r="E11" s="156" t="s">
        <v>39</v>
      </c>
      <c r="F11" s="156" t="s">
        <v>40</v>
      </c>
      <c r="G11" s="157" t="s">
        <v>41</v>
      </c>
      <c r="H11" s="158" t="s">
        <v>76</v>
      </c>
      <c r="I11" s="159"/>
      <c r="J11" s="160">
        <v>7</v>
      </c>
      <c r="K11" s="161" t="s">
        <v>77</v>
      </c>
      <c r="L11" s="156" t="s">
        <v>78</v>
      </c>
      <c r="M11" s="162" t="s">
        <v>79</v>
      </c>
    </row>
    <row r="12" spans="1:13" s="7" customFormat="1" ht="18.75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99" t="s">
        <v>83</v>
      </c>
      <c r="J12" s="3">
        <v>8</v>
      </c>
      <c r="K12" s="91" t="s">
        <v>84</v>
      </c>
      <c r="L12" s="4" t="s">
        <v>85</v>
      </c>
      <c r="M12" s="6"/>
    </row>
    <row r="13" spans="1:13" s="7" customFormat="1" ht="18.75" customHeight="1" x14ac:dyDescent="0.2">
      <c r="A13" s="3">
        <v>9</v>
      </c>
      <c r="B13" s="4" t="s">
        <v>86</v>
      </c>
      <c r="C13" s="4" t="s">
        <v>87</v>
      </c>
      <c r="D13" s="4" t="s">
        <v>88</v>
      </c>
      <c r="E13" s="4" t="s">
        <v>39</v>
      </c>
      <c r="F13" s="4" t="s">
        <v>40</v>
      </c>
      <c r="G13" s="5" t="s">
        <v>41</v>
      </c>
      <c r="H13" s="99" t="s">
        <v>89</v>
      </c>
      <c r="J13" s="8">
        <v>9</v>
      </c>
      <c r="K13" s="91" t="s">
        <v>90</v>
      </c>
      <c r="L13" s="4" t="s">
        <v>91</v>
      </c>
      <c r="M13" s="6"/>
    </row>
    <row r="14" spans="1:13" s="7" customFormat="1" ht="18.75" customHeight="1" x14ac:dyDescent="0.2">
      <c r="A14" s="3">
        <v>10</v>
      </c>
      <c r="B14" s="4" t="s">
        <v>92</v>
      </c>
      <c r="C14" s="4" t="s">
        <v>93</v>
      </c>
      <c r="D14" s="4" t="s">
        <v>94</v>
      </c>
      <c r="E14" s="4" t="s">
        <v>39</v>
      </c>
      <c r="F14" s="4" t="s">
        <v>40</v>
      </c>
      <c r="G14" s="5" t="s">
        <v>41</v>
      </c>
      <c r="H14" s="99" t="s">
        <v>95</v>
      </c>
      <c r="J14" s="3">
        <v>10</v>
      </c>
      <c r="K14" s="91" t="s">
        <v>96</v>
      </c>
      <c r="L14" s="4" t="s">
        <v>97</v>
      </c>
      <c r="M14" s="6"/>
    </row>
    <row r="15" spans="1:13" s="7" customFormat="1" ht="18.75" customHeight="1" x14ac:dyDescent="0.2">
      <c r="A15" s="3">
        <v>11</v>
      </c>
      <c r="B15" s="4" t="s">
        <v>98</v>
      </c>
      <c r="C15" s="4" t="s">
        <v>99</v>
      </c>
      <c r="D15" s="4" t="s">
        <v>100</v>
      </c>
      <c r="E15" s="4" t="s">
        <v>39</v>
      </c>
      <c r="F15" s="4" t="s">
        <v>101</v>
      </c>
      <c r="G15" s="5" t="s">
        <v>41</v>
      </c>
      <c r="H15" s="99" t="s">
        <v>102</v>
      </c>
      <c r="J15" s="8">
        <v>11</v>
      </c>
      <c r="K15" s="91" t="s">
        <v>103</v>
      </c>
      <c r="L15" s="4" t="s">
        <v>104</v>
      </c>
      <c r="M15" s="6"/>
    </row>
    <row r="16" spans="1:13" s="7" customFormat="1" ht="18.75" customHeight="1" x14ac:dyDescent="0.2">
      <c r="A16" s="3">
        <v>12</v>
      </c>
      <c r="B16" s="4" t="s">
        <v>105</v>
      </c>
      <c r="C16" s="4" t="s">
        <v>106</v>
      </c>
      <c r="D16" s="4" t="s">
        <v>107</v>
      </c>
      <c r="E16" s="4" t="s">
        <v>39</v>
      </c>
      <c r="F16" s="4" t="s">
        <v>40</v>
      </c>
      <c r="G16" s="5" t="s">
        <v>41</v>
      </c>
      <c r="H16" s="99" t="s">
        <v>108</v>
      </c>
      <c r="J16" s="3">
        <v>12</v>
      </c>
      <c r="K16" s="91" t="s">
        <v>109</v>
      </c>
      <c r="L16" s="4" t="s">
        <v>110</v>
      </c>
      <c r="M16" s="6"/>
    </row>
    <row r="17" spans="1:13" s="7" customFormat="1" ht="18.75" customHeight="1" x14ac:dyDescent="0.2">
      <c r="A17" s="3">
        <v>13</v>
      </c>
      <c r="B17" s="4" t="s">
        <v>111</v>
      </c>
      <c r="C17" s="4" t="s">
        <v>112</v>
      </c>
      <c r="D17" s="4" t="s">
        <v>113</v>
      </c>
      <c r="E17" s="4" t="s">
        <v>39</v>
      </c>
      <c r="F17" s="4" t="s">
        <v>40</v>
      </c>
      <c r="G17" s="5" t="s">
        <v>41</v>
      </c>
      <c r="H17" s="99" t="s">
        <v>114</v>
      </c>
      <c r="J17" s="8">
        <v>13</v>
      </c>
      <c r="K17" s="91" t="s">
        <v>115</v>
      </c>
      <c r="L17" s="4" t="s">
        <v>116</v>
      </c>
      <c r="M17" s="6"/>
    </row>
    <row r="18" spans="1:13" s="7" customFormat="1" ht="18.75" customHeight="1" x14ac:dyDescent="0.2">
      <c r="A18" s="3">
        <v>14</v>
      </c>
      <c r="B18" s="4" t="s">
        <v>117</v>
      </c>
      <c r="C18" s="4" t="s">
        <v>118</v>
      </c>
      <c r="D18" s="4" t="s">
        <v>119</v>
      </c>
      <c r="E18" s="4" t="s">
        <v>39</v>
      </c>
      <c r="F18" s="4" t="s">
        <v>40</v>
      </c>
      <c r="G18" s="5" t="s">
        <v>41</v>
      </c>
      <c r="H18" s="99" t="s">
        <v>120</v>
      </c>
      <c r="J18" s="3">
        <v>14</v>
      </c>
      <c r="K18" s="91" t="s">
        <v>121</v>
      </c>
      <c r="L18" s="4" t="s">
        <v>122</v>
      </c>
      <c r="M18" s="6"/>
    </row>
    <row r="19" spans="1:13" s="7" customFormat="1" ht="18.75" customHeight="1" x14ac:dyDescent="0.2">
      <c r="A19" s="3">
        <v>15</v>
      </c>
      <c r="B19" s="4" t="s">
        <v>123</v>
      </c>
      <c r="C19" s="4" t="s">
        <v>124</v>
      </c>
      <c r="D19" s="4" t="s">
        <v>125</v>
      </c>
      <c r="E19" s="4" t="s">
        <v>39</v>
      </c>
      <c r="F19" s="4" t="s">
        <v>40</v>
      </c>
      <c r="G19" s="5" t="s">
        <v>41</v>
      </c>
      <c r="H19" s="99" t="s">
        <v>126</v>
      </c>
      <c r="J19" s="8">
        <v>15</v>
      </c>
      <c r="K19" s="91" t="s">
        <v>127</v>
      </c>
      <c r="L19" s="4" t="s">
        <v>128</v>
      </c>
      <c r="M19" s="6"/>
    </row>
    <row r="20" spans="1:13" s="7" customFormat="1" ht="18.75" customHeight="1" x14ac:dyDescent="0.2">
      <c r="A20" s="3">
        <v>16</v>
      </c>
      <c r="B20" s="4" t="s">
        <v>129</v>
      </c>
      <c r="C20" s="4" t="s">
        <v>130</v>
      </c>
      <c r="D20" s="5" t="s">
        <v>131</v>
      </c>
      <c r="E20" s="4" t="s">
        <v>39</v>
      </c>
      <c r="F20" s="4" t="s">
        <v>40</v>
      </c>
      <c r="G20" s="5" t="s">
        <v>41</v>
      </c>
      <c r="H20" s="99" t="s">
        <v>132</v>
      </c>
      <c r="J20" s="3">
        <v>16</v>
      </c>
      <c r="K20" s="91" t="s">
        <v>133</v>
      </c>
      <c r="L20" s="4" t="s">
        <v>134</v>
      </c>
      <c r="M20" s="6"/>
    </row>
    <row r="21" spans="1:13" s="7" customFormat="1" ht="18.75" customHeight="1" x14ac:dyDescent="0.2">
      <c r="A21" s="3">
        <v>17</v>
      </c>
      <c r="B21" s="4" t="s">
        <v>135</v>
      </c>
      <c r="C21" s="4" t="s">
        <v>136</v>
      </c>
      <c r="D21" s="4" t="s">
        <v>100</v>
      </c>
      <c r="E21" s="4" t="s">
        <v>39</v>
      </c>
      <c r="F21" s="4" t="s">
        <v>40</v>
      </c>
      <c r="G21" s="5" t="s">
        <v>41</v>
      </c>
      <c r="H21" s="99" t="s">
        <v>137</v>
      </c>
      <c r="J21" s="8">
        <v>17</v>
      </c>
      <c r="K21" s="91" t="s">
        <v>138</v>
      </c>
      <c r="L21" s="4" t="s">
        <v>139</v>
      </c>
      <c r="M21" s="6"/>
    </row>
    <row r="22" spans="1:13" s="7" customFormat="1" ht="18.75" customHeight="1" x14ac:dyDescent="0.2">
      <c r="A22" s="3">
        <v>18</v>
      </c>
      <c r="B22" s="4" t="s">
        <v>140</v>
      </c>
      <c r="C22" s="4" t="s">
        <v>141</v>
      </c>
      <c r="D22" s="4" t="s">
        <v>142</v>
      </c>
      <c r="E22" s="4" t="s">
        <v>39</v>
      </c>
      <c r="F22" s="4" t="s">
        <v>40</v>
      </c>
      <c r="G22" s="5" t="s">
        <v>41</v>
      </c>
      <c r="H22" s="99" t="s">
        <v>143</v>
      </c>
      <c r="J22" s="3">
        <v>18</v>
      </c>
      <c r="K22" s="91" t="s">
        <v>144</v>
      </c>
      <c r="L22" s="4" t="s">
        <v>145</v>
      </c>
      <c r="M22" s="6"/>
    </row>
    <row r="23" spans="1:13" s="7" customFormat="1" ht="18.75" customHeight="1" x14ac:dyDescent="0.2">
      <c r="A23" s="3">
        <v>19</v>
      </c>
      <c r="B23" s="4" t="s">
        <v>146</v>
      </c>
      <c r="C23" s="4" t="s">
        <v>147</v>
      </c>
      <c r="D23" s="4" t="s">
        <v>59</v>
      </c>
      <c r="E23" s="4" t="s">
        <v>39</v>
      </c>
      <c r="F23" s="4" t="s">
        <v>40</v>
      </c>
      <c r="G23" s="5" t="s">
        <v>41</v>
      </c>
      <c r="H23" s="99" t="s">
        <v>148</v>
      </c>
      <c r="J23" s="8">
        <v>19</v>
      </c>
      <c r="K23" s="91" t="s">
        <v>149</v>
      </c>
      <c r="L23" s="4" t="s">
        <v>150</v>
      </c>
      <c r="M23" s="6"/>
    </row>
    <row r="24" spans="1:13" s="7" customFormat="1" ht="18.75" customHeight="1" x14ac:dyDescent="0.2">
      <c r="A24" s="3">
        <v>20</v>
      </c>
      <c r="B24" s="4" t="s">
        <v>151</v>
      </c>
      <c r="C24" s="4" t="s">
        <v>152</v>
      </c>
      <c r="D24" s="4" t="s">
        <v>153</v>
      </c>
      <c r="E24" s="4" t="s">
        <v>39</v>
      </c>
      <c r="F24" s="4" t="s">
        <v>40</v>
      </c>
      <c r="G24" s="5" t="s">
        <v>41</v>
      </c>
      <c r="H24" s="99" t="s">
        <v>154</v>
      </c>
      <c r="J24" s="3">
        <v>20</v>
      </c>
      <c r="K24" s="91" t="s">
        <v>155</v>
      </c>
      <c r="L24" s="4" t="s">
        <v>156</v>
      </c>
      <c r="M24" s="6"/>
    </row>
    <row r="25" spans="1:13" s="7" customFormat="1" ht="18.75" customHeight="1" x14ac:dyDescent="0.2">
      <c r="A25" s="3">
        <v>21</v>
      </c>
      <c r="B25" s="4" t="s">
        <v>157</v>
      </c>
      <c r="C25" s="4" t="s">
        <v>158</v>
      </c>
      <c r="D25" s="4" t="s">
        <v>159</v>
      </c>
      <c r="E25" s="4" t="s">
        <v>39</v>
      </c>
      <c r="F25" s="4" t="s">
        <v>40</v>
      </c>
      <c r="G25" s="5" t="s">
        <v>41</v>
      </c>
      <c r="H25" s="99" t="s">
        <v>160</v>
      </c>
      <c r="J25" s="8">
        <v>21</v>
      </c>
      <c r="K25" s="91" t="s">
        <v>161</v>
      </c>
      <c r="L25" s="4" t="s">
        <v>162</v>
      </c>
      <c r="M25" s="6"/>
    </row>
    <row r="26" spans="1:13" s="7" customFormat="1" ht="18.75" customHeight="1" x14ac:dyDescent="0.2">
      <c r="A26" s="3">
        <v>22</v>
      </c>
      <c r="B26" s="4" t="s">
        <v>163</v>
      </c>
      <c r="C26" s="4" t="s">
        <v>164</v>
      </c>
      <c r="D26" s="4" t="s">
        <v>165</v>
      </c>
      <c r="E26" s="4" t="s">
        <v>39</v>
      </c>
      <c r="F26" s="4" t="s">
        <v>40</v>
      </c>
      <c r="G26" s="5" t="s">
        <v>41</v>
      </c>
      <c r="H26" s="99" t="s">
        <v>166</v>
      </c>
      <c r="J26" s="3">
        <v>22</v>
      </c>
      <c r="K26" s="91" t="s">
        <v>167</v>
      </c>
      <c r="L26" s="4" t="s">
        <v>168</v>
      </c>
      <c r="M26" s="6"/>
    </row>
    <row r="27" spans="1:13" s="7" customFormat="1" ht="18.75" customHeight="1" x14ac:dyDescent="0.2">
      <c r="A27" s="3">
        <v>23</v>
      </c>
      <c r="B27" s="4" t="s">
        <v>169</v>
      </c>
      <c r="C27" s="4" t="s">
        <v>170</v>
      </c>
      <c r="D27" s="4" t="s">
        <v>171</v>
      </c>
      <c r="E27" s="4" t="s">
        <v>39</v>
      </c>
      <c r="F27" s="4" t="s">
        <v>40</v>
      </c>
      <c r="G27" s="5" t="s">
        <v>41</v>
      </c>
      <c r="H27" s="99" t="s">
        <v>172</v>
      </c>
      <c r="J27" s="8">
        <v>23</v>
      </c>
      <c r="K27" s="91" t="s">
        <v>173</v>
      </c>
      <c r="L27" s="4" t="s">
        <v>174</v>
      </c>
      <c r="M27" s="6"/>
    </row>
    <row r="28" spans="1:13" s="7" customFormat="1" ht="18.75" customHeight="1" x14ac:dyDescent="0.2">
      <c r="A28" s="3">
        <v>24</v>
      </c>
      <c r="B28" s="4" t="s">
        <v>175</v>
      </c>
      <c r="C28" s="4" t="s">
        <v>176</v>
      </c>
      <c r="D28" s="4" t="s">
        <v>177</v>
      </c>
      <c r="E28" s="4" t="s">
        <v>178</v>
      </c>
      <c r="F28" s="4" t="s">
        <v>40</v>
      </c>
      <c r="G28" s="5" t="s">
        <v>41</v>
      </c>
      <c r="H28" s="99" t="s">
        <v>179</v>
      </c>
      <c r="J28" s="3">
        <v>24</v>
      </c>
      <c r="K28" s="91" t="s">
        <v>180</v>
      </c>
      <c r="L28" s="4" t="s">
        <v>181</v>
      </c>
      <c r="M28" s="6"/>
    </row>
    <row r="29" spans="1:13" s="7" customFormat="1" ht="18.75" customHeight="1" x14ac:dyDescent="0.2">
      <c r="A29" s="3">
        <v>25</v>
      </c>
      <c r="B29" s="4" t="s">
        <v>182</v>
      </c>
      <c r="C29" s="4" t="s">
        <v>183</v>
      </c>
      <c r="D29" s="4" t="s">
        <v>142</v>
      </c>
      <c r="E29" s="4" t="s">
        <v>178</v>
      </c>
      <c r="F29" s="4" t="s">
        <v>40</v>
      </c>
      <c r="G29" s="5" t="s">
        <v>41</v>
      </c>
      <c r="H29" s="99" t="s">
        <v>184</v>
      </c>
      <c r="J29" s="8">
        <v>25</v>
      </c>
      <c r="K29" s="91" t="s">
        <v>185</v>
      </c>
      <c r="L29" s="4" t="s">
        <v>186</v>
      </c>
      <c r="M29" s="6"/>
    </row>
    <row r="30" spans="1:13" s="7" customFormat="1" ht="18.75" customHeight="1" x14ac:dyDescent="0.2">
      <c r="A30" s="3">
        <v>26</v>
      </c>
      <c r="B30" s="4" t="s">
        <v>187</v>
      </c>
      <c r="C30" s="4" t="s">
        <v>188</v>
      </c>
      <c r="D30" s="4" t="s">
        <v>189</v>
      </c>
      <c r="E30" s="4" t="s">
        <v>178</v>
      </c>
      <c r="F30" s="4" t="s">
        <v>40</v>
      </c>
      <c r="G30" s="5" t="s">
        <v>41</v>
      </c>
      <c r="H30" s="99" t="s">
        <v>190</v>
      </c>
      <c r="J30" s="3">
        <v>26</v>
      </c>
      <c r="K30" s="91" t="s">
        <v>191</v>
      </c>
      <c r="L30" s="4" t="s">
        <v>192</v>
      </c>
      <c r="M30" s="6"/>
    </row>
    <row r="31" spans="1:13" s="7" customFormat="1" ht="18.75" customHeight="1" x14ac:dyDescent="0.2">
      <c r="A31" s="3">
        <v>27</v>
      </c>
      <c r="B31" s="4" t="s">
        <v>193</v>
      </c>
      <c r="C31" s="4" t="s">
        <v>194</v>
      </c>
      <c r="D31" s="4" t="s">
        <v>59</v>
      </c>
      <c r="E31" s="4" t="s">
        <v>178</v>
      </c>
      <c r="F31" s="4" t="s">
        <v>40</v>
      </c>
      <c r="G31" s="5" t="s">
        <v>41</v>
      </c>
      <c r="H31" s="99" t="s">
        <v>195</v>
      </c>
      <c r="J31" s="8">
        <v>27</v>
      </c>
      <c r="K31" s="91" t="s">
        <v>196</v>
      </c>
      <c r="L31" s="4" t="s">
        <v>197</v>
      </c>
      <c r="M31" s="6"/>
    </row>
    <row r="32" spans="1:13" s="7" customFormat="1" ht="18.75" customHeight="1" x14ac:dyDescent="0.2">
      <c r="A32" s="3">
        <v>28</v>
      </c>
      <c r="B32" s="4" t="s">
        <v>198</v>
      </c>
      <c r="C32" s="4" t="s">
        <v>199</v>
      </c>
      <c r="D32" s="4" t="s">
        <v>200</v>
      </c>
      <c r="E32" s="4" t="s">
        <v>178</v>
      </c>
      <c r="F32" s="4" t="s">
        <v>40</v>
      </c>
      <c r="G32" s="5" t="s">
        <v>41</v>
      </c>
      <c r="H32" s="99" t="s">
        <v>201</v>
      </c>
      <c r="J32" s="3">
        <v>28</v>
      </c>
      <c r="K32" s="91" t="s">
        <v>202</v>
      </c>
      <c r="L32" s="4" t="s">
        <v>203</v>
      </c>
      <c r="M32" s="6"/>
    </row>
    <row r="33" spans="1:13" s="7" customFormat="1" ht="18.75" customHeight="1" x14ac:dyDescent="0.2">
      <c r="A33" s="3">
        <v>29</v>
      </c>
      <c r="B33" s="4" t="s">
        <v>204</v>
      </c>
      <c r="C33" s="4" t="s">
        <v>205</v>
      </c>
      <c r="D33" s="4" t="s">
        <v>206</v>
      </c>
      <c r="E33" s="4" t="s">
        <v>178</v>
      </c>
      <c r="F33" s="4" t="s">
        <v>40</v>
      </c>
      <c r="G33" s="5" t="s">
        <v>41</v>
      </c>
      <c r="H33" s="99" t="s">
        <v>207</v>
      </c>
      <c r="J33" s="8">
        <v>29</v>
      </c>
      <c r="K33" s="91" t="s">
        <v>208</v>
      </c>
      <c r="L33" s="4" t="s">
        <v>209</v>
      </c>
      <c r="M33" s="6"/>
    </row>
    <row r="34" spans="1:13" s="7" customFormat="1" ht="18.75" customHeight="1" x14ac:dyDescent="0.2">
      <c r="A34" s="3">
        <v>30</v>
      </c>
      <c r="B34" s="4" t="s">
        <v>210</v>
      </c>
      <c r="C34" s="4" t="s">
        <v>211</v>
      </c>
      <c r="D34" s="4" t="s">
        <v>82</v>
      </c>
      <c r="E34" s="4" t="s">
        <v>178</v>
      </c>
      <c r="F34" s="4" t="s">
        <v>40</v>
      </c>
      <c r="G34" s="5" t="s">
        <v>41</v>
      </c>
      <c r="H34" s="99" t="s">
        <v>212</v>
      </c>
      <c r="J34" s="3">
        <v>30</v>
      </c>
      <c r="K34" s="91" t="s">
        <v>213</v>
      </c>
      <c r="L34" s="4" t="s">
        <v>214</v>
      </c>
      <c r="M34" s="6"/>
    </row>
    <row r="35" spans="1:13" s="7" customFormat="1" ht="18.75" customHeight="1" x14ac:dyDescent="0.2">
      <c r="A35" s="3">
        <v>31</v>
      </c>
      <c r="B35" s="4" t="s">
        <v>215</v>
      </c>
      <c r="C35" s="4" t="s">
        <v>216</v>
      </c>
      <c r="D35" s="4" t="s">
        <v>100</v>
      </c>
      <c r="E35" s="4" t="s">
        <v>178</v>
      </c>
      <c r="F35" s="4" t="s">
        <v>40</v>
      </c>
      <c r="G35" s="5" t="s">
        <v>41</v>
      </c>
      <c r="H35" s="99" t="s">
        <v>217</v>
      </c>
      <c r="J35" s="8">
        <v>31</v>
      </c>
      <c r="K35" s="91" t="s">
        <v>218</v>
      </c>
      <c r="L35" s="4" t="s">
        <v>219</v>
      </c>
      <c r="M35" s="6"/>
    </row>
    <row r="36" spans="1:13" s="7" customFormat="1" ht="18.75" customHeight="1" x14ac:dyDescent="0.2">
      <c r="A36" s="3">
        <v>32</v>
      </c>
      <c r="B36" s="4" t="s">
        <v>220</v>
      </c>
      <c r="C36" s="4" t="s">
        <v>221</v>
      </c>
      <c r="D36" s="4" t="s">
        <v>222</v>
      </c>
      <c r="E36" s="4" t="s">
        <v>178</v>
      </c>
      <c r="F36" s="4" t="s">
        <v>40</v>
      </c>
      <c r="G36" s="5" t="s">
        <v>41</v>
      </c>
      <c r="H36" s="99" t="s">
        <v>223</v>
      </c>
      <c r="J36" s="3">
        <v>32</v>
      </c>
      <c r="K36" s="91" t="s">
        <v>224</v>
      </c>
      <c r="L36" s="4" t="s">
        <v>225</v>
      </c>
      <c r="M36" s="6"/>
    </row>
    <row r="37" spans="1:13" s="7" customFormat="1" ht="18.75" customHeight="1" x14ac:dyDescent="0.2">
      <c r="A37" s="3">
        <v>33</v>
      </c>
      <c r="B37" s="4" t="s">
        <v>226</v>
      </c>
      <c r="C37" s="4" t="s">
        <v>227</v>
      </c>
      <c r="D37" s="4" t="s">
        <v>228</v>
      </c>
      <c r="E37" s="4" t="s">
        <v>178</v>
      </c>
      <c r="F37" s="4" t="s">
        <v>40</v>
      </c>
      <c r="G37" s="5" t="s">
        <v>41</v>
      </c>
      <c r="H37" s="99" t="s">
        <v>229</v>
      </c>
      <c r="J37" s="8">
        <v>33</v>
      </c>
      <c r="K37" s="91" t="s">
        <v>230</v>
      </c>
      <c r="L37" s="4" t="s">
        <v>231</v>
      </c>
      <c r="M37" s="6"/>
    </row>
    <row r="38" spans="1:13" s="7" customFormat="1" ht="18.75" customHeight="1" x14ac:dyDescent="0.2">
      <c r="A38" s="3">
        <v>34</v>
      </c>
      <c r="B38" s="4" t="s">
        <v>232</v>
      </c>
      <c r="C38" s="4" t="s">
        <v>205</v>
      </c>
      <c r="D38" s="4" t="s">
        <v>233</v>
      </c>
      <c r="E38" s="4" t="s">
        <v>178</v>
      </c>
      <c r="F38" s="4" t="s">
        <v>40</v>
      </c>
      <c r="G38" s="5" t="s">
        <v>41</v>
      </c>
      <c r="H38" s="99" t="s">
        <v>234</v>
      </c>
      <c r="J38" s="3">
        <v>34</v>
      </c>
      <c r="K38" s="91" t="s">
        <v>235</v>
      </c>
      <c r="L38" s="4" t="s">
        <v>236</v>
      </c>
      <c r="M38" s="6"/>
    </row>
    <row r="39" spans="1:13" s="7" customFormat="1" ht="18.75" customHeight="1" x14ac:dyDescent="0.2">
      <c r="A39" s="3">
        <v>35</v>
      </c>
      <c r="B39" s="4" t="s">
        <v>237</v>
      </c>
      <c r="C39" s="4" t="s">
        <v>238</v>
      </c>
      <c r="D39" s="4" t="s">
        <v>239</v>
      </c>
      <c r="E39" s="4" t="s">
        <v>178</v>
      </c>
      <c r="F39" s="4" t="s">
        <v>40</v>
      </c>
      <c r="G39" s="5" t="s">
        <v>41</v>
      </c>
      <c r="H39" s="99" t="s">
        <v>240</v>
      </c>
      <c r="J39" s="8">
        <v>35</v>
      </c>
      <c r="K39" s="91" t="s">
        <v>241</v>
      </c>
      <c r="L39" s="4" t="s">
        <v>242</v>
      </c>
      <c r="M39" s="6"/>
    </row>
    <row r="40" spans="1:13" s="7" customFormat="1" ht="18.75" customHeight="1" x14ac:dyDescent="0.2">
      <c r="A40" s="3">
        <v>36</v>
      </c>
      <c r="B40" s="4" t="s">
        <v>243</v>
      </c>
      <c r="C40" s="4" t="s">
        <v>244</v>
      </c>
      <c r="D40" s="4" t="s">
        <v>245</v>
      </c>
      <c r="E40" s="4" t="s">
        <v>178</v>
      </c>
      <c r="F40" s="4" t="s">
        <v>40</v>
      </c>
      <c r="G40" s="5" t="s">
        <v>41</v>
      </c>
      <c r="H40" s="99" t="s">
        <v>246</v>
      </c>
      <c r="J40" s="3">
        <v>36</v>
      </c>
      <c r="K40" s="91" t="s">
        <v>247</v>
      </c>
      <c r="L40" s="4" t="s">
        <v>248</v>
      </c>
      <c r="M40" s="6"/>
    </row>
    <row r="41" spans="1:13" s="7" customFormat="1" ht="18.75" customHeight="1" x14ac:dyDescent="0.2">
      <c r="A41" s="3">
        <v>37</v>
      </c>
      <c r="B41" s="4" t="s">
        <v>249</v>
      </c>
      <c r="C41" s="4" t="s">
        <v>250</v>
      </c>
      <c r="D41" s="4" t="s">
        <v>251</v>
      </c>
      <c r="E41" s="4" t="s">
        <v>178</v>
      </c>
      <c r="F41" s="4" t="s">
        <v>40</v>
      </c>
      <c r="G41" s="5" t="s">
        <v>41</v>
      </c>
      <c r="H41" s="99" t="s">
        <v>252</v>
      </c>
      <c r="J41" s="8">
        <v>37</v>
      </c>
      <c r="K41" s="91" t="s">
        <v>253</v>
      </c>
      <c r="L41" s="4" t="s">
        <v>254</v>
      </c>
      <c r="M41" s="6"/>
    </row>
    <row r="42" spans="1:13" s="7" customFormat="1" ht="18.75" customHeight="1" x14ac:dyDescent="0.2">
      <c r="A42" s="3">
        <v>38</v>
      </c>
      <c r="B42" s="4" t="s">
        <v>255</v>
      </c>
      <c r="C42" s="4" t="s">
        <v>256</v>
      </c>
      <c r="D42" s="4" t="s">
        <v>257</v>
      </c>
      <c r="E42" s="4" t="s">
        <v>178</v>
      </c>
      <c r="F42" s="4" t="s">
        <v>40</v>
      </c>
      <c r="G42" s="5" t="s">
        <v>41</v>
      </c>
      <c r="H42" s="99" t="s">
        <v>258</v>
      </c>
      <c r="J42" s="3">
        <v>38</v>
      </c>
      <c r="K42" s="91" t="s">
        <v>259</v>
      </c>
      <c r="L42" s="4" t="s">
        <v>260</v>
      </c>
      <c r="M42" s="6"/>
    </row>
    <row r="43" spans="1:13" s="7" customFormat="1" ht="18.75" customHeight="1" x14ac:dyDescent="0.2">
      <c r="A43" s="3">
        <v>39</v>
      </c>
      <c r="B43" s="4" t="s">
        <v>261</v>
      </c>
      <c r="C43" s="4" t="s">
        <v>262</v>
      </c>
      <c r="D43" s="4" t="s">
        <v>263</v>
      </c>
      <c r="E43" s="4" t="s">
        <v>178</v>
      </c>
      <c r="F43" s="4" t="s">
        <v>40</v>
      </c>
      <c r="G43" s="5" t="s">
        <v>41</v>
      </c>
      <c r="H43" s="99" t="s">
        <v>264</v>
      </c>
      <c r="J43" s="8">
        <v>39</v>
      </c>
      <c r="K43" s="91" t="s">
        <v>265</v>
      </c>
      <c r="L43" s="4" t="s">
        <v>266</v>
      </c>
      <c r="M43" s="6"/>
    </row>
    <row r="44" spans="1:13" ht="15.75" customHeight="1" x14ac:dyDescent="0.25">
      <c r="A44"/>
      <c r="B44"/>
      <c r="C44"/>
      <c r="D44"/>
      <c r="E44"/>
      <c r="F44"/>
      <c r="G44"/>
      <c r="H44"/>
      <c r="J44"/>
      <c r="K44"/>
      <c r="L44"/>
      <c r="M44"/>
    </row>
    <row r="45" spans="1:13" s="7" customFormat="1" ht="13.35" customHeight="1" x14ac:dyDescent="0.25">
      <c r="A45"/>
      <c r="B45"/>
      <c r="C45"/>
      <c r="D45"/>
      <c r="E45"/>
      <c r="F45"/>
      <c r="G45"/>
      <c r="H45"/>
      <c r="J45"/>
      <c r="K45"/>
      <c r="L45"/>
      <c r="M45"/>
    </row>
    <row r="46" spans="1:13" s="7" customFormat="1" ht="13.35" customHeight="1" x14ac:dyDescent="0.25">
      <c r="A46"/>
      <c r="B46"/>
      <c r="C46"/>
      <c r="D46"/>
      <c r="E46"/>
      <c r="F46"/>
      <c r="G46"/>
      <c r="H46"/>
      <c r="J46"/>
      <c r="K46"/>
      <c r="L46"/>
      <c r="M46"/>
    </row>
    <row r="47" spans="1:13" s="7" customFormat="1" ht="13.3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234" t="s">
        <v>267</v>
      </c>
      <c r="B1" s="234"/>
      <c r="C1" s="234"/>
      <c r="D1" s="234"/>
      <c r="E1" s="234"/>
      <c r="F1" s="234"/>
      <c r="G1" s="234"/>
      <c r="H1" s="234"/>
      <c r="I1" s="234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235" t="s">
        <v>268</v>
      </c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4">
        <v>39</v>
      </c>
      <c r="AJ1" s="234"/>
      <c r="AK1" s="234"/>
    </row>
    <row r="2" spans="1:38" ht="21" customHeight="1" x14ac:dyDescent="0.25">
      <c r="A2" s="222" t="s">
        <v>30</v>
      </c>
      <c r="B2" s="17"/>
      <c r="C2" s="106" t="s">
        <v>269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237" t="s">
        <v>270</v>
      </c>
      <c r="AJ2" s="238"/>
      <c r="AK2" s="239"/>
    </row>
    <row r="3" spans="1:38" ht="12.6" customHeight="1" x14ac:dyDescent="0.25">
      <c r="A3" s="236"/>
      <c r="B3" s="18" t="s">
        <v>23</v>
      </c>
      <c r="C3" s="107" t="s">
        <v>271</v>
      </c>
      <c r="D3" s="34" t="s">
        <v>272</v>
      </c>
      <c r="E3" s="34" t="s">
        <v>273</v>
      </c>
      <c r="F3" s="34" t="s">
        <v>274</v>
      </c>
      <c r="G3" s="34" t="s">
        <v>275</v>
      </c>
      <c r="H3" s="34" t="s">
        <v>276</v>
      </c>
      <c r="I3" s="34" t="s">
        <v>277</v>
      </c>
      <c r="J3" s="34" t="s">
        <v>278</v>
      </c>
      <c r="K3" s="34" t="s">
        <v>272</v>
      </c>
      <c r="L3" s="34" t="s">
        <v>273</v>
      </c>
      <c r="M3" s="34" t="s">
        <v>274</v>
      </c>
      <c r="N3" s="34" t="s">
        <v>275</v>
      </c>
      <c r="O3" s="34" t="s">
        <v>276</v>
      </c>
      <c r="P3" s="34" t="s">
        <v>277</v>
      </c>
      <c r="Q3" s="34" t="s">
        <v>278</v>
      </c>
      <c r="R3" s="34" t="s">
        <v>272</v>
      </c>
      <c r="S3" s="34" t="s">
        <v>273</v>
      </c>
      <c r="T3" s="34" t="s">
        <v>274</v>
      </c>
      <c r="U3" s="34" t="s">
        <v>275</v>
      </c>
      <c r="V3" s="34" t="s">
        <v>276</v>
      </c>
      <c r="W3" s="34" t="s">
        <v>277</v>
      </c>
      <c r="X3" s="34" t="s">
        <v>278</v>
      </c>
      <c r="Y3" s="34" t="s">
        <v>272</v>
      </c>
      <c r="Z3" s="34" t="s">
        <v>273</v>
      </c>
      <c r="AA3" s="34" t="s">
        <v>274</v>
      </c>
      <c r="AB3" s="34" t="s">
        <v>275</v>
      </c>
      <c r="AC3" s="34" t="s">
        <v>276</v>
      </c>
      <c r="AD3" s="34" t="s">
        <v>277</v>
      </c>
      <c r="AE3" s="34" t="s">
        <v>278</v>
      </c>
      <c r="AF3" s="34" t="s">
        <v>272</v>
      </c>
      <c r="AG3" s="34" t="s">
        <v>273</v>
      </c>
      <c r="AH3" s="34" t="s">
        <v>274</v>
      </c>
      <c r="AI3" s="34" t="s">
        <v>279</v>
      </c>
      <c r="AJ3" s="34" t="s">
        <v>280</v>
      </c>
      <c r="AK3" s="35" t="s">
        <v>281</v>
      </c>
    </row>
    <row r="4" spans="1:38" ht="17.45" customHeight="1" x14ac:dyDescent="0.25">
      <c r="A4" s="8">
        <v>1</v>
      </c>
      <c r="B4" s="240" t="s">
        <v>36</v>
      </c>
      <c r="C4" s="24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7.45" customHeight="1" x14ac:dyDescent="0.25">
      <c r="A5" s="3">
        <v>2</v>
      </c>
      <c r="B5" s="242" t="s">
        <v>45</v>
      </c>
      <c r="C5" s="24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7.45" customHeight="1" x14ac:dyDescent="0.25">
      <c r="A6" s="3">
        <v>3</v>
      </c>
      <c r="B6" s="242" t="s">
        <v>51</v>
      </c>
      <c r="C6" s="24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7.45" customHeight="1" x14ac:dyDescent="0.25">
      <c r="A7" s="3">
        <v>4</v>
      </c>
      <c r="B7" s="242" t="s">
        <v>57</v>
      </c>
      <c r="C7" s="24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/>
      <c r="AK7" s="15"/>
      <c r="AL7" s="7">
        <v>0</v>
      </c>
    </row>
    <row r="8" spans="1:38" ht="17.45" customHeight="1" x14ac:dyDescent="0.25">
      <c r="A8" s="3">
        <v>5</v>
      </c>
      <c r="B8" s="242" t="s">
        <v>63</v>
      </c>
      <c r="C8" s="24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/>
      <c r="AK8" s="15"/>
      <c r="AL8" s="7">
        <v>0</v>
      </c>
    </row>
    <row r="9" spans="1:38" ht="17.45" customHeight="1" x14ac:dyDescent="0.25">
      <c r="A9" s="3">
        <v>6</v>
      </c>
      <c r="B9" s="242" t="s">
        <v>69</v>
      </c>
      <c r="C9" s="24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7.45" customHeight="1" x14ac:dyDescent="0.25">
      <c r="A10" s="3">
        <v>7</v>
      </c>
      <c r="B10" s="242" t="s">
        <v>74</v>
      </c>
      <c r="C10" s="24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1</v>
      </c>
    </row>
    <row r="11" spans="1:38" ht="17.45" customHeight="1" x14ac:dyDescent="0.25">
      <c r="A11" s="3">
        <v>8</v>
      </c>
      <c r="B11" s="242" t="s">
        <v>80</v>
      </c>
      <c r="C11" s="24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7.45" customHeight="1" x14ac:dyDescent="0.25">
      <c r="A12" s="3">
        <v>9</v>
      </c>
      <c r="B12" s="242" t="s">
        <v>86</v>
      </c>
      <c r="C12" s="24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7.45" customHeight="1" x14ac:dyDescent="0.25">
      <c r="A13" s="3">
        <v>10</v>
      </c>
      <c r="B13" s="242" t="s">
        <v>92</v>
      </c>
      <c r="C13" s="24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7.45" customHeight="1" x14ac:dyDescent="0.25">
      <c r="A14" s="3">
        <v>11</v>
      </c>
      <c r="B14" s="242" t="s">
        <v>98</v>
      </c>
      <c r="C14" s="24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/>
      <c r="AK14" s="15"/>
      <c r="AL14" s="7">
        <v>0</v>
      </c>
    </row>
    <row r="15" spans="1:38" ht="17.45" customHeight="1" x14ac:dyDescent="0.25">
      <c r="A15" s="3">
        <v>12</v>
      </c>
      <c r="B15" s="242" t="s">
        <v>105</v>
      </c>
      <c r="C15" s="24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7.45" customHeight="1" x14ac:dyDescent="0.25">
      <c r="A16" s="3">
        <v>13</v>
      </c>
      <c r="B16" s="242" t="s">
        <v>111</v>
      </c>
      <c r="C16" s="24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7.45" customHeight="1" x14ac:dyDescent="0.25">
      <c r="A17" s="3">
        <v>14</v>
      </c>
      <c r="B17" s="242" t="s">
        <v>117</v>
      </c>
      <c r="C17" s="24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/>
      <c r="AK17" s="15"/>
      <c r="AL17" s="7">
        <v>0</v>
      </c>
    </row>
    <row r="18" spans="1:38" ht="17.45" customHeight="1" x14ac:dyDescent="0.25">
      <c r="A18" s="3">
        <v>15</v>
      </c>
      <c r="B18" s="242" t="s">
        <v>123</v>
      </c>
      <c r="C18" s="24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7.45" customHeight="1" x14ac:dyDescent="0.25">
      <c r="A19" s="3">
        <v>16</v>
      </c>
      <c r="B19" s="242" t="s">
        <v>129</v>
      </c>
      <c r="C19" s="24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7.45" customHeight="1" x14ac:dyDescent="0.25">
      <c r="A20" s="3">
        <v>17</v>
      </c>
      <c r="B20" s="242" t="s">
        <v>135</v>
      </c>
      <c r="C20" s="24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/>
      <c r="AK20" s="15"/>
      <c r="AL20" s="7">
        <v>0</v>
      </c>
    </row>
    <row r="21" spans="1:38" ht="17.45" customHeight="1" x14ac:dyDescent="0.25">
      <c r="A21" s="3">
        <v>18</v>
      </c>
      <c r="B21" s="242" t="s">
        <v>140</v>
      </c>
      <c r="C21" s="24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7.45" customHeight="1" x14ac:dyDescent="0.25">
      <c r="A22" s="3">
        <v>19</v>
      </c>
      <c r="B22" s="242" t="s">
        <v>146</v>
      </c>
      <c r="C22" s="24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7.45" customHeight="1" x14ac:dyDescent="0.25">
      <c r="A23" s="3">
        <v>20</v>
      </c>
      <c r="B23" s="242" t="s">
        <v>151</v>
      </c>
      <c r="C23" s="24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7.45" customHeight="1" x14ac:dyDescent="0.25">
      <c r="A24" s="3">
        <v>21</v>
      </c>
      <c r="B24" s="242" t="s">
        <v>157</v>
      </c>
      <c r="C24" s="24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/>
      <c r="AK24" s="15"/>
      <c r="AL24" s="7">
        <v>0</v>
      </c>
    </row>
    <row r="25" spans="1:38" ht="17.45" customHeight="1" x14ac:dyDescent="0.25">
      <c r="A25" s="3">
        <v>22</v>
      </c>
      <c r="B25" s="242" t="s">
        <v>163</v>
      </c>
      <c r="C25" s="24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7.45" customHeight="1" x14ac:dyDescent="0.25">
      <c r="A26" s="3">
        <v>23</v>
      </c>
      <c r="B26" s="242" t="s">
        <v>169</v>
      </c>
      <c r="C26" s="24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7.45" customHeight="1" x14ac:dyDescent="0.25">
      <c r="A27" s="3">
        <v>24</v>
      </c>
      <c r="B27" s="242" t="s">
        <v>175</v>
      </c>
      <c r="C27" s="24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>
        <v>0</v>
      </c>
      <c r="AK27" s="15">
        <v>0</v>
      </c>
      <c r="AL27" s="7">
        <v>0</v>
      </c>
    </row>
    <row r="28" spans="1:38" ht="17.45" customHeight="1" x14ac:dyDescent="0.25">
      <c r="A28" s="3">
        <v>25</v>
      </c>
      <c r="B28" s="242" t="s">
        <v>182</v>
      </c>
      <c r="C28" s="24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/>
      <c r="AK28" s="15"/>
      <c r="AL28" s="7">
        <v>0</v>
      </c>
    </row>
    <row r="29" spans="1:38" ht="17.45" customHeight="1" x14ac:dyDescent="0.25">
      <c r="A29" s="3">
        <v>26</v>
      </c>
      <c r="B29" s="242" t="s">
        <v>187</v>
      </c>
      <c r="C29" s="24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/>
      <c r="AK29" s="15"/>
      <c r="AL29" s="7">
        <v>0</v>
      </c>
    </row>
    <row r="30" spans="1:38" ht="17.45" customHeight="1" x14ac:dyDescent="0.25">
      <c r="A30" s="3">
        <v>27</v>
      </c>
      <c r="B30" s="242" t="s">
        <v>193</v>
      </c>
      <c r="C30" s="24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7.45" customHeight="1" x14ac:dyDescent="0.25">
      <c r="A31" s="3">
        <v>28</v>
      </c>
      <c r="B31" s="242" t="s">
        <v>198</v>
      </c>
      <c r="C31" s="24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7.45" customHeight="1" x14ac:dyDescent="0.25">
      <c r="A32" s="3">
        <v>29</v>
      </c>
      <c r="B32" s="242" t="s">
        <v>204</v>
      </c>
      <c r="C32" s="24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7.45" customHeight="1" x14ac:dyDescent="0.25">
      <c r="A33" s="3">
        <v>30</v>
      </c>
      <c r="B33" s="242" t="s">
        <v>210</v>
      </c>
      <c r="C33" s="24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7.45" customHeight="1" x14ac:dyDescent="0.25">
      <c r="A34" s="3">
        <v>31</v>
      </c>
      <c r="B34" s="242" t="s">
        <v>215</v>
      </c>
      <c r="C34" s="24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7.45" customHeight="1" x14ac:dyDescent="0.25">
      <c r="A35" s="3">
        <v>32</v>
      </c>
      <c r="B35" s="242" t="s">
        <v>220</v>
      </c>
      <c r="C35" s="24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7.45" customHeight="1" x14ac:dyDescent="0.25">
      <c r="A36" s="3">
        <v>33</v>
      </c>
      <c r="B36" s="242" t="s">
        <v>226</v>
      </c>
      <c r="C36" s="24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7.45" customHeight="1" x14ac:dyDescent="0.25">
      <c r="A37" s="3">
        <v>34</v>
      </c>
      <c r="B37" s="242" t="s">
        <v>232</v>
      </c>
      <c r="C37" s="24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7.45" customHeight="1" x14ac:dyDescent="0.25">
      <c r="A38" s="3">
        <v>35</v>
      </c>
      <c r="B38" s="242" t="s">
        <v>237</v>
      </c>
      <c r="C38" s="24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7.45" customHeight="1" x14ac:dyDescent="0.25">
      <c r="A39" s="3">
        <v>36</v>
      </c>
      <c r="B39" s="242" t="s">
        <v>243</v>
      </c>
      <c r="C39" s="24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/>
      <c r="AK39" s="15"/>
      <c r="AL39" s="7">
        <v>0</v>
      </c>
    </row>
    <row r="40" spans="1:38" ht="17.45" customHeight="1" x14ac:dyDescent="0.25">
      <c r="A40" s="3">
        <v>37</v>
      </c>
      <c r="B40" s="242" t="s">
        <v>249</v>
      </c>
      <c r="C40" s="24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7.45" customHeight="1" x14ac:dyDescent="0.25">
      <c r="A41" s="3">
        <v>38</v>
      </c>
      <c r="B41" s="242" t="s">
        <v>255</v>
      </c>
      <c r="C41" s="24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7.45" customHeight="1" x14ac:dyDescent="0.25">
      <c r="A42" s="3">
        <v>39</v>
      </c>
      <c r="B42" s="242" t="s">
        <v>261</v>
      </c>
      <c r="C42" s="24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2.6" hidden="1" customHeight="1" x14ac:dyDescent="0.25">
      <c r="A43" s="3">
        <v>40</v>
      </c>
      <c r="B43" s="242"/>
      <c r="C43" s="24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</row>
    <row r="44" spans="1:38" ht="12.6" hidden="1" customHeight="1" x14ac:dyDescent="0.25">
      <c r="A44" s="3">
        <v>41</v>
      </c>
      <c r="B44" s="242"/>
      <c r="C44" s="24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</row>
    <row r="45" spans="1:38" ht="12.6" hidden="1" customHeight="1" x14ac:dyDescent="0.25">
      <c r="A45" s="3">
        <v>42</v>
      </c>
      <c r="B45" s="242"/>
      <c r="C45" s="24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</row>
    <row r="46" spans="1:38" ht="12.6" hidden="1" customHeight="1" x14ac:dyDescent="0.25">
      <c r="A46" s="3">
        <v>43</v>
      </c>
      <c r="B46" s="242"/>
      <c r="C46" s="24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8" ht="12.6" hidden="1" customHeight="1" x14ac:dyDescent="0.25">
      <c r="A47" s="3">
        <v>44</v>
      </c>
      <c r="B47" s="242"/>
      <c r="C47" s="24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42"/>
      <c r="C48" s="24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42"/>
      <c r="C49" s="24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42"/>
      <c r="C50" s="24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42"/>
      <c r="C51" s="24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42"/>
      <c r="C52" s="24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42"/>
      <c r="C53" s="24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42"/>
      <c r="C54" s="24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42"/>
      <c r="C55" s="24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42"/>
      <c r="C56" s="24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42"/>
      <c r="C57" s="24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42"/>
      <c r="C58" s="24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44" t="s">
        <v>282</v>
      </c>
      <c r="C59" s="245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0"/>
      <c r="B60" s="163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</row>
    <row r="61" spans="1:37" s="39" customFormat="1" ht="12.6" customHeight="1" x14ac:dyDescent="0.2">
      <c r="A61" s="246" t="s">
        <v>283</v>
      </c>
      <c r="B61" s="251"/>
      <c r="C61" s="246"/>
      <c r="D61" s="246" t="s">
        <v>284</v>
      </c>
      <c r="E61" s="246"/>
      <c r="F61" s="246"/>
      <c r="G61" s="246"/>
      <c r="H61" s="246"/>
      <c r="I61" s="246"/>
      <c r="J61" s="246"/>
      <c r="K61" s="246"/>
      <c r="L61" s="246"/>
      <c r="M61" s="246"/>
      <c r="N61" s="111"/>
      <c r="O61" s="111"/>
      <c r="P61" s="246" t="s">
        <v>284</v>
      </c>
      <c r="Q61" s="246"/>
      <c r="R61" s="246"/>
      <c r="S61" s="246"/>
      <c r="T61" s="246"/>
      <c r="U61" s="246"/>
      <c r="V61" s="246"/>
      <c r="W61" s="246"/>
      <c r="X61" s="246"/>
      <c r="Y61" s="246"/>
      <c r="Z61" s="111"/>
      <c r="AA61" s="111"/>
      <c r="AB61" s="246" t="s">
        <v>284</v>
      </c>
      <c r="AC61" s="246"/>
      <c r="AD61" s="246"/>
      <c r="AE61" s="246"/>
      <c r="AF61" s="246"/>
      <c r="AG61" s="246"/>
      <c r="AH61" s="246"/>
      <c r="AI61" s="246"/>
      <c r="AJ61" s="246"/>
      <c r="AK61" s="246"/>
    </row>
    <row r="62" spans="1:37" s="39" customFormat="1" ht="12.6" customHeight="1" x14ac:dyDescent="0.2">
      <c r="A62" s="111"/>
      <c r="B62" s="164"/>
      <c r="C62" s="111"/>
      <c r="D62" s="246" t="s">
        <v>285</v>
      </c>
      <c r="E62" s="246"/>
      <c r="F62" s="246"/>
      <c r="G62" s="246"/>
      <c r="H62" s="246"/>
      <c r="I62" s="246"/>
      <c r="J62" s="246"/>
      <c r="K62" s="246"/>
      <c r="L62" s="246"/>
      <c r="M62" s="246"/>
      <c r="N62" s="111"/>
      <c r="O62" s="111"/>
      <c r="P62" s="246" t="s">
        <v>15</v>
      </c>
      <c r="Q62" s="246"/>
      <c r="R62" s="246"/>
      <c r="S62" s="246"/>
      <c r="T62" s="246"/>
      <c r="U62" s="246"/>
      <c r="V62" s="246"/>
      <c r="W62" s="246"/>
      <c r="X62" s="246"/>
      <c r="Y62" s="246"/>
      <c r="Z62" s="111"/>
      <c r="AA62" s="111"/>
      <c r="AB62" s="246" t="s">
        <v>16</v>
      </c>
      <c r="AC62" s="246"/>
      <c r="AD62" s="246"/>
      <c r="AE62" s="246"/>
      <c r="AF62" s="246"/>
      <c r="AG62" s="246"/>
      <c r="AH62" s="246"/>
      <c r="AI62" s="246"/>
      <c r="AJ62" s="246"/>
      <c r="AK62" s="246"/>
    </row>
    <row r="63" spans="1:37" s="39" customFormat="1" ht="12.6" customHeight="1" x14ac:dyDescent="0.2">
      <c r="A63" s="111"/>
      <c r="B63" s="164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</row>
    <row r="64" spans="1:37" s="39" customFormat="1" ht="12.6" customHeight="1" x14ac:dyDescent="0.2">
      <c r="A64" s="111"/>
      <c r="B64" s="164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</row>
    <row r="65" spans="1:38" s="39" customFormat="1" ht="12.6" customHeight="1" x14ac:dyDescent="0.2">
      <c r="A65" s="111"/>
      <c r="B65" s="164"/>
      <c r="C65" s="111"/>
      <c r="D65" s="247" t="s">
        <v>286</v>
      </c>
      <c r="E65" s="247"/>
      <c r="F65" s="247"/>
      <c r="G65" s="247"/>
      <c r="H65" s="247"/>
      <c r="I65" s="247"/>
      <c r="J65" s="247"/>
      <c r="K65" s="247"/>
      <c r="L65" s="247"/>
      <c r="M65" s="247"/>
      <c r="N65" s="111"/>
      <c r="O65" s="111"/>
      <c r="P65" s="247" t="s">
        <v>19</v>
      </c>
      <c r="Q65" s="247"/>
      <c r="R65" s="247"/>
      <c r="S65" s="247"/>
      <c r="T65" s="247"/>
      <c r="U65" s="247"/>
      <c r="V65" s="247"/>
      <c r="W65" s="247"/>
      <c r="X65" s="247"/>
      <c r="Y65" s="247"/>
      <c r="Z65" s="111"/>
      <c r="AA65" s="111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</row>
    <row r="66" spans="1:38" s="73" customFormat="1" ht="21" customHeight="1" x14ac:dyDescent="0.3">
      <c r="A66" s="234" t="s">
        <v>287</v>
      </c>
      <c r="B66" s="248"/>
      <c r="C66" s="234"/>
      <c r="D66" s="234"/>
      <c r="E66" s="234"/>
      <c r="F66" s="234"/>
      <c r="G66" s="234"/>
      <c r="H66" s="234"/>
      <c r="I66" s="234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235" t="s">
        <v>268</v>
      </c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4">
        <v>39</v>
      </c>
      <c r="AJ66" s="234"/>
      <c r="AK66" s="234"/>
    </row>
    <row r="67" spans="1:38" ht="21" customHeight="1" x14ac:dyDescent="0.25">
      <c r="A67" s="222" t="s">
        <v>30</v>
      </c>
      <c r="B67" s="165"/>
      <c r="C67" s="112" t="s">
        <v>269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237" t="s">
        <v>270</v>
      </c>
      <c r="AJ67" s="238"/>
      <c r="AK67" s="239"/>
    </row>
    <row r="68" spans="1:38" ht="12.6" customHeight="1" x14ac:dyDescent="0.25">
      <c r="A68" s="236"/>
      <c r="B68" s="18" t="s">
        <v>23</v>
      </c>
      <c r="C68" s="113" t="s">
        <v>271</v>
      </c>
      <c r="D68" s="34" t="s">
        <v>275</v>
      </c>
      <c r="E68" s="34" t="s">
        <v>276</v>
      </c>
      <c r="F68" s="34" t="s">
        <v>277</v>
      </c>
      <c r="G68" s="34" t="s">
        <v>278</v>
      </c>
      <c r="H68" s="34" t="s">
        <v>272</v>
      </c>
      <c r="I68" s="34" t="s">
        <v>273</v>
      </c>
      <c r="J68" s="34" t="s">
        <v>274</v>
      </c>
      <c r="K68" s="34" t="s">
        <v>275</v>
      </c>
      <c r="L68" s="34" t="s">
        <v>276</v>
      </c>
      <c r="M68" s="34" t="s">
        <v>277</v>
      </c>
      <c r="N68" s="34" t="s">
        <v>278</v>
      </c>
      <c r="O68" s="34" t="s">
        <v>272</v>
      </c>
      <c r="P68" s="34" t="s">
        <v>273</v>
      </c>
      <c r="Q68" s="34" t="s">
        <v>274</v>
      </c>
      <c r="R68" s="34" t="s">
        <v>275</v>
      </c>
      <c r="S68" s="34" t="s">
        <v>276</v>
      </c>
      <c r="T68" s="34" t="s">
        <v>277</v>
      </c>
      <c r="U68" s="34" t="s">
        <v>278</v>
      </c>
      <c r="V68" s="34" t="s">
        <v>272</v>
      </c>
      <c r="W68" s="34" t="s">
        <v>273</v>
      </c>
      <c r="X68" s="34" t="s">
        <v>274</v>
      </c>
      <c r="Y68" s="34" t="s">
        <v>275</v>
      </c>
      <c r="Z68" s="34" t="s">
        <v>276</v>
      </c>
      <c r="AA68" s="34" t="s">
        <v>277</v>
      </c>
      <c r="AB68" s="34" t="s">
        <v>278</v>
      </c>
      <c r="AC68" s="34" t="s">
        <v>272</v>
      </c>
      <c r="AD68" s="34" t="s">
        <v>273</v>
      </c>
      <c r="AE68" s="34" t="s">
        <v>274</v>
      </c>
      <c r="AF68" s="34" t="s">
        <v>275</v>
      </c>
      <c r="AG68" s="34" t="s">
        <v>276</v>
      </c>
      <c r="AH68" s="34" t="s">
        <v>288</v>
      </c>
      <c r="AI68" s="34" t="s">
        <v>279</v>
      </c>
      <c r="AJ68" s="34" t="s">
        <v>280</v>
      </c>
      <c r="AK68" s="35" t="s">
        <v>281</v>
      </c>
    </row>
    <row r="69" spans="1:38" ht="17.45" customHeight="1" x14ac:dyDescent="0.25">
      <c r="A69" s="8">
        <v>1</v>
      </c>
      <c r="B69" s="240" t="s">
        <v>36</v>
      </c>
      <c r="C69" s="24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 t="s">
        <v>289</v>
      </c>
      <c r="AG69" s="10"/>
      <c r="AH69" s="10"/>
      <c r="AI69" s="10">
        <f t="shared" ref="AI69:AI100" si="2">IF(SUM(AJ69:AK69)&gt;0,SUM(AJ69:AK69),"")</f>
        <v>1</v>
      </c>
      <c r="AJ69" s="10">
        <v>1</v>
      </c>
      <c r="AK69" s="16">
        <v>0</v>
      </c>
      <c r="AL69" s="7">
        <v>0</v>
      </c>
    </row>
    <row r="70" spans="1:38" ht="17.45" customHeight="1" x14ac:dyDescent="0.25">
      <c r="A70" s="3">
        <v>2</v>
      </c>
      <c r="B70" s="242" t="s">
        <v>45</v>
      </c>
      <c r="C70" s="24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 t="s">
        <v>289</v>
      </c>
      <c r="AA70" s="5"/>
      <c r="AB70" s="5"/>
      <c r="AC70" s="5"/>
      <c r="AD70" s="5"/>
      <c r="AE70" s="5"/>
      <c r="AF70" s="5" t="s">
        <v>290</v>
      </c>
      <c r="AG70" s="5"/>
      <c r="AH70" s="5"/>
      <c r="AI70" s="10">
        <f t="shared" si="2"/>
        <v>2</v>
      </c>
      <c r="AJ70" s="5">
        <v>2</v>
      </c>
      <c r="AK70" s="15">
        <v>0</v>
      </c>
      <c r="AL70" s="7">
        <v>0</v>
      </c>
    </row>
    <row r="71" spans="1:38" ht="17.45" customHeight="1" x14ac:dyDescent="0.25">
      <c r="A71" s="3">
        <v>3</v>
      </c>
      <c r="B71" s="242" t="s">
        <v>51</v>
      </c>
      <c r="C71" s="24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7.45" customHeight="1" x14ac:dyDescent="0.25">
      <c r="A72" s="3">
        <v>4</v>
      </c>
      <c r="B72" s="242" t="s">
        <v>57</v>
      </c>
      <c r="C72" s="24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/>
      <c r="AK72" s="15"/>
      <c r="AL72" s="7">
        <v>0</v>
      </c>
    </row>
    <row r="73" spans="1:38" ht="17.45" customHeight="1" x14ac:dyDescent="0.25">
      <c r="A73" s="3">
        <v>5</v>
      </c>
      <c r="B73" s="242" t="s">
        <v>63</v>
      </c>
      <c r="C73" s="24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/>
      <c r="AK73" s="15"/>
      <c r="AL73" s="7">
        <v>0</v>
      </c>
    </row>
    <row r="74" spans="1:38" ht="17.45" customHeight="1" x14ac:dyDescent="0.25">
      <c r="A74" s="3">
        <v>6</v>
      </c>
      <c r="B74" s="242" t="s">
        <v>69</v>
      </c>
      <c r="C74" s="24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7.45" customHeight="1" x14ac:dyDescent="0.25">
      <c r="A75" s="3">
        <v>7</v>
      </c>
      <c r="B75" s="242" t="s">
        <v>74</v>
      </c>
      <c r="C75" s="24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 t="s">
        <v>289</v>
      </c>
      <c r="AB75" s="5" t="s">
        <v>289</v>
      </c>
      <c r="AC75" s="5"/>
      <c r="AD75" s="5"/>
      <c r="AE75" s="5"/>
      <c r="AF75" s="5" t="s">
        <v>290</v>
      </c>
      <c r="AG75" s="5"/>
      <c r="AH75" s="5"/>
      <c r="AI75" s="10">
        <f t="shared" si="2"/>
        <v>3</v>
      </c>
      <c r="AJ75" s="5">
        <v>3</v>
      </c>
      <c r="AK75" s="15">
        <v>0</v>
      </c>
      <c r="AL75" s="7">
        <v>1</v>
      </c>
    </row>
    <row r="76" spans="1:38" ht="17.45" customHeight="1" x14ac:dyDescent="0.25">
      <c r="A76" s="3">
        <v>8</v>
      </c>
      <c r="B76" s="242" t="s">
        <v>80</v>
      </c>
      <c r="C76" s="24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7.45" customHeight="1" x14ac:dyDescent="0.25">
      <c r="A77" s="3">
        <v>9</v>
      </c>
      <c r="B77" s="242" t="s">
        <v>86</v>
      </c>
      <c r="C77" s="24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7.45" customHeight="1" x14ac:dyDescent="0.25">
      <c r="A78" s="3">
        <v>10</v>
      </c>
      <c r="B78" s="242" t="s">
        <v>92</v>
      </c>
      <c r="C78" s="24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7.45" customHeight="1" x14ac:dyDescent="0.25">
      <c r="A79" s="3">
        <v>11</v>
      </c>
      <c r="B79" s="242" t="s">
        <v>98</v>
      </c>
      <c r="C79" s="24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/>
      <c r="AK79" s="15"/>
      <c r="AL79" s="7">
        <v>0</v>
      </c>
    </row>
    <row r="80" spans="1:38" ht="17.45" customHeight="1" x14ac:dyDescent="0.25">
      <c r="A80" s="3">
        <v>12</v>
      </c>
      <c r="B80" s="242" t="s">
        <v>105</v>
      </c>
      <c r="C80" s="24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7.45" customHeight="1" x14ac:dyDescent="0.25">
      <c r="A81" s="3">
        <v>13</v>
      </c>
      <c r="B81" s="242" t="s">
        <v>111</v>
      </c>
      <c r="C81" s="24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7.45" customHeight="1" x14ac:dyDescent="0.25">
      <c r="A82" s="3">
        <v>14</v>
      </c>
      <c r="B82" s="242" t="s">
        <v>117</v>
      </c>
      <c r="C82" s="24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/>
      <c r="AK82" s="15"/>
      <c r="AL82" s="7">
        <v>0</v>
      </c>
    </row>
    <row r="83" spans="1:38" ht="17.45" customHeight="1" x14ac:dyDescent="0.25">
      <c r="A83" s="3">
        <v>15</v>
      </c>
      <c r="B83" s="242" t="s">
        <v>123</v>
      </c>
      <c r="C83" s="24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 t="s">
        <v>289</v>
      </c>
      <c r="AG83" s="5"/>
      <c r="AH83" s="5"/>
      <c r="AI83" s="10">
        <f t="shared" si="2"/>
        <v>1</v>
      </c>
      <c r="AJ83" s="5">
        <v>1</v>
      </c>
      <c r="AK83" s="15">
        <v>0</v>
      </c>
      <c r="AL83" s="7">
        <v>0</v>
      </c>
    </row>
    <row r="84" spans="1:38" ht="17.45" customHeight="1" x14ac:dyDescent="0.25">
      <c r="A84" s="3">
        <v>16</v>
      </c>
      <c r="B84" s="242" t="s">
        <v>129</v>
      </c>
      <c r="C84" s="24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7.45" customHeight="1" x14ac:dyDescent="0.25">
      <c r="A85" s="3">
        <v>17</v>
      </c>
      <c r="B85" s="242" t="s">
        <v>135</v>
      </c>
      <c r="C85" s="24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/>
      <c r="AK85" s="15"/>
      <c r="AL85" s="7">
        <v>0</v>
      </c>
    </row>
    <row r="86" spans="1:38" ht="17.45" customHeight="1" x14ac:dyDescent="0.25">
      <c r="A86" s="3">
        <v>18</v>
      </c>
      <c r="B86" s="242" t="s">
        <v>140</v>
      </c>
      <c r="C86" s="24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7.45" customHeight="1" x14ac:dyDescent="0.25">
      <c r="A87" s="3">
        <v>19</v>
      </c>
      <c r="B87" s="242" t="s">
        <v>146</v>
      </c>
      <c r="C87" s="24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 t="s">
        <v>289</v>
      </c>
      <c r="AB87" s="5"/>
      <c r="AC87" s="5"/>
      <c r="AD87" s="5"/>
      <c r="AE87" s="5"/>
      <c r="AF87" s="5"/>
      <c r="AG87" s="5"/>
      <c r="AH87" s="5"/>
      <c r="AI87" s="10">
        <f t="shared" si="2"/>
        <v>1</v>
      </c>
      <c r="AJ87" s="5">
        <v>1</v>
      </c>
      <c r="AK87" s="15">
        <v>0</v>
      </c>
      <c r="AL87" s="7">
        <v>0</v>
      </c>
    </row>
    <row r="88" spans="1:38" ht="17.45" customHeight="1" x14ac:dyDescent="0.25">
      <c r="A88" s="3">
        <v>20</v>
      </c>
      <c r="B88" s="242" t="s">
        <v>151</v>
      </c>
      <c r="C88" s="24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7.45" customHeight="1" x14ac:dyDescent="0.25">
      <c r="A89" s="3">
        <v>21</v>
      </c>
      <c r="B89" s="242" t="s">
        <v>157</v>
      </c>
      <c r="C89" s="24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/>
      <c r="AK89" s="15"/>
      <c r="AL89" s="7">
        <v>0</v>
      </c>
    </row>
    <row r="90" spans="1:38" ht="17.45" customHeight="1" x14ac:dyDescent="0.25">
      <c r="A90" s="3">
        <v>22</v>
      </c>
      <c r="B90" s="242" t="s">
        <v>163</v>
      </c>
      <c r="C90" s="24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7.45" customHeight="1" x14ac:dyDescent="0.25">
      <c r="A91" s="3">
        <v>23</v>
      </c>
      <c r="B91" s="242" t="s">
        <v>169</v>
      </c>
      <c r="C91" s="24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 t="s">
        <v>289</v>
      </c>
      <c r="Z91" s="5"/>
      <c r="AA91" s="5"/>
      <c r="AB91" s="5"/>
      <c r="AC91" s="5"/>
      <c r="AD91" s="5"/>
      <c r="AE91" s="5"/>
      <c r="AF91" s="5" t="s">
        <v>290</v>
      </c>
      <c r="AG91" s="5"/>
      <c r="AH91" s="5"/>
      <c r="AI91" s="10">
        <f t="shared" si="2"/>
        <v>2</v>
      </c>
      <c r="AJ91" s="5">
        <v>2</v>
      </c>
      <c r="AK91" s="15">
        <v>0</v>
      </c>
      <c r="AL91" s="7">
        <v>0</v>
      </c>
    </row>
    <row r="92" spans="1:38" ht="17.45" customHeight="1" x14ac:dyDescent="0.25">
      <c r="A92" s="3">
        <v>24</v>
      </c>
      <c r="B92" s="242" t="s">
        <v>175</v>
      </c>
      <c r="C92" s="24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>
        <v>0</v>
      </c>
      <c r="AK92" s="15">
        <v>0</v>
      </c>
      <c r="AL92" s="7">
        <v>0</v>
      </c>
    </row>
    <row r="93" spans="1:38" ht="17.45" customHeight="1" x14ac:dyDescent="0.25">
      <c r="A93" s="3">
        <v>25</v>
      </c>
      <c r="B93" s="242" t="s">
        <v>182</v>
      </c>
      <c r="C93" s="24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/>
      <c r="AK93" s="15"/>
      <c r="AL93" s="7">
        <v>0</v>
      </c>
    </row>
    <row r="94" spans="1:38" ht="17.45" customHeight="1" x14ac:dyDescent="0.25">
      <c r="A94" s="3">
        <v>26</v>
      </c>
      <c r="B94" s="242" t="s">
        <v>187</v>
      </c>
      <c r="C94" s="24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/>
      <c r="AK94" s="15"/>
      <c r="AL94" s="7">
        <v>0</v>
      </c>
    </row>
    <row r="95" spans="1:38" ht="17.45" customHeight="1" x14ac:dyDescent="0.25">
      <c r="A95" s="3">
        <v>27</v>
      </c>
      <c r="B95" s="242" t="s">
        <v>193</v>
      </c>
      <c r="C95" s="243"/>
      <c r="D95" s="5"/>
      <c r="E95" s="5"/>
      <c r="F95" s="5"/>
      <c r="G95" s="5"/>
      <c r="H95" s="5"/>
      <c r="I95" s="5"/>
      <c r="J95" s="5" t="s">
        <v>289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 t="s">
        <v>289</v>
      </c>
      <c r="AB95" s="5" t="s">
        <v>289</v>
      </c>
      <c r="AC95" s="5"/>
      <c r="AD95" s="5"/>
      <c r="AE95" s="5"/>
      <c r="AF95" s="5" t="s">
        <v>290</v>
      </c>
      <c r="AG95" s="5"/>
      <c r="AH95" s="5"/>
      <c r="AI95" s="10">
        <f t="shared" si="2"/>
        <v>4</v>
      </c>
      <c r="AJ95" s="5">
        <v>4</v>
      </c>
      <c r="AK95" s="15">
        <v>0</v>
      </c>
      <c r="AL95" s="7">
        <v>0</v>
      </c>
    </row>
    <row r="96" spans="1:38" ht="17.45" customHeight="1" x14ac:dyDescent="0.25">
      <c r="A96" s="3">
        <v>28</v>
      </c>
      <c r="B96" s="242" t="s">
        <v>198</v>
      </c>
      <c r="C96" s="24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7.45" customHeight="1" x14ac:dyDescent="0.25">
      <c r="A97" s="3">
        <v>29</v>
      </c>
      <c r="B97" s="242" t="s">
        <v>204</v>
      </c>
      <c r="C97" s="24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7.45" customHeight="1" x14ac:dyDescent="0.25">
      <c r="A98" s="3">
        <v>30</v>
      </c>
      <c r="B98" s="242" t="s">
        <v>210</v>
      </c>
      <c r="C98" s="24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7.45" customHeight="1" x14ac:dyDescent="0.25">
      <c r="A99" s="3">
        <v>31</v>
      </c>
      <c r="B99" s="242" t="s">
        <v>215</v>
      </c>
      <c r="C99" s="24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7.45" customHeight="1" x14ac:dyDescent="0.25">
      <c r="A100" s="3">
        <v>32</v>
      </c>
      <c r="B100" s="242" t="s">
        <v>220</v>
      </c>
      <c r="C100" s="24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7.45" customHeight="1" x14ac:dyDescent="0.25">
      <c r="A101" s="3">
        <v>33</v>
      </c>
      <c r="B101" s="242" t="s">
        <v>226</v>
      </c>
      <c r="C101" s="24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7.45" customHeight="1" x14ac:dyDescent="0.25">
      <c r="A102" s="3">
        <v>34</v>
      </c>
      <c r="B102" s="242" t="s">
        <v>232</v>
      </c>
      <c r="C102" s="24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7.45" customHeight="1" x14ac:dyDescent="0.25">
      <c r="A103" s="3">
        <v>35</v>
      </c>
      <c r="B103" s="242" t="s">
        <v>237</v>
      </c>
      <c r="C103" s="24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7.45" customHeight="1" x14ac:dyDescent="0.25">
      <c r="A104" s="3">
        <v>36</v>
      </c>
      <c r="B104" s="242" t="s">
        <v>243</v>
      </c>
      <c r="C104" s="24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/>
      <c r="AK104" s="15"/>
      <c r="AL104" s="7">
        <v>0</v>
      </c>
    </row>
    <row r="105" spans="1:38" ht="17.45" customHeight="1" x14ac:dyDescent="0.25">
      <c r="A105" s="3">
        <v>37</v>
      </c>
      <c r="B105" s="242" t="s">
        <v>249</v>
      </c>
      <c r="C105" s="24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>
        <v>0</v>
      </c>
      <c r="AK105" s="15">
        <v>0</v>
      </c>
      <c r="AL105" s="7">
        <v>0</v>
      </c>
    </row>
    <row r="106" spans="1:38" ht="17.45" customHeight="1" x14ac:dyDescent="0.25">
      <c r="A106" s="3">
        <v>38</v>
      </c>
      <c r="B106" s="242" t="s">
        <v>255</v>
      </c>
      <c r="C106" s="24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7.45" customHeight="1" x14ac:dyDescent="0.25">
      <c r="A107" s="3">
        <v>39</v>
      </c>
      <c r="B107" s="242" t="s">
        <v>261</v>
      </c>
      <c r="C107" s="24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 t="s">
        <v>289</v>
      </c>
      <c r="AB107" s="5" t="s">
        <v>289</v>
      </c>
      <c r="AC107" s="5"/>
      <c r="AD107" s="5"/>
      <c r="AE107" s="5"/>
      <c r="AF107" s="5" t="s">
        <v>290</v>
      </c>
      <c r="AG107" s="5"/>
      <c r="AH107" s="5"/>
      <c r="AI107" s="10">
        <f t="shared" si="3"/>
        <v>3</v>
      </c>
      <c r="AJ107" s="5">
        <v>3</v>
      </c>
      <c r="AK107" s="15">
        <v>0</v>
      </c>
      <c r="AL107" s="7">
        <v>0</v>
      </c>
    </row>
    <row r="108" spans="1:38" ht="12.6" hidden="1" customHeight="1" x14ac:dyDescent="0.25">
      <c r="A108" s="3">
        <v>40</v>
      </c>
      <c r="B108" s="242"/>
      <c r="C108" s="24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</row>
    <row r="109" spans="1:38" ht="12.6" hidden="1" customHeight="1" x14ac:dyDescent="0.25">
      <c r="A109" s="3">
        <v>41</v>
      </c>
      <c r="B109" s="242"/>
      <c r="C109" s="24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</row>
    <row r="110" spans="1:38" ht="12.6" hidden="1" customHeight="1" x14ac:dyDescent="0.25">
      <c r="A110" s="3">
        <v>42</v>
      </c>
      <c r="B110" s="242"/>
      <c r="C110" s="24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</row>
    <row r="111" spans="1:38" ht="12.6" hidden="1" customHeight="1" x14ac:dyDescent="0.25">
      <c r="A111" s="3">
        <v>43</v>
      </c>
      <c r="B111" s="242"/>
      <c r="C111" s="24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8" ht="12.6" hidden="1" customHeight="1" x14ac:dyDescent="0.25">
      <c r="A112" s="3">
        <v>44</v>
      </c>
      <c r="B112" s="242"/>
      <c r="C112" s="24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42"/>
      <c r="C113" s="24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42"/>
      <c r="C114" s="24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42"/>
      <c r="C115" s="24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42"/>
      <c r="C116" s="24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42"/>
      <c r="C117" s="24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42"/>
      <c r="C118" s="24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42"/>
      <c r="C119" s="24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42"/>
      <c r="C120" s="24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42"/>
      <c r="C121" s="24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42"/>
      <c r="C122" s="24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42"/>
      <c r="C123" s="243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44" t="s">
        <v>282</v>
      </c>
      <c r="C124" s="245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1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1</v>
      </c>
      <c r="Z124" s="37">
        <v>1</v>
      </c>
      <c r="AA124" s="37">
        <v>4</v>
      </c>
      <c r="AB124" s="37">
        <v>3</v>
      </c>
      <c r="AC124" s="37">
        <v>0</v>
      </c>
      <c r="AD124" s="37">
        <v>0</v>
      </c>
      <c r="AE124" s="37">
        <v>0</v>
      </c>
      <c r="AF124" s="37">
        <v>7</v>
      </c>
      <c r="AG124" s="37">
        <v>0</v>
      </c>
      <c r="AH124" s="37">
        <v>0</v>
      </c>
      <c r="AI124" s="37">
        <v>17</v>
      </c>
      <c r="AJ124" s="37">
        <v>17</v>
      </c>
      <c r="AK124" s="38">
        <v>0</v>
      </c>
    </row>
    <row r="125" spans="1:37" s="39" customFormat="1" ht="12.6" customHeight="1" x14ac:dyDescent="0.2">
      <c r="A125" s="110"/>
      <c r="B125" s="163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</row>
    <row r="126" spans="1:37" s="39" customFormat="1" ht="12.6" customHeight="1" x14ac:dyDescent="0.2">
      <c r="A126" s="246" t="s">
        <v>291</v>
      </c>
      <c r="B126" s="251"/>
      <c r="C126" s="246"/>
      <c r="D126" s="246" t="s">
        <v>284</v>
      </c>
      <c r="E126" s="246"/>
      <c r="F126" s="246"/>
      <c r="G126" s="246"/>
      <c r="H126" s="246"/>
      <c r="I126" s="246"/>
      <c r="J126" s="246"/>
      <c r="K126" s="246"/>
      <c r="L126" s="246"/>
      <c r="M126" s="246"/>
      <c r="N126" s="111"/>
      <c r="O126" s="111"/>
      <c r="P126" s="246" t="s">
        <v>284</v>
      </c>
      <c r="Q126" s="246"/>
      <c r="R126" s="246"/>
      <c r="S126" s="246"/>
      <c r="T126" s="246"/>
      <c r="U126" s="246"/>
      <c r="V126" s="246"/>
      <c r="W126" s="246"/>
      <c r="X126" s="246"/>
      <c r="Y126" s="246"/>
      <c r="Z126" s="111"/>
      <c r="AA126" s="111"/>
      <c r="AB126" s="246" t="s">
        <v>284</v>
      </c>
      <c r="AC126" s="246"/>
      <c r="AD126" s="246"/>
      <c r="AE126" s="246"/>
      <c r="AF126" s="246"/>
      <c r="AG126" s="246"/>
      <c r="AH126" s="246"/>
      <c r="AI126" s="246"/>
      <c r="AJ126" s="246"/>
      <c r="AK126" s="246"/>
    </row>
    <row r="127" spans="1:37" s="39" customFormat="1" ht="12.6" customHeight="1" x14ac:dyDescent="0.2">
      <c r="A127" s="111"/>
      <c r="B127" s="164"/>
      <c r="C127" s="111"/>
      <c r="D127" s="246" t="s">
        <v>285</v>
      </c>
      <c r="E127" s="246"/>
      <c r="F127" s="246"/>
      <c r="G127" s="246"/>
      <c r="H127" s="246"/>
      <c r="I127" s="246"/>
      <c r="J127" s="246"/>
      <c r="K127" s="246"/>
      <c r="L127" s="246"/>
      <c r="M127" s="246"/>
      <c r="N127" s="111"/>
      <c r="O127" s="111"/>
      <c r="P127" s="246" t="s">
        <v>15</v>
      </c>
      <c r="Q127" s="246"/>
      <c r="R127" s="246"/>
      <c r="S127" s="246"/>
      <c r="T127" s="246"/>
      <c r="U127" s="246"/>
      <c r="V127" s="246"/>
      <c r="W127" s="246"/>
      <c r="X127" s="246"/>
      <c r="Y127" s="246"/>
      <c r="Z127" s="111"/>
      <c r="AA127" s="111"/>
      <c r="AB127" s="246" t="s">
        <v>16</v>
      </c>
      <c r="AC127" s="246"/>
      <c r="AD127" s="246"/>
      <c r="AE127" s="246"/>
      <c r="AF127" s="246"/>
      <c r="AG127" s="246"/>
      <c r="AH127" s="246"/>
      <c r="AI127" s="246"/>
      <c r="AJ127" s="246"/>
      <c r="AK127" s="246"/>
    </row>
    <row r="128" spans="1:37" s="39" customFormat="1" ht="12.6" customHeight="1" x14ac:dyDescent="0.2">
      <c r="A128" s="111"/>
      <c r="B128" s="164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</row>
    <row r="129" spans="1:38" s="39" customFormat="1" ht="12.6" customHeight="1" x14ac:dyDescent="0.2">
      <c r="A129" s="111"/>
      <c r="B129" s="164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</row>
    <row r="130" spans="1:38" s="39" customFormat="1" ht="12.6" customHeight="1" x14ac:dyDescent="0.2">
      <c r="A130" s="111"/>
      <c r="B130" s="164"/>
      <c r="C130" s="111"/>
      <c r="D130" s="247" t="s">
        <v>286</v>
      </c>
      <c r="E130" s="247"/>
      <c r="F130" s="247"/>
      <c r="G130" s="247"/>
      <c r="H130" s="247"/>
      <c r="I130" s="247"/>
      <c r="J130" s="247"/>
      <c r="K130" s="247"/>
      <c r="L130" s="247"/>
      <c r="M130" s="247"/>
      <c r="N130" s="111"/>
      <c r="O130" s="111"/>
      <c r="P130" s="247" t="s">
        <v>19</v>
      </c>
      <c r="Q130" s="247"/>
      <c r="R130" s="247"/>
      <c r="S130" s="247"/>
      <c r="T130" s="247"/>
      <c r="U130" s="247"/>
      <c r="V130" s="247"/>
      <c r="W130" s="247"/>
      <c r="X130" s="247"/>
      <c r="Y130" s="247"/>
      <c r="Z130" s="111"/>
      <c r="AA130" s="111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</row>
    <row r="131" spans="1:38" s="73" customFormat="1" ht="21" customHeight="1" x14ac:dyDescent="0.3">
      <c r="A131" s="234" t="s">
        <v>292</v>
      </c>
      <c r="B131" s="248"/>
      <c r="C131" s="234"/>
      <c r="D131" s="234"/>
      <c r="E131" s="234"/>
      <c r="F131" s="234"/>
      <c r="G131" s="234"/>
      <c r="H131" s="234"/>
      <c r="I131" s="234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235" t="s">
        <v>268</v>
      </c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4">
        <v>39</v>
      </c>
      <c r="AJ131" s="234"/>
      <c r="AK131" s="234"/>
    </row>
    <row r="132" spans="1:38" ht="21" customHeight="1" x14ac:dyDescent="0.25">
      <c r="A132" s="222" t="s">
        <v>30</v>
      </c>
      <c r="B132" s="165"/>
      <c r="C132" s="106" t="s">
        <v>269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237" t="s">
        <v>270</v>
      </c>
      <c r="AJ132" s="238"/>
      <c r="AK132" s="239"/>
    </row>
    <row r="133" spans="1:38" ht="12.6" customHeight="1" x14ac:dyDescent="0.25">
      <c r="A133" s="236"/>
      <c r="B133" s="18" t="s">
        <v>23</v>
      </c>
      <c r="C133" s="107" t="s">
        <v>271</v>
      </c>
      <c r="D133" s="34" t="s">
        <v>277</v>
      </c>
      <c r="E133" s="34" t="s">
        <v>278</v>
      </c>
      <c r="F133" s="34" t="s">
        <v>272</v>
      </c>
      <c r="G133" s="34" t="s">
        <v>273</v>
      </c>
      <c r="H133" s="34" t="s">
        <v>274</v>
      </c>
      <c r="I133" s="34" t="s">
        <v>275</v>
      </c>
      <c r="J133" s="34" t="s">
        <v>276</v>
      </c>
      <c r="K133" s="34" t="s">
        <v>277</v>
      </c>
      <c r="L133" s="34" t="s">
        <v>278</v>
      </c>
      <c r="M133" s="34" t="s">
        <v>272</v>
      </c>
      <c r="N133" s="34" t="s">
        <v>273</v>
      </c>
      <c r="O133" s="34" t="s">
        <v>274</v>
      </c>
      <c r="P133" s="34" t="s">
        <v>275</v>
      </c>
      <c r="Q133" s="34" t="s">
        <v>276</v>
      </c>
      <c r="R133" s="34" t="s">
        <v>277</v>
      </c>
      <c r="S133" s="34" t="s">
        <v>278</v>
      </c>
      <c r="T133" s="34" t="s">
        <v>272</v>
      </c>
      <c r="U133" s="34" t="s">
        <v>273</v>
      </c>
      <c r="V133" s="34" t="s">
        <v>274</v>
      </c>
      <c r="W133" s="34" t="s">
        <v>275</v>
      </c>
      <c r="X133" s="34" t="s">
        <v>276</v>
      </c>
      <c r="Y133" s="34" t="s">
        <v>277</v>
      </c>
      <c r="Z133" s="34" t="s">
        <v>278</v>
      </c>
      <c r="AA133" s="34" t="s">
        <v>272</v>
      </c>
      <c r="AB133" s="34" t="s">
        <v>273</v>
      </c>
      <c r="AC133" s="34" t="s">
        <v>274</v>
      </c>
      <c r="AD133" s="34" t="s">
        <v>275</v>
      </c>
      <c r="AE133" s="34" t="s">
        <v>276</v>
      </c>
      <c r="AF133" s="34" t="s">
        <v>277</v>
      </c>
      <c r="AG133" s="34" t="s">
        <v>278</v>
      </c>
      <c r="AH133" s="34" t="s">
        <v>272</v>
      </c>
      <c r="AI133" s="34" t="s">
        <v>279</v>
      </c>
      <c r="AJ133" s="34" t="s">
        <v>280</v>
      </c>
      <c r="AK133" s="35" t="s">
        <v>281</v>
      </c>
    </row>
    <row r="134" spans="1:38" ht="17.45" customHeight="1" x14ac:dyDescent="0.25">
      <c r="A134" s="8">
        <v>1</v>
      </c>
      <c r="B134" s="240" t="s">
        <v>36</v>
      </c>
      <c r="C134" s="241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>
        <v>0</v>
      </c>
      <c r="AK134" s="16">
        <v>0</v>
      </c>
      <c r="AL134" s="7">
        <v>0</v>
      </c>
    </row>
    <row r="135" spans="1:38" ht="17.45" customHeight="1" x14ac:dyDescent="0.25">
      <c r="A135" s="3">
        <v>2</v>
      </c>
      <c r="B135" s="242" t="s">
        <v>45</v>
      </c>
      <c r="C135" s="243"/>
      <c r="D135" s="5"/>
      <c r="E135" s="5"/>
      <c r="F135" s="5"/>
      <c r="G135" s="5"/>
      <c r="H135" s="5"/>
      <c r="I135" s="5"/>
      <c r="J135" s="5"/>
      <c r="K135" s="5"/>
      <c r="L135" s="5" t="s">
        <v>289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>
        <f t="shared" si="4"/>
        <v>1</v>
      </c>
      <c r="AJ135" s="5">
        <v>1</v>
      </c>
      <c r="AK135" s="15">
        <v>0</v>
      </c>
      <c r="AL135" s="7">
        <v>0</v>
      </c>
    </row>
    <row r="136" spans="1:38" ht="17.45" customHeight="1" x14ac:dyDescent="0.25">
      <c r="A136" s="3">
        <v>3</v>
      </c>
      <c r="B136" s="242" t="s">
        <v>51</v>
      </c>
      <c r="C136" s="24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 t="s">
        <v>289</v>
      </c>
      <c r="AA136" s="5"/>
      <c r="AB136" s="5"/>
      <c r="AC136" s="5"/>
      <c r="AD136" s="5"/>
      <c r="AE136" s="5"/>
      <c r="AF136" s="5"/>
      <c r="AG136" s="5"/>
      <c r="AH136" s="5"/>
      <c r="AI136" s="10">
        <f t="shared" si="4"/>
        <v>1</v>
      </c>
      <c r="AJ136" s="5">
        <v>1</v>
      </c>
      <c r="AK136" s="15">
        <v>0</v>
      </c>
      <c r="AL136" s="7">
        <v>0</v>
      </c>
    </row>
    <row r="137" spans="1:38" ht="17.45" customHeight="1" x14ac:dyDescent="0.25">
      <c r="A137" s="3">
        <v>4</v>
      </c>
      <c r="B137" s="242" t="s">
        <v>57</v>
      </c>
      <c r="C137" s="24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/>
      <c r="AK137" s="15"/>
      <c r="AL137" s="7">
        <v>0</v>
      </c>
    </row>
    <row r="138" spans="1:38" ht="17.45" customHeight="1" x14ac:dyDescent="0.25">
      <c r="A138" s="3">
        <v>5</v>
      </c>
      <c r="B138" s="242" t="s">
        <v>63</v>
      </c>
      <c r="C138" s="24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/>
      <c r="AK138" s="15"/>
      <c r="AL138" s="7">
        <v>0</v>
      </c>
    </row>
    <row r="139" spans="1:38" ht="17.45" customHeight="1" x14ac:dyDescent="0.25">
      <c r="A139" s="3">
        <v>6</v>
      </c>
      <c r="B139" s="242" t="s">
        <v>69</v>
      </c>
      <c r="C139" s="24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7.45" customHeight="1" x14ac:dyDescent="0.25">
      <c r="A140" s="3">
        <v>7</v>
      </c>
      <c r="B140" s="242" t="s">
        <v>74</v>
      </c>
      <c r="C140" s="24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 t="s">
        <v>289</v>
      </c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>
        <f t="shared" si="4"/>
        <v>1</v>
      </c>
      <c r="AJ140" s="5">
        <v>1</v>
      </c>
      <c r="AK140" s="15">
        <v>0</v>
      </c>
      <c r="AL140" s="7">
        <v>1</v>
      </c>
    </row>
    <row r="141" spans="1:38" ht="17.45" customHeight="1" x14ac:dyDescent="0.25">
      <c r="A141" s="3">
        <v>8</v>
      </c>
      <c r="B141" s="242" t="s">
        <v>80</v>
      </c>
      <c r="C141" s="24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7.45" customHeight="1" x14ac:dyDescent="0.25">
      <c r="A142" s="3">
        <v>9</v>
      </c>
      <c r="B142" s="242" t="s">
        <v>86</v>
      </c>
      <c r="C142" s="24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>
        <v>0</v>
      </c>
      <c r="AK142" s="15">
        <v>0</v>
      </c>
      <c r="AL142" s="7">
        <v>0</v>
      </c>
    </row>
    <row r="143" spans="1:38" ht="17.45" customHeight="1" x14ac:dyDescent="0.25">
      <c r="A143" s="3">
        <v>10</v>
      </c>
      <c r="B143" s="242" t="s">
        <v>92</v>
      </c>
      <c r="C143" s="24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7.45" customHeight="1" x14ac:dyDescent="0.25">
      <c r="A144" s="3">
        <v>11</v>
      </c>
      <c r="B144" s="242" t="s">
        <v>98</v>
      </c>
      <c r="C144" s="24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/>
      <c r="AK144" s="15"/>
      <c r="AL144" s="7">
        <v>0</v>
      </c>
    </row>
    <row r="145" spans="1:38" ht="17.45" customHeight="1" x14ac:dyDescent="0.25">
      <c r="A145" s="3">
        <v>12</v>
      </c>
      <c r="B145" s="242" t="s">
        <v>105</v>
      </c>
      <c r="C145" s="24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 t="s">
        <v>289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1</v>
      </c>
      <c r="AJ145" s="5">
        <v>1</v>
      </c>
      <c r="AK145" s="15">
        <v>0</v>
      </c>
      <c r="AL145" s="7">
        <v>0</v>
      </c>
    </row>
    <row r="146" spans="1:38" ht="17.45" customHeight="1" x14ac:dyDescent="0.25">
      <c r="A146" s="3">
        <v>13</v>
      </c>
      <c r="B146" s="242" t="s">
        <v>111</v>
      </c>
      <c r="C146" s="24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7.45" customHeight="1" x14ac:dyDescent="0.25">
      <c r="A147" s="3">
        <v>14</v>
      </c>
      <c r="B147" s="242" t="s">
        <v>117</v>
      </c>
      <c r="C147" s="24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/>
      <c r="AK147" s="15"/>
      <c r="AL147" s="7">
        <v>0</v>
      </c>
    </row>
    <row r="148" spans="1:38" ht="17.45" customHeight="1" x14ac:dyDescent="0.25">
      <c r="A148" s="3">
        <v>15</v>
      </c>
      <c r="B148" s="242" t="s">
        <v>123</v>
      </c>
      <c r="C148" s="243"/>
      <c r="D148" s="5"/>
      <c r="E148" s="5"/>
      <c r="F148" s="5"/>
      <c r="G148" s="5"/>
      <c r="H148" s="5"/>
      <c r="I148" s="5" t="s">
        <v>289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 t="s">
        <v>289</v>
      </c>
      <c r="AE148" s="5"/>
      <c r="AF148" s="5"/>
      <c r="AG148" s="5"/>
      <c r="AH148" s="5"/>
      <c r="AI148" s="10">
        <f t="shared" si="4"/>
        <v>2</v>
      </c>
      <c r="AJ148" s="5">
        <v>2</v>
      </c>
      <c r="AK148" s="15">
        <v>0</v>
      </c>
      <c r="AL148" s="7">
        <v>0</v>
      </c>
    </row>
    <row r="149" spans="1:38" ht="17.45" customHeight="1" x14ac:dyDescent="0.25">
      <c r="A149" s="3">
        <v>16</v>
      </c>
      <c r="B149" s="242" t="s">
        <v>129</v>
      </c>
      <c r="C149" s="24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>
        <v>0</v>
      </c>
      <c r="AK149" s="15">
        <v>0</v>
      </c>
      <c r="AL149" s="7">
        <v>0</v>
      </c>
    </row>
    <row r="150" spans="1:38" ht="17.45" customHeight="1" x14ac:dyDescent="0.25">
      <c r="A150" s="3">
        <v>17</v>
      </c>
      <c r="B150" s="242" t="s">
        <v>135</v>
      </c>
      <c r="C150" s="24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/>
      <c r="AK150" s="15"/>
      <c r="AL150" s="7">
        <v>0</v>
      </c>
    </row>
    <row r="151" spans="1:38" ht="17.45" customHeight="1" x14ac:dyDescent="0.25">
      <c r="A151" s="3">
        <v>18</v>
      </c>
      <c r="B151" s="242" t="s">
        <v>140</v>
      </c>
      <c r="C151" s="24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7.45" customHeight="1" x14ac:dyDescent="0.25">
      <c r="A152" s="3">
        <v>19</v>
      </c>
      <c r="B152" s="242" t="s">
        <v>146</v>
      </c>
      <c r="C152" s="24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 t="s">
        <v>289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 t="s">
        <v>289</v>
      </c>
      <c r="AE152" s="5"/>
      <c r="AF152" s="5" t="s">
        <v>289</v>
      </c>
      <c r="AG152" s="5"/>
      <c r="AH152" s="5"/>
      <c r="AI152" s="10">
        <f t="shared" si="4"/>
        <v>3</v>
      </c>
      <c r="AJ152" s="5">
        <v>3</v>
      </c>
      <c r="AK152" s="15">
        <v>0</v>
      </c>
      <c r="AL152" s="7">
        <v>0</v>
      </c>
    </row>
    <row r="153" spans="1:38" ht="17.45" customHeight="1" x14ac:dyDescent="0.25">
      <c r="A153" s="3">
        <v>20</v>
      </c>
      <c r="B153" s="242" t="s">
        <v>151</v>
      </c>
      <c r="C153" s="24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>
        <v>0</v>
      </c>
      <c r="AK153" s="15">
        <v>0</v>
      </c>
      <c r="AL153" s="7">
        <v>0</v>
      </c>
    </row>
    <row r="154" spans="1:38" ht="17.45" customHeight="1" x14ac:dyDescent="0.25">
      <c r="A154" s="3">
        <v>21</v>
      </c>
      <c r="B154" s="242" t="s">
        <v>157</v>
      </c>
      <c r="C154" s="24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/>
      <c r="AK154" s="15"/>
      <c r="AL154" s="7">
        <v>0</v>
      </c>
    </row>
    <row r="155" spans="1:38" ht="17.45" customHeight="1" x14ac:dyDescent="0.25">
      <c r="A155" s="3">
        <v>22</v>
      </c>
      <c r="B155" s="242" t="s">
        <v>163</v>
      </c>
      <c r="C155" s="24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17.45" customHeight="1" x14ac:dyDescent="0.25">
      <c r="A156" s="3">
        <v>23</v>
      </c>
      <c r="B156" s="242" t="s">
        <v>169</v>
      </c>
      <c r="C156" s="24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7.45" customHeight="1" x14ac:dyDescent="0.25">
      <c r="A157" s="3">
        <v>24</v>
      </c>
      <c r="B157" s="242" t="s">
        <v>175</v>
      </c>
      <c r="C157" s="24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 t="s">
        <v>289</v>
      </c>
      <c r="AA157" s="5"/>
      <c r="AB157" s="5"/>
      <c r="AC157" s="5"/>
      <c r="AD157" s="5"/>
      <c r="AE157" s="5"/>
      <c r="AF157" s="5"/>
      <c r="AG157" s="5"/>
      <c r="AH157" s="5"/>
      <c r="AI157" s="10">
        <f t="shared" si="4"/>
        <v>1</v>
      </c>
      <c r="AJ157" s="5">
        <v>1</v>
      </c>
      <c r="AK157" s="15">
        <v>0</v>
      </c>
      <c r="AL157" s="7">
        <v>0</v>
      </c>
    </row>
    <row r="158" spans="1:38" ht="17.45" customHeight="1" x14ac:dyDescent="0.25">
      <c r="A158" s="3">
        <v>25</v>
      </c>
      <c r="B158" s="242" t="s">
        <v>182</v>
      </c>
      <c r="C158" s="24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/>
      <c r="AK158" s="15"/>
      <c r="AL158" s="7">
        <v>0</v>
      </c>
    </row>
    <row r="159" spans="1:38" ht="17.45" customHeight="1" x14ac:dyDescent="0.25">
      <c r="A159" s="3">
        <v>26</v>
      </c>
      <c r="B159" s="242" t="s">
        <v>187</v>
      </c>
      <c r="C159" s="24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/>
      <c r="AK159" s="15"/>
      <c r="AL159" s="7">
        <v>0</v>
      </c>
    </row>
    <row r="160" spans="1:38" ht="17.45" customHeight="1" x14ac:dyDescent="0.25">
      <c r="A160" s="3">
        <v>27</v>
      </c>
      <c r="B160" s="242" t="s">
        <v>193</v>
      </c>
      <c r="C160" s="24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>
        <v>0</v>
      </c>
      <c r="AK160" s="15">
        <v>0</v>
      </c>
      <c r="AL160" s="7">
        <v>0</v>
      </c>
    </row>
    <row r="161" spans="1:38" ht="17.45" customHeight="1" x14ac:dyDescent="0.25">
      <c r="A161" s="3">
        <v>28</v>
      </c>
      <c r="B161" s="242" t="s">
        <v>198</v>
      </c>
      <c r="C161" s="24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7.45" customHeight="1" x14ac:dyDescent="0.25">
      <c r="A162" s="3">
        <v>29</v>
      </c>
      <c r="B162" s="242" t="s">
        <v>204</v>
      </c>
      <c r="C162" s="24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>
        <v>0</v>
      </c>
      <c r="AK162" s="15">
        <v>0</v>
      </c>
      <c r="AL162" s="7">
        <v>0</v>
      </c>
    </row>
    <row r="163" spans="1:38" ht="17.45" customHeight="1" x14ac:dyDescent="0.25">
      <c r="A163" s="3">
        <v>30</v>
      </c>
      <c r="B163" s="242" t="s">
        <v>210</v>
      </c>
      <c r="C163" s="24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 t="s">
        <v>289</v>
      </c>
      <c r="AE163" s="5"/>
      <c r="AF163" s="5"/>
      <c r="AG163" s="5"/>
      <c r="AH163" s="5"/>
      <c r="AI163" s="10">
        <f t="shared" si="4"/>
        <v>1</v>
      </c>
      <c r="AJ163" s="5">
        <v>1</v>
      </c>
      <c r="AK163" s="15">
        <v>0</v>
      </c>
      <c r="AL163" s="7">
        <v>0</v>
      </c>
    </row>
    <row r="164" spans="1:38" ht="17.45" customHeight="1" x14ac:dyDescent="0.25">
      <c r="A164" s="3">
        <v>31</v>
      </c>
      <c r="B164" s="242" t="s">
        <v>215</v>
      </c>
      <c r="C164" s="24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 t="s">
        <v>289</v>
      </c>
      <c r="AF164" s="5"/>
      <c r="AG164" s="5"/>
      <c r="AH164" s="5"/>
      <c r="AI164" s="10">
        <f t="shared" si="4"/>
        <v>1</v>
      </c>
      <c r="AJ164" s="5">
        <v>1</v>
      </c>
      <c r="AK164" s="15">
        <v>0</v>
      </c>
      <c r="AL164" s="7">
        <v>0</v>
      </c>
    </row>
    <row r="165" spans="1:38" ht="17.45" customHeight="1" x14ac:dyDescent="0.25">
      <c r="A165" s="3">
        <v>32</v>
      </c>
      <c r="B165" s="242" t="s">
        <v>220</v>
      </c>
      <c r="C165" s="24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7.45" customHeight="1" x14ac:dyDescent="0.25">
      <c r="A166" s="3">
        <v>33</v>
      </c>
      <c r="B166" s="242" t="s">
        <v>226</v>
      </c>
      <c r="C166" s="243"/>
      <c r="D166" s="5"/>
      <c r="E166" s="5"/>
      <c r="F166" s="5"/>
      <c r="G166" s="5"/>
      <c r="H166" s="5"/>
      <c r="I166" s="5"/>
      <c r="J166" s="5"/>
      <c r="K166" s="5"/>
      <c r="L166" s="5" t="s">
        <v>289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>
        <f t="shared" ref="AI166:AI197" si="5">IF(SUM(AJ166:AK166)&gt;0,SUM(AJ166:AK166),"")</f>
        <v>1</v>
      </c>
      <c r="AJ166" s="5">
        <v>1</v>
      </c>
      <c r="AK166" s="15">
        <v>0</v>
      </c>
      <c r="AL166" s="7">
        <v>0</v>
      </c>
    </row>
    <row r="167" spans="1:38" ht="17.45" customHeight="1" x14ac:dyDescent="0.25">
      <c r="A167" s="3">
        <v>34</v>
      </c>
      <c r="B167" s="242" t="s">
        <v>232</v>
      </c>
      <c r="C167" s="243"/>
      <c r="D167" s="5"/>
      <c r="E167" s="5"/>
      <c r="F167" s="5"/>
      <c r="G167" s="5"/>
      <c r="H167" s="5"/>
      <c r="I167" s="5"/>
      <c r="J167" s="5"/>
      <c r="K167" s="5" t="s">
        <v>289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>
        <f t="shared" si="5"/>
        <v>1</v>
      </c>
      <c r="AJ167" s="5">
        <v>1</v>
      </c>
      <c r="AK167" s="15">
        <v>0</v>
      </c>
      <c r="AL167" s="7">
        <v>0</v>
      </c>
    </row>
    <row r="168" spans="1:38" ht="17.45" customHeight="1" x14ac:dyDescent="0.25">
      <c r="A168" s="3">
        <v>35</v>
      </c>
      <c r="B168" s="242" t="s">
        <v>237</v>
      </c>
      <c r="C168" s="243"/>
      <c r="D168" s="5"/>
      <c r="E168" s="5"/>
      <c r="F168" s="5"/>
      <c r="G168" s="5"/>
      <c r="H168" s="5" t="s">
        <v>289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>
        <f t="shared" si="5"/>
        <v>1</v>
      </c>
      <c r="AJ168" s="5">
        <v>1</v>
      </c>
      <c r="AK168" s="15">
        <v>0</v>
      </c>
      <c r="AL168" s="7">
        <v>0</v>
      </c>
    </row>
    <row r="169" spans="1:38" ht="17.45" customHeight="1" x14ac:dyDescent="0.25">
      <c r="A169" s="3">
        <v>36</v>
      </c>
      <c r="B169" s="242" t="s">
        <v>243</v>
      </c>
      <c r="C169" s="24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/>
      <c r="AK169" s="15"/>
      <c r="AL169" s="7">
        <v>0</v>
      </c>
    </row>
    <row r="170" spans="1:38" ht="17.45" customHeight="1" x14ac:dyDescent="0.25">
      <c r="A170" s="3">
        <v>37</v>
      </c>
      <c r="B170" s="242" t="s">
        <v>249</v>
      </c>
      <c r="C170" s="24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 t="s">
        <v>289</v>
      </c>
      <c r="AF170" s="5"/>
      <c r="AG170" s="5"/>
      <c r="AH170" s="5"/>
      <c r="AI170" s="10">
        <f t="shared" si="5"/>
        <v>1</v>
      </c>
      <c r="AJ170" s="5">
        <v>1</v>
      </c>
      <c r="AK170" s="15">
        <v>0</v>
      </c>
      <c r="AL170" s="7">
        <v>0</v>
      </c>
    </row>
    <row r="171" spans="1:38" ht="17.45" customHeight="1" x14ac:dyDescent="0.25">
      <c r="A171" s="3">
        <v>38</v>
      </c>
      <c r="B171" s="242" t="s">
        <v>255</v>
      </c>
      <c r="C171" s="24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7.45" customHeight="1" x14ac:dyDescent="0.25">
      <c r="A172" s="3">
        <v>39</v>
      </c>
      <c r="B172" s="242" t="s">
        <v>261</v>
      </c>
      <c r="C172" s="24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 t="s">
        <v>289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>
        <f t="shared" si="5"/>
        <v>1</v>
      </c>
      <c r="AJ172" s="5">
        <v>1</v>
      </c>
      <c r="AK172" s="15">
        <v>0</v>
      </c>
      <c r="AL172" s="7">
        <v>0</v>
      </c>
    </row>
    <row r="173" spans="1:38" ht="12.6" hidden="1" customHeight="1" x14ac:dyDescent="0.25">
      <c r="A173" s="3">
        <v>40</v>
      </c>
      <c r="B173" s="242"/>
      <c r="C173" s="24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</row>
    <row r="174" spans="1:38" ht="12.6" hidden="1" customHeight="1" x14ac:dyDescent="0.25">
      <c r="A174" s="3">
        <v>41</v>
      </c>
      <c r="B174" s="242"/>
      <c r="C174" s="24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</row>
    <row r="175" spans="1:38" ht="12.6" hidden="1" customHeight="1" x14ac:dyDescent="0.25">
      <c r="A175" s="3">
        <v>42</v>
      </c>
      <c r="B175" s="242"/>
      <c r="C175" s="24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</row>
    <row r="176" spans="1:38" ht="12.6" hidden="1" customHeight="1" x14ac:dyDescent="0.25">
      <c r="A176" s="3">
        <v>43</v>
      </c>
      <c r="B176" s="242"/>
      <c r="C176" s="24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42"/>
      <c r="C177" s="24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42"/>
      <c r="C178" s="24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42"/>
      <c r="C179" s="24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42"/>
      <c r="C180" s="24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42"/>
      <c r="C181" s="24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42"/>
      <c r="C182" s="24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42"/>
      <c r="C183" s="24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42"/>
      <c r="C184" s="24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42"/>
      <c r="C185" s="24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42"/>
      <c r="C186" s="24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42"/>
      <c r="C187" s="24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42"/>
      <c r="C188" s="243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44" t="s">
        <v>282</v>
      </c>
      <c r="C189" s="245"/>
      <c r="D189" s="37">
        <v>0</v>
      </c>
      <c r="E189" s="37">
        <v>0</v>
      </c>
      <c r="F189" s="37">
        <v>0</v>
      </c>
      <c r="G189" s="37">
        <v>0</v>
      </c>
      <c r="H189" s="37">
        <v>1</v>
      </c>
      <c r="I189" s="37">
        <v>1</v>
      </c>
      <c r="J189" s="37">
        <v>0</v>
      </c>
      <c r="K189" s="37">
        <v>1</v>
      </c>
      <c r="L189" s="37">
        <v>2</v>
      </c>
      <c r="M189" s="37">
        <v>0</v>
      </c>
      <c r="N189" s="37">
        <v>0</v>
      </c>
      <c r="O189" s="37">
        <v>0</v>
      </c>
      <c r="P189" s="37">
        <v>1</v>
      </c>
      <c r="Q189" s="37">
        <v>0</v>
      </c>
      <c r="R189" s="37">
        <v>0</v>
      </c>
      <c r="S189" s="37">
        <v>2</v>
      </c>
      <c r="T189" s="37">
        <v>0</v>
      </c>
      <c r="U189" s="37">
        <v>0</v>
      </c>
      <c r="V189" s="37">
        <v>1</v>
      </c>
      <c r="W189" s="37">
        <v>0</v>
      </c>
      <c r="X189" s="37">
        <v>0</v>
      </c>
      <c r="Y189" s="37">
        <v>0</v>
      </c>
      <c r="Z189" s="37">
        <v>2</v>
      </c>
      <c r="AA189" s="37">
        <v>0</v>
      </c>
      <c r="AB189" s="37">
        <v>0</v>
      </c>
      <c r="AC189" s="37">
        <v>0</v>
      </c>
      <c r="AD189" s="37">
        <v>3</v>
      </c>
      <c r="AE189" s="37">
        <v>2</v>
      </c>
      <c r="AF189" s="37">
        <v>1</v>
      </c>
      <c r="AG189" s="37">
        <v>0</v>
      </c>
      <c r="AH189" s="37">
        <v>0</v>
      </c>
      <c r="AI189" s="37">
        <v>17</v>
      </c>
      <c r="AJ189" s="37">
        <v>17</v>
      </c>
      <c r="AK189" s="38">
        <v>0</v>
      </c>
    </row>
    <row r="190" spans="1:37" s="39" customFormat="1" ht="12.6" customHeight="1" x14ac:dyDescent="0.2">
      <c r="A190" s="110"/>
      <c r="B190" s="163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</row>
    <row r="191" spans="1:37" s="39" customFormat="1" ht="12.6" customHeight="1" x14ac:dyDescent="0.2">
      <c r="A191" s="246" t="s">
        <v>291</v>
      </c>
      <c r="B191" s="251"/>
      <c r="C191" s="246"/>
      <c r="D191" s="246" t="s">
        <v>284</v>
      </c>
      <c r="E191" s="246"/>
      <c r="F191" s="246"/>
      <c r="G191" s="246"/>
      <c r="H191" s="246"/>
      <c r="I191" s="246"/>
      <c r="J191" s="246"/>
      <c r="K191" s="246"/>
      <c r="L191" s="246"/>
      <c r="M191" s="246"/>
      <c r="N191" s="111"/>
      <c r="O191" s="111"/>
      <c r="P191" s="246" t="s">
        <v>284</v>
      </c>
      <c r="Q191" s="246"/>
      <c r="R191" s="246"/>
      <c r="S191" s="246"/>
      <c r="T191" s="246"/>
      <c r="U191" s="246"/>
      <c r="V191" s="246"/>
      <c r="W191" s="246"/>
      <c r="X191" s="246"/>
      <c r="Y191" s="246"/>
      <c r="Z191" s="111"/>
      <c r="AA191" s="111"/>
      <c r="AB191" s="246" t="s">
        <v>284</v>
      </c>
      <c r="AC191" s="246"/>
      <c r="AD191" s="246"/>
      <c r="AE191" s="246"/>
      <c r="AF191" s="246"/>
      <c r="AG191" s="246"/>
      <c r="AH191" s="246"/>
      <c r="AI191" s="246"/>
      <c r="AJ191" s="246"/>
      <c r="AK191" s="246"/>
    </row>
    <row r="192" spans="1:37" s="39" customFormat="1" ht="12.6" customHeight="1" x14ac:dyDescent="0.2">
      <c r="A192" s="111"/>
      <c r="B192" s="164"/>
      <c r="C192" s="111"/>
      <c r="D192" s="246" t="s">
        <v>285</v>
      </c>
      <c r="E192" s="246"/>
      <c r="F192" s="246"/>
      <c r="G192" s="246"/>
      <c r="H192" s="246"/>
      <c r="I192" s="246"/>
      <c r="J192" s="246"/>
      <c r="K192" s="246"/>
      <c r="L192" s="246"/>
      <c r="M192" s="246"/>
      <c r="N192" s="111"/>
      <c r="O192" s="111"/>
      <c r="P192" s="246" t="s">
        <v>15</v>
      </c>
      <c r="Q192" s="246"/>
      <c r="R192" s="246"/>
      <c r="S192" s="246"/>
      <c r="T192" s="246"/>
      <c r="U192" s="246"/>
      <c r="V192" s="246"/>
      <c r="W192" s="246"/>
      <c r="X192" s="246"/>
      <c r="Y192" s="246"/>
      <c r="Z192" s="111"/>
      <c r="AA192" s="111"/>
      <c r="AB192" s="246" t="s">
        <v>16</v>
      </c>
      <c r="AC192" s="246"/>
      <c r="AD192" s="246"/>
      <c r="AE192" s="246"/>
      <c r="AF192" s="246"/>
      <c r="AG192" s="246"/>
      <c r="AH192" s="246"/>
      <c r="AI192" s="246"/>
      <c r="AJ192" s="246"/>
      <c r="AK192" s="246"/>
    </row>
    <row r="193" spans="1:38" s="39" customFormat="1" ht="12.6" customHeight="1" x14ac:dyDescent="0.2">
      <c r="A193" s="111"/>
      <c r="B193" s="164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</row>
    <row r="194" spans="1:38" s="39" customFormat="1" ht="12.6" customHeight="1" x14ac:dyDescent="0.2">
      <c r="A194" s="111"/>
      <c r="B194" s="164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</row>
    <row r="195" spans="1:38" s="39" customFormat="1" ht="12.6" customHeight="1" x14ac:dyDescent="0.2">
      <c r="A195" s="111"/>
      <c r="B195" s="164"/>
      <c r="C195" s="111"/>
      <c r="D195" s="247" t="s">
        <v>286</v>
      </c>
      <c r="E195" s="247"/>
      <c r="F195" s="247"/>
      <c r="G195" s="247"/>
      <c r="H195" s="247"/>
      <c r="I195" s="247"/>
      <c r="J195" s="247"/>
      <c r="K195" s="247"/>
      <c r="L195" s="247"/>
      <c r="M195" s="247"/>
      <c r="N195" s="111"/>
      <c r="O195" s="111"/>
      <c r="P195" s="247" t="s">
        <v>19</v>
      </c>
      <c r="Q195" s="247"/>
      <c r="R195" s="247"/>
      <c r="S195" s="247"/>
      <c r="T195" s="247"/>
      <c r="U195" s="247"/>
      <c r="V195" s="247"/>
      <c r="W195" s="247"/>
      <c r="X195" s="247"/>
      <c r="Y195" s="247"/>
      <c r="Z195" s="111"/>
      <c r="AA195" s="111"/>
      <c r="AB195" s="247"/>
      <c r="AC195" s="247"/>
      <c r="AD195" s="247"/>
      <c r="AE195" s="247"/>
      <c r="AF195" s="247"/>
      <c r="AG195" s="247"/>
      <c r="AH195" s="247"/>
      <c r="AI195" s="247"/>
      <c r="AJ195" s="247"/>
      <c r="AK195" s="247"/>
    </row>
    <row r="196" spans="1:38" s="73" customFormat="1" ht="21" customHeight="1" x14ac:dyDescent="0.3">
      <c r="A196" s="234" t="s">
        <v>293</v>
      </c>
      <c r="B196" s="248"/>
      <c r="C196" s="234"/>
      <c r="D196" s="234"/>
      <c r="E196" s="234"/>
      <c r="F196" s="234"/>
      <c r="G196" s="234"/>
      <c r="H196" s="234"/>
      <c r="I196" s="234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235" t="s">
        <v>268</v>
      </c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4">
        <v>39</v>
      </c>
      <c r="AJ196" s="234"/>
      <c r="AK196" s="234"/>
    </row>
    <row r="197" spans="1:38" ht="21" customHeight="1" x14ac:dyDescent="0.25">
      <c r="A197" s="222" t="s">
        <v>30</v>
      </c>
      <c r="B197" s="165"/>
      <c r="C197" s="106" t="s">
        <v>269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237" t="s">
        <v>270</v>
      </c>
      <c r="AJ197" s="238"/>
      <c r="AK197" s="239"/>
    </row>
    <row r="198" spans="1:38" ht="12.6" customHeight="1" x14ac:dyDescent="0.25">
      <c r="A198" s="236"/>
      <c r="B198" s="18" t="s">
        <v>23</v>
      </c>
      <c r="C198" s="107" t="s">
        <v>271</v>
      </c>
      <c r="D198" s="34" t="s">
        <v>273</v>
      </c>
      <c r="E198" s="34" t="s">
        <v>274</v>
      </c>
      <c r="F198" s="34" t="s">
        <v>275</v>
      </c>
      <c r="G198" s="34" t="s">
        <v>276</v>
      </c>
      <c r="H198" s="34" t="s">
        <v>277</v>
      </c>
      <c r="I198" s="34" t="s">
        <v>278</v>
      </c>
      <c r="J198" s="34" t="s">
        <v>272</v>
      </c>
      <c r="K198" s="34" t="s">
        <v>273</v>
      </c>
      <c r="L198" s="34" t="s">
        <v>274</v>
      </c>
      <c r="M198" s="34" t="s">
        <v>275</v>
      </c>
      <c r="N198" s="34" t="s">
        <v>276</v>
      </c>
      <c r="O198" s="34" t="s">
        <v>277</v>
      </c>
      <c r="P198" s="34" t="s">
        <v>278</v>
      </c>
      <c r="Q198" s="34" t="s">
        <v>272</v>
      </c>
      <c r="R198" s="34" t="s">
        <v>273</v>
      </c>
      <c r="S198" s="34" t="s">
        <v>274</v>
      </c>
      <c r="T198" s="34" t="s">
        <v>275</v>
      </c>
      <c r="U198" s="34" t="s">
        <v>276</v>
      </c>
      <c r="V198" s="34" t="s">
        <v>277</v>
      </c>
      <c r="W198" s="34" t="s">
        <v>278</v>
      </c>
      <c r="X198" s="34" t="s">
        <v>272</v>
      </c>
      <c r="Y198" s="34" t="s">
        <v>273</v>
      </c>
      <c r="Z198" s="34" t="s">
        <v>274</v>
      </c>
      <c r="AA198" s="34" t="s">
        <v>275</v>
      </c>
      <c r="AB198" s="34" t="s">
        <v>276</v>
      </c>
      <c r="AC198" s="34" t="s">
        <v>277</v>
      </c>
      <c r="AD198" s="34" t="s">
        <v>278</v>
      </c>
      <c r="AE198" s="34" t="s">
        <v>272</v>
      </c>
      <c r="AF198" s="34" t="s">
        <v>273</v>
      </c>
      <c r="AG198" s="34" t="s">
        <v>274</v>
      </c>
      <c r="AH198" s="34" t="s">
        <v>288</v>
      </c>
      <c r="AI198" s="34" t="s">
        <v>279</v>
      </c>
      <c r="AJ198" s="34" t="s">
        <v>280</v>
      </c>
      <c r="AK198" s="35" t="s">
        <v>281</v>
      </c>
    </row>
    <row r="199" spans="1:38" ht="17.45" customHeight="1" x14ac:dyDescent="0.25">
      <c r="A199" s="8">
        <v>1</v>
      </c>
      <c r="B199" s="240" t="s">
        <v>36</v>
      </c>
      <c r="C199" s="24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17.45" customHeight="1" x14ac:dyDescent="0.25">
      <c r="A200" s="3">
        <v>2</v>
      </c>
      <c r="B200" s="242" t="s">
        <v>45</v>
      </c>
      <c r="C200" s="24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>
        <v>0</v>
      </c>
      <c r="AK200" s="15">
        <v>0</v>
      </c>
      <c r="AL200" s="7">
        <v>0</v>
      </c>
    </row>
    <row r="201" spans="1:38" ht="17.45" customHeight="1" x14ac:dyDescent="0.25">
      <c r="A201" s="3">
        <v>3</v>
      </c>
      <c r="B201" s="242" t="s">
        <v>51</v>
      </c>
      <c r="C201" s="24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 t="s">
        <v>289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>
        <f t="shared" si="6"/>
        <v>1</v>
      </c>
      <c r="AJ201" s="5">
        <v>1</v>
      </c>
      <c r="AK201" s="15">
        <v>0</v>
      </c>
      <c r="AL201" s="7">
        <v>0</v>
      </c>
    </row>
    <row r="202" spans="1:38" ht="17.45" customHeight="1" x14ac:dyDescent="0.25">
      <c r="A202" s="3">
        <v>4</v>
      </c>
      <c r="B202" s="242" t="s">
        <v>57</v>
      </c>
      <c r="C202" s="24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/>
      <c r="AK202" s="15"/>
      <c r="AL202" s="7">
        <v>0</v>
      </c>
    </row>
    <row r="203" spans="1:38" ht="17.45" customHeight="1" x14ac:dyDescent="0.25">
      <c r="A203" s="3">
        <v>5</v>
      </c>
      <c r="B203" s="242" t="s">
        <v>63</v>
      </c>
      <c r="C203" s="24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/>
      <c r="AK203" s="15"/>
      <c r="AL203" s="7">
        <v>0</v>
      </c>
    </row>
    <row r="204" spans="1:38" ht="17.45" customHeight="1" x14ac:dyDescent="0.25">
      <c r="A204" s="3">
        <v>6</v>
      </c>
      <c r="B204" s="242" t="s">
        <v>69</v>
      </c>
      <c r="C204" s="243"/>
      <c r="D204" s="5"/>
      <c r="E204" s="5"/>
      <c r="F204" s="5"/>
      <c r="G204" s="5"/>
      <c r="H204" s="5"/>
      <c r="I204" s="5"/>
      <c r="J204" s="5"/>
      <c r="K204" s="5"/>
      <c r="L204" s="5"/>
      <c r="M204" s="5" t="s">
        <v>289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>
        <f t="shared" si="6"/>
        <v>1</v>
      </c>
      <c r="AJ204" s="5">
        <v>1</v>
      </c>
      <c r="AK204" s="15">
        <v>0</v>
      </c>
      <c r="AL204" s="7">
        <v>0</v>
      </c>
    </row>
    <row r="205" spans="1:38" ht="17.45" customHeight="1" x14ac:dyDescent="0.25">
      <c r="A205" s="3">
        <v>7</v>
      </c>
      <c r="B205" s="242" t="s">
        <v>74</v>
      </c>
      <c r="C205" s="24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1</v>
      </c>
    </row>
    <row r="206" spans="1:38" ht="17.45" customHeight="1" x14ac:dyDescent="0.25">
      <c r="A206" s="3">
        <v>8</v>
      </c>
      <c r="B206" s="242" t="s">
        <v>80</v>
      </c>
      <c r="C206" s="24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>
        <v>0</v>
      </c>
      <c r="AK206" s="15">
        <v>0</v>
      </c>
      <c r="AL206" s="7">
        <v>0</v>
      </c>
    </row>
    <row r="207" spans="1:38" ht="17.45" customHeight="1" x14ac:dyDescent="0.25">
      <c r="A207" s="3">
        <v>9</v>
      </c>
      <c r="B207" s="242" t="s">
        <v>86</v>
      </c>
      <c r="C207" s="24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 t="s">
        <v>289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>
        <f t="shared" si="6"/>
        <v>1</v>
      </c>
      <c r="AJ207" s="5">
        <v>1</v>
      </c>
      <c r="AK207" s="15">
        <v>0</v>
      </c>
      <c r="AL207" s="7">
        <v>0</v>
      </c>
    </row>
    <row r="208" spans="1:38" ht="17.45" customHeight="1" x14ac:dyDescent="0.25">
      <c r="A208" s="3">
        <v>10</v>
      </c>
      <c r="B208" s="242" t="s">
        <v>92</v>
      </c>
      <c r="C208" s="24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 t="s">
        <v>289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>
        <f t="shared" si="6"/>
        <v>1</v>
      </c>
      <c r="AJ208" s="5">
        <v>1</v>
      </c>
      <c r="AK208" s="15">
        <v>0</v>
      </c>
      <c r="AL208" s="7">
        <v>0</v>
      </c>
    </row>
    <row r="209" spans="1:38" ht="17.45" customHeight="1" x14ac:dyDescent="0.25">
      <c r="A209" s="3">
        <v>11</v>
      </c>
      <c r="B209" s="242" t="s">
        <v>98</v>
      </c>
      <c r="C209" s="24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/>
      <c r="AK209" s="15"/>
      <c r="AL209" s="7">
        <v>0</v>
      </c>
    </row>
    <row r="210" spans="1:38" ht="17.45" customHeight="1" x14ac:dyDescent="0.25">
      <c r="A210" s="3">
        <v>12</v>
      </c>
      <c r="B210" s="242" t="s">
        <v>105</v>
      </c>
      <c r="C210" s="24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7.45" customHeight="1" x14ac:dyDescent="0.25">
      <c r="A211" s="3">
        <v>13</v>
      </c>
      <c r="B211" s="242" t="s">
        <v>111</v>
      </c>
      <c r="C211" s="24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7.45" customHeight="1" x14ac:dyDescent="0.25">
      <c r="A212" s="3">
        <v>14</v>
      </c>
      <c r="B212" s="242" t="s">
        <v>117</v>
      </c>
      <c r="C212" s="24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/>
      <c r="AK212" s="15"/>
      <c r="AL212" s="7">
        <v>0</v>
      </c>
    </row>
    <row r="213" spans="1:38" ht="17.45" customHeight="1" x14ac:dyDescent="0.25">
      <c r="A213" s="3">
        <v>15</v>
      </c>
      <c r="B213" s="242" t="s">
        <v>123</v>
      </c>
      <c r="C213" s="243"/>
      <c r="D213" s="5"/>
      <c r="E213" s="5"/>
      <c r="F213" s="5"/>
      <c r="G213" s="5" t="s">
        <v>289</v>
      </c>
      <c r="H213" s="5"/>
      <c r="I213" s="5"/>
      <c r="J213" s="5"/>
      <c r="K213" s="5"/>
      <c r="L213" s="5" t="s">
        <v>289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 t="s">
        <v>289</v>
      </c>
      <c r="AD213" s="5"/>
      <c r="AE213" s="5"/>
      <c r="AF213" s="5"/>
      <c r="AG213" s="5"/>
      <c r="AH213" s="5"/>
      <c r="AI213" s="10">
        <f t="shared" si="6"/>
        <v>3</v>
      </c>
      <c r="AJ213" s="5">
        <v>3</v>
      </c>
      <c r="AK213" s="15">
        <v>0</v>
      </c>
      <c r="AL213" s="7">
        <v>0</v>
      </c>
    </row>
    <row r="214" spans="1:38" ht="17.45" customHeight="1" x14ac:dyDescent="0.25">
      <c r="A214" s="3">
        <v>16</v>
      </c>
      <c r="B214" s="242" t="s">
        <v>129</v>
      </c>
      <c r="C214" s="24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17.45" customHeight="1" x14ac:dyDescent="0.25">
      <c r="A215" s="3">
        <v>17</v>
      </c>
      <c r="B215" s="242" t="s">
        <v>135</v>
      </c>
      <c r="C215" s="24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/>
      <c r="AK215" s="15"/>
      <c r="AL215" s="7">
        <v>0</v>
      </c>
    </row>
    <row r="216" spans="1:38" ht="17.45" customHeight="1" x14ac:dyDescent="0.25">
      <c r="A216" s="3">
        <v>18</v>
      </c>
      <c r="B216" s="242" t="s">
        <v>140</v>
      </c>
      <c r="C216" s="243"/>
      <c r="D216" s="5"/>
      <c r="E216" s="5"/>
      <c r="F216" s="5"/>
      <c r="G216" s="5"/>
      <c r="H216" s="5" t="s">
        <v>289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>
        <f t="shared" si="6"/>
        <v>1</v>
      </c>
      <c r="AJ216" s="5">
        <v>1</v>
      </c>
      <c r="AK216" s="15">
        <v>0</v>
      </c>
      <c r="AL216" s="7">
        <v>0</v>
      </c>
    </row>
    <row r="217" spans="1:38" ht="17.45" customHeight="1" x14ac:dyDescent="0.25">
      <c r="A217" s="3">
        <v>19</v>
      </c>
      <c r="B217" s="242" t="s">
        <v>146</v>
      </c>
      <c r="C217" s="24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>
        <v>0</v>
      </c>
      <c r="AK217" s="15">
        <v>0</v>
      </c>
      <c r="AL217" s="7">
        <v>0</v>
      </c>
    </row>
    <row r="218" spans="1:38" ht="17.45" customHeight="1" x14ac:dyDescent="0.25">
      <c r="A218" s="3">
        <v>20</v>
      </c>
      <c r="B218" s="242" t="s">
        <v>151</v>
      </c>
      <c r="C218" s="24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 t="s">
        <v>289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>
        <f t="shared" si="6"/>
        <v>1</v>
      </c>
      <c r="AJ218" s="5">
        <v>1</v>
      </c>
      <c r="AK218" s="15">
        <v>0</v>
      </c>
      <c r="AL218" s="7">
        <v>0</v>
      </c>
    </row>
    <row r="219" spans="1:38" ht="17.45" customHeight="1" x14ac:dyDescent="0.25">
      <c r="A219" s="3">
        <v>21</v>
      </c>
      <c r="B219" s="242" t="s">
        <v>157</v>
      </c>
      <c r="C219" s="24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/>
      <c r="AK219" s="15"/>
      <c r="AL219" s="7">
        <v>0</v>
      </c>
    </row>
    <row r="220" spans="1:38" ht="17.45" customHeight="1" x14ac:dyDescent="0.25">
      <c r="A220" s="3">
        <v>22</v>
      </c>
      <c r="B220" s="242" t="s">
        <v>163</v>
      </c>
      <c r="C220" s="24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 t="s">
        <v>289</v>
      </c>
      <c r="AB220" s="5"/>
      <c r="AC220" s="5"/>
      <c r="AD220" s="5"/>
      <c r="AE220" s="5"/>
      <c r="AF220" s="5"/>
      <c r="AG220" s="5"/>
      <c r="AH220" s="5"/>
      <c r="AI220" s="10">
        <f t="shared" si="6"/>
        <v>1</v>
      </c>
      <c r="AJ220" s="5">
        <v>1</v>
      </c>
      <c r="AK220" s="15">
        <v>0</v>
      </c>
      <c r="AL220" s="7">
        <v>0</v>
      </c>
    </row>
    <row r="221" spans="1:38" ht="17.45" customHeight="1" x14ac:dyDescent="0.25">
      <c r="A221" s="3">
        <v>23</v>
      </c>
      <c r="B221" s="242" t="s">
        <v>169</v>
      </c>
      <c r="C221" s="24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 t="s">
        <v>289</v>
      </c>
      <c r="AH221" s="5"/>
      <c r="AI221" s="10">
        <f t="shared" si="6"/>
        <v>1</v>
      </c>
      <c r="AJ221" s="5">
        <v>1</v>
      </c>
      <c r="AK221" s="15">
        <v>0</v>
      </c>
      <c r="AL221" s="7">
        <v>0</v>
      </c>
    </row>
    <row r="222" spans="1:38" ht="17.45" customHeight="1" x14ac:dyDescent="0.25">
      <c r="A222" s="3">
        <v>24</v>
      </c>
      <c r="B222" s="242" t="s">
        <v>175</v>
      </c>
      <c r="C222" s="243"/>
      <c r="D222" s="5"/>
      <c r="E222" s="5"/>
      <c r="F222" s="5"/>
      <c r="G222" s="5"/>
      <c r="H222" s="5"/>
      <c r="I222" s="5"/>
      <c r="J222" s="5" t="s">
        <v>289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>
        <f t="shared" si="6"/>
        <v>1</v>
      </c>
      <c r="AJ222" s="5">
        <v>1</v>
      </c>
      <c r="AK222" s="15">
        <v>0</v>
      </c>
      <c r="AL222" s="7">
        <v>0</v>
      </c>
    </row>
    <row r="223" spans="1:38" ht="17.45" customHeight="1" x14ac:dyDescent="0.25">
      <c r="A223" s="3">
        <v>25</v>
      </c>
      <c r="B223" s="242" t="s">
        <v>182</v>
      </c>
      <c r="C223" s="24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/>
      <c r="AK223" s="15"/>
      <c r="AL223" s="7">
        <v>0</v>
      </c>
    </row>
    <row r="224" spans="1:38" ht="17.45" customHeight="1" x14ac:dyDescent="0.25">
      <c r="A224" s="3">
        <v>26</v>
      </c>
      <c r="B224" s="242" t="s">
        <v>187</v>
      </c>
      <c r="C224" s="24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/>
      <c r="AK224" s="15"/>
      <c r="AL224" s="7">
        <v>0</v>
      </c>
    </row>
    <row r="225" spans="1:38" ht="17.45" customHeight="1" x14ac:dyDescent="0.25">
      <c r="A225" s="3">
        <v>27</v>
      </c>
      <c r="B225" s="242" t="s">
        <v>193</v>
      </c>
      <c r="C225" s="243"/>
      <c r="D225" s="5"/>
      <c r="E225" s="5"/>
      <c r="F225" s="5"/>
      <c r="G225" s="5"/>
      <c r="H225" s="5" t="s">
        <v>289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>
        <f t="shared" si="6"/>
        <v>1</v>
      </c>
      <c r="AJ225" s="5">
        <v>1</v>
      </c>
      <c r="AK225" s="15">
        <v>0</v>
      </c>
      <c r="AL225" s="7">
        <v>0</v>
      </c>
    </row>
    <row r="226" spans="1:38" ht="17.45" customHeight="1" x14ac:dyDescent="0.25">
      <c r="A226" s="3">
        <v>28</v>
      </c>
      <c r="B226" s="242" t="s">
        <v>198</v>
      </c>
      <c r="C226" s="24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7.45" customHeight="1" x14ac:dyDescent="0.25">
      <c r="A227" s="3">
        <v>29</v>
      </c>
      <c r="B227" s="242" t="s">
        <v>204</v>
      </c>
      <c r="C227" s="24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7.45" customHeight="1" x14ac:dyDescent="0.25">
      <c r="A228" s="3">
        <v>30</v>
      </c>
      <c r="B228" s="242" t="s">
        <v>210</v>
      </c>
      <c r="C228" s="24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7.45" customHeight="1" x14ac:dyDescent="0.25">
      <c r="A229" s="3">
        <v>31</v>
      </c>
      <c r="B229" s="242" t="s">
        <v>215</v>
      </c>
      <c r="C229" s="24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7.45" customHeight="1" x14ac:dyDescent="0.25">
      <c r="A230" s="3">
        <v>32</v>
      </c>
      <c r="B230" s="242" t="s">
        <v>220</v>
      </c>
      <c r="C230" s="24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7.45" customHeight="1" x14ac:dyDescent="0.25">
      <c r="A231" s="3">
        <v>33</v>
      </c>
      <c r="B231" s="242" t="s">
        <v>226</v>
      </c>
      <c r="C231" s="24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7.45" customHeight="1" x14ac:dyDescent="0.25">
      <c r="A232" s="3">
        <v>34</v>
      </c>
      <c r="B232" s="242" t="s">
        <v>232</v>
      </c>
      <c r="C232" s="243"/>
      <c r="D232" s="5"/>
      <c r="E232" s="5"/>
      <c r="F232" s="5"/>
      <c r="G232" s="5"/>
      <c r="H232" s="5"/>
      <c r="I232" s="5" t="s">
        <v>289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 t="s">
        <v>289</v>
      </c>
      <c r="AA232" s="5"/>
      <c r="AB232" s="5"/>
      <c r="AC232" s="5"/>
      <c r="AD232" s="5"/>
      <c r="AE232" s="5"/>
      <c r="AF232" s="5"/>
      <c r="AG232" s="5"/>
      <c r="AH232" s="5"/>
      <c r="AI232" s="10">
        <f t="shared" si="7"/>
        <v>2</v>
      </c>
      <c r="AJ232" s="5">
        <v>2</v>
      </c>
      <c r="AK232" s="15">
        <v>0</v>
      </c>
      <c r="AL232" s="7">
        <v>0</v>
      </c>
    </row>
    <row r="233" spans="1:38" ht="17.45" customHeight="1" x14ac:dyDescent="0.25">
      <c r="A233" s="3">
        <v>35</v>
      </c>
      <c r="B233" s="242" t="s">
        <v>237</v>
      </c>
      <c r="C233" s="24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 t="s">
        <v>289</v>
      </c>
      <c r="AD233" s="5"/>
      <c r="AE233" s="5"/>
      <c r="AF233" s="5"/>
      <c r="AG233" s="5"/>
      <c r="AH233" s="5"/>
      <c r="AI233" s="10">
        <f t="shared" si="7"/>
        <v>1</v>
      </c>
      <c r="AJ233" s="5">
        <v>1</v>
      </c>
      <c r="AK233" s="15">
        <v>0</v>
      </c>
      <c r="AL233" s="7">
        <v>0</v>
      </c>
    </row>
    <row r="234" spans="1:38" ht="17.45" customHeight="1" x14ac:dyDescent="0.25">
      <c r="A234" s="3">
        <v>36</v>
      </c>
      <c r="B234" s="242" t="s">
        <v>243</v>
      </c>
      <c r="C234" s="24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/>
      <c r="AK234" s="15"/>
      <c r="AL234" s="7">
        <v>0</v>
      </c>
    </row>
    <row r="235" spans="1:38" ht="17.45" customHeight="1" x14ac:dyDescent="0.25">
      <c r="A235" s="3">
        <v>37</v>
      </c>
      <c r="B235" s="242" t="s">
        <v>249</v>
      </c>
      <c r="C235" s="24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 t="s">
        <v>289</v>
      </c>
      <c r="AA235" s="5"/>
      <c r="AB235" s="5"/>
      <c r="AC235" s="5"/>
      <c r="AD235" s="5"/>
      <c r="AE235" s="5"/>
      <c r="AF235" s="5"/>
      <c r="AG235" s="5"/>
      <c r="AH235" s="5"/>
      <c r="AI235" s="10">
        <f t="shared" si="7"/>
        <v>1</v>
      </c>
      <c r="AJ235" s="5">
        <v>1</v>
      </c>
      <c r="AK235" s="15">
        <v>0</v>
      </c>
      <c r="AL235" s="7">
        <v>0</v>
      </c>
    </row>
    <row r="236" spans="1:38" ht="17.45" customHeight="1" x14ac:dyDescent="0.25">
      <c r="A236" s="3">
        <v>38</v>
      </c>
      <c r="B236" s="242" t="s">
        <v>255</v>
      </c>
      <c r="C236" s="24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7.45" customHeight="1" x14ac:dyDescent="0.25">
      <c r="A237" s="3">
        <v>39</v>
      </c>
      <c r="B237" s="242" t="s">
        <v>261</v>
      </c>
      <c r="C237" s="24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 t="s">
        <v>289</v>
      </c>
      <c r="AD237" s="5"/>
      <c r="AE237" s="5"/>
      <c r="AF237" s="5"/>
      <c r="AG237" s="5"/>
      <c r="AH237" s="5"/>
      <c r="AI237" s="10">
        <f t="shared" si="7"/>
        <v>1</v>
      </c>
      <c r="AJ237" s="5">
        <v>1</v>
      </c>
      <c r="AK237" s="15">
        <v>0</v>
      </c>
      <c r="AL237" s="7">
        <v>0</v>
      </c>
    </row>
    <row r="238" spans="1:38" ht="12.6" hidden="1" customHeight="1" x14ac:dyDescent="0.25">
      <c r="A238" s="3">
        <v>40</v>
      </c>
      <c r="B238" s="242"/>
      <c r="C238" s="24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</row>
    <row r="239" spans="1:38" ht="12.6" hidden="1" customHeight="1" x14ac:dyDescent="0.25">
      <c r="A239" s="3">
        <v>41</v>
      </c>
      <c r="B239" s="242"/>
      <c r="C239" s="24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</row>
    <row r="240" spans="1:38" ht="12.6" hidden="1" customHeight="1" x14ac:dyDescent="0.25">
      <c r="A240" s="3">
        <v>42</v>
      </c>
      <c r="B240" s="242"/>
      <c r="C240" s="24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</row>
    <row r="241" spans="1:37" ht="12.6" hidden="1" customHeight="1" x14ac:dyDescent="0.25">
      <c r="A241" s="3">
        <v>43</v>
      </c>
      <c r="B241" s="242"/>
      <c r="C241" s="24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42"/>
      <c r="C242" s="24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42"/>
      <c r="C243" s="24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42"/>
      <c r="C244" s="24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42"/>
      <c r="C245" s="24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42"/>
      <c r="C246" s="24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42"/>
      <c r="C247" s="24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42"/>
      <c r="C248" s="24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42"/>
      <c r="C249" s="24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42"/>
      <c r="C250" s="24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42"/>
      <c r="C251" s="24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42"/>
      <c r="C252" s="24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42"/>
      <c r="C253" s="243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44" t="s">
        <v>282</v>
      </c>
      <c r="C254" s="245"/>
      <c r="D254" s="40">
        <v>0</v>
      </c>
      <c r="E254" s="40">
        <v>0</v>
      </c>
      <c r="F254" s="40">
        <v>0</v>
      </c>
      <c r="G254" s="40">
        <v>1</v>
      </c>
      <c r="H254" s="40">
        <v>2</v>
      </c>
      <c r="I254" s="40">
        <v>1</v>
      </c>
      <c r="J254" s="40">
        <v>1</v>
      </c>
      <c r="K254" s="40">
        <v>0</v>
      </c>
      <c r="L254" s="40">
        <v>1</v>
      </c>
      <c r="M254" s="40">
        <v>1</v>
      </c>
      <c r="N254" s="40">
        <v>1</v>
      </c>
      <c r="O254" s="40">
        <v>0</v>
      </c>
      <c r="P254" s="40">
        <v>2</v>
      </c>
      <c r="Q254" s="40">
        <v>0</v>
      </c>
      <c r="R254" s="40">
        <v>0</v>
      </c>
      <c r="S254" s="40">
        <v>1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2</v>
      </c>
      <c r="AA254" s="40">
        <v>1</v>
      </c>
      <c r="AB254" s="40">
        <v>0</v>
      </c>
      <c r="AC254" s="40">
        <v>3</v>
      </c>
      <c r="AD254" s="40">
        <v>0</v>
      </c>
      <c r="AE254" s="40">
        <v>0</v>
      </c>
      <c r="AF254" s="40">
        <v>0</v>
      </c>
      <c r="AG254" s="40">
        <v>1</v>
      </c>
      <c r="AH254" s="40">
        <v>0</v>
      </c>
      <c r="AI254" s="40">
        <v>18</v>
      </c>
      <c r="AJ254" s="40">
        <v>18</v>
      </c>
      <c r="AK254" s="41">
        <v>0</v>
      </c>
    </row>
    <row r="255" spans="1:37" s="39" customFormat="1" ht="12.6" customHeight="1" x14ac:dyDescent="0.2">
      <c r="A255" s="110"/>
      <c r="B255" s="163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</row>
    <row r="256" spans="1:37" s="39" customFormat="1" ht="12.6" customHeight="1" x14ac:dyDescent="0.2">
      <c r="A256" s="246" t="s">
        <v>291</v>
      </c>
      <c r="B256" s="251"/>
      <c r="C256" s="246"/>
      <c r="D256" s="246" t="s">
        <v>284</v>
      </c>
      <c r="E256" s="246"/>
      <c r="F256" s="246"/>
      <c r="G256" s="246"/>
      <c r="H256" s="246"/>
      <c r="I256" s="246"/>
      <c r="J256" s="246"/>
      <c r="K256" s="246"/>
      <c r="L256" s="246"/>
      <c r="M256" s="246"/>
      <c r="N256" s="111"/>
      <c r="O256" s="111"/>
      <c r="P256" s="246" t="s">
        <v>284</v>
      </c>
      <c r="Q256" s="246"/>
      <c r="R256" s="246"/>
      <c r="S256" s="246"/>
      <c r="T256" s="246"/>
      <c r="U256" s="246"/>
      <c r="V256" s="246"/>
      <c r="W256" s="246"/>
      <c r="X256" s="246"/>
      <c r="Y256" s="246"/>
      <c r="Z256" s="111"/>
      <c r="AA256" s="111"/>
      <c r="AB256" s="246" t="s">
        <v>284</v>
      </c>
      <c r="AC256" s="246"/>
      <c r="AD256" s="246"/>
      <c r="AE256" s="246"/>
      <c r="AF256" s="246"/>
      <c r="AG256" s="246"/>
      <c r="AH256" s="246"/>
      <c r="AI256" s="246"/>
      <c r="AJ256" s="246"/>
      <c r="AK256" s="246"/>
    </row>
    <row r="257" spans="1:38" s="39" customFormat="1" ht="12.6" customHeight="1" x14ac:dyDescent="0.2">
      <c r="A257" s="111"/>
      <c r="B257" s="164"/>
      <c r="C257" s="111"/>
      <c r="D257" s="246" t="s">
        <v>285</v>
      </c>
      <c r="E257" s="246"/>
      <c r="F257" s="246"/>
      <c r="G257" s="246"/>
      <c r="H257" s="246"/>
      <c r="I257" s="246"/>
      <c r="J257" s="246"/>
      <c r="K257" s="246"/>
      <c r="L257" s="246"/>
      <c r="M257" s="246"/>
      <c r="N257" s="111"/>
      <c r="O257" s="111"/>
      <c r="P257" s="246" t="s">
        <v>15</v>
      </c>
      <c r="Q257" s="246"/>
      <c r="R257" s="246"/>
      <c r="S257" s="246"/>
      <c r="T257" s="246"/>
      <c r="U257" s="246"/>
      <c r="V257" s="246"/>
      <c r="W257" s="246"/>
      <c r="X257" s="246"/>
      <c r="Y257" s="246"/>
      <c r="Z257" s="111"/>
      <c r="AA257" s="111"/>
      <c r="AB257" s="246" t="s">
        <v>16</v>
      </c>
      <c r="AC257" s="246"/>
      <c r="AD257" s="246"/>
      <c r="AE257" s="246"/>
      <c r="AF257" s="246"/>
      <c r="AG257" s="246"/>
      <c r="AH257" s="246"/>
      <c r="AI257" s="246"/>
      <c r="AJ257" s="246"/>
      <c r="AK257" s="246"/>
    </row>
    <row r="258" spans="1:38" s="39" customFormat="1" ht="12.6" customHeight="1" x14ac:dyDescent="0.2">
      <c r="A258" s="111"/>
      <c r="B258" s="164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</row>
    <row r="259" spans="1:38" s="39" customFormat="1" ht="12.6" customHeight="1" x14ac:dyDescent="0.2">
      <c r="A259" s="111"/>
      <c r="B259" s="164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</row>
    <row r="260" spans="1:38" s="39" customFormat="1" ht="12.6" customHeight="1" x14ac:dyDescent="0.2">
      <c r="A260" s="111"/>
      <c r="B260" s="164"/>
      <c r="C260" s="111"/>
      <c r="D260" s="247" t="s">
        <v>286</v>
      </c>
      <c r="E260" s="247"/>
      <c r="F260" s="247"/>
      <c r="G260" s="247"/>
      <c r="H260" s="247"/>
      <c r="I260" s="247"/>
      <c r="J260" s="247"/>
      <c r="K260" s="247"/>
      <c r="L260" s="247"/>
      <c r="M260" s="247"/>
      <c r="N260" s="111"/>
      <c r="O260" s="111"/>
      <c r="P260" s="247" t="s">
        <v>19</v>
      </c>
      <c r="Q260" s="247"/>
      <c r="R260" s="247"/>
      <c r="S260" s="247"/>
      <c r="T260" s="247"/>
      <c r="U260" s="247"/>
      <c r="V260" s="247"/>
      <c r="W260" s="247"/>
      <c r="X260" s="247"/>
      <c r="Y260" s="247"/>
      <c r="Z260" s="111"/>
      <c r="AA260" s="111"/>
      <c r="AB260" s="247"/>
      <c r="AC260" s="247"/>
      <c r="AD260" s="247"/>
      <c r="AE260" s="247"/>
      <c r="AF260" s="247"/>
      <c r="AG260" s="247"/>
      <c r="AH260" s="247"/>
      <c r="AI260" s="247"/>
      <c r="AJ260" s="247"/>
      <c r="AK260" s="247"/>
    </row>
    <row r="261" spans="1:38" s="73" customFormat="1" ht="21" customHeight="1" x14ac:dyDescent="0.3">
      <c r="A261" s="234" t="s">
        <v>294</v>
      </c>
      <c r="B261" s="248"/>
      <c r="C261" s="234"/>
      <c r="D261" s="234"/>
      <c r="E261" s="234"/>
      <c r="F261" s="234"/>
      <c r="G261" s="234"/>
      <c r="H261" s="234"/>
      <c r="I261" s="234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235" t="s">
        <v>268</v>
      </c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4">
        <v>39</v>
      </c>
      <c r="AJ261" s="234"/>
      <c r="AK261" s="234"/>
    </row>
    <row r="262" spans="1:38" ht="21" customHeight="1" x14ac:dyDescent="0.25">
      <c r="A262" s="222" t="s">
        <v>30</v>
      </c>
      <c r="B262" s="165"/>
      <c r="C262" s="106" t="s">
        <v>269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237" t="s">
        <v>270</v>
      </c>
      <c r="AJ262" s="238"/>
      <c r="AK262" s="239"/>
    </row>
    <row r="263" spans="1:38" ht="12.6" customHeight="1" x14ac:dyDescent="0.25">
      <c r="A263" s="236"/>
      <c r="B263" s="18" t="s">
        <v>23</v>
      </c>
      <c r="C263" s="107" t="s">
        <v>271</v>
      </c>
      <c r="D263" s="34" t="s">
        <v>275</v>
      </c>
      <c r="E263" s="34" t="s">
        <v>276</v>
      </c>
      <c r="F263" s="34" t="s">
        <v>277</v>
      </c>
      <c r="G263" s="34" t="s">
        <v>278</v>
      </c>
      <c r="H263" s="34" t="s">
        <v>272</v>
      </c>
      <c r="I263" s="34" t="s">
        <v>273</v>
      </c>
      <c r="J263" s="34" t="s">
        <v>274</v>
      </c>
      <c r="K263" s="34" t="s">
        <v>275</v>
      </c>
      <c r="L263" s="34" t="s">
        <v>276</v>
      </c>
      <c r="M263" s="34" t="s">
        <v>277</v>
      </c>
      <c r="N263" s="34" t="s">
        <v>278</v>
      </c>
      <c r="O263" s="34" t="s">
        <v>272</v>
      </c>
      <c r="P263" s="34" t="s">
        <v>273</v>
      </c>
      <c r="Q263" s="34" t="s">
        <v>274</v>
      </c>
      <c r="R263" s="34" t="s">
        <v>275</v>
      </c>
      <c r="S263" s="34" t="s">
        <v>276</v>
      </c>
      <c r="T263" s="34" t="s">
        <v>277</v>
      </c>
      <c r="U263" s="34" t="s">
        <v>278</v>
      </c>
      <c r="V263" s="34" t="s">
        <v>272</v>
      </c>
      <c r="W263" s="34" t="s">
        <v>273</v>
      </c>
      <c r="X263" s="34" t="s">
        <v>274</v>
      </c>
      <c r="Y263" s="34" t="s">
        <v>275</v>
      </c>
      <c r="Z263" s="34" t="s">
        <v>276</v>
      </c>
      <c r="AA263" s="34" t="s">
        <v>277</v>
      </c>
      <c r="AB263" s="34" t="s">
        <v>278</v>
      </c>
      <c r="AC263" s="34" t="s">
        <v>272</v>
      </c>
      <c r="AD263" s="34" t="s">
        <v>273</v>
      </c>
      <c r="AE263" s="34" t="s">
        <v>274</v>
      </c>
      <c r="AF263" s="34" t="s">
        <v>275</v>
      </c>
      <c r="AG263" s="34" t="s">
        <v>276</v>
      </c>
      <c r="AH263" s="34" t="s">
        <v>277</v>
      </c>
      <c r="AI263" s="34" t="s">
        <v>279</v>
      </c>
      <c r="AJ263" s="34" t="s">
        <v>280</v>
      </c>
      <c r="AK263" s="35" t="s">
        <v>281</v>
      </c>
    </row>
    <row r="264" spans="1:38" ht="17.45" customHeight="1" x14ac:dyDescent="0.25">
      <c r="A264" s="8">
        <v>1</v>
      </c>
      <c r="B264" s="240" t="s">
        <v>36</v>
      </c>
      <c r="C264" s="241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 t="s">
        <v>289</v>
      </c>
      <c r="AI264" s="10">
        <f t="shared" ref="AI264:AI295" si="8">IF(SUM(AJ264:AK264)&gt;0,SUM(AJ264:AK264),"")</f>
        <v>1</v>
      </c>
      <c r="AJ264" s="10">
        <v>1</v>
      </c>
      <c r="AK264" s="16">
        <v>0</v>
      </c>
      <c r="AL264" s="7">
        <v>0</v>
      </c>
    </row>
    <row r="265" spans="1:38" ht="17.45" customHeight="1" x14ac:dyDescent="0.25">
      <c r="A265" s="3">
        <v>2</v>
      </c>
      <c r="B265" s="242" t="s">
        <v>45</v>
      </c>
      <c r="C265" s="24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 t="s">
        <v>289</v>
      </c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>
        <f t="shared" si="8"/>
        <v>1</v>
      </c>
      <c r="AJ265" s="5">
        <v>1</v>
      </c>
      <c r="AK265" s="15">
        <v>0</v>
      </c>
      <c r="AL265" s="7">
        <v>0</v>
      </c>
    </row>
    <row r="266" spans="1:38" ht="17.45" customHeight="1" x14ac:dyDescent="0.25">
      <c r="A266" s="3">
        <v>3</v>
      </c>
      <c r="B266" s="242" t="s">
        <v>51</v>
      </c>
      <c r="C266" s="24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7.45" customHeight="1" x14ac:dyDescent="0.25">
      <c r="A267" s="3">
        <v>4</v>
      </c>
      <c r="B267" s="242" t="s">
        <v>57</v>
      </c>
      <c r="C267" s="24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/>
      <c r="AK267" s="15"/>
      <c r="AL267" s="7">
        <v>0</v>
      </c>
    </row>
    <row r="268" spans="1:38" ht="17.45" customHeight="1" x14ac:dyDescent="0.25">
      <c r="A268" s="3">
        <v>5</v>
      </c>
      <c r="B268" s="242" t="s">
        <v>63</v>
      </c>
      <c r="C268" s="24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/>
      <c r="AK268" s="15"/>
      <c r="AL268" s="7">
        <v>0</v>
      </c>
    </row>
    <row r="269" spans="1:38" ht="17.45" customHeight="1" x14ac:dyDescent="0.25">
      <c r="A269" s="3">
        <v>6</v>
      </c>
      <c r="B269" s="242" t="s">
        <v>69</v>
      </c>
      <c r="C269" s="24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7.45" customHeight="1" x14ac:dyDescent="0.25">
      <c r="A270" s="3">
        <v>7</v>
      </c>
      <c r="B270" s="242" t="s">
        <v>74</v>
      </c>
      <c r="C270" s="24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>
        <v>0</v>
      </c>
      <c r="AK270" s="15">
        <v>0</v>
      </c>
      <c r="AL270" s="7">
        <v>1</v>
      </c>
    </row>
    <row r="271" spans="1:38" ht="17.45" customHeight="1" x14ac:dyDescent="0.25">
      <c r="A271" s="3">
        <v>8</v>
      </c>
      <c r="B271" s="242" t="s">
        <v>80</v>
      </c>
      <c r="C271" s="24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7.45" customHeight="1" x14ac:dyDescent="0.25">
      <c r="A272" s="3">
        <v>9</v>
      </c>
      <c r="B272" s="242" t="s">
        <v>86</v>
      </c>
      <c r="C272" s="24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>
        <v>0</v>
      </c>
      <c r="AK272" s="15">
        <v>0</v>
      </c>
      <c r="AL272" s="7">
        <v>0</v>
      </c>
    </row>
    <row r="273" spans="1:38" ht="17.45" customHeight="1" x14ac:dyDescent="0.25">
      <c r="A273" s="3">
        <v>10</v>
      </c>
      <c r="B273" s="242" t="s">
        <v>92</v>
      </c>
      <c r="C273" s="24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7.45" customHeight="1" x14ac:dyDescent="0.25">
      <c r="A274" s="3">
        <v>11</v>
      </c>
      <c r="B274" s="242" t="s">
        <v>98</v>
      </c>
      <c r="C274" s="24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/>
      <c r="AK274" s="15"/>
      <c r="AL274" s="7">
        <v>0</v>
      </c>
    </row>
    <row r="275" spans="1:38" ht="17.45" customHeight="1" x14ac:dyDescent="0.25">
      <c r="A275" s="3">
        <v>12</v>
      </c>
      <c r="B275" s="242" t="s">
        <v>105</v>
      </c>
      <c r="C275" s="24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7.45" customHeight="1" x14ac:dyDescent="0.25">
      <c r="A276" s="3">
        <v>13</v>
      </c>
      <c r="B276" s="242" t="s">
        <v>111</v>
      </c>
      <c r="C276" s="24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7.45" customHeight="1" x14ac:dyDescent="0.25">
      <c r="A277" s="3">
        <v>14</v>
      </c>
      <c r="B277" s="242" t="s">
        <v>117</v>
      </c>
      <c r="C277" s="24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/>
      <c r="AK277" s="15"/>
      <c r="AL277" s="7">
        <v>0</v>
      </c>
    </row>
    <row r="278" spans="1:38" ht="17.45" customHeight="1" x14ac:dyDescent="0.25">
      <c r="A278" s="3">
        <v>15</v>
      </c>
      <c r="B278" s="242" t="s">
        <v>123</v>
      </c>
      <c r="C278" s="24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 t="s">
        <v>289</v>
      </c>
      <c r="S278" s="5"/>
      <c r="T278" s="5"/>
      <c r="U278" s="5"/>
      <c r="V278" s="5"/>
      <c r="W278" s="5"/>
      <c r="X278" s="5"/>
      <c r="Y278" s="5"/>
      <c r="Z278" s="5"/>
      <c r="AA278" s="5"/>
      <c r="AB278" s="5" t="s">
        <v>289</v>
      </c>
      <c r="AC278" s="5"/>
      <c r="AD278" s="5"/>
      <c r="AE278" s="5"/>
      <c r="AF278" s="5"/>
      <c r="AG278" s="5"/>
      <c r="AH278" s="5"/>
      <c r="AI278" s="10">
        <f t="shared" si="8"/>
        <v>2</v>
      </c>
      <c r="AJ278" s="5">
        <v>2</v>
      </c>
      <c r="AK278" s="15">
        <v>0</v>
      </c>
      <c r="AL278" s="7">
        <v>0</v>
      </c>
    </row>
    <row r="279" spans="1:38" ht="17.45" customHeight="1" x14ac:dyDescent="0.25">
      <c r="A279" s="3">
        <v>16</v>
      </c>
      <c r="B279" s="242" t="s">
        <v>129</v>
      </c>
      <c r="C279" s="24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7.45" customHeight="1" x14ac:dyDescent="0.25">
      <c r="A280" s="3">
        <v>17</v>
      </c>
      <c r="B280" s="242" t="s">
        <v>135</v>
      </c>
      <c r="C280" s="24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/>
      <c r="AK280" s="15"/>
      <c r="AL280" s="7">
        <v>0</v>
      </c>
    </row>
    <row r="281" spans="1:38" ht="17.45" customHeight="1" x14ac:dyDescent="0.25">
      <c r="A281" s="3">
        <v>18</v>
      </c>
      <c r="B281" s="242" t="s">
        <v>140</v>
      </c>
      <c r="C281" s="24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7.45" customHeight="1" x14ac:dyDescent="0.25">
      <c r="A282" s="3">
        <v>19</v>
      </c>
      <c r="B282" s="242" t="s">
        <v>146</v>
      </c>
      <c r="C282" s="243"/>
      <c r="D282" s="5"/>
      <c r="E282" s="5"/>
      <c r="F282" s="5"/>
      <c r="G282" s="5"/>
      <c r="H282" s="5"/>
      <c r="I282" s="5"/>
      <c r="J282" s="5"/>
      <c r="K282" s="5" t="s">
        <v>289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>
        <f t="shared" si="8"/>
        <v>1</v>
      </c>
      <c r="AJ282" s="5">
        <v>1</v>
      </c>
      <c r="AK282" s="15">
        <v>0</v>
      </c>
      <c r="AL282" s="7">
        <v>0</v>
      </c>
    </row>
    <row r="283" spans="1:38" ht="17.45" customHeight="1" x14ac:dyDescent="0.25">
      <c r="A283" s="3">
        <v>20</v>
      </c>
      <c r="B283" s="242" t="s">
        <v>151</v>
      </c>
      <c r="C283" s="24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17.45" customHeight="1" x14ac:dyDescent="0.25">
      <c r="A284" s="3">
        <v>21</v>
      </c>
      <c r="B284" s="242" t="s">
        <v>157</v>
      </c>
      <c r="C284" s="24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/>
      <c r="AK284" s="15"/>
      <c r="AL284" s="7">
        <v>0</v>
      </c>
    </row>
    <row r="285" spans="1:38" ht="17.45" customHeight="1" x14ac:dyDescent="0.25">
      <c r="A285" s="3">
        <v>22</v>
      </c>
      <c r="B285" s="242" t="s">
        <v>163</v>
      </c>
      <c r="C285" s="24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 t="s">
        <v>289</v>
      </c>
      <c r="AG285" s="5"/>
      <c r="AH285" s="5"/>
      <c r="AI285" s="10">
        <f t="shared" si="8"/>
        <v>1</v>
      </c>
      <c r="AJ285" s="5">
        <v>1</v>
      </c>
      <c r="AK285" s="15">
        <v>0</v>
      </c>
      <c r="AL285" s="7">
        <v>0</v>
      </c>
    </row>
    <row r="286" spans="1:38" ht="17.45" customHeight="1" x14ac:dyDescent="0.25">
      <c r="A286" s="3">
        <v>23</v>
      </c>
      <c r="B286" s="242" t="s">
        <v>169</v>
      </c>
      <c r="C286" s="24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 t="s">
        <v>289</v>
      </c>
      <c r="AI286" s="10">
        <f t="shared" si="8"/>
        <v>1</v>
      </c>
      <c r="AJ286" s="5">
        <v>1</v>
      </c>
      <c r="AK286" s="15">
        <v>0</v>
      </c>
      <c r="AL286" s="7">
        <v>0</v>
      </c>
    </row>
    <row r="287" spans="1:38" ht="17.45" customHeight="1" x14ac:dyDescent="0.25">
      <c r="A287" s="3">
        <v>24</v>
      </c>
      <c r="B287" s="242" t="s">
        <v>175</v>
      </c>
      <c r="C287" s="24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>
        <v>0</v>
      </c>
      <c r="AK287" s="15">
        <v>0</v>
      </c>
      <c r="AL287" s="7">
        <v>0</v>
      </c>
    </row>
    <row r="288" spans="1:38" ht="17.45" customHeight="1" x14ac:dyDescent="0.25">
      <c r="A288" s="3">
        <v>25</v>
      </c>
      <c r="B288" s="242" t="s">
        <v>182</v>
      </c>
      <c r="C288" s="24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/>
      <c r="AK288" s="15"/>
      <c r="AL288" s="7">
        <v>0</v>
      </c>
    </row>
    <row r="289" spans="1:38" ht="17.45" customHeight="1" x14ac:dyDescent="0.25">
      <c r="A289" s="3">
        <v>26</v>
      </c>
      <c r="B289" s="242" t="s">
        <v>187</v>
      </c>
      <c r="C289" s="24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/>
      <c r="AK289" s="15"/>
      <c r="AL289" s="7">
        <v>0</v>
      </c>
    </row>
    <row r="290" spans="1:38" ht="17.45" customHeight="1" x14ac:dyDescent="0.25">
      <c r="A290" s="3">
        <v>27</v>
      </c>
      <c r="B290" s="242" t="s">
        <v>193</v>
      </c>
      <c r="C290" s="24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17.45" customHeight="1" x14ac:dyDescent="0.25">
      <c r="A291" s="3">
        <v>28</v>
      </c>
      <c r="B291" s="242" t="s">
        <v>198</v>
      </c>
      <c r="C291" s="24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7.45" customHeight="1" x14ac:dyDescent="0.25">
      <c r="A292" s="3">
        <v>29</v>
      </c>
      <c r="B292" s="242" t="s">
        <v>204</v>
      </c>
      <c r="C292" s="243"/>
      <c r="D292" s="5"/>
      <c r="E292" s="5"/>
      <c r="F292" s="5"/>
      <c r="G292" s="5"/>
      <c r="H292" s="5"/>
      <c r="I292" s="5"/>
      <c r="J292" s="5" t="s">
        <v>289</v>
      </c>
      <c r="K292" s="5"/>
      <c r="L292" s="5"/>
      <c r="M292" s="5"/>
      <c r="N292" s="5"/>
      <c r="O292" s="5"/>
      <c r="P292" s="5"/>
      <c r="Q292" s="5"/>
      <c r="R292" s="5" t="s">
        <v>289</v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>
        <f t="shared" si="8"/>
        <v>2</v>
      </c>
      <c r="AJ292" s="5">
        <v>2</v>
      </c>
      <c r="AK292" s="15">
        <v>0</v>
      </c>
      <c r="AL292" s="7">
        <v>0</v>
      </c>
    </row>
    <row r="293" spans="1:38" ht="17.45" customHeight="1" x14ac:dyDescent="0.25">
      <c r="A293" s="3">
        <v>30</v>
      </c>
      <c r="B293" s="242" t="s">
        <v>210</v>
      </c>
      <c r="C293" s="24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>
        <v>0</v>
      </c>
      <c r="AK293" s="15">
        <v>0</v>
      </c>
      <c r="AL293" s="7">
        <v>0</v>
      </c>
    </row>
    <row r="294" spans="1:38" ht="17.45" customHeight="1" x14ac:dyDescent="0.25">
      <c r="A294" s="3">
        <v>31</v>
      </c>
      <c r="B294" s="242" t="s">
        <v>215</v>
      </c>
      <c r="C294" s="24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7.45" customHeight="1" x14ac:dyDescent="0.25">
      <c r="A295" s="3">
        <v>32</v>
      </c>
      <c r="B295" s="242" t="s">
        <v>220</v>
      </c>
      <c r="C295" s="24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7.45" customHeight="1" x14ac:dyDescent="0.25">
      <c r="A296" s="3">
        <v>33</v>
      </c>
      <c r="B296" s="242" t="s">
        <v>226</v>
      </c>
      <c r="C296" s="24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>
        <v>0</v>
      </c>
      <c r="AK296" s="15">
        <v>0</v>
      </c>
      <c r="AL296" s="7">
        <v>0</v>
      </c>
    </row>
    <row r="297" spans="1:38" ht="17.45" customHeight="1" x14ac:dyDescent="0.25">
      <c r="A297" s="3">
        <v>34</v>
      </c>
      <c r="B297" s="242" t="s">
        <v>232</v>
      </c>
      <c r="C297" s="243"/>
      <c r="D297" s="5"/>
      <c r="E297" s="5"/>
      <c r="F297" s="5"/>
      <c r="G297" s="5"/>
      <c r="H297" s="5"/>
      <c r="I297" s="5"/>
      <c r="J297" s="5"/>
      <c r="K297" s="5"/>
      <c r="L297" s="5"/>
      <c r="M297" s="5" t="s">
        <v>289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 t="s">
        <v>295</v>
      </c>
      <c r="AF297" s="5"/>
      <c r="AG297" s="5"/>
      <c r="AH297" s="5"/>
      <c r="AI297" s="10">
        <f t="shared" si="9"/>
        <v>2</v>
      </c>
      <c r="AJ297" s="5">
        <v>1</v>
      </c>
      <c r="AK297" s="15">
        <v>1</v>
      </c>
      <c r="AL297" s="7">
        <v>0</v>
      </c>
    </row>
    <row r="298" spans="1:38" ht="17.45" customHeight="1" x14ac:dyDescent="0.25">
      <c r="A298" s="3">
        <v>35</v>
      </c>
      <c r="B298" s="242" t="s">
        <v>237</v>
      </c>
      <c r="C298" s="24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>
        <v>0</v>
      </c>
      <c r="AK298" s="15">
        <v>0</v>
      </c>
      <c r="AL298" s="7">
        <v>0</v>
      </c>
    </row>
    <row r="299" spans="1:38" ht="17.45" customHeight="1" x14ac:dyDescent="0.25">
      <c r="A299" s="3">
        <v>36</v>
      </c>
      <c r="B299" s="242" t="s">
        <v>243</v>
      </c>
      <c r="C299" s="24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/>
      <c r="AK299" s="15"/>
      <c r="AL299" s="7">
        <v>0</v>
      </c>
    </row>
    <row r="300" spans="1:38" ht="17.45" customHeight="1" x14ac:dyDescent="0.25">
      <c r="A300" s="3">
        <v>37</v>
      </c>
      <c r="B300" s="242" t="s">
        <v>249</v>
      </c>
      <c r="C300" s="243"/>
      <c r="D300" s="5"/>
      <c r="E300" s="5"/>
      <c r="F300" s="5"/>
      <c r="G300" s="5"/>
      <c r="H300" s="5"/>
      <c r="I300" s="5"/>
      <c r="J300" s="5"/>
      <c r="K300" s="5"/>
      <c r="L300" s="5" t="s">
        <v>289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 t="s">
        <v>295</v>
      </c>
      <c r="AH300" s="5"/>
      <c r="AI300" s="10">
        <f t="shared" si="9"/>
        <v>2</v>
      </c>
      <c r="AJ300" s="5">
        <v>1</v>
      </c>
      <c r="AK300" s="15">
        <v>1</v>
      </c>
      <c r="AL300" s="7">
        <v>0</v>
      </c>
    </row>
    <row r="301" spans="1:38" ht="17.45" customHeight="1" x14ac:dyDescent="0.25">
      <c r="A301" s="3">
        <v>38</v>
      </c>
      <c r="B301" s="242" t="s">
        <v>255</v>
      </c>
      <c r="C301" s="24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7.45" customHeight="1" x14ac:dyDescent="0.25">
      <c r="A302" s="3">
        <v>39</v>
      </c>
      <c r="B302" s="242" t="s">
        <v>261</v>
      </c>
      <c r="C302" s="243"/>
      <c r="D302" s="5"/>
      <c r="E302" s="5"/>
      <c r="F302" s="5"/>
      <c r="G302" s="5"/>
      <c r="H302" s="5" t="s">
        <v>289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>
        <f t="shared" si="9"/>
        <v>1</v>
      </c>
      <c r="AJ302" s="5">
        <v>1</v>
      </c>
      <c r="AK302" s="15">
        <v>0</v>
      </c>
      <c r="AL302" s="7">
        <v>0</v>
      </c>
    </row>
    <row r="303" spans="1:38" ht="12.6" hidden="1" customHeight="1" x14ac:dyDescent="0.25">
      <c r="A303" s="3">
        <v>40</v>
      </c>
      <c r="B303" s="242"/>
      <c r="C303" s="24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</row>
    <row r="304" spans="1:38" ht="12.6" hidden="1" customHeight="1" x14ac:dyDescent="0.25">
      <c r="A304" s="3">
        <v>41</v>
      </c>
      <c r="B304" s="242"/>
      <c r="C304" s="24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</row>
    <row r="305" spans="1:37" ht="12.6" hidden="1" customHeight="1" x14ac:dyDescent="0.25">
      <c r="A305" s="3">
        <v>42</v>
      </c>
      <c r="B305" s="242"/>
      <c r="C305" s="24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</row>
    <row r="306" spans="1:37" ht="12.6" hidden="1" customHeight="1" x14ac:dyDescent="0.25">
      <c r="A306" s="3">
        <v>43</v>
      </c>
      <c r="B306" s="242"/>
      <c r="C306" s="24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7" ht="12.6" hidden="1" customHeight="1" x14ac:dyDescent="0.25">
      <c r="A307" s="3">
        <v>44</v>
      </c>
      <c r="B307" s="242"/>
      <c r="C307" s="24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7" ht="12.6" hidden="1" customHeight="1" x14ac:dyDescent="0.25">
      <c r="A308" s="3">
        <v>45</v>
      </c>
      <c r="B308" s="242"/>
      <c r="C308" s="24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7" ht="12.6" hidden="1" customHeight="1" x14ac:dyDescent="0.25">
      <c r="A309" s="3">
        <v>46</v>
      </c>
      <c r="B309" s="242"/>
      <c r="C309" s="24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7" ht="12.6" hidden="1" customHeight="1" x14ac:dyDescent="0.25">
      <c r="A310" s="3">
        <v>47</v>
      </c>
      <c r="B310" s="242"/>
      <c r="C310" s="24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7" ht="12.6" hidden="1" customHeight="1" x14ac:dyDescent="0.25">
      <c r="A311" s="3">
        <v>48</v>
      </c>
      <c r="B311" s="242"/>
      <c r="C311" s="24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7" ht="12.6" hidden="1" customHeight="1" x14ac:dyDescent="0.25">
      <c r="A312" s="3">
        <v>49</v>
      </c>
      <c r="B312" s="242"/>
      <c r="C312" s="24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7" ht="12.6" hidden="1" customHeight="1" x14ac:dyDescent="0.25">
      <c r="A313" s="3">
        <v>50</v>
      </c>
      <c r="B313" s="242"/>
      <c r="C313" s="24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7" ht="12.6" hidden="1" customHeight="1" x14ac:dyDescent="0.25">
      <c r="A314" s="3">
        <v>51</v>
      </c>
      <c r="B314" s="242"/>
      <c r="C314" s="24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7" ht="12.6" hidden="1" customHeight="1" x14ac:dyDescent="0.25">
      <c r="A315" s="3">
        <v>52</v>
      </c>
      <c r="B315" s="242"/>
      <c r="C315" s="24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7" ht="12.6" hidden="1" customHeight="1" x14ac:dyDescent="0.25">
      <c r="A316" s="3">
        <v>53</v>
      </c>
      <c r="B316" s="242"/>
      <c r="C316" s="24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7" ht="12.6" hidden="1" customHeight="1" x14ac:dyDescent="0.25">
      <c r="A317" s="3">
        <v>54</v>
      </c>
      <c r="B317" s="242"/>
      <c r="C317" s="24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7" ht="12.6" hidden="1" customHeight="1" x14ac:dyDescent="0.25">
      <c r="A318" s="20">
        <v>55</v>
      </c>
      <c r="B318" s="242"/>
      <c r="C318" s="243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7" s="39" customFormat="1" ht="12.6" customHeight="1" x14ac:dyDescent="0.2">
      <c r="A319" s="36"/>
      <c r="B319" s="244" t="s">
        <v>282</v>
      </c>
      <c r="C319" s="245"/>
      <c r="D319" s="40">
        <v>0</v>
      </c>
      <c r="E319" s="40">
        <v>0</v>
      </c>
      <c r="F319" s="40">
        <v>0</v>
      </c>
      <c r="G319" s="40">
        <v>0</v>
      </c>
      <c r="H319" s="40">
        <v>1</v>
      </c>
      <c r="I319" s="40">
        <v>0</v>
      </c>
      <c r="J319" s="40">
        <v>1</v>
      </c>
      <c r="K319" s="40">
        <v>1</v>
      </c>
      <c r="L319" s="40">
        <v>1</v>
      </c>
      <c r="M319" s="40">
        <v>1</v>
      </c>
      <c r="N319" s="40">
        <v>0</v>
      </c>
      <c r="O319" s="40">
        <v>0</v>
      </c>
      <c r="P319" s="40">
        <v>0</v>
      </c>
      <c r="Q319" s="40">
        <v>0</v>
      </c>
      <c r="R319" s="40">
        <v>2</v>
      </c>
      <c r="S319" s="40">
        <v>0</v>
      </c>
      <c r="T319" s="40">
        <v>0</v>
      </c>
      <c r="U319" s="40">
        <v>0</v>
      </c>
      <c r="V319" s="40">
        <v>1</v>
      </c>
      <c r="W319" s="40">
        <v>0</v>
      </c>
      <c r="X319" s="40">
        <v>0</v>
      </c>
      <c r="Y319" s="40">
        <v>0</v>
      </c>
      <c r="Z319" s="40">
        <v>0</v>
      </c>
      <c r="AA319" s="40">
        <v>0</v>
      </c>
      <c r="AB319" s="40">
        <v>1</v>
      </c>
      <c r="AC319" s="40">
        <v>0</v>
      </c>
      <c r="AD319" s="40">
        <v>0</v>
      </c>
      <c r="AE319" s="40">
        <v>1</v>
      </c>
      <c r="AF319" s="40">
        <v>1</v>
      </c>
      <c r="AG319" s="40">
        <v>1</v>
      </c>
      <c r="AH319" s="40">
        <v>2</v>
      </c>
      <c r="AI319" s="40">
        <v>14</v>
      </c>
      <c r="AJ319" s="40">
        <v>12</v>
      </c>
      <c r="AK319" s="41">
        <v>2</v>
      </c>
    </row>
    <row r="320" spans="1:37" s="39" customFormat="1" ht="12.6" customHeight="1" x14ac:dyDescent="0.2">
      <c r="A320" s="110"/>
      <c r="B320" s="163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</row>
    <row r="321" spans="1:38" s="39" customFormat="1" ht="12.6" customHeight="1" x14ac:dyDescent="0.2">
      <c r="A321" s="246" t="s">
        <v>296</v>
      </c>
      <c r="B321" s="251"/>
      <c r="C321" s="246"/>
      <c r="D321" s="246" t="s">
        <v>284</v>
      </c>
      <c r="E321" s="246"/>
      <c r="F321" s="246"/>
      <c r="G321" s="246"/>
      <c r="H321" s="246"/>
      <c r="I321" s="246"/>
      <c r="J321" s="246"/>
      <c r="K321" s="246"/>
      <c r="L321" s="246"/>
      <c r="M321" s="246"/>
      <c r="N321" s="111"/>
      <c r="O321" s="111"/>
      <c r="P321" s="246" t="s">
        <v>284</v>
      </c>
      <c r="Q321" s="246"/>
      <c r="R321" s="246"/>
      <c r="S321" s="246"/>
      <c r="T321" s="246"/>
      <c r="U321" s="246"/>
      <c r="V321" s="246"/>
      <c r="W321" s="246"/>
      <c r="X321" s="246"/>
      <c r="Y321" s="246"/>
      <c r="Z321" s="111"/>
      <c r="AA321" s="111"/>
      <c r="AB321" s="246" t="s">
        <v>284</v>
      </c>
      <c r="AC321" s="246"/>
      <c r="AD321" s="246"/>
      <c r="AE321" s="246"/>
      <c r="AF321" s="246"/>
      <c r="AG321" s="246"/>
      <c r="AH321" s="246"/>
      <c r="AI321" s="246"/>
      <c r="AJ321" s="246"/>
      <c r="AK321" s="246"/>
    </row>
    <row r="322" spans="1:38" s="39" customFormat="1" ht="12.6" customHeight="1" x14ac:dyDescent="0.2">
      <c r="A322" s="111"/>
      <c r="B322" s="164"/>
      <c r="C322" s="111"/>
      <c r="D322" s="246" t="s">
        <v>285</v>
      </c>
      <c r="E322" s="246"/>
      <c r="F322" s="246"/>
      <c r="G322" s="246"/>
      <c r="H322" s="246"/>
      <c r="I322" s="246"/>
      <c r="J322" s="246"/>
      <c r="K322" s="246"/>
      <c r="L322" s="246"/>
      <c r="M322" s="246"/>
      <c r="N322" s="111"/>
      <c r="O322" s="111"/>
      <c r="P322" s="246" t="s">
        <v>15</v>
      </c>
      <c r="Q322" s="246"/>
      <c r="R322" s="246"/>
      <c r="S322" s="246"/>
      <c r="T322" s="246"/>
      <c r="U322" s="246"/>
      <c r="V322" s="246"/>
      <c r="W322" s="246"/>
      <c r="X322" s="246"/>
      <c r="Y322" s="246"/>
      <c r="Z322" s="111"/>
      <c r="AA322" s="111"/>
      <c r="AB322" s="246" t="s">
        <v>16</v>
      </c>
      <c r="AC322" s="246"/>
      <c r="AD322" s="246"/>
      <c r="AE322" s="246"/>
      <c r="AF322" s="246"/>
      <c r="AG322" s="246"/>
      <c r="AH322" s="246"/>
      <c r="AI322" s="246"/>
      <c r="AJ322" s="246"/>
      <c r="AK322" s="246"/>
    </row>
    <row r="323" spans="1:38" s="39" customFormat="1" ht="12.6" customHeight="1" x14ac:dyDescent="0.2">
      <c r="A323" s="111"/>
      <c r="B323" s="164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</row>
    <row r="324" spans="1:38" s="39" customFormat="1" ht="12.6" customHeight="1" x14ac:dyDescent="0.2">
      <c r="A324" s="111"/>
      <c r="B324" s="164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</row>
    <row r="325" spans="1:38" s="39" customFormat="1" ht="12.6" customHeight="1" x14ac:dyDescent="0.2">
      <c r="A325" s="111"/>
      <c r="B325" s="164"/>
      <c r="C325" s="111"/>
      <c r="D325" s="247" t="s">
        <v>286</v>
      </c>
      <c r="E325" s="247"/>
      <c r="F325" s="247"/>
      <c r="G325" s="247"/>
      <c r="H325" s="247"/>
      <c r="I325" s="247"/>
      <c r="J325" s="247"/>
      <c r="K325" s="247"/>
      <c r="L325" s="247"/>
      <c r="M325" s="247"/>
      <c r="N325" s="111"/>
      <c r="O325" s="111"/>
      <c r="P325" s="247" t="s">
        <v>19</v>
      </c>
      <c r="Q325" s="247"/>
      <c r="R325" s="247"/>
      <c r="S325" s="247"/>
      <c r="T325" s="247"/>
      <c r="U325" s="247"/>
      <c r="V325" s="247"/>
      <c r="W325" s="247"/>
      <c r="X325" s="247"/>
      <c r="Y325" s="247"/>
      <c r="Z325" s="111"/>
      <c r="AA325" s="111"/>
      <c r="AB325" s="247"/>
      <c r="AC325" s="247"/>
      <c r="AD325" s="247"/>
      <c r="AE325" s="247"/>
      <c r="AF325" s="247"/>
      <c r="AG325" s="247"/>
      <c r="AH325" s="247"/>
      <c r="AI325" s="247"/>
      <c r="AJ325" s="247"/>
      <c r="AK325" s="247"/>
    </row>
    <row r="326" spans="1:38" s="73" customFormat="1" ht="21" customHeight="1" x14ac:dyDescent="0.3">
      <c r="A326" s="234" t="s">
        <v>297</v>
      </c>
      <c r="B326" s="248"/>
      <c r="C326" s="234"/>
      <c r="D326" s="234"/>
      <c r="E326" s="234"/>
      <c r="F326" s="234"/>
      <c r="G326" s="234"/>
      <c r="H326" s="234"/>
      <c r="I326" s="234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235" t="s">
        <v>268</v>
      </c>
      <c r="V326" s="235"/>
      <c r="W326" s="235"/>
      <c r="X326" s="235"/>
      <c r="Y326" s="235"/>
      <c r="Z326" s="235"/>
      <c r="AA326" s="235"/>
      <c r="AB326" s="235"/>
      <c r="AC326" s="235"/>
      <c r="AD326" s="235"/>
      <c r="AE326" s="235"/>
      <c r="AF326" s="235"/>
      <c r="AG326" s="235"/>
      <c r="AH326" s="235"/>
      <c r="AI326" s="234">
        <v>39</v>
      </c>
      <c r="AJ326" s="234"/>
      <c r="AK326" s="234"/>
    </row>
    <row r="327" spans="1:38" ht="21" customHeight="1" x14ac:dyDescent="0.25">
      <c r="A327" s="222" t="s">
        <v>30</v>
      </c>
      <c r="B327" s="165"/>
      <c r="C327" s="106" t="s">
        <v>269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237" t="s">
        <v>270</v>
      </c>
      <c r="AJ327" s="238"/>
      <c r="AK327" s="239"/>
    </row>
    <row r="328" spans="1:38" ht="12.6" customHeight="1" x14ac:dyDescent="0.25">
      <c r="A328" s="236"/>
      <c r="B328" s="18" t="s">
        <v>23</v>
      </c>
      <c r="C328" s="107" t="s">
        <v>271</v>
      </c>
      <c r="D328" s="34" t="s">
        <v>278</v>
      </c>
      <c r="E328" s="34" t="s">
        <v>272</v>
      </c>
      <c r="F328" s="34" t="s">
        <v>273</v>
      </c>
      <c r="G328" s="34" t="s">
        <v>274</v>
      </c>
      <c r="H328" s="34" t="s">
        <v>275</v>
      </c>
      <c r="I328" s="34" t="s">
        <v>276</v>
      </c>
      <c r="J328" s="34" t="s">
        <v>277</v>
      </c>
      <c r="K328" s="34" t="s">
        <v>278</v>
      </c>
      <c r="L328" s="34" t="s">
        <v>272</v>
      </c>
      <c r="M328" s="34" t="s">
        <v>273</v>
      </c>
      <c r="N328" s="34" t="s">
        <v>274</v>
      </c>
      <c r="O328" s="34" t="s">
        <v>275</v>
      </c>
      <c r="P328" s="34" t="s">
        <v>276</v>
      </c>
      <c r="Q328" s="34" t="s">
        <v>277</v>
      </c>
      <c r="R328" s="34" t="s">
        <v>278</v>
      </c>
      <c r="S328" s="34" t="s">
        <v>272</v>
      </c>
      <c r="T328" s="34" t="s">
        <v>273</v>
      </c>
      <c r="U328" s="34" t="s">
        <v>274</v>
      </c>
      <c r="V328" s="34" t="s">
        <v>275</v>
      </c>
      <c r="W328" s="34" t="s">
        <v>276</v>
      </c>
      <c r="X328" s="34" t="s">
        <v>277</v>
      </c>
      <c r="Y328" s="34" t="s">
        <v>278</v>
      </c>
      <c r="Z328" s="34" t="s">
        <v>272</v>
      </c>
      <c r="AA328" s="34" t="s">
        <v>273</v>
      </c>
      <c r="AB328" s="34" t="s">
        <v>274</v>
      </c>
      <c r="AC328" s="34" t="s">
        <v>275</v>
      </c>
      <c r="AD328" s="34" t="s">
        <v>276</v>
      </c>
      <c r="AE328" s="34" t="s">
        <v>277</v>
      </c>
      <c r="AF328" s="34" t="s">
        <v>278</v>
      </c>
      <c r="AG328" s="34" t="s">
        <v>272</v>
      </c>
      <c r="AH328" s="34" t="s">
        <v>273</v>
      </c>
      <c r="AI328" s="34" t="s">
        <v>279</v>
      </c>
      <c r="AJ328" s="34" t="s">
        <v>280</v>
      </c>
      <c r="AK328" s="35" t="s">
        <v>281</v>
      </c>
    </row>
    <row r="329" spans="1:38" ht="17.45" customHeight="1" x14ac:dyDescent="0.25">
      <c r="A329" s="8">
        <v>1</v>
      </c>
      <c r="B329" s="240" t="s">
        <v>36</v>
      </c>
      <c r="C329" s="241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7.45" customHeight="1" x14ac:dyDescent="0.25">
      <c r="A330" s="3">
        <v>2</v>
      </c>
      <c r="B330" s="242" t="s">
        <v>45</v>
      </c>
      <c r="C330" s="24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7.45" customHeight="1" x14ac:dyDescent="0.25">
      <c r="A331" s="3">
        <v>3</v>
      </c>
      <c r="B331" s="242" t="s">
        <v>51</v>
      </c>
      <c r="C331" s="24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 t="s">
        <v>289</v>
      </c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>
        <f t="shared" si="10"/>
        <v>1</v>
      </c>
      <c r="AJ331" s="5">
        <v>1</v>
      </c>
      <c r="AK331" s="15">
        <v>0</v>
      </c>
      <c r="AL331" s="7">
        <v>0</v>
      </c>
    </row>
    <row r="332" spans="1:38" ht="17.45" customHeight="1" x14ac:dyDescent="0.25">
      <c r="A332" s="3">
        <v>4</v>
      </c>
      <c r="B332" s="242" t="s">
        <v>57</v>
      </c>
      <c r="C332" s="24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/>
      <c r="AK332" s="15"/>
      <c r="AL332" s="7">
        <v>0</v>
      </c>
    </row>
    <row r="333" spans="1:38" ht="17.45" customHeight="1" x14ac:dyDescent="0.25">
      <c r="A333" s="3">
        <v>5</v>
      </c>
      <c r="B333" s="242" t="s">
        <v>63</v>
      </c>
      <c r="C333" s="24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/>
      <c r="AK333" s="15"/>
      <c r="AL333" s="7">
        <v>0</v>
      </c>
    </row>
    <row r="334" spans="1:38" ht="17.45" customHeight="1" x14ac:dyDescent="0.25">
      <c r="A334" s="3">
        <v>6</v>
      </c>
      <c r="B334" s="242" t="s">
        <v>69</v>
      </c>
      <c r="C334" s="24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7.45" customHeight="1" x14ac:dyDescent="0.25">
      <c r="A335" s="3">
        <v>7</v>
      </c>
      <c r="B335" s="242" t="s">
        <v>74</v>
      </c>
      <c r="C335" s="24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>
        <v>0</v>
      </c>
      <c r="AK335" s="15">
        <v>0</v>
      </c>
      <c r="AL335" s="7">
        <v>1</v>
      </c>
    </row>
    <row r="336" spans="1:38" ht="17.45" customHeight="1" x14ac:dyDescent="0.25">
      <c r="A336" s="3">
        <v>8</v>
      </c>
      <c r="B336" s="242" t="s">
        <v>80</v>
      </c>
      <c r="C336" s="24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7.45" customHeight="1" x14ac:dyDescent="0.25">
      <c r="A337" s="3">
        <v>9</v>
      </c>
      <c r="B337" s="242" t="s">
        <v>86</v>
      </c>
      <c r="C337" s="24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>
        <v>0</v>
      </c>
      <c r="AK337" s="15">
        <v>0</v>
      </c>
      <c r="AL337" s="7">
        <v>0</v>
      </c>
    </row>
    <row r="338" spans="1:38" ht="17.45" customHeight="1" x14ac:dyDescent="0.25">
      <c r="A338" s="3">
        <v>10</v>
      </c>
      <c r="B338" s="242" t="s">
        <v>92</v>
      </c>
      <c r="C338" s="24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7.45" customHeight="1" x14ac:dyDescent="0.25">
      <c r="A339" s="3">
        <v>11</v>
      </c>
      <c r="B339" s="242" t="s">
        <v>98</v>
      </c>
      <c r="C339" s="24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/>
      <c r="AK339" s="15"/>
      <c r="AL339" s="7">
        <v>0</v>
      </c>
    </row>
    <row r="340" spans="1:38" ht="17.45" customHeight="1" x14ac:dyDescent="0.25">
      <c r="A340" s="3">
        <v>12</v>
      </c>
      <c r="B340" s="242" t="s">
        <v>105</v>
      </c>
      <c r="C340" s="24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7.45" customHeight="1" x14ac:dyDescent="0.25">
      <c r="A341" s="3">
        <v>13</v>
      </c>
      <c r="B341" s="242" t="s">
        <v>111</v>
      </c>
      <c r="C341" s="24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7.45" customHeight="1" x14ac:dyDescent="0.25">
      <c r="A342" s="3">
        <v>14</v>
      </c>
      <c r="B342" s="242" t="s">
        <v>117</v>
      </c>
      <c r="C342" s="24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/>
      <c r="AK342" s="15"/>
      <c r="AL342" s="7">
        <v>0</v>
      </c>
    </row>
    <row r="343" spans="1:38" ht="17.45" customHeight="1" x14ac:dyDescent="0.25">
      <c r="A343" s="3">
        <v>15</v>
      </c>
      <c r="B343" s="242" t="s">
        <v>123</v>
      </c>
      <c r="C343" s="24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7.45" customHeight="1" x14ac:dyDescent="0.25">
      <c r="A344" s="3">
        <v>16</v>
      </c>
      <c r="B344" s="242" t="s">
        <v>129</v>
      </c>
      <c r="C344" s="24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>
        <v>0</v>
      </c>
      <c r="AK344" s="15">
        <v>0</v>
      </c>
      <c r="AL344" s="7">
        <v>0</v>
      </c>
    </row>
    <row r="345" spans="1:38" ht="17.45" customHeight="1" x14ac:dyDescent="0.25">
      <c r="A345" s="3">
        <v>17</v>
      </c>
      <c r="B345" s="242" t="s">
        <v>135</v>
      </c>
      <c r="C345" s="24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/>
      <c r="AK345" s="15"/>
      <c r="AL345" s="7">
        <v>0</v>
      </c>
    </row>
    <row r="346" spans="1:38" ht="17.45" customHeight="1" x14ac:dyDescent="0.25">
      <c r="A346" s="3">
        <v>18</v>
      </c>
      <c r="B346" s="242" t="s">
        <v>140</v>
      </c>
      <c r="C346" s="24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289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>
        <f t="shared" si="10"/>
        <v>1</v>
      </c>
      <c r="AJ346" s="5">
        <v>1</v>
      </c>
      <c r="AK346" s="15">
        <v>0</v>
      </c>
      <c r="AL346" s="7">
        <v>0</v>
      </c>
    </row>
    <row r="347" spans="1:38" ht="17.45" customHeight="1" x14ac:dyDescent="0.25">
      <c r="A347" s="3">
        <v>19</v>
      </c>
      <c r="B347" s="242" t="s">
        <v>146</v>
      </c>
      <c r="C347" s="243"/>
      <c r="D347" s="5"/>
      <c r="E347" s="5" t="s">
        <v>289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 t="s">
        <v>289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10">
        <f t="shared" si="10"/>
        <v>2</v>
      </c>
      <c r="AJ347" s="5">
        <v>2</v>
      </c>
      <c r="AK347" s="15">
        <v>0</v>
      </c>
      <c r="AL347" s="7">
        <v>0</v>
      </c>
    </row>
    <row r="348" spans="1:38" ht="17.45" customHeight="1" x14ac:dyDescent="0.25">
      <c r="A348" s="3">
        <v>20</v>
      </c>
      <c r="B348" s="242" t="s">
        <v>151</v>
      </c>
      <c r="C348" s="24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7.45" customHeight="1" x14ac:dyDescent="0.25">
      <c r="A349" s="3">
        <v>21</v>
      </c>
      <c r="B349" s="242" t="s">
        <v>157</v>
      </c>
      <c r="C349" s="24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/>
      <c r="AK349" s="15"/>
      <c r="AL349" s="7">
        <v>0</v>
      </c>
    </row>
    <row r="350" spans="1:38" ht="17.45" customHeight="1" x14ac:dyDescent="0.25">
      <c r="A350" s="3">
        <v>22</v>
      </c>
      <c r="B350" s="242" t="s">
        <v>163</v>
      </c>
      <c r="C350" s="24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 t="s">
        <v>289</v>
      </c>
      <c r="W350" s="5"/>
      <c r="X350" s="5"/>
      <c r="Y350" s="5"/>
      <c r="Z350" s="5"/>
      <c r="AA350" s="5"/>
      <c r="AB350" s="5"/>
      <c r="AC350" s="5" t="s">
        <v>289</v>
      </c>
      <c r="AD350" s="5"/>
      <c r="AE350" s="5"/>
      <c r="AF350" s="5"/>
      <c r="AG350" s="5"/>
      <c r="AH350" s="5"/>
      <c r="AI350" s="10">
        <f t="shared" si="10"/>
        <v>2</v>
      </c>
      <c r="AJ350" s="5">
        <v>2</v>
      </c>
      <c r="AK350" s="15">
        <v>0</v>
      </c>
      <c r="AL350" s="7">
        <v>0</v>
      </c>
    </row>
    <row r="351" spans="1:38" ht="17.45" customHeight="1" x14ac:dyDescent="0.25">
      <c r="A351" s="3">
        <v>23</v>
      </c>
      <c r="B351" s="242" t="s">
        <v>169</v>
      </c>
      <c r="C351" s="24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7.45" customHeight="1" x14ac:dyDescent="0.25">
      <c r="A352" s="3">
        <v>24</v>
      </c>
      <c r="B352" s="242" t="s">
        <v>175</v>
      </c>
      <c r="C352" s="24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 t="s">
        <v>289</v>
      </c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>
        <f t="shared" si="10"/>
        <v>1</v>
      </c>
      <c r="AJ352" s="5">
        <v>1</v>
      </c>
      <c r="AK352" s="15">
        <v>0</v>
      </c>
      <c r="AL352" s="7">
        <v>0</v>
      </c>
    </row>
    <row r="353" spans="1:38" ht="17.45" customHeight="1" x14ac:dyDescent="0.25">
      <c r="A353" s="3">
        <v>25</v>
      </c>
      <c r="B353" s="242" t="s">
        <v>182</v>
      </c>
      <c r="C353" s="24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/>
      <c r="AK353" s="15"/>
      <c r="AL353" s="7">
        <v>0</v>
      </c>
    </row>
    <row r="354" spans="1:38" ht="17.45" customHeight="1" x14ac:dyDescent="0.25">
      <c r="A354" s="3">
        <v>26</v>
      </c>
      <c r="B354" s="242" t="s">
        <v>187</v>
      </c>
      <c r="C354" s="24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/>
      <c r="AK354" s="15"/>
      <c r="AL354" s="7">
        <v>0</v>
      </c>
    </row>
    <row r="355" spans="1:38" ht="17.45" customHeight="1" x14ac:dyDescent="0.25">
      <c r="A355" s="3">
        <v>27</v>
      </c>
      <c r="B355" s="242" t="s">
        <v>193</v>
      </c>
      <c r="C355" s="24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 t="s">
        <v>289</v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>
        <f t="shared" si="10"/>
        <v>1</v>
      </c>
      <c r="AJ355" s="5">
        <v>1</v>
      </c>
      <c r="AK355" s="15">
        <v>0</v>
      </c>
      <c r="AL355" s="7">
        <v>0</v>
      </c>
    </row>
    <row r="356" spans="1:38" ht="17.45" customHeight="1" x14ac:dyDescent="0.25">
      <c r="A356" s="3">
        <v>28</v>
      </c>
      <c r="B356" s="242" t="s">
        <v>198</v>
      </c>
      <c r="C356" s="24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7.45" customHeight="1" x14ac:dyDescent="0.25">
      <c r="A357" s="3">
        <v>29</v>
      </c>
      <c r="B357" s="242" t="s">
        <v>204</v>
      </c>
      <c r="C357" s="24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 t="s">
        <v>289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>
        <f t="shared" si="10"/>
        <v>1</v>
      </c>
      <c r="AJ357" s="5">
        <v>1</v>
      </c>
      <c r="AK357" s="15">
        <v>0</v>
      </c>
      <c r="AL357" s="7">
        <v>0</v>
      </c>
    </row>
    <row r="358" spans="1:38" ht="17.45" customHeight="1" x14ac:dyDescent="0.25">
      <c r="A358" s="3">
        <v>30</v>
      </c>
      <c r="B358" s="242" t="s">
        <v>210</v>
      </c>
      <c r="C358" s="24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7.45" customHeight="1" x14ac:dyDescent="0.25">
      <c r="A359" s="3">
        <v>31</v>
      </c>
      <c r="B359" s="242" t="s">
        <v>215</v>
      </c>
      <c r="C359" s="24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7.45" customHeight="1" x14ac:dyDescent="0.25">
      <c r="A360" s="3">
        <v>32</v>
      </c>
      <c r="B360" s="242" t="s">
        <v>220</v>
      </c>
      <c r="C360" s="24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7.45" customHeight="1" x14ac:dyDescent="0.25">
      <c r="A361" s="3">
        <v>33</v>
      </c>
      <c r="B361" s="242" t="s">
        <v>226</v>
      </c>
      <c r="C361" s="24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7.45" customHeight="1" x14ac:dyDescent="0.25">
      <c r="A362" s="3">
        <v>34</v>
      </c>
      <c r="B362" s="242" t="s">
        <v>232</v>
      </c>
      <c r="C362" s="24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7.45" customHeight="1" x14ac:dyDescent="0.25">
      <c r="A363" s="3">
        <v>35</v>
      </c>
      <c r="B363" s="242" t="s">
        <v>237</v>
      </c>
      <c r="C363" s="24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7.45" customHeight="1" x14ac:dyDescent="0.25">
      <c r="A364" s="3">
        <v>36</v>
      </c>
      <c r="B364" s="242" t="s">
        <v>243</v>
      </c>
      <c r="C364" s="24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/>
      <c r="AK364" s="15"/>
      <c r="AL364" s="7">
        <v>0</v>
      </c>
    </row>
    <row r="365" spans="1:38" ht="17.45" customHeight="1" x14ac:dyDescent="0.25">
      <c r="A365" s="3">
        <v>37</v>
      </c>
      <c r="B365" s="242" t="s">
        <v>249</v>
      </c>
      <c r="C365" s="24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 t="s">
        <v>289</v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>
        <f t="shared" si="11"/>
        <v>1</v>
      </c>
      <c r="AJ365" s="5">
        <v>1</v>
      </c>
      <c r="AK365" s="15">
        <v>0</v>
      </c>
      <c r="AL365" s="7">
        <v>0</v>
      </c>
    </row>
    <row r="366" spans="1:38" ht="17.45" customHeight="1" x14ac:dyDescent="0.25">
      <c r="A366" s="3">
        <v>38</v>
      </c>
      <c r="B366" s="242" t="s">
        <v>255</v>
      </c>
      <c r="C366" s="24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7.45" customHeight="1" x14ac:dyDescent="0.25">
      <c r="A367" s="3">
        <v>39</v>
      </c>
      <c r="B367" s="242" t="s">
        <v>261</v>
      </c>
      <c r="C367" s="24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2.6" hidden="1" customHeight="1" x14ac:dyDescent="0.25">
      <c r="A368" s="3">
        <v>40</v>
      </c>
      <c r="B368" s="242"/>
      <c r="C368" s="24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</row>
    <row r="369" spans="1:37" ht="12.6" hidden="1" customHeight="1" x14ac:dyDescent="0.25">
      <c r="A369" s="3">
        <v>41</v>
      </c>
      <c r="B369" s="242"/>
      <c r="C369" s="24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</row>
    <row r="370" spans="1:37" ht="12.6" hidden="1" customHeight="1" x14ac:dyDescent="0.25">
      <c r="A370" s="3">
        <v>42</v>
      </c>
      <c r="B370" s="242"/>
      <c r="C370" s="24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</row>
    <row r="371" spans="1:37" ht="12.6" hidden="1" customHeight="1" x14ac:dyDescent="0.25">
      <c r="A371" s="3">
        <v>43</v>
      </c>
      <c r="B371" s="242"/>
      <c r="C371" s="24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7" ht="12.6" hidden="1" customHeight="1" x14ac:dyDescent="0.25">
      <c r="A372" s="3">
        <v>44</v>
      </c>
      <c r="B372" s="242"/>
      <c r="C372" s="24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7" ht="12.6" hidden="1" customHeight="1" x14ac:dyDescent="0.25">
      <c r="A373" s="3">
        <v>45</v>
      </c>
      <c r="B373" s="242"/>
      <c r="C373" s="24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7" ht="12.6" hidden="1" customHeight="1" x14ac:dyDescent="0.25">
      <c r="A374" s="3">
        <v>46</v>
      </c>
      <c r="B374" s="242"/>
      <c r="C374" s="24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7" ht="12.6" hidden="1" customHeight="1" x14ac:dyDescent="0.25">
      <c r="A375" s="3">
        <v>47</v>
      </c>
      <c r="B375" s="242"/>
      <c r="C375" s="24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7" ht="12.6" hidden="1" customHeight="1" x14ac:dyDescent="0.25">
      <c r="A376" s="3">
        <v>48</v>
      </c>
      <c r="B376" s="242"/>
      <c r="C376" s="24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7" ht="12.6" hidden="1" customHeight="1" x14ac:dyDescent="0.25">
      <c r="A377" s="3">
        <v>49</v>
      </c>
      <c r="B377" s="242"/>
      <c r="C377" s="24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7" ht="12.6" hidden="1" customHeight="1" x14ac:dyDescent="0.25">
      <c r="A378" s="3">
        <v>50</v>
      </c>
      <c r="B378" s="242"/>
      <c r="C378" s="24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7" ht="12.6" hidden="1" customHeight="1" x14ac:dyDescent="0.25">
      <c r="A379" s="3">
        <v>51</v>
      </c>
      <c r="B379" s="242"/>
      <c r="C379" s="24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7" ht="12.6" hidden="1" customHeight="1" x14ac:dyDescent="0.25">
      <c r="A380" s="3">
        <v>52</v>
      </c>
      <c r="B380" s="242"/>
      <c r="C380" s="24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7" ht="12.6" hidden="1" customHeight="1" x14ac:dyDescent="0.25">
      <c r="A381" s="3">
        <v>53</v>
      </c>
      <c r="B381" s="242"/>
      <c r="C381" s="24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7" ht="12.6" hidden="1" customHeight="1" x14ac:dyDescent="0.25">
      <c r="A382" s="3">
        <v>54</v>
      </c>
      <c r="B382" s="242"/>
      <c r="C382" s="24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7" ht="12.6" hidden="1" customHeight="1" x14ac:dyDescent="0.25">
      <c r="A383" s="20">
        <v>55</v>
      </c>
      <c r="B383" s="242"/>
      <c r="C383" s="24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7" s="39" customFormat="1" ht="12.6" customHeight="1" x14ac:dyDescent="0.2">
      <c r="A384" s="36"/>
      <c r="B384" s="244" t="s">
        <v>282</v>
      </c>
      <c r="C384" s="245"/>
      <c r="D384" s="40">
        <v>0</v>
      </c>
      <c r="E384" s="40">
        <v>1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2</v>
      </c>
      <c r="Q384" s="40">
        <v>0</v>
      </c>
      <c r="R384" s="40">
        <v>2</v>
      </c>
      <c r="S384" s="40">
        <v>0</v>
      </c>
      <c r="T384" s="40">
        <v>0</v>
      </c>
      <c r="U384" s="40">
        <v>0</v>
      </c>
      <c r="V384" s="40">
        <v>3</v>
      </c>
      <c r="W384" s="40">
        <v>0</v>
      </c>
      <c r="X384" s="40">
        <v>0</v>
      </c>
      <c r="Y384" s="40">
        <v>1</v>
      </c>
      <c r="Z384" s="40">
        <v>0</v>
      </c>
      <c r="AA384" s="40">
        <v>0</v>
      </c>
      <c r="AB384" s="40">
        <v>0</v>
      </c>
      <c r="AC384" s="40">
        <v>1</v>
      </c>
      <c r="AD384" s="40">
        <v>0</v>
      </c>
      <c r="AE384" s="40">
        <v>0</v>
      </c>
      <c r="AF384" s="40">
        <v>0</v>
      </c>
      <c r="AG384" s="40">
        <v>0</v>
      </c>
      <c r="AH384" s="40">
        <v>0</v>
      </c>
      <c r="AI384" s="40">
        <v>10</v>
      </c>
      <c r="AJ384" s="40">
        <v>10</v>
      </c>
      <c r="AK384" s="41">
        <v>0</v>
      </c>
    </row>
    <row r="385" spans="1:38" s="39" customFormat="1" ht="12.6" customHeight="1" x14ac:dyDescent="0.2">
      <c r="A385" s="110"/>
      <c r="B385" s="163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</row>
    <row r="386" spans="1:38" s="39" customFormat="1" ht="12.6" customHeight="1" x14ac:dyDescent="0.2">
      <c r="A386" s="246" t="s">
        <v>291</v>
      </c>
      <c r="B386" s="251"/>
      <c r="C386" s="246"/>
      <c r="D386" s="246" t="s">
        <v>284</v>
      </c>
      <c r="E386" s="246"/>
      <c r="F386" s="246"/>
      <c r="G386" s="246"/>
      <c r="H386" s="246"/>
      <c r="I386" s="246"/>
      <c r="J386" s="246"/>
      <c r="K386" s="246"/>
      <c r="L386" s="246"/>
      <c r="M386" s="246"/>
      <c r="N386" s="111"/>
      <c r="O386" s="111"/>
      <c r="P386" s="246" t="s">
        <v>284</v>
      </c>
      <c r="Q386" s="246"/>
      <c r="R386" s="246"/>
      <c r="S386" s="246"/>
      <c r="T386" s="246"/>
      <c r="U386" s="246"/>
      <c r="V386" s="246"/>
      <c r="W386" s="246"/>
      <c r="X386" s="246"/>
      <c r="Y386" s="246"/>
      <c r="Z386" s="111"/>
      <c r="AA386" s="111"/>
      <c r="AB386" s="246" t="s">
        <v>284</v>
      </c>
      <c r="AC386" s="246"/>
      <c r="AD386" s="246"/>
      <c r="AE386" s="246"/>
      <c r="AF386" s="246"/>
      <c r="AG386" s="246"/>
      <c r="AH386" s="246"/>
      <c r="AI386" s="246"/>
      <c r="AJ386" s="246"/>
      <c r="AK386" s="246"/>
    </row>
    <row r="387" spans="1:38" s="39" customFormat="1" ht="12.6" customHeight="1" x14ac:dyDescent="0.2">
      <c r="A387" s="111"/>
      <c r="B387" s="164"/>
      <c r="C387" s="111"/>
      <c r="D387" s="246" t="s">
        <v>285</v>
      </c>
      <c r="E387" s="246"/>
      <c r="F387" s="246"/>
      <c r="G387" s="246"/>
      <c r="H387" s="246"/>
      <c r="I387" s="246"/>
      <c r="J387" s="246"/>
      <c r="K387" s="246"/>
      <c r="L387" s="246"/>
      <c r="M387" s="246"/>
      <c r="N387" s="111"/>
      <c r="O387" s="111"/>
      <c r="P387" s="246" t="s">
        <v>15</v>
      </c>
      <c r="Q387" s="246"/>
      <c r="R387" s="246"/>
      <c r="S387" s="246"/>
      <c r="T387" s="246"/>
      <c r="U387" s="246"/>
      <c r="V387" s="246"/>
      <c r="W387" s="246"/>
      <c r="X387" s="246"/>
      <c r="Y387" s="246"/>
      <c r="Z387" s="111"/>
      <c r="AA387" s="111"/>
      <c r="AB387" s="246" t="s">
        <v>16</v>
      </c>
      <c r="AC387" s="246"/>
      <c r="AD387" s="246"/>
      <c r="AE387" s="246"/>
      <c r="AF387" s="246"/>
      <c r="AG387" s="246"/>
      <c r="AH387" s="246"/>
      <c r="AI387" s="246"/>
      <c r="AJ387" s="246"/>
      <c r="AK387" s="246"/>
    </row>
    <row r="388" spans="1:38" s="39" customFormat="1" ht="12.6" customHeight="1" x14ac:dyDescent="0.2">
      <c r="A388" s="111"/>
      <c r="B388" s="164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</row>
    <row r="389" spans="1:38" s="39" customFormat="1" ht="12.6" customHeight="1" x14ac:dyDescent="0.2">
      <c r="A389" s="111"/>
      <c r="B389" s="164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</row>
    <row r="390" spans="1:38" s="39" customFormat="1" ht="12.6" customHeight="1" x14ac:dyDescent="0.2">
      <c r="A390" s="111"/>
      <c r="B390" s="164"/>
      <c r="C390" s="111"/>
      <c r="D390" s="247" t="s">
        <v>286</v>
      </c>
      <c r="E390" s="247"/>
      <c r="F390" s="247"/>
      <c r="G390" s="247"/>
      <c r="H390" s="247"/>
      <c r="I390" s="247"/>
      <c r="J390" s="247"/>
      <c r="K390" s="247"/>
      <c r="L390" s="247"/>
      <c r="M390" s="247"/>
      <c r="N390" s="111"/>
      <c r="O390" s="111"/>
      <c r="P390" s="247" t="s">
        <v>19</v>
      </c>
      <c r="Q390" s="247"/>
      <c r="R390" s="247"/>
      <c r="S390" s="247"/>
      <c r="T390" s="247"/>
      <c r="U390" s="247"/>
      <c r="V390" s="247"/>
      <c r="W390" s="247"/>
      <c r="X390" s="247"/>
      <c r="Y390" s="247"/>
      <c r="Z390" s="111"/>
      <c r="AA390" s="111"/>
      <c r="AB390" s="247"/>
      <c r="AC390" s="247"/>
      <c r="AD390" s="247"/>
      <c r="AE390" s="247"/>
      <c r="AF390" s="247"/>
      <c r="AG390" s="247"/>
      <c r="AH390" s="247"/>
      <c r="AI390" s="247"/>
      <c r="AJ390" s="247"/>
      <c r="AK390" s="247"/>
    </row>
    <row r="391" spans="1:38" s="73" customFormat="1" ht="21" customHeight="1" x14ac:dyDescent="0.3">
      <c r="A391" s="234" t="s">
        <v>298</v>
      </c>
      <c r="B391" s="248"/>
      <c r="C391" s="234"/>
      <c r="D391" s="234"/>
      <c r="E391" s="234"/>
      <c r="F391" s="234"/>
      <c r="G391" s="234"/>
      <c r="H391" s="234"/>
      <c r="I391" s="234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235" t="s">
        <v>268</v>
      </c>
      <c r="V391" s="235"/>
      <c r="W391" s="235"/>
      <c r="X391" s="235"/>
      <c r="Y391" s="235"/>
      <c r="Z391" s="235"/>
      <c r="AA391" s="235"/>
      <c r="AB391" s="235"/>
      <c r="AC391" s="235"/>
      <c r="AD391" s="235"/>
      <c r="AE391" s="235"/>
      <c r="AF391" s="235"/>
      <c r="AG391" s="235"/>
      <c r="AH391" s="235"/>
      <c r="AI391" s="234">
        <v>39</v>
      </c>
      <c r="AJ391" s="234"/>
      <c r="AK391" s="234"/>
    </row>
    <row r="392" spans="1:38" ht="21" customHeight="1" x14ac:dyDescent="0.25">
      <c r="A392" s="222" t="s">
        <v>30</v>
      </c>
      <c r="B392" s="165"/>
      <c r="C392" s="106" t="s">
        <v>269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237" t="s">
        <v>270</v>
      </c>
      <c r="AJ392" s="238"/>
      <c r="AK392" s="239"/>
    </row>
    <row r="393" spans="1:38" ht="12.6" customHeight="1" x14ac:dyDescent="0.25">
      <c r="A393" s="236"/>
      <c r="B393" s="18" t="s">
        <v>23</v>
      </c>
      <c r="C393" s="107" t="s">
        <v>271</v>
      </c>
      <c r="D393" s="34" t="s">
        <v>274</v>
      </c>
      <c r="E393" s="34" t="s">
        <v>275</v>
      </c>
      <c r="F393" s="34" t="s">
        <v>276</v>
      </c>
      <c r="G393" s="34" t="s">
        <v>277</v>
      </c>
      <c r="H393" s="34" t="s">
        <v>278</v>
      </c>
      <c r="I393" s="34" t="s">
        <v>272</v>
      </c>
      <c r="J393" s="34" t="s">
        <v>273</v>
      </c>
      <c r="K393" s="34" t="s">
        <v>274</v>
      </c>
      <c r="L393" s="34" t="s">
        <v>275</v>
      </c>
      <c r="M393" s="34" t="s">
        <v>276</v>
      </c>
      <c r="N393" s="34" t="s">
        <v>277</v>
      </c>
      <c r="O393" s="34" t="s">
        <v>278</v>
      </c>
      <c r="P393" s="34" t="s">
        <v>272</v>
      </c>
      <c r="Q393" s="34" t="s">
        <v>273</v>
      </c>
      <c r="R393" s="34" t="s">
        <v>274</v>
      </c>
      <c r="S393" s="34" t="s">
        <v>275</v>
      </c>
      <c r="T393" s="34" t="s">
        <v>276</v>
      </c>
      <c r="U393" s="34" t="s">
        <v>277</v>
      </c>
      <c r="V393" s="34" t="s">
        <v>278</v>
      </c>
      <c r="W393" s="34" t="s">
        <v>272</v>
      </c>
      <c r="X393" s="34" t="s">
        <v>273</v>
      </c>
      <c r="Y393" s="34" t="s">
        <v>274</v>
      </c>
      <c r="Z393" s="34" t="s">
        <v>275</v>
      </c>
      <c r="AA393" s="34" t="s">
        <v>276</v>
      </c>
      <c r="AB393" s="34" t="s">
        <v>277</v>
      </c>
      <c r="AC393" s="34" t="s">
        <v>278</v>
      </c>
      <c r="AD393" s="34" t="s">
        <v>272</v>
      </c>
      <c r="AE393" s="34" t="s">
        <v>273</v>
      </c>
      <c r="AF393" s="34" t="s">
        <v>288</v>
      </c>
      <c r="AG393" s="34" t="s">
        <v>288</v>
      </c>
      <c r="AH393" s="34" t="s">
        <v>288</v>
      </c>
      <c r="AI393" s="34" t="s">
        <v>279</v>
      </c>
      <c r="AJ393" s="34" t="s">
        <v>280</v>
      </c>
      <c r="AK393" s="35" t="s">
        <v>281</v>
      </c>
    </row>
    <row r="394" spans="1:38" ht="17.45" customHeight="1" x14ac:dyDescent="0.25">
      <c r="A394" s="8">
        <v>1</v>
      </c>
      <c r="B394" s="240" t="s">
        <v>36</v>
      </c>
      <c r="C394" s="241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7.45" customHeight="1" x14ac:dyDescent="0.25">
      <c r="A395" s="3">
        <v>2</v>
      </c>
      <c r="B395" s="242" t="s">
        <v>45</v>
      </c>
      <c r="C395" s="24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7.45" customHeight="1" x14ac:dyDescent="0.25">
      <c r="A396" s="3">
        <v>3</v>
      </c>
      <c r="B396" s="242" t="s">
        <v>51</v>
      </c>
      <c r="C396" s="24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7.45" customHeight="1" x14ac:dyDescent="0.25">
      <c r="A397" s="3">
        <v>4</v>
      </c>
      <c r="B397" s="242" t="s">
        <v>57</v>
      </c>
      <c r="C397" s="24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/>
      <c r="AK397" s="15"/>
      <c r="AL397" s="7">
        <v>0</v>
      </c>
    </row>
    <row r="398" spans="1:38" ht="17.45" customHeight="1" x14ac:dyDescent="0.25">
      <c r="A398" s="3">
        <v>5</v>
      </c>
      <c r="B398" s="242" t="s">
        <v>63</v>
      </c>
      <c r="C398" s="24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/>
      <c r="AK398" s="15"/>
      <c r="AL398" s="7">
        <v>0</v>
      </c>
    </row>
    <row r="399" spans="1:38" ht="17.45" customHeight="1" x14ac:dyDescent="0.25">
      <c r="A399" s="3">
        <v>6</v>
      </c>
      <c r="B399" s="242" t="s">
        <v>69</v>
      </c>
      <c r="C399" s="24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7.45" customHeight="1" x14ac:dyDescent="0.25">
      <c r="A400" s="3">
        <v>7</v>
      </c>
      <c r="B400" s="242" t="s">
        <v>74</v>
      </c>
      <c r="C400" s="24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1</v>
      </c>
    </row>
    <row r="401" spans="1:38" ht="17.45" customHeight="1" x14ac:dyDescent="0.25">
      <c r="A401" s="3">
        <v>8</v>
      </c>
      <c r="B401" s="242" t="s">
        <v>80</v>
      </c>
      <c r="C401" s="24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7.45" customHeight="1" x14ac:dyDescent="0.25">
      <c r="A402" s="3">
        <v>9</v>
      </c>
      <c r="B402" s="242" t="s">
        <v>86</v>
      </c>
      <c r="C402" s="24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7.45" customHeight="1" x14ac:dyDescent="0.25">
      <c r="A403" s="3">
        <v>10</v>
      </c>
      <c r="B403" s="242" t="s">
        <v>92</v>
      </c>
      <c r="C403" s="24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7.45" customHeight="1" x14ac:dyDescent="0.25">
      <c r="A404" s="3">
        <v>11</v>
      </c>
      <c r="B404" s="242" t="s">
        <v>98</v>
      </c>
      <c r="C404" s="24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/>
      <c r="AK404" s="15"/>
      <c r="AL404" s="7">
        <v>0</v>
      </c>
    </row>
    <row r="405" spans="1:38" ht="17.45" customHeight="1" x14ac:dyDescent="0.25">
      <c r="A405" s="3">
        <v>12</v>
      </c>
      <c r="B405" s="242" t="s">
        <v>105</v>
      </c>
      <c r="C405" s="24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7.45" customHeight="1" x14ac:dyDescent="0.25">
      <c r="A406" s="3">
        <v>13</v>
      </c>
      <c r="B406" s="242" t="s">
        <v>111</v>
      </c>
      <c r="C406" s="24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7.45" customHeight="1" x14ac:dyDescent="0.25">
      <c r="A407" s="3">
        <v>14</v>
      </c>
      <c r="B407" s="242" t="s">
        <v>117</v>
      </c>
      <c r="C407" s="24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/>
      <c r="AK407" s="15"/>
      <c r="AL407" s="7">
        <v>0</v>
      </c>
    </row>
    <row r="408" spans="1:38" ht="17.45" customHeight="1" x14ac:dyDescent="0.25">
      <c r="A408" s="3">
        <v>15</v>
      </c>
      <c r="B408" s="242" t="s">
        <v>123</v>
      </c>
      <c r="C408" s="24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7.45" customHeight="1" x14ac:dyDescent="0.25">
      <c r="A409" s="3">
        <v>16</v>
      </c>
      <c r="B409" s="242" t="s">
        <v>129</v>
      </c>
      <c r="C409" s="24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7.45" customHeight="1" x14ac:dyDescent="0.25">
      <c r="A410" s="3">
        <v>17</v>
      </c>
      <c r="B410" s="242" t="s">
        <v>135</v>
      </c>
      <c r="C410" s="24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/>
      <c r="AK410" s="15"/>
      <c r="AL410" s="7">
        <v>0</v>
      </c>
    </row>
    <row r="411" spans="1:38" ht="17.45" customHeight="1" x14ac:dyDescent="0.25">
      <c r="A411" s="3">
        <v>18</v>
      </c>
      <c r="B411" s="242" t="s">
        <v>140</v>
      </c>
      <c r="C411" s="24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7.45" customHeight="1" x14ac:dyDescent="0.25">
      <c r="A412" s="3">
        <v>19</v>
      </c>
      <c r="B412" s="242" t="s">
        <v>146</v>
      </c>
      <c r="C412" s="24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7.45" customHeight="1" x14ac:dyDescent="0.25">
      <c r="A413" s="3">
        <v>20</v>
      </c>
      <c r="B413" s="242" t="s">
        <v>151</v>
      </c>
      <c r="C413" s="24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7.45" customHeight="1" x14ac:dyDescent="0.25">
      <c r="A414" s="3">
        <v>21</v>
      </c>
      <c r="B414" s="242" t="s">
        <v>157</v>
      </c>
      <c r="C414" s="24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/>
      <c r="AK414" s="15"/>
      <c r="AL414" s="7">
        <v>0</v>
      </c>
    </row>
    <row r="415" spans="1:38" ht="17.45" customHeight="1" x14ac:dyDescent="0.25">
      <c r="A415" s="3">
        <v>22</v>
      </c>
      <c r="B415" s="242" t="s">
        <v>163</v>
      </c>
      <c r="C415" s="24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7.45" customHeight="1" x14ac:dyDescent="0.25">
      <c r="A416" s="3">
        <v>23</v>
      </c>
      <c r="B416" s="242" t="s">
        <v>169</v>
      </c>
      <c r="C416" s="24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7.45" customHeight="1" x14ac:dyDescent="0.25">
      <c r="A417" s="3">
        <v>24</v>
      </c>
      <c r="B417" s="242" t="s">
        <v>175</v>
      </c>
      <c r="C417" s="24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>
        <v>0</v>
      </c>
      <c r="AK417" s="15">
        <v>0</v>
      </c>
      <c r="AL417" s="7">
        <v>0</v>
      </c>
    </row>
    <row r="418" spans="1:38" ht="17.45" customHeight="1" x14ac:dyDescent="0.25">
      <c r="A418" s="3">
        <v>25</v>
      </c>
      <c r="B418" s="242" t="s">
        <v>182</v>
      </c>
      <c r="C418" s="24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/>
      <c r="AK418" s="15"/>
      <c r="AL418" s="7">
        <v>0</v>
      </c>
    </row>
    <row r="419" spans="1:38" ht="17.45" customHeight="1" x14ac:dyDescent="0.25">
      <c r="A419" s="3">
        <v>26</v>
      </c>
      <c r="B419" s="242" t="s">
        <v>187</v>
      </c>
      <c r="C419" s="24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/>
      <c r="AK419" s="15"/>
      <c r="AL419" s="7">
        <v>0</v>
      </c>
    </row>
    <row r="420" spans="1:38" ht="17.45" customHeight="1" x14ac:dyDescent="0.25">
      <c r="A420" s="3">
        <v>27</v>
      </c>
      <c r="B420" s="242" t="s">
        <v>193</v>
      </c>
      <c r="C420" s="24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7.45" customHeight="1" x14ac:dyDescent="0.25">
      <c r="A421" s="3">
        <v>28</v>
      </c>
      <c r="B421" s="242" t="s">
        <v>198</v>
      </c>
      <c r="C421" s="24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7.45" customHeight="1" x14ac:dyDescent="0.25">
      <c r="A422" s="3">
        <v>29</v>
      </c>
      <c r="B422" s="242" t="s">
        <v>204</v>
      </c>
      <c r="C422" s="24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7.45" customHeight="1" x14ac:dyDescent="0.25">
      <c r="A423" s="3">
        <v>30</v>
      </c>
      <c r="B423" s="242" t="s">
        <v>210</v>
      </c>
      <c r="C423" s="24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7.45" customHeight="1" x14ac:dyDescent="0.25">
      <c r="A424" s="3">
        <v>31</v>
      </c>
      <c r="B424" s="242" t="s">
        <v>215</v>
      </c>
      <c r="C424" s="24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7.45" customHeight="1" x14ac:dyDescent="0.25">
      <c r="A425" s="3">
        <v>32</v>
      </c>
      <c r="B425" s="242" t="s">
        <v>220</v>
      </c>
      <c r="C425" s="24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7.45" customHeight="1" x14ac:dyDescent="0.25">
      <c r="A426" s="3">
        <v>33</v>
      </c>
      <c r="B426" s="242" t="s">
        <v>226</v>
      </c>
      <c r="C426" s="24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7.45" customHeight="1" x14ac:dyDescent="0.25">
      <c r="A427" s="3">
        <v>34</v>
      </c>
      <c r="B427" s="242" t="s">
        <v>232</v>
      </c>
      <c r="C427" s="24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7.45" customHeight="1" x14ac:dyDescent="0.25">
      <c r="A428" s="3">
        <v>35</v>
      </c>
      <c r="B428" s="242" t="s">
        <v>237</v>
      </c>
      <c r="C428" s="24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7.45" customHeight="1" x14ac:dyDescent="0.25">
      <c r="A429" s="3">
        <v>36</v>
      </c>
      <c r="B429" s="242" t="s">
        <v>243</v>
      </c>
      <c r="C429" s="24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/>
      <c r="AK429" s="15"/>
      <c r="AL429" s="7">
        <v>0</v>
      </c>
    </row>
    <row r="430" spans="1:38" ht="17.45" customHeight="1" x14ac:dyDescent="0.25">
      <c r="A430" s="3">
        <v>37</v>
      </c>
      <c r="B430" s="242" t="s">
        <v>249</v>
      </c>
      <c r="C430" s="24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7.45" customHeight="1" x14ac:dyDescent="0.25">
      <c r="A431" s="3">
        <v>38</v>
      </c>
      <c r="B431" s="242" t="s">
        <v>255</v>
      </c>
      <c r="C431" s="24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7.45" customHeight="1" x14ac:dyDescent="0.25">
      <c r="A432" s="3">
        <v>39</v>
      </c>
      <c r="B432" s="242" t="s">
        <v>261</v>
      </c>
      <c r="C432" s="24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7" ht="12.6" hidden="1" customHeight="1" x14ac:dyDescent="0.25">
      <c r="A433" s="3">
        <v>40</v>
      </c>
      <c r="B433" s="242"/>
      <c r="C433" s="24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</row>
    <row r="434" spans="1:37" ht="12.6" hidden="1" customHeight="1" x14ac:dyDescent="0.25">
      <c r="A434" s="3">
        <v>41</v>
      </c>
      <c r="B434" s="242"/>
      <c r="C434" s="24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</row>
    <row r="435" spans="1:37" ht="12.6" hidden="1" customHeight="1" x14ac:dyDescent="0.25">
      <c r="A435" s="3">
        <v>42</v>
      </c>
      <c r="B435" s="242"/>
      <c r="C435" s="24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</row>
    <row r="436" spans="1:37" ht="12.6" hidden="1" customHeight="1" x14ac:dyDescent="0.25">
      <c r="A436" s="3">
        <v>43</v>
      </c>
      <c r="B436" s="242"/>
      <c r="C436" s="24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7" ht="12.6" hidden="1" customHeight="1" x14ac:dyDescent="0.25">
      <c r="A437" s="3">
        <v>44</v>
      </c>
      <c r="B437" s="242"/>
      <c r="C437" s="24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7" ht="12.6" hidden="1" customHeight="1" x14ac:dyDescent="0.25">
      <c r="A438" s="3">
        <v>45</v>
      </c>
      <c r="B438" s="242"/>
      <c r="C438" s="24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7" ht="12.6" hidden="1" customHeight="1" x14ac:dyDescent="0.25">
      <c r="A439" s="3">
        <v>46</v>
      </c>
      <c r="B439" s="242"/>
      <c r="C439" s="24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7" ht="12.6" hidden="1" customHeight="1" x14ac:dyDescent="0.25">
      <c r="A440" s="3">
        <v>47</v>
      </c>
      <c r="B440" s="242"/>
      <c r="C440" s="24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7" ht="12.6" hidden="1" customHeight="1" x14ac:dyDescent="0.25">
      <c r="A441" s="3">
        <v>48</v>
      </c>
      <c r="B441" s="242"/>
      <c r="C441" s="24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7" ht="12.6" hidden="1" customHeight="1" x14ac:dyDescent="0.25">
      <c r="A442" s="3">
        <v>49</v>
      </c>
      <c r="B442" s="242"/>
      <c r="C442" s="24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7" ht="12.6" hidden="1" customHeight="1" x14ac:dyDescent="0.25">
      <c r="A443" s="3">
        <v>50</v>
      </c>
      <c r="B443" s="242"/>
      <c r="C443" s="24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7" ht="12.6" hidden="1" customHeight="1" x14ac:dyDescent="0.25">
      <c r="A444" s="3">
        <v>51</v>
      </c>
      <c r="B444" s="242"/>
      <c r="C444" s="24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7" ht="12.6" hidden="1" customHeight="1" x14ac:dyDescent="0.25">
      <c r="A445" s="3">
        <v>52</v>
      </c>
      <c r="B445" s="242"/>
      <c r="C445" s="24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7" ht="12.6" hidden="1" customHeight="1" x14ac:dyDescent="0.25">
      <c r="A446" s="3">
        <v>53</v>
      </c>
      <c r="B446" s="242"/>
      <c r="C446" s="24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7" ht="12.6" hidden="1" customHeight="1" x14ac:dyDescent="0.25">
      <c r="A447" s="3">
        <v>54</v>
      </c>
      <c r="B447" s="242"/>
      <c r="C447" s="24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7" ht="12.6" hidden="1" customHeight="1" x14ac:dyDescent="0.25">
      <c r="A448" s="20">
        <v>55</v>
      </c>
      <c r="B448" s="242"/>
      <c r="C448" s="243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44" t="s">
        <v>282</v>
      </c>
      <c r="C449" s="245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0"/>
      <c r="B450" s="163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</row>
    <row r="451" spans="1:38" s="39" customFormat="1" ht="12.6" customHeight="1" x14ac:dyDescent="0.2">
      <c r="A451" s="246" t="s">
        <v>283</v>
      </c>
      <c r="B451" s="251"/>
      <c r="C451" s="246"/>
      <c r="D451" s="246" t="s">
        <v>284</v>
      </c>
      <c r="E451" s="246"/>
      <c r="F451" s="246"/>
      <c r="G451" s="246"/>
      <c r="H451" s="246"/>
      <c r="I451" s="246"/>
      <c r="J451" s="246"/>
      <c r="K451" s="246"/>
      <c r="L451" s="246"/>
      <c r="M451" s="246"/>
      <c r="N451" s="111"/>
      <c r="O451" s="111"/>
      <c r="P451" s="246" t="s">
        <v>284</v>
      </c>
      <c r="Q451" s="246"/>
      <c r="R451" s="246"/>
      <c r="S451" s="246"/>
      <c r="T451" s="246"/>
      <c r="U451" s="246"/>
      <c r="V451" s="246"/>
      <c r="W451" s="246"/>
      <c r="X451" s="246"/>
      <c r="Y451" s="246"/>
      <c r="Z451" s="111"/>
      <c r="AA451" s="111"/>
      <c r="AB451" s="246" t="s">
        <v>284</v>
      </c>
      <c r="AC451" s="246"/>
      <c r="AD451" s="246"/>
      <c r="AE451" s="246"/>
      <c r="AF451" s="246"/>
      <c r="AG451" s="246"/>
      <c r="AH451" s="246"/>
      <c r="AI451" s="246"/>
      <c r="AJ451" s="246"/>
      <c r="AK451" s="246"/>
    </row>
    <row r="452" spans="1:38" s="39" customFormat="1" ht="12.6" customHeight="1" x14ac:dyDescent="0.2">
      <c r="A452" s="111"/>
      <c r="B452" s="164"/>
      <c r="C452" s="111"/>
      <c r="D452" s="246" t="s">
        <v>285</v>
      </c>
      <c r="E452" s="246"/>
      <c r="F452" s="246"/>
      <c r="G452" s="246"/>
      <c r="H452" s="246"/>
      <c r="I452" s="246"/>
      <c r="J452" s="246"/>
      <c r="K452" s="246"/>
      <c r="L452" s="246"/>
      <c r="M452" s="246"/>
      <c r="N452" s="111"/>
      <c r="O452" s="111"/>
      <c r="P452" s="246" t="s">
        <v>15</v>
      </c>
      <c r="Q452" s="246"/>
      <c r="R452" s="246"/>
      <c r="S452" s="246"/>
      <c r="T452" s="246"/>
      <c r="U452" s="246"/>
      <c r="V452" s="246"/>
      <c r="W452" s="246"/>
      <c r="X452" s="246"/>
      <c r="Y452" s="246"/>
      <c r="Z452" s="111"/>
      <c r="AA452" s="111"/>
      <c r="AB452" s="246" t="s">
        <v>16</v>
      </c>
      <c r="AC452" s="246"/>
      <c r="AD452" s="246"/>
      <c r="AE452" s="246"/>
      <c r="AF452" s="246"/>
      <c r="AG452" s="246"/>
      <c r="AH452" s="246"/>
      <c r="AI452" s="246"/>
      <c r="AJ452" s="246"/>
      <c r="AK452" s="246"/>
    </row>
    <row r="453" spans="1:38" s="39" customFormat="1" ht="12.6" customHeight="1" x14ac:dyDescent="0.2">
      <c r="A453" s="111"/>
      <c r="B453" s="164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</row>
    <row r="454" spans="1:38" s="39" customFormat="1" ht="12.6" customHeight="1" x14ac:dyDescent="0.2">
      <c r="A454" s="111"/>
      <c r="B454" s="164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</row>
    <row r="455" spans="1:38" s="39" customFormat="1" ht="12.6" customHeight="1" x14ac:dyDescent="0.2">
      <c r="A455" s="111"/>
      <c r="B455" s="164"/>
      <c r="C455" s="111"/>
      <c r="D455" s="247" t="s">
        <v>286</v>
      </c>
      <c r="E455" s="247"/>
      <c r="F455" s="247"/>
      <c r="G455" s="247"/>
      <c r="H455" s="247"/>
      <c r="I455" s="247"/>
      <c r="J455" s="247"/>
      <c r="K455" s="247"/>
      <c r="L455" s="247"/>
      <c r="M455" s="247"/>
      <c r="N455" s="111"/>
      <c r="O455" s="111"/>
      <c r="P455" s="247" t="s">
        <v>19</v>
      </c>
      <c r="Q455" s="247"/>
      <c r="R455" s="247"/>
      <c r="S455" s="247"/>
      <c r="T455" s="247"/>
      <c r="U455" s="247"/>
      <c r="V455" s="247"/>
      <c r="W455" s="247"/>
      <c r="X455" s="247"/>
      <c r="Y455" s="247"/>
      <c r="Z455" s="111"/>
      <c r="AA455" s="111"/>
      <c r="AB455" s="247"/>
      <c r="AC455" s="247"/>
      <c r="AD455" s="247"/>
      <c r="AE455" s="247"/>
      <c r="AF455" s="247"/>
      <c r="AG455" s="247"/>
      <c r="AH455" s="247"/>
      <c r="AI455" s="247"/>
      <c r="AJ455" s="247"/>
      <c r="AK455" s="247"/>
    </row>
    <row r="456" spans="1:38" s="73" customFormat="1" ht="21" customHeight="1" x14ac:dyDescent="0.3">
      <c r="A456" s="234" t="s">
        <v>299</v>
      </c>
      <c r="B456" s="248"/>
      <c r="C456" s="234"/>
      <c r="D456" s="234"/>
      <c r="E456" s="234"/>
      <c r="F456" s="234"/>
      <c r="G456" s="234"/>
      <c r="H456" s="234"/>
      <c r="I456" s="234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235" t="s">
        <v>268</v>
      </c>
      <c r="V456" s="235"/>
      <c r="W456" s="235"/>
      <c r="X456" s="235"/>
      <c r="Y456" s="235"/>
      <c r="Z456" s="235"/>
      <c r="AA456" s="235"/>
      <c r="AB456" s="235"/>
      <c r="AC456" s="235"/>
      <c r="AD456" s="235"/>
      <c r="AE456" s="235"/>
      <c r="AF456" s="235"/>
      <c r="AG456" s="235"/>
      <c r="AH456" s="235"/>
      <c r="AI456" s="234">
        <v>39</v>
      </c>
      <c r="AJ456" s="234"/>
      <c r="AK456" s="234"/>
    </row>
    <row r="457" spans="1:38" ht="21" customHeight="1" x14ac:dyDescent="0.25">
      <c r="A457" s="222" t="s">
        <v>30</v>
      </c>
      <c r="B457" s="165"/>
      <c r="C457" s="106" t="s">
        <v>269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237" t="s">
        <v>270</v>
      </c>
      <c r="AJ457" s="238"/>
      <c r="AK457" s="239"/>
    </row>
    <row r="458" spans="1:38" ht="12.6" customHeight="1" x14ac:dyDescent="0.25">
      <c r="A458" s="236"/>
      <c r="B458" s="18" t="s">
        <v>23</v>
      </c>
      <c r="C458" s="107" t="s">
        <v>271</v>
      </c>
      <c r="D458" s="34" t="s">
        <v>274</v>
      </c>
      <c r="E458" s="34" t="s">
        <v>275</v>
      </c>
      <c r="F458" s="34" t="s">
        <v>276</v>
      </c>
      <c r="G458" s="34" t="s">
        <v>277</v>
      </c>
      <c r="H458" s="34" t="s">
        <v>278</v>
      </c>
      <c r="I458" s="34" t="s">
        <v>272</v>
      </c>
      <c r="J458" s="34" t="s">
        <v>273</v>
      </c>
      <c r="K458" s="34" t="s">
        <v>274</v>
      </c>
      <c r="L458" s="34" t="s">
        <v>275</v>
      </c>
      <c r="M458" s="34" t="s">
        <v>276</v>
      </c>
      <c r="N458" s="34" t="s">
        <v>277</v>
      </c>
      <c r="O458" s="34" t="s">
        <v>278</v>
      </c>
      <c r="P458" s="34" t="s">
        <v>272</v>
      </c>
      <c r="Q458" s="34" t="s">
        <v>273</v>
      </c>
      <c r="R458" s="34" t="s">
        <v>274</v>
      </c>
      <c r="S458" s="34" t="s">
        <v>275</v>
      </c>
      <c r="T458" s="34" t="s">
        <v>276</v>
      </c>
      <c r="U458" s="34" t="s">
        <v>277</v>
      </c>
      <c r="V458" s="34" t="s">
        <v>278</v>
      </c>
      <c r="W458" s="34" t="s">
        <v>272</v>
      </c>
      <c r="X458" s="34" t="s">
        <v>273</v>
      </c>
      <c r="Y458" s="34" t="s">
        <v>274</v>
      </c>
      <c r="Z458" s="34" t="s">
        <v>275</v>
      </c>
      <c r="AA458" s="34" t="s">
        <v>276</v>
      </c>
      <c r="AB458" s="34" t="s">
        <v>277</v>
      </c>
      <c r="AC458" s="34" t="s">
        <v>278</v>
      </c>
      <c r="AD458" s="34" t="s">
        <v>272</v>
      </c>
      <c r="AE458" s="34" t="s">
        <v>273</v>
      </c>
      <c r="AF458" s="34" t="s">
        <v>274</v>
      </c>
      <c r="AG458" s="34" t="s">
        <v>275</v>
      </c>
      <c r="AH458" s="34" t="s">
        <v>276</v>
      </c>
      <c r="AI458" s="34" t="s">
        <v>279</v>
      </c>
      <c r="AJ458" s="34" t="s">
        <v>280</v>
      </c>
      <c r="AK458" s="35" t="s">
        <v>281</v>
      </c>
    </row>
    <row r="459" spans="1:38" ht="17.45" customHeight="1" x14ac:dyDescent="0.25">
      <c r="A459" s="8">
        <v>1</v>
      </c>
      <c r="B459" s="240" t="s">
        <v>36</v>
      </c>
      <c r="C459" s="241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>
        <v>0</v>
      </c>
      <c r="AK459" s="16">
        <v>0</v>
      </c>
      <c r="AL459" s="7">
        <v>0</v>
      </c>
    </row>
    <row r="460" spans="1:38" ht="17.45" customHeight="1" x14ac:dyDescent="0.25">
      <c r="A460" s="3">
        <v>2</v>
      </c>
      <c r="B460" s="242" t="s">
        <v>45</v>
      </c>
      <c r="C460" s="243"/>
      <c r="D460" s="5" t="s">
        <v>289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>
        <f t="shared" si="14"/>
        <v>1</v>
      </c>
      <c r="AJ460" s="5">
        <v>1</v>
      </c>
      <c r="AK460" s="15">
        <v>0</v>
      </c>
      <c r="AL460" s="7">
        <v>0</v>
      </c>
    </row>
    <row r="461" spans="1:38" ht="17.45" customHeight="1" x14ac:dyDescent="0.25">
      <c r="A461" s="3">
        <v>3</v>
      </c>
      <c r="B461" s="242" t="s">
        <v>51</v>
      </c>
      <c r="C461" s="24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7.45" customHeight="1" x14ac:dyDescent="0.25">
      <c r="A462" s="3">
        <v>4</v>
      </c>
      <c r="B462" s="242" t="s">
        <v>57</v>
      </c>
      <c r="C462" s="24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/>
      <c r="AK462" s="15"/>
      <c r="AL462" s="7">
        <v>0</v>
      </c>
    </row>
    <row r="463" spans="1:38" ht="17.45" customHeight="1" x14ac:dyDescent="0.25">
      <c r="A463" s="3">
        <v>5</v>
      </c>
      <c r="B463" s="242" t="s">
        <v>63</v>
      </c>
      <c r="C463" s="24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/>
      <c r="AK463" s="15"/>
      <c r="AL463" s="7">
        <v>0</v>
      </c>
    </row>
    <row r="464" spans="1:38" ht="17.45" customHeight="1" x14ac:dyDescent="0.25">
      <c r="A464" s="3">
        <v>6</v>
      </c>
      <c r="B464" s="242" t="s">
        <v>69</v>
      </c>
      <c r="C464" s="24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7.45" customHeight="1" x14ac:dyDescent="0.25">
      <c r="A465" s="3">
        <v>7</v>
      </c>
      <c r="B465" s="242" t="s">
        <v>74</v>
      </c>
      <c r="C465" s="24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>
        <v>0</v>
      </c>
      <c r="AK465" s="15">
        <v>0</v>
      </c>
      <c r="AL465" s="7">
        <v>1</v>
      </c>
    </row>
    <row r="466" spans="1:38" ht="17.45" customHeight="1" x14ac:dyDescent="0.25">
      <c r="A466" s="3">
        <v>8</v>
      </c>
      <c r="B466" s="242" t="s">
        <v>80</v>
      </c>
      <c r="C466" s="24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>
        <v>0</v>
      </c>
      <c r="AK466" s="15">
        <v>0</v>
      </c>
      <c r="AL466" s="7">
        <v>0</v>
      </c>
    </row>
    <row r="467" spans="1:38" ht="17.45" customHeight="1" x14ac:dyDescent="0.25">
      <c r="A467" s="3">
        <v>9</v>
      </c>
      <c r="B467" s="242" t="s">
        <v>86</v>
      </c>
      <c r="C467" s="24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>
        <v>0</v>
      </c>
      <c r="AK467" s="15">
        <v>0</v>
      </c>
      <c r="AL467" s="7">
        <v>0</v>
      </c>
    </row>
    <row r="468" spans="1:38" ht="17.45" customHeight="1" x14ac:dyDescent="0.25">
      <c r="A468" s="3">
        <v>10</v>
      </c>
      <c r="B468" s="242" t="s">
        <v>92</v>
      </c>
      <c r="C468" s="24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>
        <v>0</v>
      </c>
      <c r="AK468" s="15">
        <v>0</v>
      </c>
      <c r="AL468" s="7">
        <v>0</v>
      </c>
    </row>
    <row r="469" spans="1:38" ht="17.45" customHeight="1" x14ac:dyDescent="0.25">
      <c r="A469" s="3">
        <v>11</v>
      </c>
      <c r="B469" s="242" t="s">
        <v>98</v>
      </c>
      <c r="C469" s="24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/>
      <c r="AK469" s="15"/>
      <c r="AL469" s="7">
        <v>0</v>
      </c>
    </row>
    <row r="470" spans="1:38" ht="17.45" customHeight="1" x14ac:dyDescent="0.25">
      <c r="A470" s="3">
        <v>12</v>
      </c>
      <c r="B470" s="242" t="s">
        <v>105</v>
      </c>
      <c r="C470" s="24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7.45" customHeight="1" x14ac:dyDescent="0.25">
      <c r="A471" s="3">
        <v>13</v>
      </c>
      <c r="B471" s="242" t="s">
        <v>111</v>
      </c>
      <c r="C471" s="24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7.45" customHeight="1" x14ac:dyDescent="0.25">
      <c r="A472" s="3">
        <v>14</v>
      </c>
      <c r="B472" s="242" t="s">
        <v>117</v>
      </c>
      <c r="C472" s="24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/>
      <c r="AK472" s="15"/>
      <c r="AL472" s="7">
        <v>0</v>
      </c>
    </row>
    <row r="473" spans="1:38" ht="17.45" customHeight="1" x14ac:dyDescent="0.25">
      <c r="A473" s="3">
        <v>15</v>
      </c>
      <c r="B473" s="242" t="s">
        <v>123</v>
      </c>
      <c r="C473" s="243"/>
      <c r="D473" s="5" t="s">
        <v>289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1</v>
      </c>
      <c r="AJ473" s="5">
        <v>1</v>
      </c>
      <c r="AK473" s="15">
        <v>0</v>
      </c>
      <c r="AL473" s="7">
        <v>0</v>
      </c>
    </row>
    <row r="474" spans="1:38" ht="17.45" customHeight="1" x14ac:dyDescent="0.25">
      <c r="A474" s="3">
        <v>16</v>
      </c>
      <c r="B474" s="242" t="s">
        <v>129</v>
      </c>
      <c r="C474" s="24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 t="s">
        <v>289</v>
      </c>
      <c r="AH474" s="5"/>
      <c r="AI474" s="10">
        <f t="shared" si="14"/>
        <v>1</v>
      </c>
      <c r="AJ474" s="5">
        <v>1</v>
      </c>
      <c r="AK474" s="15">
        <v>0</v>
      </c>
      <c r="AL474" s="7">
        <v>0</v>
      </c>
    </row>
    <row r="475" spans="1:38" ht="17.45" customHeight="1" x14ac:dyDescent="0.25">
      <c r="A475" s="3">
        <v>17</v>
      </c>
      <c r="B475" s="242" t="s">
        <v>135</v>
      </c>
      <c r="C475" s="24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/>
      <c r="AK475" s="15"/>
      <c r="AL475" s="7">
        <v>0</v>
      </c>
    </row>
    <row r="476" spans="1:38" ht="17.45" customHeight="1" x14ac:dyDescent="0.25">
      <c r="A476" s="3">
        <v>18</v>
      </c>
      <c r="B476" s="242" t="s">
        <v>140</v>
      </c>
      <c r="C476" s="24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7.45" customHeight="1" x14ac:dyDescent="0.25">
      <c r="A477" s="3">
        <v>19</v>
      </c>
      <c r="B477" s="242" t="s">
        <v>146</v>
      </c>
      <c r="C477" s="24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7.45" customHeight="1" x14ac:dyDescent="0.25">
      <c r="A478" s="3">
        <v>20</v>
      </c>
      <c r="B478" s="242" t="s">
        <v>151</v>
      </c>
      <c r="C478" s="24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>
        <v>0</v>
      </c>
      <c r="AK478" s="15">
        <v>0</v>
      </c>
      <c r="AL478" s="7">
        <v>0</v>
      </c>
    </row>
    <row r="479" spans="1:38" ht="17.45" customHeight="1" x14ac:dyDescent="0.25">
      <c r="A479" s="3">
        <v>21</v>
      </c>
      <c r="B479" s="242" t="s">
        <v>157</v>
      </c>
      <c r="C479" s="24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/>
      <c r="AK479" s="15"/>
      <c r="AL479" s="7">
        <v>0</v>
      </c>
    </row>
    <row r="480" spans="1:38" ht="17.45" customHeight="1" x14ac:dyDescent="0.25">
      <c r="A480" s="3">
        <v>22</v>
      </c>
      <c r="B480" s="242" t="s">
        <v>163</v>
      </c>
      <c r="C480" s="243"/>
      <c r="D480" s="5"/>
      <c r="E480" s="5"/>
      <c r="F480" s="5"/>
      <c r="G480" s="5"/>
      <c r="H480" s="5"/>
      <c r="I480" s="5"/>
      <c r="J480" s="5"/>
      <c r="K480" s="5"/>
      <c r="L480" s="5" t="s">
        <v>289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 t="s">
        <v>289</v>
      </c>
      <c r="AI480" s="10">
        <f t="shared" si="14"/>
        <v>2</v>
      </c>
      <c r="AJ480" s="5">
        <v>2</v>
      </c>
      <c r="AK480" s="15">
        <v>0</v>
      </c>
      <c r="AL480" s="7">
        <v>0</v>
      </c>
    </row>
    <row r="481" spans="1:38" ht="17.45" customHeight="1" x14ac:dyDescent="0.25">
      <c r="A481" s="3">
        <v>23</v>
      </c>
      <c r="B481" s="242" t="s">
        <v>169</v>
      </c>
      <c r="C481" s="243"/>
      <c r="D481" s="5"/>
      <c r="E481" s="5"/>
      <c r="F481" s="5"/>
      <c r="G481" s="5"/>
      <c r="H481" s="5" t="s">
        <v>289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 t="s">
        <v>289</v>
      </c>
      <c r="AH481" s="5"/>
      <c r="AI481" s="10">
        <f t="shared" si="14"/>
        <v>2</v>
      </c>
      <c r="AJ481" s="5">
        <v>2</v>
      </c>
      <c r="AK481" s="15">
        <v>0</v>
      </c>
      <c r="AL481" s="7">
        <v>0</v>
      </c>
    </row>
    <row r="482" spans="1:38" ht="17.45" customHeight="1" x14ac:dyDescent="0.25">
      <c r="A482" s="3">
        <v>24</v>
      </c>
      <c r="B482" s="242" t="s">
        <v>175</v>
      </c>
      <c r="C482" s="24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>
        <v>0</v>
      </c>
      <c r="AK482" s="15">
        <v>0</v>
      </c>
      <c r="AL482" s="7">
        <v>0</v>
      </c>
    </row>
    <row r="483" spans="1:38" ht="17.45" customHeight="1" x14ac:dyDescent="0.25">
      <c r="A483" s="3">
        <v>25</v>
      </c>
      <c r="B483" s="242" t="s">
        <v>182</v>
      </c>
      <c r="C483" s="24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/>
      <c r="AK483" s="15"/>
      <c r="AL483" s="7">
        <v>0</v>
      </c>
    </row>
    <row r="484" spans="1:38" ht="17.45" customHeight="1" x14ac:dyDescent="0.25">
      <c r="A484" s="3">
        <v>26</v>
      </c>
      <c r="B484" s="242" t="s">
        <v>187</v>
      </c>
      <c r="C484" s="24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/>
      <c r="AK484" s="15"/>
      <c r="AL484" s="7">
        <v>0</v>
      </c>
    </row>
    <row r="485" spans="1:38" ht="17.45" customHeight="1" x14ac:dyDescent="0.25">
      <c r="A485" s="3">
        <v>27</v>
      </c>
      <c r="B485" s="242" t="s">
        <v>193</v>
      </c>
      <c r="C485" s="24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>
        <v>0</v>
      </c>
      <c r="AK485" s="15">
        <v>0</v>
      </c>
      <c r="AL485" s="7">
        <v>0</v>
      </c>
    </row>
    <row r="486" spans="1:38" ht="17.45" customHeight="1" x14ac:dyDescent="0.25">
      <c r="A486" s="3">
        <v>28</v>
      </c>
      <c r="B486" s="242" t="s">
        <v>198</v>
      </c>
      <c r="C486" s="24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7.45" customHeight="1" x14ac:dyDescent="0.25">
      <c r="A487" s="3">
        <v>29</v>
      </c>
      <c r="B487" s="242" t="s">
        <v>204</v>
      </c>
      <c r="C487" s="24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7.45" customHeight="1" x14ac:dyDescent="0.25">
      <c r="A488" s="3">
        <v>30</v>
      </c>
      <c r="B488" s="242" t="s">
        <v>210</v>
      </c>
      <c r="C488" s="24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7.45" customHeight="1" x14ac:dyDescent="0.25">
      <c r="A489" s="3">
        <v>31</v>
      </c>
      <c r="B489" s="242" t="s">
        <v>215</v>
      </c>
      <c r="C489" s="24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>
        <v>0</v>
      </c>
      <c r="AK489" s="15">
        <v>0</v>
      </c>
      <c r="AL489" s="7">
        <v>0</v>
      </c>
    </row>
    <row r="490" spans="1:38" ht="17.45" customHeight="1" x14ac:dyDescent="0.25">
      <c r="A490" s="3">
        <v>32</v>
      </c>
      <c r="B490" s="242" t="s">
        <v>220</v>
      </c>
      <c r="C490" s="24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7.45" customHeight="1" x14ac:dyDescent="0.25">
      <c r="A491" s="3">
        <v>33</v>
      </c>
      <c r="B491" s="242" t="s">
        <v>226</v>
      </c>
      <c r="C491" s="24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>
        <v>0</v>
      </c>
      <c r="AK491" s="15">
        <v>0</v>
      </c>
      <c r="AL491" s="7">
        <v>0</v>
      </c>
    </row>
    <row r="492" spans="1:38" ht="17.45" customHeight="1" x14ac:dyDescent="0.25">
      <c r="A492" s="3">
        <v>34</v>
      </c>
      <c r="B492" s="242" t="s">
        <v>232</v>
      </c>
      <c r="C492" s="24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 t="s">
        <v>289</v>
      </c>
      <c r="AA492" s="5"/>
      <c r="AB492" s="5"/>
      <c r="AC492" s="5"/>
      <c r="AD492" s="5"/>
      <c r="AE492" s="5"/>
      <c r="AF492" s="5"/>
      <c r="AG492" s="5"/>
      <c r="AH492" s="5"/>
      <c r="AI492" s="10">
        <f t="shared" si="15"/>
        <v>1</v>
      </c>
      <c r="AJ492" s="5">
        <v>1</v>
      </c>
      <c r="AK492" s="15">
        <v>0</v>
      </c>
      <c r="AL492" s="7">
        <v>0</v>
      </c>
    </row>
    <row r="493" spans="1:38" ht="17.45" customHeight="1" x14ac:dyDescent="0.25">
      <c r="A493" s="3">
        <v>35</v>
      </c>
      <c r="B493" s="242" t="s">
        <v>237</v>
      </c>
      <c r="C493" s="24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>
        <v>0</v>
      </c>
      <c r="AK493" s="15">
        <v>0</v>
      </c>
      <c r="AL493" s="7">
        <v>0</v>
      </c>
    </row>
    <row r="494" spans="1:38" ht="17.45" customHeight="1" x14ac:dyDescent="0.25">
      <c r="A494" s="3">
        <v>36</v>
      </c>
      <c r="B494" s="242" t="s">
        <v>243</v>
      </c>
      <c r="C494" s="24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/>
      <c r="AK494" s="15"/>
      <c r="AL494" s="7">
        <v>0</v>
      </c>
    </row>
    <row r="495" spans="1:38" ht="17.45" customHeight="1" x14ac:dyDescent="0.25">
      <c r="A495" s="3">
        <v>37</v>
      </c>
      <c r="B495" s="242" t="s">
        <v>249</v>
      </c>
      <c r="C495" s="24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>
        <v>0</v>
      </c>
      <c r="AK495" s="15">
        <v>0</v>
      </c>
      <c r="AL495" s="7">
        <v>0</v>
      </c>
    </row>
    <row r="496" spans="1:38" ht="17.45" customHeight="1" x14ac:dyDescent="0.25">
      <c r="A496" s="3">
        <v>38</v>
      </c>
      <c r="B496" s="242" t="s">
        <v>255</v>
      </c>
      <c r="C496" s="24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7.45" customHeight="1" x14ac:dyDescent="0.25">
      <c r="A497" s="3">
        <v>39</v>
      </c>
      <c r="B497" s="242" t="s">
        <v>261</v>
      </c>
      <c r="C497" s="24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>
        <v>0</v>
      </c>
      <c r="AK497" s="15">
        <v>0</v>
      </c>
      <c r="AL497" s="7">
        <v>0</v>
      </c>
    </row>
    <row r="498" spans="1:38" ht="12.6" hidden="1" customHeight="1" x14ac:dyDescent="0.25">
      <c r="A498" s="3">
        <v>40</v>
      </c>
      <c r="B498" s="242"/>
      <c r="C498" s="24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</row>
    <row r="499" spans="1:38" ht="12.6" hidden="1" customHeight="1" x14ac:dyDescent="0.25">
      <c r="A499" s="3">
        <v>41</v>
      </c>
      <c r="B499" s="242"/>
      <c r="C499" s="24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</row>
    <row r="500" spans="1:38" ht="12.6" hidden="1" customHeight="1" x14ac:dyDescent="0.25">
      <c r="A500" s="3">
        <v>42</v>
      </c>
      <c r="B500" s="242"/>
      <c r="C500" s="24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</row>
    <row r="501" spans="1:38" ht="12.6" hidden="1" customHeight="1" x14ac:dyDescent="0.25">
      <c r="A501" s="3">
        <v>43</v>
      </c>
      <c r="B501" s="242"/>
      <c r="C501" s="24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8" ht="12.6" hidden="1" customHeight="1" x14ac:dyDescent="0.25">
      <c r="A502" s="3">
        <v>44</v>
      </c>
      <c r="B502" s="242"/>
      <c r="C502" s="24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42"/>
      <c r="C503" s="24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42"/>
      <c r="C504" s="24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42"/>
      <c r="C505" s="24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42"/>
      <c r="C506" s="24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42"/>
      <c r="C507" s="24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42"/>
      <c r="C508" s="24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42"/>
      <c r="C509" s="24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42"/>
      <c r="C510" s="24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42"/>
      <c r="C511" s="24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42"/>
      <c r="C512" s="24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42"/>
      <c r="C513" s="243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44" t="s">
        <v>282</v>
      </c>
      <c r="C514" s="245"/>
      <c r="D514" s="40">
        <v>2</v>
      </c>
      <c r="E514" s="40">
        <v>0</v>
      </c>
      <c r="F514" s="40">
        <v>0</v>
      </c>
      <c r="G514" s="40">
        <v>0</v>
      </c>
      <c r="H514" s="40">
        <v>1</v>
      </c>
      <c r="I514" s="40">
        <v>0</v>
      </c>
      <c r="J514" s="40">
        <v>0</v>
      </c>
      <c r="K514" s="40">
        <v>0</v>
      </c>
      <c r="L514" s="40">
        <v>1</v>
      </c>
      <c r="M514" s="40">
        <v>0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1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0</v>
      </c>
      <c r="AG514" s="40">
        <v>2</v>
      </c>
      <c r="AH514" s="40">
        <v>1</v>
      </c>
      <c r="AI514" s="40">
        <v>8</v>
      </c>
      <c r="AJ514" s="40">
        <v>8</v>
      </c>
      <c r="AK514" s="41">
        <v>0</v>
      </c>
    </row>
    <row r="515" spans="1:38" s="39" customFormat="1" ht="12.6" customHeight="1" x14ac:dyDescent="0.2">
      <c r="A515" s="110"/>
      <c r="B515" s="163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</row>
    <row r="516" spans="1:38" s="39" customFormat="1" ht="12.6" customHeight="1" x14ac:dyDescent="0.2">
      <c r="A516" s="246" t="s">
        <v>291</v>
      </c>
      <c r="B516" s="251"/>
      <c r="C516" s="246"/>
      <c r="D516" s="246" t="s">
        <v>284</v>
      </c>
      <c r="E516" s="246"/>
      <c r="F516" s="246"/>
      <c r="G516" s="246"/>
      <c r="H516" s="246"/>
      <c r="I516" s="246"/>
      <c r="J516" s="246"/>
      <c r="K516" s="246"/>
      <c r="L516" s="246"/>
      <c r="M516" s="246"/>
      <c r="N516" s="111"/>
      <c r="O516" s="111"/>
      <c r="P516" s="246" t="s">
        <v>284</v>
      </c>
      <c r="Q516" s="246"/>
      <c r="R516" s="246"/>
      <c r="S516" s="246"/>
      <c r="T516" s="246"/>
      <c r="U516" s="246"/>
      <c r="V516" s="246"/>
      <c r="W516" s="246"/>
      <c r="X516" s="246"/>
      <c r="Y516" s="246"/>
      <c r="Z516" s="111"/>
      <c r="AA516" s="111"/>
      <c r="AB516" s="246" t="s">
        <v>284</v>
      </c>
      <c r="AC516" s="246"/>
      <c r="AD516" s="246"/>
      <c r="AE516" s="246"/>
      <c r="AF516" s="246"/>
      <c r="AG516" s="246"/>
      <c r="AH516" s="246"/>
      <c r="AI516" s="246"/>
      <c r="AJ516" s="246"/>
      <c r="AK516" s="246"/>
    </row>
    <row r="517" spans="1:38" s="39" customFormat="1" ht="12.6" customHeight="1" x14ac:dyDescent="0.2">
      <c r="A517" s="111"/>
      <c r="B517" s="164"/>
      <c r="C517" s="111"/>
      <c r="D517" s="246" t="s">
        <v>285</v>
      </c>
      <c r="E517" s="246"/>
      <c r="F517" s="246"/>
      <c r="G517" s="246"/>
      <c r="H517" s="246"/>
      <c r="I517" s="246"/>
      <c r="J517" s="246"/>
      <c r="K517" s="246"/>
      <c r="L517" s="246"/>
      <c r="M517" s="246"/>
      <c r="N517" s="111"/>
      <c r="O517" s="111"/>
      <c r="P517" s="246" t="s">
        <v>15</v>
      </c>
      <c r="Q517" s="246"/>
      <c r="R517" s="246"/>
      <c r="S517" s="246"/>
      <c r="T517" s="246"/>
      <c r="U517" s="246"/>
      <c r="V517" s="246"/>
      <c r="W517" s="246"/>
      <c r="X517" s="246"/>
      <c r="Y517" s="246"/>
      <c r="Z517" s="111"/>
      <c r="AA517" s="111"/>
      <c r="AB517" s="246" t="s">
        <v>16</v>
      </c>
      <c r="AC517" s="246"/>
      <c r="AD517" s="246"/>
      <c r="AE517" s="246"/>
      <c r="AF517" s="246"/>
      <c r="AG517" s="246"/>
      <c r="AH517" s="246"/>
      <c r="AI517" s="246"/>
      <c r="AJ517" s="246"/>
      <c r="AK517" s="246"/>
    </row>
    <row r="518" spans="1:38" s="39" customFormat="1" ht="12.6" customHeight="1" x14ac:dyDescent="0.2">
      <c r="A518" s="111"/>
      <c r="B518" s="164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</row>
    <row r="519" spans="1:38" s="39" customFormat="1" ht="12.6" customHeight="1" x14ac:dyDescent="0.2">
      <c r="A519" s="111"/>
      <c r="B519" s="164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</row>
    <row r="520" spans="1:38" s="39" customFormat="1" ht="12.6" customHeight="1" x14ac:dyDescent="0.2">
      <c r="A520" s="111"/>
      <c r="B520" s="164"/>
      <c r="C520" s="111"/>
      <c r="D520" s="247" t="s">
        <v>286</v>
      </c>
      <c r="E520" s="247"/>
      <c r="F520" s="247"/>
      <c r="G520" s="247"/>
      <c r="H520" s="247"/>
      <c r="I520" s="247"/>
      <c r="J520" s="247"/>
      <c r="K520" s="247"/>
      <c r="L520" s="247"/>
      <c r="M520" s="247"/>
      <c r="N520" s="111"/>
      <c r="O520" s="111"/>
      <c r="P520" s="247" t="s">
        <v>19</v>
      </c>
      <c r="Q520" s="247"/>
      <c r="R520" s="247"/>
      <c r="S520" s="247"/>
      <c r="T520" s="247"/>
      <c r="U520" s="247"/>
      <c r="V520" s="247"/>
      <c r="W520" s="247"/>
      <c r="X520" s="247"/>
      <c r="Y520" s="247"/>
      <c r="Z520" s="111"/>
      <c r="AA520" s="111"/>
      <c r="AB520" s="247"/>
      <c r="AC520" s="247"/>
      <c r="AD520" s="247"/>
      <c r="AE520" s="247"/>
      <c r="AF520" s="247"/>
      <c r="AG520" s="247"/>
      <c r="AH520" s="247"/>
      <c r="AI520" s="247"/>
      <c r="AJ520" s="247"/>
      <c r="AK520" s="247"/>
    </row>
    <row r="521" spans="1:38" s="73" customFormat="1" ht="21" customHeight="1" x14ac:dyDescent="0.3">
      <c r="A521" s="234" t="s">
        <v>300</v>
      </c>
      <c r="B521" s="248"/>
      <c r="C521" s="234"/>
      <c r="D521" s="234"/>
      <c r="E521" s="234"/>
      <c r="F521" s="234"/>
      <c r="G521" s="234"/>
      <c r="H521" s="234"/>
      <c r="I521" s="234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235" t="s">
        <v>268</v>
      </c>
      <c r="V521" s="235"/>
      <c r="W521" s="235"/>
      <c r="X521" s="235"/>
      <c r="Y521" s="235"/>
      <c r="Z521" s="235"/>
      <c r="AA521" s="235"/>
      <c r="AB521" s="235"/>
      <c r="AC521" s="235"/>
      <c r="AD521" s="235"/>
      <c r="AE521" s="235"/>
      <c r="AF521" s="235"/>
      <c r="AG521" s="235"/>
      <c r="AH521" s="235"/>
      <c r="AI521" s="234">
        <v>38</v>
      </c>
      <c r="AJ521" s="234"/>
      <c r="AK521" s="234"/>
    </row>
    <row r="522" spans="1:38" ht="21" customHeight="1" x14ac:dyDescent="0.25">
      <c r="A522" s="222" t="s">
        <v>30</v>
      </c>
      <c r="B522" s="165"/>
      <c r="C522" s="112" t="s">
        <v>269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237" t="s">
        <v>270</v>
      </c>
      <c r="AJ522" s="238"/>
      <c r="AK522" s="239"/>
    </row>
    <row r="523" spans="1:38" ht="12.6" customHeight="1" x14ac:dyDescent="0.25">
      <c r="A523" s="236"/>
      <c r="B523" s="18" t="s">
        <v>23</v>
      </c>
      <c r="C523" s="113" t="s">
        <v>271</v>
      </c>
      <c r="D523" s="34" t="s">
        <v>277</v>
      </c>
      <c r="E523" s="34" t="s">
        <v>278</v>
      </c>
      <c r="F523" s="34" t="s">
        <v>272</v>
      </c>
      <c r="G523" s="34" t="s">
        <v>273</v>
      </c>
      <c r="H523" s="34" t="s">
        <v>274</v>
      </c>
      <c r="I523" s="34" t="s">
        <v>275</v>
      </c>
      <c r="J523" s="34" t="s">
        <v>276</v>
      </c>
      <c r="K523" s="34" t="s">
        <v>277</v>
      </c>
      <c r="L523" s="34" t="s">
        <v>278</v>
      </c>
      <c r="M523" s="34" t="s">
        <v>272</v>
      </c>
      <c r="N523" s="34" t="s">
        <v>273</v>
      </c>
      <c r="O523" s="34" t="s">
        <v>274</v>
      </c>
      <c r="P523" s="34" t="s">
        <v>275</v>
      </c>
      <c r="Q523" s="34" t="s">
        <v>276</v>
      </c>
      <c r="R523" s="34" t="s">
        <v>277</v>
      </c>
      <c r="S523" s="34" t="s">
        <v>278</v>
      </c>
      <c r="T523" s="34" t="s">
        <v>272</v>
      </c>
      <c r="U523" s="34" t="s">
        <v>273</v>
      </c>
      <c r="V523" s="34" t="s">
        <v>274</v>
      </c>
      <c r="W523" s="34" t="s">
        <v>275</v>
      </c>
      <c r="X523" s="34" t="s">
        <v>276</v>
      </c>
      <c r="Y523" s="34" t="s">
        <v>277</v>
      </c>
      <c r="Z523" s="34" t="s">
        <v>278</v>
      </c>
      <c r="AA523" s="34" t="s">
        <v>272</v>
      </c>
      <c r="AB523" s="34" t="s">
        <v>273</v>
      </c>
      <c r="AC523" s="34" t="s">
        <v>274</v>
      </c>
      <c r="AD523" s="34" t="s">
        <v>275</v>
      </c>
      <c r="AE523" s="34" t="s">
        <v>276</v>
      </c>
      <c r="AF523" s="34" t="s">
        <v>277</v>
      </c>
      <c r="AG523" s="34" t="s">
        <v>278</v>
      </c>
      <c r="AH523" s="34" t="s">
        <v>288</v>
      </c>
      <c r="AI523" s="34" t="s">
        <v>279</v>
      </c>
      <c r="AJ523" s="34" t="s">
        <v>280</v>
      </c>
      <c r="AK523" s="35" t="s">
        <v>281</v>
      </c>
    </row>
    <row r="524" spans="1:38" ht="17.45" customHeight="1" x14ac:dyDescent="0.25">
      <c r="A524" s="8">
        <v>1</v>
      </c>
      <c r="B524" s="240" t="s">
        <v>36</v>
      </c>
      <c r="C524" s="241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7.45" customHeight="1" x14ac:dyDescent="0.25">
      <c r="A525" s="3">
        <v>2</v>
      </c>
      <c r="B525" s="242" t="s">
        <v>45</v>
      </c>
      <c r="C525" s="24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>
        <v>0</v>
      </c>
      <c r="AK525" s="15">
        <v>0</v>
      </c>
      <c r="AL525" s="7">
        <v>0</v>
      </c>
    </row>
    <row r="526" spans="1:38" ht="17.45" customHeight="1" x14ac:dyDescent="0.25">
      <c r="A526" s="3">
        <v>3</v>
      </c>
      <c r="B526" s="242" t="s">
        <v>51</v>
      </c>
      <c r="C526" s="243"/>
      <c r="D526" s="5"/>
      <c r="E526" s="5"/>
      <c r="F526" s="5"/>
      <c r="G526" s="5"/>
      <c r="H526" s="5" t="s">
        <v>289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>
        <f t="shared" si="16"/>
        <v>1</v>
      </c>
      <c r="AJ526" s="5">
        <v>1</v>
      </c>
      <c r="AK526" s="15">
        <v>0</v>
      </c>
      <c r="AL526" s="7">
        <v>0</v>
      </c>
    </row>
    <row r="527" spans="1:38" ht="17.45" customHeight="1" x14ac:dyDescent="0.25">
      <c r="A527" s="3">
        <v>4</v>
      </c>
      <c r="B527" s="242" t="s">
        <v>57</v>
      </c>
      <c r="C527" s="24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/>
      <c r="AK527" s="15"/>
      <c r="AL527" s="7">
        <v>0</v>
      </c>
    </row>
    <row r="528" spans="1:38" ht="17.45" customHeight="1" x14ac:dyDescent="0.25">
      <c r="A528" s="3">
        <v>5</v>
      </c>
      <c r="B528" s="242" t="s">
        <v>63</v>
      </c>
      <c r="C528" s="24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/>
      <c r="AK528" s="15"/>
      <c r="AL528" s="7">
        <v>0</v>
      </c>
    </row>
    <row r="529" spans="1:38" ht="17.45" customHeight="1" x14ac:dyDescent="0.25">
      <c r="A529" s="3">
        <v>6</v>
      </c>
      <c r="B529" s="242" t="s">
        <v>69</v>
      </c>
      <c r="C529" s="243"/>
      <c r="D529" s="5"/>
      <c r="E529" s="5"/>
      <c r="F529" s="5"/>
      <c r="G529" s="5"/>
      <c r="H529" s="5"/>
      <c r="I529" s="5"/>
      <c r="J529" s="5"/>
      <c r="K529" s="5"/>
      <c r="L529" s="5"/>
      <c r="M529" s="5" t="s">
        <v>289</v>
      </c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>
        <f t="shared" si="16"/>
        <v>1</v>
      </c>
      <c r="AJ529" s="5">
        <v>1</v>
      </c>
      <c r="AK529" s="15">
        <v>0</v>
      </c>
      <c r="AL529" s="7">
        <v>0</v>
      </c>
    </row>
    <row r="530" spans="1:38" ht="17.45" customHeight="1" x14ac:dyDescent="0.25">
      <c r="A530" s="155">
        <v>7</v>
      </c>
      <c r="B530" s="249" t="s">
        <v>74</v>
      </c>
      <c r="C530" s="250"/>
      <c r="D530" s="157" t="s">
        <v>289</v>
      </c>
      <c r="E530" s="157" t="s">
        <v>289</v>
      </c>
      <c r="F530" s="157"/>
      <c r="G530" s="157"/>
      <c r="H530" s="157" t="s">
        <v>289</v>
      </c>
      <c r="I530" s="157" t="s">
        <v>289</v>
      </c>
      <c r="J530" s="157" t="s">
        <v>289</v>
      </c>
      <c r="K530" s="157" t="s">
        <v>289</v>
      </c>
      <c r="L530" s="157" t="s">
        <v>289</v>
      </c>
      <c r="M530" s="157" t="s">
        <v>289</v>
      </c>
      <c r="N530" s="157"/>
      <c r="O530" s="157" t="s">
        <v>289</v>
      </c>
      <c r="P530" s="157" t="s">
        <v>289</v>
      </c>
      <c r="Q530" s="157" t="s">
        <v>289</v>
      </c>
      <c r="R530" s="157" t="s">
        <v>289</v>
      </c>
      <c r="S530" s="157" t="s">
        <v>289</v>
      </c>
      <c r="T530" s="157" t="s">
        <v>289</v>
      </c>
      <c r="U530" s="157"/>
      <c r="V530" s="157" t="s">
        <v>289</v>
      </c>
      <c r="W530" s="157" t="s">
        <v>289</v>
      </c>
      <c r="X530" s="157" t="s">
        <v>289</v>
      </c>
      <c r="Y530" s="157" t="s">
        <v>289</v>
      </c>
      <c r="Z530" s="157" t="s">
        <v>289</v>
      </c>
      <c r="AA530" s="157" t="s">
        <v>289</v>
      </c>
      <c r="AB530" s="157"/>
      <c r="AC530" s="157"/>
      <c r="AD530" s="157"/>
      <c r="AE530" s="157"/>
      <c r="AF530" s="157"/>
      <c r="AG530" s="157"/>
      <c r="AH530" s="157"/>
      <c r="AI530" s="166">
        <f t="shared" si="16"/>
        <v>20</v>
      </c>
      <c r="AJ530" s="157">
        <v>20</v>
      </c>
      <c r="AK530" s="167">
        <v>0</v>
      </c>
      <c r="AL530" s="7">
        <v>1</v>
      </c>
    </row>
    <row r="531" spans="1:38" ht="17.45" customHeight="1" x14ac:dyDescent="0.25">
      <c r="A531" s="3">
        <v>8</v>
      </c>
      <c r="B531" s="242" t="s">
        <v>80</v>
      </c>
      <c r="C531" s="243"/>
      <c r="D531" s="5"/>
      <c r="E531" s="5"/>
      <c r="F531" s="5"/>
      <c r="G531" s="5"/>
      <c r="H531" s="5"/>
      <c r="I531" s="5"/>
      <c r="J531" s="5"/>
      <c r="K531" s="5"/>
      <c r="L531" s="5"/>
      <c r="M531" s="5" t="s">
        <v>289</v>
      </c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>
        <f t="shared" si="16"/>
        <v>1</v>
      </c>
      <c r="AJ531" s="5">
        <v>1</v>
      </c>
      <c r="AK531" s="15">
        <v>0</v>
      </c>
      <c r="AL531" s="7">
        <v>0</v>
      </c>
    </row>
    <row r="532" spans="1:38" ht="17.45" customHeight="1" x14ac:dyDescent="0.25">
      <c r="A532" s="3">
        <v>9</v>
      </c>
      <c r="B532" s="242" t="s">
        <v>86</v>
      </c>
      <c r="C532" s="24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 t="s">
        <v>289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1</v>
      </c>
      <c r="AJ532" s="5">
        <v>1</v>
      </c>
      <c r="AK532" s="15">
        <v>0</v>
      </c>
      <c r="AL532" s="7">
        <v>0</v>
      </c>
    </row>
    <row r="533" spans="1:38" ht="17.45" customHeight="1" x14ac:dyDescent="0.25">
      <c r="A533" s="3">
        <v>10</v>
      </c>
      <c r="B533" s="242" t="s">
        <v>92</v>
      </c>
      <c r="C533" s="24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7.45" customHeight="1" x14ac:dyDescent="0.25">
      <c r="A534" s="3">
        <v>11</v>
      </c>
      <c r="B534" s="242" t="s">
        <v>98</v>
      </c>
      <c r="C534" s="24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/>
      <c r="AK534" s="15"/>
      <c r="AL534" s="7">
        <v>0</v>
      </c>
    </row>
    <row r="535" spans="1:38" ht="17.45" customHeight="1" x14ac:dyDescent="0.25">
      <c r="A535" s="3">
        <v>12</v>
      </c>
      <c r="B535" s="242" t="s">
        <v>105</v>
      </c>
      <c r="C535" s="24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7.45" customHeight="1" x14ac:dyDescent="0.25">
      <c r="A536" s="3">
        <v>13</v>
      </c>
      <c r="B536" s="242" t="s">
        <v>111</v>
      </c>
      <c r="C536" s="24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7.45" customHeight="1" x14ac:dyDescent="0.25">
      <c r="A537" s="3">
        <v>14</v>
      </c>
      <c r="B537" s="242" t="s">
        <v>117</v>
      </c>
      <c r="C537" s="24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/>
      <c r="AK537" s="15"/>
      <c r="AL537" s="7">
        <v>0</v>
      </c>
    </row>
    <row r="538" spans="1:38" ht="17.45" customHeight="1" x14ac:dyDescent="0.25">
      <c r="A538" s="3">
        <v>15</v>
      </c>
      <c r="B538" s="242" t="s">
        <v>123</v>
      </c>
      <c r="C538" s="243"/>
      <c r="D538" s="5"/>
      <c r="E538" s="5"/>
      <c r="F538" s="5" t="s">
        <v>289</v>
      </c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>
        <f t="shared" si="16"/>
        <v>1</v>
      </c>
      <c r="AJ538" s="5">
        <v>1</v>
      </c>
      <c r="AK538" s="15">
        <v>0</v>
      </c>
      <c r="AL538" s="7">
        <v>0</v>
      </c>
    </row>
    <row r="539" spans="1:38" ht="17.45" customHeight="1" x14ac:dyDescent="0.25">
      <c r="A539" s="3">
        <v>16</v>
      </c>
      <c r="B539" s="242" t="s">
        <v>129</v>
      </c>
      <c r="C539" s="24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7.45" customHeight="1" x14ac:dyDescent="0.25">
      <c r="A540" s="3">
        <v>17</v>
      </c>
      <c r="B540" s="242" t="s">
        <v>135</v>
      </c>
      <c r="C540" s="24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/>
      <c r="AK540" s="15"/>
      <c r="AL540" s="7">
        <v>0</v>
      </c>
    </row>
    <row r="541" spans="1:38" ht="17.45" customHeight="1" x14ac:dyDescent="0.25">
      <c r="A541" s="3">
        <v>18</v>
      </c>
      <c r="B541" s="242" t="s">
        <v>140</v>
      </c>
      <c r="C541" s="24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 t="s">
        <v>289</v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>
        <f t="shared" si="16"/>
        <v>1</v>
      </c>
      <c r="AJ541" s="5">
        <v>1</v>
      </c>
      <c r="AK541" s="15">
        <v>0</v>
      </c>
      <c r="AL541" s="7">
        <v>0</v>
      </c>
    </row>
    <row r="542" spans="1:38" ht="17.45" customHeight="1" x14ac:dyDescent="0.25">
      <c r="A542" s="3">
        <v>19</v>
      </c>
      <c r="B542" s="242" t="s">
        <v>146</v>
      </c>
      <c r="C542" s="243"/>
      <c r="D542" s="5"/>
      <c r="E542" s="5"/>
      <c r="F542" s="5"/>
      <c r="G542" s="5"/>
      <c r="H542" s="5"/>
      <c r="I542" s="5"/>
      <c r="J542" s="5"/>
      <c r="K542" s="5"/>
      <c r="L542" s="5"/>
      <c r="M542" s="5" t="s">
        <v>289</v>
      </c>
      <c r="N542" s="5"/>
      <c r="O542" s="5"/>
      <c r="P542" s="5"/>
      <c r="Q542" s="5"/>
      <c r="R542" s="5"/>
      <c r="S542" s="5"/>
      <c r="T542" s="5"/>
      <c r="U542" s="5"/>
      <c r="V542" s="5" t="s">
        <v>289</v>
      </c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>
        <f t="shared" si="16"/>
        <v>2</v>
      </c>
      <c r="AJ542" s="5">
        <v>2</v>
      </c>
      <c r="AK542" s="15">
        <v>0</v>
      </c>
      <c r="AL542" s="7">
        <v>0</v>
      </c>
    </row>
    <row r="543" spans="1:38" ht="17.45" customHeight="1" x14ac:dyDescent="0.25">
      <c r="A543" s="3">
        <v>20</v>
      </c>
      <c r="B543" s="242" t="s">
        <v>151</v>
      </c>
      <c r="C543" s="24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7.45" customHeight="1" x14ac:dyDescent="0.25">
      <c r="A544" s="3">
        <v>21</v>
      </c>
      <c r="B544" s="242" t="s">
        <v>157</v>
      </c>
      <c r="C544" s="24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/>
      <c r="AK544" s="15"/>
      <c r="AL544" s="7">
        <v>0</v>
      </c>
    </row>
    <row r="545" spans="1:38" ht="17.45" customHeight="1" x14ac:dyDescent="0.25">
      <c r="A545" s="3">
        <v>22</v>
      </c>
      <c r="B545" s="242" t="s">
        <v>163</v>
      </c>
      <c r="C545" s="243"/>
      <c r="D545" s="5"/>
      <c r="E545" s="5" t="s">
        <v>289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 t="s">
        <v>289</v>
      </c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>
        <f t="shared" si="16"/>
        <v>2</v>
      </c>
      <c r="AJ545" s="5">
        <v>2</v>
      </c>
      <c r="AK545" s="15">
        <v>0</v>
      </c>
      <c r="AL545" s="7">
        <v>0</v>
      </c>
    </row>
    <row r="546" spans="1:38" ht="17.45" customHeight="1" x14ac:dyDescent="0.25">
      <c r="A546" s="3">
        <v>23</v>
      </c>
      <c r="B546" s="242" t="s">
        <v>169</v>
      </c>
      <c r="C546" s="24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>
        <v>0</v>
      </c>
      <c r="AK546" s="15">
        <v>0</v>
      </c>
      <c r="AL546" s="7">
        <v>0</v>
      </c>
    </row>
    <row r="547" spans="1:38" ht="17.45" customHeight="1" x14ac:dyDescent="0.25">
      <c r="A547" s="3">
        <v>24</v>
      </c>
      <c r="B547" s="242" t="s">
        <v>175</v>
      </c>
      <c r="C547" s="24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>
        <v>0</v>
      </c>
      <c r="AK547" s="15">
        <v>0</v>
      </c>
      <c r="AL547" s="7">
        <v>0</v>
      </c>
    </row>
    <row r="548" spans="1:38" ht="17.45" customHeight="1" x14ac:dyDescent="0.25">
      <c r="A548" s="3">
        <v>25</v>
      </c>
      <c r="B548" s="242" t="s">
        <v>182</v>
      </c>
      <c r="C548" s="24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/>
      <c r="AK548" s="15"/>
      <c r="AL548" s="7">
        <v>0</v>
      </c>
    </row>
    <row r="549" spans="1:38" ht="17.45" customHeight="1" x14ac:dyDescent="0.25">
      <c r="A549" s="3">
        <v>26</v>
      </c>
      <c r="B549" s="242" t="s">
        <v>187</v>
      </c>
      <c r="C549" s="24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/>
      <c r="AK549" s="15"/>
      <c r="AL549" s="7">
        <v>0</v>
      </c>
    </row>
    <row r="550" spans="1:38" ht="17.45" customHeight="1" x14ac:dyDescent="0.25">
      <c r="A550" s="3">
        <v>27</v>
      </c>
      <c r="B550" s="242" t="s">
        <v>193</v>
      </c>
      <c r="C550" s="24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>
        <v>0</v>
      </c>
      <c r="AK550" s="15">
        <v>0</v>
      </c>
      <c r="AL550" s="7">
        <v>0</v>
      </c>
    </row>
    <row r="551" spans="1:38" ht="17.45" customHeight="1" x14ac:dyDescent="0.25">
      <c r="A551" s="3">
        <v>28</v>
      </c>
      <c r="B551" s="242" t="s">
        <v>198</v>
      </c>
      <c r="C551" s="24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7.45" customHeight="1" x14ac:dyDescent="0.25">
      <c r="A552" s="3">
        <v>29</v>
      </c>
      <c r="B552" s="242" t="s">
        <v>204</v>
      </c>
      <c r="C552" s="24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7.45" customHeight="1" x14ac:dyDescent="0.25">
      <c r="A553" s="3">
        <v>30</v>
      </c>
      <c r="B553" s="242" t="s">
        <v>210</v>
      </c>
      <c r="C553" s="24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>
        <v>0</v>
      </c>
      <c r="AK553" s="15">
        <v>0</v>
      </c>
      <c r="AL553" s="7">
        <v>0</v>
      </c>
    </row>
    <row r="554" spans="1:38" ht="17.45" customHeight="1" x14ac:dyDescent="0.25">
      <c r="A554" s="3">
        <v>31</v>
      </c>
      <c r="B554" s="242" t="s">
        <v>215</v>
      </c>
      <c r="C554" s="24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7.45" customHeight="1" x14ac:dyDescent="0.25">
      <c r="A555" s="3">
        <v>32</v>
      </c>
      <c r="B555" s="242" t="s">
        <v>220</v>
      </c>
      <c r="C555" s="24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7.45" customHeight="1" x14ac:dyDescent="0.25">
      <c r="A556" s="3">
        <v>33</v>
      </c>
      <c r="B556" s="242" t="s">
        <v>226</v>
      </c>
      <c r="C556" s="24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>
        <v>0</v>
      </c>
      <c r="AK556" s="15">
        <v>0</v>
      </c>
      <c r="AL556" s="7">
        <v>0</v>
      </c>
    </row>
    <row r="557" spans="1:38" ht="17.45" customHeight="1" x14ac:dyDescent="0.25">
      <c r="A557" s="3">
        <v>34</v>
      </c>
      <c r="B557" s="242" t="s">
        <v>232</v>
      </c>
      <c r="C557" s="243"/>
      <c r="D557" s="5"/>
      <c r="E557" s="5"/>
      <c r="F557" s="5"/>
      <c r="G557" s="5"/>
      <c r="H557" s="5"/>
      <c r="I557" s="5"/>
      <c r="J557" s="5"/>
      <c r="K557" s="5"/>
      <c r="L557" s="5"/>
      <c r="M557" s="5" t="s">
        <v>289</v>
      </c>
      <c r="N557" s="5"/>
      <c r="O557" s="5"/>
      <c r="P557" s="5"/>
      <c r="Q557" s="5"/>
      <c r="R557" s="5"/>
      <c r="S557" s="5" t="s">
        <v>289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>
        <f t="shared" si="17"/>
        <v>2</v>
      </c>
      <c r="AJ557" s="5">
        <v>2</v>
      </c>
      <c r="AK557" s="15">
        <v>0</v>
      </c>
      <c r="AL557" s="7">
        <v>0</v>
      </c>
    </row>
    <row r="558" spans="1:38" ht="17.45" customHeight="1" x14ac:dyDescent="0.25">
      <c r="A558" s="3">
        <v>35</v>
      </c>
      <c r="B558" s="242" t="s">
        <v>237</v>
      </c>
      <c r="C558" s="24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7.45" customHeight="1" x14ac:dyDescent="0.25">
      <c r="A559" s="3">
        <v>36</v>
      </c>
      <c r="B559" s="242" t="s">
        <v>243</v>
      </c>
      <c r="C559" s="24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/>
      <c r="AK559" s="15"/>
      <c r="AL559" s="7">
        <v>0</v>
      </c>
    </row>
    <row r="560" spans="1:38" ht="17.45" customHeight="1" x14ac:dyDescent="0.25">
      <c r="A560" s="3">
        <v>37</v>
      </c>
      <c r="B560" s="242" t="s">
        <v>249</v>
      </c>
      <c r="C560" s="243"/>
      <c r="D560" s="5"/>
      <c r="E560" s="5" t="s">
        <v>289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>
        <f t="shared" si="17"/>
        <v>1</v>
      </c>
      <c r="AJ560" s="5">
        <v>1</v>
      </c>
      <c r="AK560" s="15">
        <v>0</v>
      </c>
      <c r="AL560" s="7">
        <v>0</v>
      </c>
    </row>
    <row r="561" spans="1:38" ht="17.45" customHeight="1" x14ac:dyDescent="0.25">
      <c r="A561" s="3">
        <v>38</v>
      </c>
      <c r="B561" s="242" t="s">
        <v>255</v>
      </c>
      <c r="C561" s="24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7.45" customHeight="1" x14ac:dyDescent="0.25">
      <c r="A562" s="3">
        <v>39</v>
      </c>
      <c r="B562" s="242" t="s">
        <v>261</v>
      </c>
      <c r="C562" s="24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>
        <v>0</v>
      </c>
      <c r="AK562" s="15">
        <v>0</v>
      </c>
      <c r="AL562" s="7">
        <v>0</v>
      </c>
    </row>
    <row r="563" spans="1:38" ht="12.6" hidden="1" customHeight="1" x14ac:dyDescent="0.25">
      <c r="A563" s="3">
        <v>40</v>
      </c>
      <c r="B563" s="242"/>
      <c r="C563" s="24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</row>
    <row r="564" spans="1:38" ht="12.6" hidden="1" customHeight="1" x14ac:dyDescent="0.25">
      <c r="A564" s="3">
        <v>41</v>
      </c>
      <c r="B564" s="242"/>
      <c r="C564" s="24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</row>
    <row r="565" spans="1:38" ht="12.6" hidden="1" customHeight="1" x14ac:dyDescent="0.25">
      <c r="A565" s="3">
        <v>42</v>
      </c>
      <c r="B565" s="242"/>
      <c r="C565" s="24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</row>
    <row r="566" spans="1:38" ht="12.6" hidden="1" customHeight="1" x14ac:dyDescent="0.25">
      <c r="A566" s="3">
        <v>43</v>
      </c>
      <c r="B566" s="242"/>
      <c r="C566" s="24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8" ht="12.6" hidden="1" customHeight="1" x14ac:dyDescent="0.25">
      <c r="A567" s="3">
        <v>44</v>
      </c>
      <c r="B567" s="242"/>
      <c r="C567" s="24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42"/>
      <c r="C568" s="24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42"/>
      <c r="C569" s="24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42"/>
      <c r="C570" s="24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42"/>
      <c r="C571" s="24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42"/>
      <c r="C572" s="24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42"/>
      <c r="C573" s="24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42"/>
      <c r="C574" s="24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42"/>
      <c r="C575" s="24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42"/>
      <c r="C576" s="24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42"/>
      <c r="C577" s="24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42"/>
      <c r="C578" s="243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44" t="s">
        <v>282</v>
      </c>
      <c r="C579" s="245"/>
      <c r="D579" s="40">
        <v>1</v>
      </c>
      <c r="E579" s="40">
        <v>3</v>
      </c>
      <c r="F579" s="40">
        <v>1</v>
      </c>
      <c r="G579" s="40">
        <v>0</v>
      </c>
      <c r="H579" s="40">
        <v>2</v>
      </c>
      <c r="I579" s="40">
        <v>1</v>
      </c>
      <c r="J579" s="40">
        <v>1</v>
      </c>
      <c r="K579" s="40">
        <v>1</v>
      </c>
      <c r="L579" s="40">
        <v>1</v>
      </c>
      <c r="M579" s="40">
        <v>5</v>
      </c>
      <c r="N579" s="40">
        <v>0</v>
      </c>
      <c r="O579" s="40">
        <v>1</v>
      </c>
      <c r="P579" s="40">
        <v>1</v>
      </c>
      <c r="Q579" s="40">
        <v>1</v>
      </c>
      <c r="R579" s="40">
        <v>2</v>
      </c>
      <c r="S579" s="40">
        <v>3</v>
      </c>
      <c r="T579" s="40">
        <v>1</v>
      </c>
      <c r="U579" s="40">
        <v>0</v>
      </c>
      <c r="V579" s="40">
        <v>3</v>
      </c>
      <c r="W579" s="40">
        <v>1</v>
      </c>
      <c r="X579" s="40">
        <v>1</v>
      </c>
      <c r="Y579" s="40">
        <v>1</v>
      </c>
      <c r="Z579" s="40">
        <v>1</v>
      </c>
      <c r="AA579" s="40">
        <v>1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33</v>
      </c>
      <c r="AJ579" s="40">
        <v>33</v>
      </c>
      <c r="AK579" s="41">
        <v>0</v>
      </c>
    </row>
    <row r="580" spans="1:38" s="39" customFormat="1" ht="12.6" customHeight="1" x14ac:dyDescent="0.2">
      <c r="A580" s="110"/>
      <c r="B580" s="163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</row>
    <row r="581" spans="1:38" s="39" customFormat="1" ht="12.6" customHeight="1" x14ac:dyDescent="0.2">
      <c r="A581" s="246" t="s">
        <v>291</v>
      </c>
      <c r="B581" s="251"/>
      <c r="C581" s="246"/>
      <c r="D581" s="246" t="s">
        <v>284</v>
      </c>
      <c r="E581" s="246"/>
      <c r="F581" s="246"/>
      <c r="G581" s="246"/>
      <c r="H581" s="246"/>
      <c r="I581" s="246"/>
      <c r="J581" s="246"/>
      <c r="K581" s="246"/>
      <c r="L581" s="246"/>
      <c r="M581" s="246"/>
      <c r="N581" s="111"/>
      <c r="O581" s="111"/>
      <c r="P581" s="246" t="s">
        <v>284</v>
      </c>
      <c r="Q581" s="246"/>
      <c r="R581" s="246"/>
      <c r="S581" s="246"/>
      <c r="T581" s="246"/>
      <c r="U581" s="246"/>
      <c r="V581" s="246"/>
      <c r="W581" s="246"/>
      <c r="X581" s="246"/>
      <c r="Y581" s="246"/>
      <c r="Z581" s="111"/>
      <c r="AA581" s="111"/>
      <c r="AB581" s="246" t="s">
        <v>284</v>
      </c>
      <c r="AC581" s="246"/>
      <c r="AD581" s="246"/>
      <c r="AE581" s="246"/>
      <c r="AF581" s="246"/>
      <c r="AG581" s="246"/>
      <c r="AH581" s="246"/>
      <c r="AI581" s="246"/>
      <c r="AJ581" s="246"/>
      <c r="AK581" s="246"/>
    </row>
    <row r="582" spans="1:38" s="39" customFormat="1" ht="12.6" customHeight="1" x14ac:dyDescent="0.2">
      <c r="A582" s="111"/>
      <c r="B582" s="164"/>
      <c r="C582" s="111"/>
      <c r="D582" s="246" t="s">
        <v>285</v>
      </c>
      <c r="E582" s="246"/>
      <c r="F582" s="246"/>
      <c r="G582" s="246"/>
      <c r="H582" s="246"/>
      <c r="I582" s="246"/>
      <c r="J582" s="246"/>
      <c r="K582" s="246"/>
      <c r="L582" s="246"/>
      <c r="M582" s="246"/>
      <c r="N582" s="111"/>
      <c r="O582" s="111"/>
      <c r="P582" s="246" t="s">
        <v>15</v>
      </c>
      <c r="Q582" s="246"/>
      <c r="R582" s="246"/>
      <c r="S582" s="246"/>
      <c r="T582" s="246"/>
      <c r="U582" s="246"/>
      <c r="V582" s="246"/>
      <c r="W582" s="246"/>
      <c r="X582" s="246"/>
      <c r="Y582" s="246"/>
      <c r="Z582" s="111"/>
      <c r="AA582" s="111"/>
      <c r="AB582" s="246" t="s">
        <v>16</v>
      </c>
      <c r="AC582" s="246"/>
      <c r="AD582" s="246"/>
      <c r="AE582" s="246"/>
      <c r="AF582" s="246"/>
      <c r="AG582" s="246"/>
      <c r="AH582" s="246"/>
      <c r="AI582" s="246"/>
      <c r="AJ582" s="246"/>
      <c r="AK582" s="246"/>
    </row>
    <row r="583" spans="1:38" s="39" customFormat="1" ht="12.6" customHeight="1" x14ac:dyDescent="0.2">
      <c r="A583" s="111"/>
      <c r="B583" s="164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</row>
    <row r="584" spans="1:38" s="39" customFormat="1" ht="12.6" customHeight="1" x14ac:dyDescent="0.2">
      <c r="A584" s="111"/>
      <c r="B584" s="164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</row>
    <row r="585" spans="1:38" s="39" customFormat="1" ht="12.6" customHeight="1" x14ac:dyDescent="0.2">
      <c r="A585" s="111"/>
      <c r="B585" s="164"/>
      <c r="C585" s="111"/>
      <c r="D585" s="247" t="s">
        <v>286</v>
      </c>
      <c r="E585" s="247"/>
      <c r="F585" s="247"/>
      <c r="G585" s="247"/>
      <c r="H585" s="247"/>
      <c r="I585" s="247"/>
      <c r="J585" s="247"/>
      <c r="K585" s="247"/>
      <c r="L585" s="247"/>
      <c r="M585" s="247"/>
      <c r="N585" s="111"/>
      <c r="O585" s="111"/>
      <c r="P585" s="247" t="s">
        <v>19</v>
      </c>
      <c r="Q585" s="247"/>
      <c r="R585" s="247"/>
      <c r="S585" s="247"/>
      <c r="T585" s="247"/>
      <c r="U585" s="247"/>
      <c r="V585" s="247"/>
      <c r="W585" s="247"/>
      <c r="X585" s="247"/>
      <c r="Y585" s="247"/>
      <c r="Z585" s="111"/>
      <c r="AA585" s="111"/>
      <c r="AB585" s="247"/>
      <c r="AC585" s="247"/>
      <c r="AD585" s="247"/>
      <c r="AE585" s="247"/>
      <c r="AF585" s="247"/>
      <c r="AG585" s="247"/>
      <c r="AH585" s="247"/>
      <c r="AI585" s="247"/>
      <c r="AJ585" s="247"/>
      <c r="AK585" s="247"/>
    </row>
    <row r="586" spans="1:38" s="73" customFormat="1" ht="21" customHeight="1" x14ac:dyDescent="0.3">
      <c r="A586" s="234" t="s">
        <v>301</v>
      </c>
      <c r="B586" s="248"/>
      <c r="C586" s="234"/>
      <c r="D586" s="234"/>
      <c r="E586" s="234"/>
      <c r="F586" s="234"/>
      <c r="G586" s="234"/>
      <c r="H586" s="234"/>
      <c r="I586" s="234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235" t="s">
        <v>268</v>
      </c>
      <c r="V586" s="235"/>
      <c r="W586" s="235"/>
      <c r="X586" s="235"/>
      <c r="Y586" s="235"/>
      <c r="Z586" s="235"/>
      <c r="AA586" s="235"/>
      <c r="AB586" s="235"/>
      <c r="AC586" s="235"/>
      <c r="AD586" s="235"/>
      <c r="AE586" s="235"/>
      <c r="AF586" s="235"/>
      <c r="AG586" s="235"/>
      <c r="AH586" s="235"/>
      <c r="AI586" s="234">
        <v>38</v>
      </c>
      <c r="AJ586" s="234"/>
      <c r="AK586" s="234"/>
    </row>
    <row r="587" spans="1:38" ht="21" customHeight="1" x14ac:dyDescent="0.25">
      <c r="A587" s="222" t="s">
        <v>30</v>
      </c>
      <c r="B587" s="165"/>
      <c r="C587" s="106" t="s">
        <v>269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237" t="s">
        <v>270</v>
      </c>
      <c r="AJ587" s="238"/>
      <c r="AK587" s="239"/>
    </row>
    <row r="588" spans="1:38" ht="12.6" customHeight="1" x14ac:dyDescent="0.25">
      <c r="A588" s="236"/>
      <c r="B588" s="18" t="s">
        <v>23</v>
      </c>
      <c r="C588" s="107" t="s">
        <v>271</v>
      </c>
      <c r="D588" s="34" t="s">
        <v>272</v>
      </c>
      <c r="E588" s="34" t="s">
        <v>273</v>
      </c>
      <c r="F588" s="34" t="s">
        <v>274</v>
      </c>
      <c r="G588" s="34" t="s">
        <v>275</v>
      </c>
      <c r="H588" s="34" t="s">
        <v>276</v>
      </c>
      <c r="I588" s="34" t="s">
        <v>277</v>
      </c>
      <c r="J588" s="34" t="s">
        <v>278</v>
      </c>
      <c r="K588" s="34" t="s">
        <v>272</v>
      </c>
      <c r="L588" s="34" t="s">
        <v>273</v>
      </c>
      <c r="M588" s="34" t="s">
        <v>274</v>
      </c>
      <c r="N588" s="34" t="s">
        <v>275</v>
      </c>
      <c r="O588" s="34" t="s">
        <v>276</v>
      </c>
      <c r="P588" s="34" t="s">
        <v>277</v>
      </c>
      <c r="Q588" s="34" t="s">
        <v>278</v>
      </c>
      <c r="R588" s="34" t="s">
        <v>272</v>
      </c>
      <c r="S588" s="34" t="s">
        <v>273</v>
      </c>
      <c r="T588" s="34" t="s">
        <v>274</v>
      </c>
      <c r="U588" s="34" t="s">
        <v>275</v>
      </c>
      <c r="V588" s="34" t="s">
        <v>276</v>
      </c>
      <c r="W588" s="34" t="s">
        <v>277</v>
      </c>
      <c r="X588" s="34" t="s">
        <v>278</v>
      </c>
      <c r="Y588" s="34" t="s">
        <v>272</v>
      </c>
      <c r="Z588" s="34" t="s">
        <v>273</v>
      </c>
      <c r="AA588" s="34" t="s">
        <v>274</v>
      </c>
      <c r="AB588" s="34" t="s">
        <v>275</v>
      </c>
      <c r="AC588" s="34" t="s">
        <v>276</v>
      </c>
      <c r="AD588" s="34" t="s">
        <v>277</v>
      </c>
      <c r="AE588" s="34" t="s">
        <v>278</v>
      </c>
      <c r="AF588" s="34" t="s">
        <v>272</v>
      </c>
      <c r="AG588" s="34" t="s">
        <v>273</v>
      </c>
      <c r="AH588" s="34" t="s">
        <v>274</v>
      </c>
      <c r="AI588" s="34" t="s">
        <v>279</v>
      </c>
      <c r="AJ588" s="34" t="s">
        <v>280</v>
      </c>
      <c r="AK588" s="35" t="s">
        <v>281</v>
      </c>
    </row>
    <row r="589" spans="1:38" ht="17.45" customHeight="1" x14ac:dyDescent="0.25">
      <c r="A589" s="8">
        <v>1</v>
      </c>
      <c r="B589" s="240" t="s">
        <v>36</v>
      </c>
      <c r="C589" s="241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7.45" customHeight="1" x14ac:dyDescent="0.25">
      <c r="A590" s="3">
        <v>2</v>
      </c>
      <c r="B590" s="242" t="s">
        <v>45</v>
      </c>
      <c r="C590" s="24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7.45" customHeight="1" x14ac:dyDescent="0.25">
      <c r="A591" s="3">
        <v>3</v>
      </c>
      <c r="B591" s="242" t="s">
        <v>51</v>
      </c>
      <c r="C591" s="24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7.45" customHeight="1" x14ac:dyDescent="0.25">
      <c r="A592" s="3">
        <v>4</v>
      </c>
      <c r="B592" s="242" t="s">
        <v>57</v>
      </c>
      <c r="C592" s="24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/>
      <c r="AK592" s="15"/>
      <c r="AL592" s="7">
        <v>0</v>
      </c>
    </row>
    <row r="593" spans="1:38" ht="17.45" customHeight="1" x14ac:dyDescent="0.25">
      <c r="A593" s="3">
        <v>5</v>
      </c>
      <c r="B593" s="242" t="s">
        <v>63</v>
      </c>
      <c r="C593" s="24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/>
      <c r="AK593" s="15"/>
      <c r="AL593" s="7">
        <v>0</v>
      </c>
    </row>
    <row r="594" spans="1:38" ht="17.45" customHeight="1" x14ac:dyDescent="0.25">
      <c r="A594" s="3">
        <v>6</v>
      </c>
      <c r="B594" s="242" t="s">
        <v>69</v>
      </c>
      <c r="C594" s="24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7.45" customHeight="1" x14ac:dyDescent="0.25">
      <c r="A595" s="155">
        <v>7</v>
      </c>
      <c r="B595" s="249" t="s">
        <v>74</v>
      </c>
      <c r="C595" s="250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66" t="str">
        <f t="shared" si="18"/>
        <v/>
      </c>
      <c r="AJ595" s="157">
        <v>0</v>
      </c>
      <c r="AK595" s="167">
        <v>0</v>
      </c>
      <c r="AL595" s="7">
        <v>1</v>
      </c>
    </row>
    <row r="596" spans="1:38" ht="17.45" customHeight="1" x14ac:dyDescent="0.25">
      <c r="A596" s="3">
        <v>8</v>
      </c>
      <c r="B596" s="242" t="s">
        <v>80</v>
      </c>
      <c r="C596" s="24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7.45" customHeight="1" x14ac:dyDescent="0.25">
      <c r="A597" s="3">
        <v>9</v>
      </c>
      <c r="B597" s="242" t="s">
        <v>86</v>
      </c>
      <c r="C597" s="24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7.45" customHeight="1" x14ac:dyDescent="0.25">
      <c r="A598" s="3">
        <v>10</v>
      </c>
      <c r="B598" s="242" t="s">
        <v>92</v>
      </c>
      <c r="C598" s="24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7.45" customHeight="1" x14ac:dyDescent="0.25">
      <c r="A599" s="3">
        <v>11</v>
      </c>
      <c r="B599" s="242" t="s">
        <v>98</v>
      </c>
      <c r="C599" s="24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/>
      <c r="AK599" s="15"/>
      <c r="AL599" s="7">
        <v>0</v>
      </c>
    </row>
    <row r="600" spans="1:38" ht="17.45" customHeight="1" x14ac:dyDescent="0.25">
      <c r="A600" s="3">
        <v>12</v>
      </c>
      <c r="B600" s="242" t="s">
        <v>105</v>
      </c>
      <c r="C600" s="24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7.45" customHeight="1" x14ac:dyDescent="0.25">
      <c r="A601" s="3">
        <v>13</v>
      </c>
      <c r="B601" s="242" t="s">
        <v>111</v>
      </c>
      <c r="C601" s="24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7.45" customHeight="1" x14ac:dyDescent="0.25">
      <c r="A602" s="3">
        <v>14</v>
      </c>
      <c r="B602" s="242" t="s">
        <v>117</v>
      </c>
      <c r="C602" s="24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/>
      <c r="AK602" s="15"/>
      <c r="AL602" s="7">
        <v>0</v>
      </c>
    </row>
    <row r="603" spans="1:38" ht="17.45" customHeight="1" x14ac:dyDescent="0.25">
      <c r="A603" s="3">
        <v>15</v>
      </c>
      <c r="B603" s="242" t="s">
        <v>123</v>
      </c>
      <c r="C603" s="24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7.45" customHeight="1" x14ac:dyDescent="0.25">
      <c r="A604" s="3">
        <v>16</v>
      </c>
      <c r="B604" s="242" t="s">
        <v>129</v>
      </c>
      <c r="C604" s="24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7.45" customHeight="1" x14ac:dyDescent="0.25">
      <c r="A605" s="3">
        <v>17</v>
      </c>
      <c r="B605" s="242" t="s">
        <v>135</v>
      </c>
      <c r="C605" s="24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/>
      <c r="AK605" s="15"/>
      <c r="AL605" s="7">
        <v>0</v>
      </c>
    </row>
    <row r="606" spans="1:38" ht="17.45" customHeight="1" x14ac:dyDescent="0.25">
      <c r="A606" s="3">
        <v>18</v>
      </c>
      <c r="B606" s="242" t="s">
        <v>140</v>
      </c>
      <c r="C606" s="24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7.45" customHeight="1" x14ac:dyDescent="0.25">
      <c r="A607" s="3">
        <v>19</v>
      </c>
      <c r="B607" s="242" t="s">
        <v>146</v>
      </c>
      <c r="C607" s="24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7.45" customHeight="1" x14ac:dyDescent="0.25">
      <c r="A608" s="3">
        <v>20</v>
      </c>
      <c r="B608" s="242" t="s">
        <v>151</v>
      </c>
      <c r="C608" s="24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7.45" customHeight="1" x14ac:dyDescent="0.25">
      <c r="A609" s="3">
        <v>21</v>
      </c>
      <c r="B609" s="242" t="s">
        <v>157</v>
      </c>
      <c r="C609" s="24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/>
      <c r="AK609" s="15"/>
      <c r="AL609" s="7">
        <v>0</v>
      </c>
    </row>
    <row r="610" spans="1:38" ht="17.45" customHeight="1" x14ac:dyDescent="0.25">
      <c r="A610" s="3">
        <v>22</v>
      </c>
      <c r="B610" s="242" t="s">
        <v>163</v>
      </c>
      <c r="C610" s="243"/>
      <c r="D610" s="5"/>
      <c r="E610" s="5"/>
      <c r="F610" s="5"/>
      <c r="G610" s="5"/>
      <c r="H610" s="5"/>
      <c r="I610" s="5" t="s">
        <v>295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>
        <f t="shared" si="18"/>
        <v>1</v>
      </c>
      <c r="AJ610" s="5">
        <v>0</v>
      </c>
      <c r="AK610" s="15">
        <v>1</v>
      </c>
      <c r="AL610" s="7">
        <v>0</v>
      </c>
    </row>
    <row r="611" spans="1:38" ht="17.45" customHeight="1" x14ac:dyDescent="0.25">
      <c r="A611" s="3">
        <v>23</v>
      </c>
      <c r="B611" s="242" t="s">
        <v>169</v>
      </c>
      <c r="C611" s="24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7.45" customHeight="1" x14ac:dyDescent="0.25">
      <c r="A612" s="3">
        <v>24</v>
      </c>
      <c r="B612" s="242" t="s">
        <v>175</v>
      </c>
      <c r="C612" s="24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>
        <v>0</v>
      </c>
      <c r="AK612" s="15">
        <v>0</v>
      </c>
      <c r="AL612" s="7">
        <v>0</v>
      </c>
    </row>
    <row r="613" spans="1:38" ht="17.45" customHeight="1" x14ac:dyDescent="0.25">
      <c r="A613" s="3">
        <v>25</v>
      </c>
      <c r="B613" s="242" t="s">
        <v>182</v>
      </c>
      <c r="C613" s="24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/>
      <c r="AK613" s="15"/>
      <c r="AL613" s="7">
        <v>0</v>
      </c>
    </row>
    <row r="614" spans="1:38" ht="17.45" customHeight="1" x14ac:dyDescent="0.25">
      <c r="A614" s="3">
        <v>26</v>
      </c>
      <c r="B614" s="242" t="s">
        <v>187</v>
      </c>
      <c r="C614" s="24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/>
      <c r="AK614" s="15"/>
      <c r="AL614" s="7">
        <v>0</v>
      </c>
    </row>
    <row r="615" spans="1:38" ht="17.45" customHeight="1" x14ac:dyDescent="0.25">
      <c r="A615" s="3">
        <v>27</v>
      </c>
      <c r="B615" s="242" t="s">
        <v>193</v>
      </c>
      <c r="C615" s="24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7.45" customHeight="1" x14ac:dyDescent="0.25">
      <c r="A616" s="3">
        <v>28</v>
      </c>
      <c r="B616" s="242" t="s">
        <v>198</v>
      </c>
      <c r="C616" s="24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7.45" customHeight="1" x14ac:dyDescent="0.25">
      <c r="A617" s="3">
        <v>29</v>
      </c>
      <c r="B617" s="242" t="s">
        <v>204</v>
      </c>
      <c r="C617" s="24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7.45" customHeight="1" x14ac:dyDescent="0.25">
      <c r="A618" s="3">
        <v>30</v>
      </c>
      <c r="B618" s="242" t="s">
        <v>210</v>
      </c>
      <c r="C618" s="24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7.45" customHeight="1" x14ac:dyDescent="0.25">
      <c r="A619" s="3">
        <v>31</v>
      </c>
      <c r="B619" s="242" t="s">
        <v>215</v>
      </c>
      <c r="C619" s="24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7.45" customHeight="1" x14ac:dyDescent="0.25">
      <c r="A620" s="3">
        <v>32</v>
      </c>
      <c r="B620" s="242" t="s">
        <v>220</v>
      </c>
      <c r="C620" s="24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7.45" customHeight="1" x14ac:dyDescent="0.25">
      <c r="A621" s="3">
        <v>33</v>
      </c>
      <c r="B621" s="242" t="s">
        <v>226</v>
      </c>
      <c r="C621" s="24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7.45" customHeight="1" x14ac:dyDescent="0.25">
      <c r="A622" s="3">
        <v>34</v>
      </c>
      <c r="B622" s="242" t="s">
        <v>232</v>
      </c>
      <c r="C622" s="24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7.45" customHeight="1" x14ac:dyDescent="0.25">
      <c r="A623" s="3">
        <v>35</v>
      </c>
      <c r="B623" s="242" t="s">
        <v>237</v>
      </c>
      <c r="C623" s="24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7.45" customHeight="1" x14ac:dyDescent="0.25">
      <c r="A624" s="3">
        <v>36</v>
      </c>
      <c r="B624" s="242" t="s">
        <v>243</v>
      </c>
      <c r="C624" s="24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/>
      <c r="AK624" s="15"/>
      <c r="AL624" s="7">
        <v>0</v>
      </c>
    </row>
    <row r="625" spans="1:38" ht="17.45" customHeight="1" x14ac:dyDescent="0.25">
      <c r="A625" s="3">
        <v>37</v>
      </c>
      <c r="B625" s="242" t="s">
        <v>249</v>
      </c>
      <c r="C625" s="243"/>
      <c r="D625" s="5"/>
      <c r="E625" s="5"/>
      <c r="F625" s="5"/>
      <c r="G625" s="5"/>
      <c r="H625" s="5"/>
      <c r="I625" s="5" t="s">
        <v>295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>
        <f t="shared" si="19"/>
        <v>1</v>
      </c>
      <c r="AJ625" s="5">
        <v>0</v>
      </c>
      <c r="AK625" s="15">
        <v>1</v>
      </c>
      <c r="AL625" s="7">
        <v>0</v>
      </c>
    </row>
    <row r="626" spans="1:38" ht="17.45" customHeight="1" x14ac:dyDescent="0.25">
      <c r="A626" s="3">
        <v>38</v>
      </c>
      <c r="B626" s="242" t="s">
        <v>255</v>
      </c>
      <c r="C626" s="24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7.45" customHeight="1" x14ac:dyDescent="0.25">
      <c r="A627" s="3">
        <v>39</v>
      </c>
      <c r="B627" s="242" t="s">
        <v>261</v>
      </c>
      <c r="C627" s="24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2.6" hidden="1" customHeight="1" x14ac:dyDescent="0.25">
      <c r="A628" s="3">
        <v>40</v>
      </c>
      <c r="B628" s="242"/>
      <c r="C628" s="24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</row>
    <row r="629" spans="1:38" ht="12.6" hidden="1" customHeight="1" x14ac:dyDescent="0.25">
      <c r="A629" s="3">
        <v>41</v>
      </c>
      <c r="B629" s="242"/>
      <c r="C629" s="24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</row>
    <row r="630" spans="1:38" ht="12.6" hidden="1" customHeight="1" x14ac:dyDescent="0.25">
      <c r="A630" s="3">
        <v>42</v>
      </c>
      <c r="B630" s="242"/>
      <c r="C630" s="24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</row>
    <row r="631" spans="1:38" ht="12.6" hidden="1" customHeight="1" x14ac:dyDescent="0.25">
      <c r="A631" s="3">
        <v>43</v>
      </c>
      <c r="B631" s="242"/>
      <c r="C631" s="24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8" ht="12.6" hidden="1" customHeight="1" x14ac:dyDescent="0.25">
      <c r="A632" s="3">
        <v>44</v>
      </c>
      <c r="B632" s="242"/>
      <c r="C632" s="24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42"/>
      <c r="C633" s="24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42"/>
      <c r="C634" s="24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42"/>
      <c r="C635" s="24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42"/>
      <c r="C636" s="24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42"/>
      <c r="C637" s="24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42"/>
      <c r="C638" s="24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42"/>
      <c r="C639" s="24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42"/>
      <c r="C640" s="24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42"/>
      <c r="C641" s="24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42"/>
      <c r="C642" s="24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42"/>
      <c r="C643" s="243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44" t="s">
        <v>282</v>
      </c>
      <c r="C644" s="245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2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2</v>
      </c>
      <c r="AJ644" s="40">
        <v>0</v>
      </c>
      <c r="AK644" s="41">
        <v>2</v>
      </c>
    </row>
    <row r="645" spans="1:37" ht="12.6" customHeight="1" x14ac:dyDescent="0.25">
      <c r="A645" s="110"/>
      <c r="B645" s="163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</row>
    <row r="646" spans="1:37" ht="12.6" customHeight="1" x14ac:dyDescent="0.25">
      <c r="A646" s="246" t="s">
        <v>302</v>
      </c>
      <c r="B646" s="251"/>
      <c r="C646" s="246"/>
      <c r="D646" s="246" t="s">
        <v>284</v>
      </c>
      <c r="E646" s="246"/>
      <c r="F646" s="246"/>
      <c r="G646" s="246"/>
      <c r="H646" s="246"/>
      <c r="I646" s="246"/>
      <c r="J646" s="246"/>
      <c r="K646" s="246"/>
      <c r="L646" s="246"/>
      <c r="M646" s="246"/>
      <c r="N646" s="111"/>
      <c r="O646" s="111"/>
      <c r="P646" s="246" t="s">
        <v>284</v>
      </c>
      <c r="Q646" s="246"/>
      <c r="R646" s="246"/>
      <c r="S646" s="246"/>
      <c r="T646" s="246"/>
      <c r="U646" s="246"/>
      <c r="V646" s="246"/>
      <c r="W646" s="246"/>
      <c r="X646" s="246"/>
      <c r="Y646" s="246"/>
      <c r="Z646" s="111"/>
      <c r="AA646" s="111"/>
      <c r="AB646" s="246" t="s">
        <v>284</v>
      </c>
      <c r="AC646" s="246"/>
      <c r="AD646" s="246"/>
      <c r="AE646" s="246"/>
      <c r="AF646" s="246"/>
      <c r="AG646" s="246"/>
      <c r="AH646" s="246"/>
      <c r="AI646" s="246"/>
      <c r="AJ646" s="246"/>
      <c r="AK646" s="246"/>
    </row>
    <row r="647" spans="1:37" ht="12.6" customHeight="1" x14ac:dyDescent="0.25">
      <c r="A647" s="111"/>
      <c r="B647" s="164"/>
      <c r="C647" s="111"/>
      <c r="D647" s="246" t="s">
        <v>285</v>
      </c>
      <c r="E647" s="246"/>
      <c r="F647" s="246"/>
      <c r="G647" s="246"/>
      <c r="H647" s="246"/>
      <c r="I647" s="246"/>
      <c r="J647" s="246"/>
      <c r="K647" s="246"/>
      <c r="L647" s="246"/>
      <c r="M647" s="246"/>
      <c r="N647" s="111"/>
      <c r="O647" s="111"/>
      <c r="P647" s="246" t="s">
        <v>15</v>
      </c>
      <c r="Q647" s="246"/>
      <c r="R647" s="246"/>
      <c r="S647" s="246"/>
      <c r="T647" s="246"/>
      <c r="U647" s="246"/>
      <c r="V647" s="246"/>
      <c r="W647" s="246"/>
      <c r="X647" s="246"/>
      <c r="Y647" s="246"/>
      <c r="Z647" s="111"/>
      <c r="AA647" s="111"/>
      <c r="AB647" s="246" t="s">
        <v>16</v>
      </c>
      <c r="AC647" s="246"/>
      <c r="AD647" s="246"/>
      <c r="AE647" s="246"/>
      <c r="AF647" s="246"/>
      <c r="AG647" s="246"/>
      <c r="AH647" s="246"/>
      <c r="AI647" s="246"/>
      <c r="AJ647" s="246"/>
      <c r="AK647" s="246"/>
    </row>
    <row r="648" spans="1:37" ht="12.6" customHeight="1" x14ac:dyDescent="0.25">
      <c r="A648" s="111"/>
      <c r="B648" s="164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</row>
    <row r="649" spans="1:37" ht="12.6" customHeight="1" x14ac:dyDescent="0.25">
      <c r="A649" s="111"/>
      <c r="B649" s="164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</row>
    <row r="650" spans="1:37" ht="13.35" customHeight="1" x14ac:dyDescent="0.25">
      <c r="A650" s="111"/>
      <c r="B650" s="164"/>
      <c r="C650" s="111"/>
      <c r="D650" s="247" t="s">
        <v>286</v>
      </c>
      <c r="E650" s="247"/>
      <c r="F650" s="247"/>
      <c r="G650" s="247"/>
      <c r="H650" s="247"/>
      <c r="I650" s="247"/>
      <c r="J650" s="247"/>
      <c r="K650" s="247"/>
      <c r="L650" s="247"/>
      <c r="M650" s="247"/>
      <c r="N650" s="111"/>
      <c r="O650" s="111"/>
      <c r="P650" s="247" t="s">
        <v>19</v>
      </c>
      <c r="Q650" s="247"/>
      <c r="R650" s="247"/>
      <c r="S650" s="247"/>
      <c r="T650" s="247"/>
      <c r="U650" s="247"/>
      <c r="V650" s="247"/>
      <c r="W650" s="247"/>
      <c r="X650" s="247"/>
      <c r="Y650" s="247"/>
      <c r="Z650" s="111"/>
      <c r="AA650" s="111"/>
      <c r="AB650" s="247"/>
      <c r="AC650" s="247"/>
      <c r="AD650" s="247"/>
      <c r="AE650" s="247"/>
      <c r="AF650" s="247"/>
      <c r="AG650" s="247"/>
      <c r="AH650" s="247"/>
      <c r="AI650" s="247"/>
      <c r="AJ650" s="247"/>
      <c r="AK650" s="247"/>
    </row>
    <row r="651" spans="1:37" ht="13.35" customHeight="1" x14ac:dyDescent="0.25">
      <c r="B651" s="168"/>
    </row>
    <row r="652" spans="1:37" ht="13.35" customHeight="1" x14ac:dyDescent="0.25">
      <c r="B652" s="168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52" t="s">
        <v>303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</row>
    <row r="21" spans="1:11" ht="30.75" customHeight="1" x14ac:dyDescent="0.4">
      <c r="A21" s="253" t="s">
        <v>304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3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70" t="s">
        <v>304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R1" s="270" t="s">
        <v>304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2"/>
    </row>
    <row r="2" spans="1:39" ht="15" customHeight="1" x14ac:dyDescent="0.25">
      <c r="A2" s="260" t="s">
        <v>30</v>
      </c>
      <c r="B2" s="262" t="s">
        <v>305</v>
      </c>
      <c r="C2" s="268" t="s">
        <v>306</v>
      </c>
      <c r="D2" s="268"/>
      <c r="E2" s="268"/>
      <c r="F2" s="268"/>
      <c r="G2" s="268"/>
      <c r="H2" s="268"/>
      <c r="I2" s="268"/>
      <c r="J2" s="267" t="s">
        <v>307</v>
      </c>
      <c r="K2" s="267"/>
      <c r="L2" s="267"/>
      <c r="M2" s="267"/>
      <c r="N2" s="267"/>
      <c r="O2" s="267"/>
      <c r="P2" s="269"/>
      <c r="R2" s="260" t="s">
        <v>30</v>
      </c>
      <c r="S2" s="266" t="s">
        <v>308</v>
      </c>
      <c r="T2" s="267"/>
      <c r="U2" s="267"/>
      <c r="V2" s="267"/>
      <c r="W2" s="267"/>
      <c r="X2" s="267"/>
      <c r="Y2" s="267"/>
      <c r="Z2" s="268" t="s">
        <v>309</v>
      </c>
      <c r="AA2" s="268"/>
      <c r="AB2" s="268"/>
      <c r="AC2" s="268"/>
      <c r="AD2" s="268"/>
      <c r="AE2" s="268"/>
      <c r="AF2" s="268"/>
      <c r="AG2" s="267" t="s">
        <v>310</v>
      </c>
      <c r="AH2" s="267"/>
      <c r="AI2" s="267"/>
      <c r="AJ2" s="267"/>
      <c r="AK2" s="267"/>
      <c r="AL2" s="267"/>
      <c r="AM2" s="269"/>
    </row>
    <row r="3" spans="1:39" ht="15" customHeight="1" x14ac:dyDescent="0.25">
      <c r="A3" s="261"/>
      <c r="B3" s="263"/>
      <c r="C3" s="254" t="s">
        <v>311</v>
      </c>
      <c r="D3" s="254"/>
      <c r="E3" s="254"/>
      <c r="F3" s="254"/>
      <c r="G3" s="255" t="s">
        <v>312</v>
      </c>
      <c r="H3" s="255" t="s">
        <v>313</v>
      </c>
      <c r="I3" s="255" t="s">
        <v>314</v>
      </c>
      <c r="J3" s="254" t="s">
        <v>311</v>
      </c>
      <c r="K3" s="254"/>
      <c r="L3" s="254"/>
      <c r="M3" s="254"/>
      <c r="N3" s="255" t="s">
        <v>312</v>
      </c>
      <c r="O3" s="255" t="s">
        <v>313</v>
      </c>
      <c r="P3" s="264" t="s">
        <v>314</v>
      </c>
      <c r="R3" s="261"/>
      <c r="S3" s="259" t="s">
        <v>311</v>
      </c>
      <c r="T3" s="254"/>
      <c r="U3" s="254"/>
      <c r="V3" s="254"/>
      <c r="W3" s="255" t="s">
        <v>312</v>
      </c>
      <c r="X3" s="255" t="s">
        <v>313</v>
      </c>
      <c r="Y3" s="255" t="s">
        <v>314</v>
      </c>
      <c r="Z3" s="254" t="s">
        <v>311</v>
      </c>
      <c r="AA3" s="254"/>
      <c r="AB3" s="254"/>
      <c r="AC3" s="254"/>
      <c r="AD3" s="255" t="s">
        <v>312</v>
      </c>
      <c r="AE3" s="255" t="s">
        <v>313</v>
      </c>
      <c r="AF3" s="255" t="s">
        <v>314</v>
      </c>
      <c r="AG3" s="254" t="s">
        <v>311</v>
      </c>
      <c r="AH3" s="254"/>
      <c r="AI3" s="254"/>
      <c r="AJ3" s="254"/>
      <c r="AK3" s="255" t="s">
        <v>312</v>
      </c>
      <c r="AL3" s="255" t="s">
        <v>313</v>
      </c>
      <c r="AM3" s="264" t="s">
        <v>314</v>
      </c>
    </row>
    <row r="4" spans="1:39" ht="15" customHeight="1" x14ac:dyDescent="0.25">
      <c r="A4" s="261"/>
      <c r="B4" s="263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65"/>
      <c r="R4" s="261"/>
      <c r="S4" s="259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65"/>
    </row>
    <row r="5" spans="1:39" ht="17.25" customHeight="1" x14ac:dyDescent="0.25">
      <c r="A5" s="30">
        <v>1</v>
      </c>
      <c r="B5" s="31" t="s">
        <v>36</v>
      </c>
      <c r="C5" s="120" t="s">
        <v>315</v>
      </c>
      <c r="D5" s="121" t="s">
        <v>316</v>
      </c>
      <c r="E5" s="121" t="s">
        <v>315</v>
      </c>
      <c r="F5" s="122" t="s">
        <v>317</v>
      </c>
      <c r="G5" s="123" t="s">
        <v>317</v>
      </c>
      <c r="H5" s="123" t="s">
        <v>318</v>
      </c>
      <c r="I5" s="124" t="s">
        <v>319</v>
      </c>
      <c r="J5" s="120" t="s">
        <v>317</v>
      </c>
      <c r="K5" s="121" t="s">
        <v>317</v>
      </c>
      <c r="L5" s="121" t="s">
        <v>315</v>
      </c>
      <c r="M5" s="122" t="s">
        <v>316</v>
      </c>
      <c r="N5" s="123" t="s">
        <v>320</v>
      </c>
      <c r="O5" s="123" t="s">
        <v>321</v>
      </c>
      <c r="P5" s="125" t="s">
        <v>322</v>
      </c>
      <c r="R5" s="30">
        <v>1</v>
      </c>
      <c r="S5" s="126" t="s">
        <v>317</v>
      </c>
      <c r="T5" s="121" t="s">
        <v>317</v>
      </c>
      <c r="U5" s="121" t="s">
        <v>320</v>
      </c>
      <c r="V5" s="127" t="s">
        <v>316</v>
      </c>
      <c r="W5" s="123" t="s">
        <v>323</v>
      </c>
      <c r="X5" s="123" t="s">
        <v>319</v>
      </c>
      <c r="Y5" s="124" t="s">
        <v>322</v>
      </c>
      <c r="Z5" s="120" t="s">
        <v>315</v>
      </c>
      <c r="AA5" s="121" t="s">
        <v>324</v>
      </c>
      <c r="AB5" s="121" t="s">
        <v>315</v>
      </c>
      <c r="AC5" s="122"/>
      <c r="AD5" s="123" t="s">
        <v>325</v>
      </c>
      <c r="AE5" s="123" t="s">
        <v>326</v>
      </c>
      <c r="AF5" s="124" t="s">
        <v>327</v>
      </c>
      <c r="AG5" s="120" t="s">
        <v>315</v>
      </c>
      <c r="AH5" s="121" t="s">
        <v>315</v>
      </c>
      <c r="AI5" s="121" t="s">
        <v>315</v>
      </c>
      <c r="AJ5" s="122"/>
      <c r="AK5" s="123" t="s">
        <v>328</v>
      </c>
      <c r="AL5" s="123" t="s">
        <v>329</v>
      </c>
      <c r="AM5" s="125" t="s">
        <v>330</v>
      </c>
    </row>
    <row r="6" spans="1:39" ht="17.25" customHeight="1" x14ac:dyDescent="0.25">
      <c r="A6" s="26">
        <v>2</v>
      </c>
      <c r="B6" s="27" t="s">
        <v>45</v>
      </c>
      <c r="C6" s="128" t="s">
        <v>316</v>
      </c>
      <c r="D6" s="129" t="s">
        <v>316</v>
      </c>
      <c r="E6" s="129" t="s">
        <v>315</v>
      </c>
      <c r="F6" s="130" t="s">
        <v>316</v>
      </c>
      <c r="G6" s="131" t="s">
        <v>316</v>
      </c>
      <c r="H6" s="131" t="s">
        <v>331</v>
      </c>
      <c r="I6" s="132" t="s">
        <v>331</v>
      </c>
      <c r="J6" s="128" t="s">
        <v>316</v>
      </c>
      <c r="K6" s="129" t="s">
        <v>332</v>
      </c>
      <c r="L6" s="129" t="s">
        <v>332</v>
      </c>
      <c r="M6" s="130" t="s">
        <v>332</v>
      </c>
      <c r="N6" s="131" t="s">
        <v>324</v>
      </c>
      <c r="O6" s="131" t="s">
        <v>325</v>
      </c>
      <c r="P6" s="133" t="s">
        <v>333</v>
      </c>
      <c r="R6" s="26">
        <v>2</v>
      </c>
      <c r="S6" s="134" t="s">
        <v>317</v>
      </c>
      <c r="T6" s="129" t="s">
        <v>332</v>
      </c>
      <c r="U6" s="129" t="s">
        <v>334</v>
      </c>
      <c r="V6" s="135" t="s">
        <v>316</v>
      </c>
      <c r="W6" s="131" t="s">
        <v>335</v>
      </c>
      <c r="X6" s="131" t="s">
        <v>336</v>
      </c>
      <c r="Y6" s="132" t="s">
        <v>337</v>
      </c>
      <c r="Z6" s="128" t="s">
        <v>324</v>
      </c>
      <c r="AA6" s="129" t="s">
        <v>332</v>
      </c>
      <c r="AB6" s="129" t="s">
        <v>316</v>
      </c>
      <c r="AC6" s="130"/>
      <c r="AD6" s="131" t="s">
        <v>338</v>
      </c>
      <c r="AE6" s="131" t="s">
        <v>339</v>
      </c>
      <c r="AF6" s="132" t="s">
        <v>340</v>
      </c>
      <c r="AG6" s="128" t="s">
        <v>317</v>
      </c>
      <c r="AH6" s="129" t="s">
        <v>315</v>
      </c>
      <c r="AI6" s="129" t="s">
        <v>315</v>
      </c>
      <c r="AJ6" s="130"/>
      <c r="AK6" s="131" t="s">
        <v>315</v>
      </c>
      <c r="AL6" s="131" t="s">
        <v>321</v>
      </c>
      <c r="AM6" s="133" t="s">
        <v>328</v>
      </c>
    </row>
    <row r="7" spans="1:39" ht="17.25" customHeight="1" x14ac:dyDescent="0.25">
      <c r="A7" s="26">
        <v>3</v>
      </c>
      <c r="B7" s="27" t="s">
        <v>51</v>
      </c>
      <c r="C7" s="128" t="s">
        <v>316</v>
      </c>
      <c r="D7" s="129" t="s">
        <v>316</v>
      </c>
      <c r="E7" s="129" t="s">
        <v>316</v>
      </c>
      <c r="F7" s="130" t="s">
        <v>317</v>
      </c>
      <c r="G7" s="131" t="s">
        <v>316</v>
      </c>
      <c r="H7" s="131" t="s">
        <v>329</v>
      </c>
      <c r="I7" s="132" t="s">
        <v>341</v>
      </c>
      <c r="J7" s="128" t="s">
        <v>316</v>
      </c>
      <c r="K7" s="129" t="s">
        <v>317</v>
      </c>
      <c r="L7" s="129" t="s">
        <v>317</v>
      </c>
      <c r="M7" s="130" t="s">
        <v>320</v>
      </c>
      <c r="N7" s="131" t="s">
        <v>316</v>
      </c>
      <c r="O7" s="131" t="s">
        <v>342</v>
      </c>
      <c r="P7" s="133" t="s">
        <v>329</v>
      </c>
      <c r="R7" s="26">
        <v>3</v>
      </c>
      <c r="S7" s="134" t="s">
        <v>320</v>
      </c>
      <c r="T7" s="129" t="s">
        <v>320</v>
      </c>
      <c r="U7" s="129" t="s">
        <v>316</v>
      </c>
      <c r="V7" s="135" t="s">
        <v>320</v>
      </c>
      <c r="W7" s="131" t="s">
        <v>343</v>
      </c>
      <c r="X7" s="131" t="s">
        <v>321</v>
      </c>
      <c r="Y7" s="132" t="s">
        <v>341</v>
      </c>
      <c r="Z7" s="128" t="s">
        <v>315</v>
      </c>
      <c r="AA7" s="129" t="s">
        <v>324</v>
      </c>
      <c r="AB7" s="129" t="s">
        <v>315</v>
      </c>
      <c r="AC7" s="130"/>
      <c r="AD7" s="131" t="s">
        <v>344</v>
      </c>
      <c r="AE7" s="131" t="s">
        <v>345</v>
      </c>
      <c r="AF7" s="132" t="s">
        <v>346</v>
      </c>
      <c r="AG7" s="128" t="s">
        <v>315</v>
      </c>
      <c r="AH7" s="129" t="s">
        <v>315</v>
      </c>
      <c r="AI7" s="129" t="s">
        <v>328</v>
      </c>
      <c r="AJ7" s="130"/>
      <c r="AK7" s="131" t="s">
        <v>315</v>
      </c>
      <c r="AL7" s="131" t="s">
        <v>329</v>
      </c>
      <c r="AM7" s="133" t="s">
        <v>347</v>
      </c>
    </row>
    <row r="8" spans="1:39" ht="17.25" customHeight="1" x14ac:dyDescent="0.25">
      <c r="A8" s="26">
        <v>4</v>
      </c>
      <c r="B8" s="27" t="s">
        <v>57</v>
      </c>
      <c r="C8" s="128" t="s">
        <v>315</v>
      </c>
      <c r="D8" s="129" t="s">
        <v>317</v>
      </c>
      <c r="E8" s="129" t="s">
        <v>315</v>
      </c>
      <c r="F8" s="130" t="s">
        <v>315</v>
      </c>
      <c r="G8" s="131" t="s">
        <v>348</v>
      </c>
      <c r="H8" s="131" t="s">
        <v>349</v>
      </c>
      <c r="I8" s="132" t="s">
        <v>348</v>
      </c>
      <c r="J8" s="128" t="s">
        <v>315</v>
      </c>
      <c r="K8" s="129" t="s">
        <v>320</v>
      </c>
      <c r="L8" s="129" t="s">
        <v>317</v>
      </c>
      <c r="M8" s="130" t="s">
        <v>317</v>
      </c>
      <c r="N8" s="131" t="s">
        <v>343</v>
      </c>
      <c r="O8" s="131" t="s">
        <v>343</v>
      </c>
      <c r="P8" s="133" t="s">
        <v>350</v>
      </c>
      <c r="R8" s="26">
        <v>4</v>
      </c>
      <c r="S8" s="134" t="s">
        <v>317</v>
      </c>
      <c r="T8" s="129" t="s">
        <v>317</v>
      </c>
      <c r="U8" s="129" t="s">
        <v>317</v>
      </c>
      <c r="V8" s="135" t="s">
        <v>317</v>
      </c>
      <c r="W8" s="131" t="s">
        <v>319</v>
      </c>
      <c r="X8" s="131" t="s">
        <v>323</v>
      </c>
      <c r="Y8" s="132" t="s">
        <v>321</v>
      </c>
      <c r="Z8" s="128" t="s">
        <v>316</v>
      </c>
      <c r="AA8" s="129" t="s">
        <v>316</v>
      </c>
      <c r="AB8" s="129" t="s">
        <v>316</v>
      </c>
      <c r="AC8" s="130"/>
      <c r="AD8" s="131" t="s">
        <v>326</v>
      </c>
      <c r="AE8" s="131" t="s">
        <v>335</v>
      </c>
      <c r="AF8" s="132" t="s">
        <v>351</v>
      </c>
      <c r="AG8" s="128" t="s">
        <v>315</v>
      </c>
      <c r="AH8" s="129" t="s">
        <v>315</v>
      </c>
      <c r="AI8" s="129" t="s">
        <v>315</v>
      </c>
      <c r="AJ8" s="130"/>
      <c r="AK8" s="131" t="s">
        <v>315</v>
      </c>
      <c r="AL8" s="131" t="s">
        <v>321</v>
      </c>
      <c r="AM8" s="133" t="s">
        <v>352</v>
      </c>
    </row>
    <row r="9" spans="1:39" ht="17.25" customHeight="1" x14ac:dyDescent="0.25">
      <c r="A9" s="42">
        <v>5</v>
      </c>
      <c r="B9" s="43" t="s">
        <v>63</v>
      </c>
      <c r="C9" s="136" t="s">
        <v>316</v>
      </c>
      <c r="D9" s="137" t="s">
        <v>317</v>
      </c>
      <c r="E9" s="137" t="s">
        <v>315</v>
      </c>
      <c r="F9" s="138" t="s">
        <v>317</v>
      </c>
      <c r="G9" s="139" t="s">
        <v>347</v>
      </c>
      <c r="H9" s="139" t="s">
        <v>329</v>
      </c>
      <c r="I9" s="140" t="s">
        <v>319</v>
      </c>
      <c r="J9" s="136" t="s">
        <v>315</v>
      </c>
      <c r="K9" s="137" t="s">
        <v>316</v>
      </c>
      <c r="L9" s="137" t="s">
        <v>315</v>
      </c>
      <c r="M9" s="138" t="s">
        <v>315</v>
      </c>
      <c r="N9" s="139" t="s">
        <v>323</v>
      </c>
      <c r="O9" s="139" t="s">
        <v>353</v>
      </c>
      <c r="P9" s="141" t="s">
        <v>328</v>
      </c>
      <c r="R9" s="42">
        <v>5</v>
      </c>
      <c r="S9" s="142" t="s">
        <v>315</v>
      </c>
      <c r="T9" s="137" t="s">
        <v>317</v>
      </c>
      <c r="U9" s="137" t="s">
        <v>317</v>
      </c>
      <c r="V9" s="143" t="s">
        <v>315</v>
      </c>
      <c r="W9" s="139" t="s">
        <v>336</v>
      </c>
      <c r="X9" s="139" t="s">
        <v>353</v>
      </c>
      <c r="Y9" s="140" t="s">
        <v>330</v>
      </c>
      <c r="Z9" s="136" t="s">
        <v>316</v>
      </c>
      <c r="AA9" s="137" t="s">
        <v>324</v>
      </c>
      <c r="AB9" s="137" t="s">
        <v>315</v>
      </c>
      <c r="AC9" s="138"/>
      <c r="AD9" s="139" t="s">
        <v>336</v>
      </c>
      <c r="AE9" s="139" t="s">
        <v>336</v>
      </c>
      <c r="AF9" s="140" t="s">
        <v>354</v>
      </c>
      <c r="AG9" s="136" t="s">
        <v>315</v>
      </c>
      <c r="AH9" s="137" t="s">
        <v>315</v>
      </c>
      <c r="AI9" s="137" t="s">
        <v>315</v>
      </c>
      <c r="AJ9" s="138"/>
      <c r="AK9" s="139" t="s">
        <v>315</v>
      </c>
      <c r="AL9" s="139" t="s">
        <v>329</v>
      </c>
      <c r="AM9" s="141" t="s">
        <v>323</v>
      </c>
    </row>
    <row r="10" spans="1:39" ht="17.25" customHeight="1" x14ac:dyDescent="0.25">
      <c r="A10" s="30">
        <v>6</v>
      </c>
      <c r="B10" s="31" t="s">
        <v>69</v>
      </c>
      <c r="C10" s="120" t="s">
        <v>315</v>
      </c>
      <c r="D10" s="121" t="s">
        <v>317</v>
      </c>
      <c r="E10" s="121" t="s">
        <v>315</v>
      </c>
      <c r="F10" s="122" t="s">
        <v>315</v>
      </c>
      <c r="G10" s="123" t="s">
        <v>347</v>
      </c>
      <c r="H10" s="123" t="s">
        <v>322</v>
      </c>
      <c r="I10" s="124" t="s">
        <v>347</v>
      </c>
      <c r="J10" s="120" t="s">
        <v>317</v>
      </c>
      <c r="K10" s="121" t="s">
        <v>316</v>
      </c>
      <c r="L10" s="121" t="s">
        <v>317</v>
      </c>
      <c r="M10" s="122" t="s">
        <v>316</v>
      </c>
      <c r="N10" s="123" t="s">
        <v>342</v>
      </c>
      <c r="O10" s="123" t="s">
        <v>335</v>
      </c>
      <c r="P10" s="125" t="s">
        <v>342</v>
      </c>
      <c r="R10" s="30">
        <v>6</v>
      </c>
      <c r="S10" s="126" t="s">
        <v>315</v>
      </c>
      <c r="T10" s="121" t="s">
        <v>317</v>
      </c>
      <c r="U10" s="121" t="s">
        <v>320</v>
      </c>
      <c r="V10" s="127" t="s">
        <v>317</v>
      </c>
      <c r="W10" s="123" t="s">
        <v>320</v>
      </c>
      <c r="X10" s="123" t="s">
        <v>329</v>
      </c>
      <c r="Y10" s="124" t="s">
        <v>341</v>
      </c>
      <c r="Z10" s="120" t="s">
        <v>315</v>
      </c>
      <c r="AA10" s="121" t="s">
        <v>320</v>
      </c>
      <c r="AB10" s="121" t="s">
        <v>316</v>
      </c>
      <c r="AC10" s="122"/>
      <c r="AD10" s="123" t="s">
        <v>324</v>
      </c>
      <c r="AE10" s="123" t="s">
        <v>355</v>
      </c>
      <c r="AF10" s="124" t="s">
        <v>356</v>
      </c>
      <c r="AG10" s="120" t="s">
        <v>315</v>
      </c>
      <c r="AH10" s="121" t="s">
        <v>315</v>
      </c>
      <c r="AI10" s="121" t="s">
        <v>315</v>
      </c>
      <c r="AJ10" s="122"/>
      <c r="AK10" s="123" t="s">
        <v>315</v>
      </c>
      <c r="AL10" s="123" t="s">
        <v>328</v>
      </c>
      <c r="AM10" s="125" t="s">
        <v>357</v>
      </c>
    </row>
    <row r="11" spans="1:39" ht="17.25" customHeight="1" x14ac:dyDescent="0.25">
      <c r="A11" s="26">
        <v>7</v>
      </c>
      <c r="B11" s="27" t="s">
        <v>74</v>
      </c>
      <c r="C11" s="128" t="s">
        <v>316</v>
      </c>
      <c r="D11" s="129" t="s">
        <v>316</v>
      </c>
      <c r="E11" s="129" t="s">
        <v>315</v>
      </c>
      <c r="F11" s="130" t="s">
        <v>317</v>
      </c>
      <c r="G11" s="131" t="s">
        <v>331</v>
      </c>
      <c r="H11" s="131" t="s">
        <v>358</v>
      </c>
      <c r="I11" s="132" t="s">
        <v>359</v>
      </c>
      <c r="J11" s="128" t="s">
        <v>315</v>
      </c>
      <c r="K11" s="129" t="s">
        <v>316</v>
      </c>
      <c r="L11" s="129" t="s">
        <v>316</v>
      </c>
      <c r="M11" s="130" t="s">
        <v>317</v>
      </c>
      <c r="N11" s="131" t="s">
        <v>316</v>
      </c>
      <c r="O11" s="131" t="s">
        <v>342</v>
      </c>
      <c r="P11" s="133" t="s">
        <v>360</v>
      </c>
      <c r="R11" s="26">
        <v>7</v>
      </c>
      <c r="S11" s="134" t="s">
        <v>317</v>
      </c>
      <c r="T11" s="129" t="s">
        <v>317</v>
      </c>
      <c r="U11" s="129" t="s">
        <v>332</v>
      </c>
      <c r="V11" s="135" t="s">
        <v>320</v>
      </c>
      <c r="W11" s="131" t="s">
        <v>319</v>
      </c>
      <c r="X11" s="131" t="s">
        <v>335</v>
      </c>
      <c r="Y11" s="132" t="s">
        <v>361</v>
      </c>
      <c r="Z11" s="128" t="s">
        <v>315</v>
      </c>
      <c r="AA11" s="129" t="s">
        <v>317</v>
      </c>
      <c r="AB11" s="129" t="s">
        <v>316</v>
      </c>
      <c r="AC11" s="130"/>
      <c r="AD11" s="131" t="s">
        <v>332</v>
      </c>
      <c r="AE11" s="131" t="s">
        <v>345</v>
      </c>
      <c r="AF11" s="132" t="s">
        <v>346</v>
      </c>
      <c r="AG11" s="128" t="s">
        <v>315</v>
      </c>
      <c r="AH11" s="129" t="s">
        <v>315</v>
      </c>
      <c r="AI11" s="129" t="s">
        <v>315</v>
      </c>
      <c r="AJ11" s="130"/>
      <c r="AK11" s="131" t="s">
        <v>328</v>
      </c>
      <c r="AL11" s="131" t="s">
        <v>321</v>
      </c>
      <c r="AM11" s="133" t="s">
        <v>328</v>
      </c>
    </row>
    <row r="12" spans="1:39" ht="17.25" customHeight="1" x14ac:dyDescent="0.25">
      <c r="A12" s="26">
        <v>8</v>
      </c>
      <c r="B12" s="27" t="s">
        <v>80</v>
      </c>
      <c r="C12" s="128" t="s">
        <v>315</v>
      </c>
      <c r="D12" s="129" t="s">
        <v>317</v>
      </c>
      <c r="E12" s="144" t="s">
        <v>315</v>
      </c>
      <c r="F12" s="130" t="s">
        <v>316</v>
      </c>
      <c r="G12" s="131" t="s">
        <v>349</v>
      </c>
      <c r="H12" s="131" t="s">
        <v>360</v>
      </c>
      <c r="I12" s="132" t="s">
        <v>349</v>
      </c>
      <c r="J12" s="128" t="s">
        <v>317</v>
      </c>
      <c r="K12" s="129" t="s">
        <v>316</v>
      </c>
      <c r="L12" s="129" t="s">
        <v>320</v>
      </c>
      <c r="M12" s="130" t="s">
        <v>324</v>
      </c>
      <c r="N12" s="131" t="s">
        <v>320</v>
      </c>
      <c r="O12" s="131" t="s">
        <v>335</v>
      </c>
      <c r="P12" s="133" t="s">
        <v>351</v>
      </c>
      <c r="R12" s="26">
        <v>8</v>
      </c>
      <c r="S12" s="134" t="s">
        <v>317</v>
      </c>
      <c r="T12" s="129" t="s">
        <v>317</v>
      </c>
      <c r="U12" s="144" t="s">
        <v>316</v>
      </c>
      <c r="V12" s="135" t="s">
        <v>316</v>
      </c>
      <c r="W12" s="131" t="s">
        <v>316</v>
      </c>
      <c r="X12" s="131" t="s">
        <v>319</v>
      </c>
      <c r="Y12" s="132" t="s">
        <v>350</v>
      </c>
      <c r="Z12" s="128" t="s">
        <v>316</v>
      </c>
      <c r="AA12" s="129" t="s">
        <v>317</v>
      </c>
      <c r="AB12" s="144" t="s">
        <v>316</v>
      </c>
      <c r="AC12" s="130"/>
      <c r="AD12" s="131" t="s">
        <v>338</v>
      </c>
      <c r="AE12" s="131" t="s">
        <v>344</v>
      </c>
      <c r="AF12" s="132" t="s">
        <v>362</v>
      </c>
      <c r="AG12" s="128" t="s">
        <v>315</v>
      </c>
      <c r="AH12" s="129" t="s">
        <v>315</v>
      </c>
      <c r="AI12" s="144" t="s">
        <v>315</v>
      </c>
      <c r="AJ12" s="130"/>
      <c r="AK12" s="131" t="s">
        <v>315</v>
      </c>
      <c r="AL12" s="131" t="s">
        <v>328</v>
      </c>
      <c r="AM12" s="133" t="s">
        <v>357</v>
      </c>
    </row>
    <row r="13" spans="1:39" ht="17.25" customHeight="1" x14ac:dyDescent="0.25">
      <c r="A13" s="26">
        <v>9</v>
      </c>
      <c r="B13" s="27" t="s">
        <v>86</v>
      </c>
      <c r="C13" s="128" t="s">
        <v>316</v>
      </c>
      <c r="D13" s="129" t="s">
        <v>317</v>
      </c>
      <c r="E13" s="129" t="s">
        <v>317</v>
      </c>
      <c r="F13" s="130" t="s">
        <v>320</v>
      </c>
      <c r="G13" s="131" t="s">
        <v>316</v>
      </c>
      <c r="H13" s="131" t="s">
        <v>354</v>
      </c>
      <c r="I13" s="132" t="s">
        <v>329</v>
      </c>
      <c r="J13" s="128" t="s">
        <v>317</v>
      </c>
      <c r="K13" s="129" t="s">
        <v>317</v>
      </c>
      <c r="L13" s="129" t="s">
        <v>317</v>
      </c>
      <c r="M13" s="130" t="s">
        <v>324</v>
      </c>
      <c r="N13" s="131" t="s">
        <v>319</v>
      </c>
      <c r="O13" s="131" t="s">
        <v>326</v>
      </c>
      <c r="P13" s="133" t="s">
        <v>342</v>
      </c>
      <c r="R13" s="26">
        <v>9</v>
      </c>
      <c r="S13" s="134" t="s">
        <v>317</v>
      </c>
      <c r="T13" s="129" t="s">
        <v>320</v>
      </c>
      <c r="U13" s="129" t="s">
        <v>324</v>
      </c>
      <c r="V13" s="135" t="s">
        <v>324</v>
      </c>
      <c r="W13" s="131" t="s">
        <v>319</v>
      </c>
      <c r="X13" s="131" t="s">
        <v>321</v>
      </c>
      <c r="Y13" s="132" t="s">
        <v>329</v>
      </c>
      <c r="Z13" s="128" t="s">
        <v>320</v>
      </c>
      <c r="AA13" s="129" t="s">
        <v>316</v>
      </c>
      <c r="AB13" s="129" t="s">
        <v>316</v>
      </c>
      <c r="AC13" s="130"/>
      <c r="AD13" s="131" t="s">
        <v>325</v>
      </c>
      <c r="AE13" s="131" t="s">
        <v>355</v>
      </c>
      <c r="AF13" s="132" t="s">
        <v>333</v>
      </c>
      <c r="AG13" s="128" t="s">
        <v>315</v>
      </c>
      <c r="AH13" s="129" t="s">
        <v>315</v>
      </c>
      <c r="AI13" s="129" t="s">
        <v>315</v>
      </c>
      <c r="AJ13" s="130"/>
      <c r="AK13" s="131" t="s">
        <v>328</v>
      </c>
      <c r="AL13" s="131" t="s">
        <v>350</v>
      </c>
      <c r="AM13" s="133" t="s">
        <v>323</v>
      </c>
    </row>
    <row r="14" spans="1:39" ht="17.25" customHeight="1" x14ac:dyDescent="0.25">
      <c r="A14" s="42">
        <v>10</v>
      </c>
      <c r="B14" s="43" t="s">
        <v>92</v>
      </c>
      <c r="C14" s="136" t="s">
        <v>316</v>
      </c>
      <c r="D14" s="137" t="s">
        <v>316</v>
      </c>
      <c r="E14" s="137" t="s">
        <v>315</v>
      </c>
      <c r="F14" s="138" t="s">
        <v>317</v>
      </c>
      <c r="G14" s="139" t="s">
        <v>347</v>
      </c>
      <c r="H14" s="139" t="s">
        <v>327</v>
      </c>
      <c r="I14" s="140" t="s">
        <v>343</v>
      </c>
      <c r="J14" s="136" t="s">
        <v>317</v>
      </c>
      <c r="K14" s="137" t="s">
        <v>317</v>
      </c>
      <c r="L14" s="137" t="s">
        <v>315</v>
      </c>
      <c r="M14" s="138" t="s">
        <v>316</v>
      </c>
      <c r="N14" s="139" t="s">
        <v>316</v>
      </c>
      <c r="O14" s="139" t="s">
        <v>343</v>
      </c>
      <c r="P14" s="141" t="s">
        <v>350</v>
      </c>
      <c r="R14" s="42">
        <v>10</v>
      </c>
      <c r="S14" s="142" t="s">
        <v>315</v>
      </c>
      <c r="T14" s="137" t="s">
        <v>320</v>
      </c>
      <c r="U14" s="137" t="s">
        <v>316</v>
      </c>
      <c r="V14" s="143" t="s">
        <v>317</v>
      </c>
      <c r="W14" s="139" t="s">
        <v>342</v>
      </c>
      <c r="X14" s="139" t="s">
        <v>343</v>
      </c>
      <c r="Y14" s="140" t="s">
        <v>343</v>
      </c>
      <c r="Z14" s="136" t="s">
        <v>317</v>
      </c>
      <c r="AA14" s="137" t="s">
        <v>316</v>
      </c>
      <c r="AB14" s="137" t="s">
        <v>316</v>
      </c>
      <c r="AC14" s="138"/>
      <c r="AD14" s="139" t="s">
        <v>326</v>
      </c>
      <c r="AE14" s="139" t="s">
        <v>363</v>
      </c>
      <c r="AF14" s="140" t="s">
        <v>327</v>
      </c>
      <c r="AG14" s="136" t="s">
        <v>317</v>
      </c>
      <c r="AH14" s="137" t="s">
        <v>317</v>
      </c>
      <c r="AI14" s="137" t="s">
        <v>315</v>
      </c>
      <c r="AJ14" s="138"/>
      <c r="AK14" s="139" t="s">
        <v>328</v>
      </c>
      <c r="AL14" s="139" t="s">
        <v>321</v>
      </c>
      <c r="AM14" s="141" t="s">
        <v>323</v>
      </c>
    </row>
    <row r="15" spans="1:39" ht="17.25" customHeight="1" x14ac:dyDescent="0.25">
      <c r="A15" s="30">
        <v>11</v>
      </c>
      <c r="B15" s="31" t="s">
        <v>98</v>
      </c>
      <c r="C15" s="120" t="s">
        <v>316</v>
      </c>
      <c r="D15" s="121" t="s">
        <v>316</v>
      </c>
      <c r="E15" s="121" t="s">
        <v>317</v>
      </c>
      <c r="F15" s="122" t="s">
        <v>316</v>
      </c>
      <c r="G15" s="123" t="s">
        <v>347</v>
      </c>
      <c r="H15" s="123" t="s">
        <v>364</v>
      </c>
      <c r="I15" s="124" t="s">
        <v>360</v>
      </c>
      <c r="J15" s="120" t="s">
        <v>317</v>
      </c>
      <c r="K15" s="121" t="s">
        <v>317</v>
      </c>
      <c r="L15" s="121" t="s">
        <v>315</v>
      </c>
      <c r="M15" s="122" t="s">
        <v>316</v>
      </c>
      <c r="N15" s="123" t="s">
        <v>316</v>
      </c>
      <c r="O15" s="123" t="s">
        <v>329</v>
      </c>
      <c r="P15" s="125" t="s">
        <v>331</v>
      </c>
      <c r="R15" s="30">
        <v>11</v>
      </c>
      <c r="S15" s="126" t="s">
        <v>317</v>
      </c>
      <c r="T15" s="121" t="s">
        <v>316</v>
      </c>
      <c r="U15" s="121" t="s">
        <v>332</v>
      </c>
      <c r="V15" s="127" t="s">
        <v>317</v>
      </c>
      <c r="W15" s="123" t="s">
        <v>316</v>
      </c>
      <c r="X15" s="123" t="s">
        <v>323</v>
      </c>
      <c r="Y15" s="124" t="s">
        <v>343</v>
      </c>
      <c r="Z15" s="120" t="s">
        <v>315</v>
      </c>
      <c r="AA15" s="121" t="s">
        <v>324</v>
      </c>
      <c r="AB15" s="121" t="s">
        <v>315</v>
      </c>
      <c r="AC15" s="122"/>
      <c r="AD15" s="123" t="s">
        <v>325</v>
      </c>
      <c r="AE15" s="123" t="s">
        <v>329</v>
      </c>
      <c r="AF15" s="124" t="s">
        <v>342</v>
      </c>
      <c r="AG15" s="120" t="s">
        <v>315</v>
      </c>
      <c r="AH15" s="121" t="s">
        <v>315</v>
      </c>
      <c r="AI15" s="121" t="s">
        <v>316</v>
      </c>
      <c r="AJ15" s="122"/>
      <c r="AK15" s="123" t="s">
        <v>315</v>
      </c>
      <c r="AL15" s="123" t="s">
        <v>329</v>
      </c>
      <c r="AM15" s="125" t="s">
        <v>321</v>
      </c>
    </row>
    <row r="16" spans="1:39" ht="17.25" customHeight="1" x14ac:dyDescent="0.25">
      <c r="A16" s="26">
        <v>12</v>
      </c>
      <c r="B16" s="27" t="s">
        <v>105</v>
      </c>
      <c r="C16" s="128" t="s">
        <v>315</v>
      </c>
      <c r="D16" s="129" t="s">
        <v>316</v>
      </c>
      <c r="E16" s="129" t="s">
        <v>315</v>
      </c>
      <c r="F16" s="130" t="s">
        <v>320</v>
      </c>
      <c r="G16" s="131" t="s">
        <v>322</v>
      </c>
      <c r="H16" s="131" t="s">
        <v>364</v>
      </c>
      <c r="I16" s="132" t="s">
        <v>343</v>
      </c>
      <c r="J16" s="128" t="s">
        <v>315</v>
      </c>
      <c r="K16" s="129" t="s">
        <v>317</v>
      </c>
      <c r="L16" s="129" t="s">
        <v>315</v>
      </c>
      <c r="M16" s="130" t="s">
        <v>320</v>
      </c>
      <c r="N16" s="131" t="s">
        <v>344</v>
      </c>
      <c r="O16" s="131" t="s">
        <v>344</v>
      </c>
      <c r="P16" s="133" t="s">
        <v>365</v>
      </c>
      <c r="R16" s="26">
        <v>12</v>
      </c>
      <c r="S16" s="134" t="s">
        <v>317</v>
      </c>
      <c r="T16" s="129" t="s">
        <v>317</v>
      </c>
      <c r="U16" s="129" t="s">
        <v>324</v>
      </c>
      <c r="V16" s="135" t="s">
        <v>315</v>
      </c>
      <c r="W16" s="131" t="s">
        <v>342</v>
      </c>
      <c r="X16" s="131" t="s">
        <v>336</v>
      </c>
      <c r="Y16" s="132" t="s">
        <v>359</v>
      </c>
      <c r="Z16" s="128" t="s">
        <v>317</v>
      </c>
      <c r="AA16" s="129" t="s">
        <v>324</v>
      </c>
      <c r="AB16" s="129" t="s">
        <v>320</v>
      </c>
      <c r="AC16" s="130"/>
      <c r="AD16" s="131" t="s">
        <v>366</v>
      </c>
      <c r="AE16" s="131" t="s">
        <v>335</v>
      </c>
      <c r="AF16" s="132" t="s">
        <v>358</v>
      </c>
      <c r="AG16" s="128" t="s">
        <v>317</v>
      </c>
      <c r="AH16" s="129" t="s">
        <v>315</v>
      </c>
      <c r="AI16" s="129" t="s">
        <v>315</v>
      </c>
      <c r="AJ16" s="130"/>
      <c r="AK16" s="131" t="s">
        <v>315</v>
      </c>
      <c r="AL16" s="131" t="s">
        <v>350</v>
      </c>
      <c r="AM16" s="133" t="s">
        <v>323</v>
      </c>
    </row>
    <row r="17" spans="1:149" ht="17.25" customHeight="1" x14ac:dyDescent="0.25">
      <c r="A17" s="26">
        <v>13</v>
      </c>
      <c r="B17" s="27" t="s">
        <v>111</v>
      </c>
      <c r="C17" s="128" t="s">
        <v>315</v>
      </c>
      <c r="D17" s="129" t="s">
        <v>320</v>
      </c>
      <c r="E17" s="129" t="s">
        <v>315</v>
      </c>
      <c r="F17" s="130" t="s">
        <v>324</v>
      </c>
      <c r="G17" s="131" t="s">
        <v>331</v>
      </c>
      <c r="H17" s="131" t="s">
        <v>364</v>
      </c>
      <c r="I17" s="132" t="s">
        <v>329</v>
      </c>
      <c r="J17" s="128" t="s">
        <v>316</v>
      </c>
      <c r="K17" s="129" t="s">
        <v>317</v>
      </c>
      <c r="L17" s="129" t="s">
        <v>315</v>
      </c>
      <c r="M17" s="130" t="s">
        <v>317</v>
      </c>
      <c r="N17" s="131" t="s">
        <v>342</v>
      </c>
      <c r="O17" s="131" t="s">
        <v>342</v>
      </c>
      <c r="P17" s="133" t="s">
        <v>343</v>
      </c>
      <c r="R17" s="26">
        <v>13</v>
      </c>
      <c r="S17" s="134" t="s">
        <v>315</v>
      </c>
      <c r="T17" s="129" t="s">
        <v>315</v>
      </c>
      <c r="U17" s="129" t="s">
        <v>316</v>
      </c>
      <c r="V17" s="135" t="s">
        <v>320</v>
      </c>
      <c r="W17" s="131" t="s">
        <v>342</v>
      </c>
      <c r="X17" s="131" t="s">
        <v>342</v>
      </c>
      <c r="Y17" s="132" t="s">
        <v>360</v>
      </c>
      <c r="Z17" s="128" t="s">
        <v>316</v>
      </c>
      <c r="AA17" s="129" t="s">
        <v>332</v>
      </c>
      <c r="AB17" s="129" t="s">
        <v>320</v>
      </c>
      <c r="AC17" s="130"/>
      <c r="AD17" s="131" t="s">
        <v>332</v>
      </c>
      <c r="AE17" s="131" t="s">
        <v>325</v>
      </c>
      <c r="AF17" s="132" t="s">
        <v>367</v>
      </c>
      <c r="AG17" s="128" t="s">
        <v>315</v>
      </c>
      <c r="AH17" s="129" t="s">
        <v>315</v>
      </c>
      <c r="AI17" s="129" t="s">
        <v>315</v>
      </c>
      <c r="AJ17" s="130"/>
      <c r="AK17" s="131" t="s">
        <v>328</v>
      </c>
      <c r="AL17" s="131" t="s">
        <v>329</v>
      </c>
      <c r="AM17" s="133" t="s">
        <v>330</v>
      </c>
    </row>
    <row r="18" spans="1:149" ht="17.25" customHeight="1" x14ac:dyDescent="0.25">
      <c r="A18" s="26">
        <v>14</v>
      </c>
      <c r="B18" s="27" t="s">
        <v>117</v>
      </c>
      <c r="C18" s="128" t="s">
        <v>317</v>
      </c>
      <c r="D18" s="129" t="s">
        <v>316</v>
      </c>
      <c r="E18" s="129" t="s">
        <v>315</v>
      </c>
      <c r="F18" s="130" t="s">
        <v>316</v>
      </c>
      <c r="G18" s="131" t="s">
        <v>317</v>
      </c>
      <c r="H18" s="131" t="s">
        <v>322</v>
      </c>
      <c r="I18" s="132" t="s">
        <v>349</v>
      </c>
      <c r="J18" s="128" t="s">
        <v>317</v>
      </c>
      <c r="K18" s="129" t="s">
        <v>316</v>
      </c>
      <c r="L18" s="129" t="s">
        <v>315</v>
      </c>
      <c r="M18" s="130" t="s">
        <v>315</v>
      </c>
      <c r="N18" s="131" t="s">
        <v>316</v>
      </c>
      <c r="O18" s="131" t="s">
        <v>321</v>
      </c>
      <c r="P18" s="133" t="s">
        <v>368</v>
      </c>
      <c r="R18" s="26">
        <v>14</v>
      </c>
      <c r="S18" s="134" t="s">
        <v>317</v>
      </c>
      <c r="T18" s="129" t="s">
        <v>317</v>
      </c>
      <c r="U18" s="129" t="s">
        <v>316</v>
      </c>
      <c r="V18" s="135" t="s">
        <v>316</v>
      </c>
      <c r="W18" s="131" t="s">
        <v>319</v>
      </c>
      <c r="X18" s="131" t="s">
        <v>323</v>
      </c>
      <c r="Y18" s="132" t="s">
        <v>349</v>
      </c>
      <c r="Z18" s="128" t="s">
        <v>315</v>
      </c>
      <c r="AA18" s="129" t="s">
        <v>320</v>
      </c>
      <c r="AB18" s="129" t="s">
        <v>315</v>
      </c>
      <c r="AC18" s="130"/>
      <c r="AD18" s="131" t="s">
        <v>320</v>
      </c>
      <c r="AE18" s="131" t="s">
        <v>326</v>
      </c>
      <c r="AF18" s="132" t="s">
        <v>361</v>
      </c>
      <c r="AG18" s="128" t="s">
        <v>315</v>
      </c>
      <c r="AH18" s="129" t="s">
        <v>315</v>
      </c>
      <c r="AI18" s="129" t="s">
        <v>315</v>
      </c>
      <c r="AJ18" s="130"/>
      <c r="AK18" s="131" t="s">
        <v>315</v>
      </c>
      <c r="AL18" s="131" t="s">
        <v>350</v>
      </c>
      <c r="AM18" s="133" t="s">
        <v>348</v>
      </c>
    </row>
    <row r="19" spans="1:149" ht="17.25" customHeight="1" x14ac:dyDescent="0.25">
      <c r="A19" s="42">
        <v>15</v>
      </c>
      <c r="B19" s="43" t="s">
        <v>123</v>
      </c>
      <c r="C19" s="136" t="s">
        <v>315</v>
      </c>
      <c r="D19" s="137" t="s">
        <v>320</v>
      </c>
      <c r="E19" s="137" t="s">
        <v>317</v>
      </c>
      <c r="F19" s="138" t="s">
        <v>315</v>
      </c>
      <c r="G19" s="139" t="s">
        <v>347</v>
      </c>
      <c r="H19" s="139" t="s">
        <v>321</v>
      </c>
      <c r="I19" s="140" t="s">
        <v>321</v>
      </c>
      <c r="J19" s="136" t="s">
        <v>315</v>
      </c>
      <c r="K19" s="137" t="s">
        <v>316</v>
      </c>
      <c r="L19" s="137" t="s">
        <v>315</v>
      </c>
      <c r="M19" s="138" t="s">
        <v>320</v>
      </c>
      <c r="N19" s="139" t="s">
        <v>319</v>
      </c>
      <c r="O19" s="139" t="s">
        <v>319</v>
      </c>
      <c r="P19" s="141" t="s">
        <v>319</v>
      </c>
      <c r="R19" s="42">
        <v>15</v>
      </c>
      <c r="S19" s="142" t="s">
        <v>317</v>
      </c>
      <c r="T19" s="137" t="s">
        <v>320</v>
      </c>
      <c r="U19" s="137" t="s">
        <v>317</v>
      </c>
      <c r="V19" s="143" t="s">
        <v>320</v>
      </c>
      <c r="W19" s="139" t="s">
        <v>336</v>
      </c>
      <c r="X19" s="139" t="s">
        <v>321</v>
      </c>
      <c r="Y19" s="140" t="s">
        <v>360</v>
      </c>
      <c r="Z19" s="136" t="s">
        <v>317</v>
      </c>
      <c r="AA19" s="137" t="s">
        <v>320</v>
      </c>
      <c r="AB19" s="137" t="s">
        <v>315</v>
      </c>
      <c r="AC19" s="138"/>
      <c r="AD19" s="139" t="s">
        <v>320</v>
      </c>
      <c r="AE19" s="139" t="s">
        <v>335</v>
      </c>
      <c r="AF19" s="140" t="s">
        <v>361</v>
      </c>
      <c r="AG19" s="136" t="s">
        <v>315</v>
      </c>
      <c r="AH19" s="137" t="s">
        <v>315</v>
      </c>
      <c r="AI19" s="137" t="s">
        <v>328</v>
      </c>
      <c r="AJ19" s="138"/>
      <c r="AK19" s="139" t="s">
        <v>315</v>
      </c>
      <c r="AL19" s="139" t="s">
        <v>329</v>
      </c>
      <c r="AM19" s="141" t="s">
        <v>347</v>
      </c>
    </row>
    <row r="20" spans="1:149" ht="17.25" customHeight="1" x14ac:dyDescent="0.25">
      <c r="A20" s="30">
        <v>16</v>
      </c>
      <c r="B20" s="31" t="s">
        <v>129</v>
      </c>
      <c r="C20" s="120" t="s">
        <v>320</v>
      </c>
      <c r="D20" s="121" t="s">
        <v>316</v>
      </c>
      <c r="E20" s="121" t="s">
        <v>315</v>
      </c>
      <c r="F20" s="122" t="s">
        <v>316</v>
      </c>
      <c r="G20" s="123" t="s">
        <v>347</v>
      </c>
      <c r="H20" s="123" t="s">
        <v>329</v>
      </c>
      <c r="I20" s="124" t="s">
        <v>331</v>
      </c>
      <c r="J20" s="120" t="s">
        <v>315</v>
      </c>
      <c r="K20" s="121" t="s">
        <v>317</v>
      </c>
      <c r="L20" s="121" t="s">
        <v>315</v>
      </c>
      <c r="M20" s="122" t="s">
        <v>317</v>
      </c>
      <c r="N20" s="123" t="s">
        <v>343</v>
      </c>
      <c r="O20" s="123" t="s">
        <v>336</v>
      </c>
      <c r="P20" s="125" t="s">
        <v>350</v>
      </c>
      <c r="R20" s="30">
        <v>16</v>
      </c>
      <c r="S20" s="126" t="s">
        <v>317</v>
      </c>
      <c r="T20" s="121" t="s">
        <v>317</v>
      </c>
      <c r="U20" s="121" t="s">
        <v>317</v>
      </c>
      <c r="V20" s="127" t="s">
        <v>320</v>
      </c>
      <c r="W20" s="123" t="s">
        <v>323</v>
      </c>
      <c r="X20" s="123" t="s">
        <v>323</v>
      </c>
      <c r="Y20" s="124" t="s">
        <v>368</v>
      </c>
      <c r="Z20" s="120" t="s">
        <v>320</v>
      </c>
      <c r="AA20" s="121" t="s">
        <v>320</v>
      </c>
      <c r="AB20" s="121" t="s">
        <v>320</v>
      </c>
      <c r="AC20" s="122"/>
      <c r="AD20" s="123" t="s">
        <v>316</v>
      </c>
      <c r="AE20" s="123" t="s">
        <v>319</v>
      </c>
      <c r="AF20" s="124" t="s">
        <v>359</v>
      </c>
      <c r="AG20" s="120" t="s">
        <v>317</v>
      </c>
      <c r="AH20" s="121" t="s">
        <v>315</v>
      </c>
      <c r="AI20" s="121" t="s">
        <v>317</v>
      </c>
      <c r="AJ20" s="122"/>
      <c r="AK20" s="123" t="s">
        <v>317</v>
      </c>
      <c r="AL20" s="123" t="s">
        <v>350</v>
      </c>
      <c r="AM20" s="125" t="s">
        <v>368</v>
      </c>
    </row>
    <row r="21" spans="1:149" ht="17.25" customHeight="1" x14ac:dyDescent="0.25">
      <c r="A21" s="26">
        <v>17</v>
      </c>
      <c r="B21" s="27" t="s">
        <v>135</v>
      </c>
      <c r="C21" s="128" t="s">
        <v>316</v>
      </c>
      <c r="D21" s="129" t="s">
        <v>317</v>
      </c>
      <c r="E21" s="129" t="s">
        <v>315</v>
      </c>
      <c r="F21" s="130" t="s">
        <v>315</v>
      </c>
      <c r="G21" s="131" t="s">
        <v>347</v>
      </c>
      <c r="H21" s="131" t="s">
        <v>360</v>
      </c>
      <c r="I21" s="132" t="s">
        <v>368</v>
      </c>
      <c r="J21" s="128" t="s">
        <v>316</v>
      </c>
      <c r="K21" s="129" t="s">
        <v>324</v>
      </c>
      <c r="L21" s="129" t="s">
        <v>320</v>
      </c>
      <c r="M21" s="130" t="s">
        <v>317</v>
      </c>
      <c r="N21" s="131" t="s">
        <v>342</v>
      </c>
      <c r="O21" s="131" t="s">
        <v>336</v>
      </c>
      <c r="P21" s="133" t="s">
        <v>361</v>
      </c>
      <c r="R21" s="26">
        <v>17</v>
      </c>
      <c r="S21" s="134" t="s">
        <v>317</v>
      </c>
      <c r="T21" s="129" t="s">
        <v>315</v>
      </c>
      <c r="U21" s="129" t="s">
        <v>320</v>
      </c>
      <c r="V21" s="135" t="s">
        <v>320</v>
      </c>
      <c r="W21" s="131" t="s">
        <v>316</v>
      </c>
      <c r="X21" s="131" t="s">
        <v>323</v>
      </c>
      <c r="Y21" s="132" t="s">
        <v>350</v>
      </c>
      <c r="Z21" s="128" t="s">
        <v>320</v>
      </c>
      <c r="AA21" s="129" t="s">
        <v>332</v>
      </c>
      <c r="AB21" s="129" t="s">
        <v>317</v>
      </c>
      <c r="AC21" s="130"/>
      <c r="AD21" s="131" t="s">
        <v>325</v>
      </c>
      <c r="AE21" s="131" t="s">
        <v>363</v>
      </c>
      <c r="AF21" s="132" t="s">
        <v>326</v>
      </c>
      <c r="AG21" s="128" t="s">
        <v>317</v>
      </c>
      <c r="AH21" s="129" t="s">
        <v>315</v>
      </c>
      <c r="AI21" s="129" t="s">
        <v>315</v>
      </c>
      <c r="AJ21" s="130"/>
      <c r="AK21" s="131" t="s">
        <v>315</v>
      </c>
      <c r="AL21" s="131" t="s">
        <v>321</v>
      </c>
      <c r="AM21" s="133" t="s">
        <v>328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7.25" customHeight="1" x14ac:dyDescent="0.25">
      <c r="A22" s="26">
        <v>18</v>
      </c>
      <c r="B22" s="27" t="s">
        <v>140</v>
      </c>
      <c r="C22" s="128" t="s">
        <v>315</v>
      </c>
      <c r="D22" s="129" t="s">
        <v>320</v>
      </c>
      <c r="E22" s="129" t="s">
        <v>317</v>
      </c>
      <c r="F22" s="130" t="s">
        <v>320</v>
      </c>
      <c r="G22" s="131" t="s">
        <v>316</v>
      </c>
      <c r="H22" s="131" t="s">
        <v>318</v>
      </c>
      <c r="I22" s="132" t="s">
        <v>329</v>
      </c>
      <c r="J22" s="128" t="s">
        <v>315</v>
      </c>
      <c r="K22" s="129" t="s">
        <v>324</v>
      </c>
      <c r="L22" s="129" t="s">
        <v>320</v>
      </c>
      <c r="M22" s="130" t="s">
        <v>324</v>
      </c>
      <c r="N22" s="131" t="s">
        <v>335</v>
      </c>
      <c r="O22" s="131" t="s">
        <v>345</v>
      </c>
      <c r="P22" s="133" t="s">
        <v>358</v>
      </c>
      <c r="R22" s="26">
        <v>18</v>
      </c>
      <c r="S22" s="134" t="s">
        <v>324</v>
      </c>
      <c r="T22" s="129" t="s">
        <v>320</v>
      </c>
      <c r="U22" s="129" t="s">
        <v>332</v>
      </c>
      <c r="V22" s="135" t="s">
        <v>332</v>
      </c>
      <c r="W22" s="131" t="s">
        <v>320</v>
      </c>
      <c r="X22" s="131" t="s">
        <v>325</v>
      </c>
      <c r="Y22" s="132" t="s">
        <v>363</v>
      </c>
      <c r="Z22" s="128" t="s">
        <v>315</v>
      </c>
      <c r="AA22" s="129" t="s">
        <v>332</v>
      </c>
      <c r="AB22" s="129" t="s">
        <v>316</v>
      </c>
      <c r="AC22" s="130"/>
      <c r="AD22" s="131" t="s">
        <v>338</v>
      </c>
      <c r="AE22" s="131" t="s">
        <v>355</v>
      </c>
      <c r="AF22" s="132" t="s">
        <v>369</v>
      </c>
      <c r="AG22" s="128" t="s">
        <v>315</v>
      </c>
      <c r="AH22" s="129" t="s">
        <v>315</v>
      </c>
      <c r="AI22" s="129" t="s">
        <v>315</v>
      </c>
      <c r="AJ22" s="130"/>
      <c r="AK22" s="131" t="s">
        <v>315</v>
      </c>
      <c r="AL22" s="131" t="s">
        <v>329</v>
      </c>
      <c r="AM22" s="133" t="s">
        <v>323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7.25" customHeight="1" x14ac:dyDescent="0.25">
      <c r="A23" s="26">
        <v>19</v>
      </c>
      <c r="B23" s="27" t="s">
        <v>146</v>
      </c>
      <c r="C23" s="128" t="s">
        <v>316</v>
      </c>
      <c r="D23" s="129" t="s">
        <v>320</v>
      </c>
      <c r="E23" s="129" t="s">
        <v>315</v>
      </c>
      <c r="F23" s="130" t="s">
        <v>324</v>
      </c>
      <c r="G23" s="131" t="s">
        <v>349</v>
      </c>
      <c r="H23" s="131" t="s">
        <v>318</v>
      </c>
      <c r="I23" s="132" t="s">
        <v>329</v>
      </c>
      <c r="J23" s="128" t="s">
        <v>317</v>
      </c>
      <c r="K23" s="129" t="s">
        <v>316</v>
      </c>
      <c r="L23" s="129" t="s">
        <v>315</v>
      </c>
      <c r="M23" s="130" t="s">
        <v>324</v>
      </c>
      <c r="N23" s="131" t="s">
        <v>342</v>
      </c>
      <c r="O23" s="131" t="s">
        <v>335</v>
      </c>
      <c r="P23" s="133" t="s">
        <v>354</v>
      </c>
      <c r="R23" s="26">
        <v>19</v>
      </c>
      <c r="S23" s="134" t="s">
        <v>317</v>
      </c>
      <c r="T23" s="129" t="s">
        <v>324</v>
      </c>
      <c r="U23" s="129" t="s">
        <v>317</v>
      </c>
      <c r="V23" s="135" t="s">
        <v>324</v>
      </c>
      <c r="W23" s="131" t="s">
        <v>336</v>
      </c>
      <c r="X23" s="131" t="s">
        <v>343</v>
      </c>
      <c r="Y23" s="132" t="s">
        <v>342</v>
      </c>
      <c r="Z23" s="128" t="s">
        <v>317</v>
      </c>
      <c r="AA23" s="129" t="s">
        <v>324</v>
      </c>
      <c r="AB23" s="129" t="s">
        <v>317</v>
      </c>
      <c r="AC23" s="130"/>
      <c r="AD23" s="131" t="s">
        <v>370</v>
      </c>
      <c r="AE23" s="131" t="s">
        <v>335</v>
      </c>
      <c r="AF23" s="132" t="s">
        <v>326</v>
      </c>
      <c r="AG23" s="128" t="s">
        <v>315</v>
      </c>
      <c r="AH23" s="129" t="s">
        <v>315</v>
      </c>
      <c r="AI23" s="129" t="s">
        <v>315</v>
      </c>
      <c r="AJ23" s="130"/>
      <c r="AK23" s="131" t="s">
        <v>328</v>
      </c>
      <c r="AL23" s="131" t="s">
        <v>329</v>
      </c>
      <c r="AM23" s="133" t="s">
        <v>330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7.25" customHeight="1" x14ac:dyDescent="0.25">
      <c r="A24" s="42">
        <v>20</v>
      </c>
      <c r="B24" s="43" t="s">
        <v>151</v>
      </c>
      <c r="C24" s="136" t="s">
        <v>316</v>
      </c>
      <c r="D24" s="137" t="s">
        <v>320</v>
      </c>
      <c r="E24" s="137" t="s">
        <v>315</v>
      </c>
      <c r="F24" s="138" t="s">
        <v>317</v>
      </c>
      <c r="G24" s="139" t="s">
        <v>349</v>
      </c>
      <c r="H24" s="139" t="s">
        <v>360</v>
      </c>
      <c r="I24" s="140" t="s">
        <v>350</v>
      </c>
      <c r="J24" s="136" t="s">
        <v>315</v>
      </c>
      <c r="K24" s="137" t="s">
        <v>317</v>
      </c>
      <c r="L24" s="137" t="s">
        <v>315</v>
      </c>
      <c r="M24" s="138" t="s">
        <v>320</v>
      </c>
      <c r="N24" s="139" t="s">
        <v>320</v>
      </c>
      <c r="O24" s="139" t="s">
        <v>342</v>
      </c>
      <c r="P24" s="141" t="s">
        <v>341</v>
      </c>
      <c r="R24" s="42">
        <v>20</v>
      </c>
      <c r="S24" s="142" t="s">
        <v>315</v>
      </c>
      <c r="T24" s="137" t="s">
        <v>315</v>
      </c>
      <c r="U24" s="137" t="s">
        <v>320</v>
      </c>
      <c r="V24" s="143" t="s">
        <v>317</v>
      </c>
      <c r="W24" s="139" t="s">
        <v>319</v>
      </c>
      <c r="X24" s="139" t="s">
        <v>321</v>
      </c>
      <c r="Y24" s="140" t="s">
        <v>368</v>
      </c>
      <c r="Z24" s="136" t="s">
        <v>315</v>
      </c>
      <c r="AA24" s="137" t="s">
        <v>316</v>
      </c>
      <c r="AB24" s="137" t="s">
        <v>315</v>
      </c>
      <c r="AC24" s="138"/>
      <c r="AD24" s="139" t="s">
        <v>338</v>
      </c>
      <c r="AE24" s="139" t="s">
        <v>335</v>
      </c>
      <c r="AF24" s="140" t="s">
        <v>351</v>
      </c>
      <c r="AG24" s="136" t="s">
        <v>315</v>
      </c>
      <c r="AH24" s="137" t="s">
        <v>315</v>
      </c>
      <c r="AI24" s="137" t="s">
        <v>315</v>
      </c>
      <c r="AJ24" s="138"/>
      <c r="AK24" s="139" t="s">
        <v>315</v>
      </c>
      <c r="AL24" s="139" t="s">
        <v>321</v>
      </c>
      <c r="AM24" s="141" t="s">
        <v>352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7.25" customHeight="1" x14ac:dyDescent="0.25">
      <c r="A25" s="30">
        <v>21</v>
      </c>
      <c r="B25" s="31" t="s">
        <v>157</v>
      </c>
      <c r="C25" s="120" t="s">
        <v>317</v>
      </c>
      <c r="D25" s="121" t="s">
        <v>316</v>
      </c>
      <c r="E25" s="121" t="s">
        <v>315</v>
      </c>
      <c r="F25" s="122" t="s">
        <v>324</v>
      </c>
      <c r="G25" s="123" t="s">
        <v>349</v>
      </c>
      <c r="H25" s="123" t="s">
        <v>327</v>
      </c>
      <c r="I25" s="124" t="s">
        <v>329</v>
      </c>
      <c r="J25" s="120" t="s">
        <v>317</v>
      </c>
      <c r="K25" s="121" t="s">
        <v>317</v>
      </c>
      <c r="L25" s="121" t="s">
        <v>315</v>
      </c>
      <c r="M25" s="122" t="s">
        <v>320</v>
      </c>
      <c r="N25" s="123" t="s">
        <v>343</v>
      </c>
      <c r="O25" s="123" t="s">
        <v>321</v>
      </c>
      <c r="P25" s="125" t="s">
        <v>319</v>
      </c>
      <c r="R25" s="30">
        <v>21</v>
      </c>
      <c r="S25" s="126" t="s">
        <v>315</v>
      </c>
      <c r="T25" s="121" t="s">
        <v>316</v>
      </c>
      <c r="U25" s="121" t="s">
        <v>317</v>
      </c>
      <c r="V25" s="127" t="s">
        <v>320</v>
      </c>
      <c r="W25" s="123" t="s">
        <v>317</v>
      </c>
      <c r="X25" s="123" t="s">
        <v>319</v>
      </c>
      <c r="Y25" s="124" t="s">
        <v>319</v>
      </c>
      <c r="Z25" s="120" t="s">
        <v>324</v>
      </c>
      <c r="AA25" s="121" t="s">
        <v>320</v>
      </c>
      <c r="AB25" s="121" t="s">
        <v>315</v>
      </c>
      <c r="AC25" s="122"/>
      <c r="AD25" s="123" t="s">
        <v>326</v>
      </c>
      <c r="AE25" s="123" t="s">
        <v>344</v>
      </c>
      <c r="AF25" s="124" t="s">
        <v>358</v>
      </c>
      <c r="AG25" s="120" t="s">
        <v>315</v>
      </c>
      <c r="AH25" s="121" t="s">
        <v>315</v>
      </c>
      <c r="AI25" s="121" t="s">
        <v>315</v>
      </c>
      <c r="AJ25" s="122"/>
      <c r="AK25" s="123" t="s">
        <v>328</v>
      </c>
      <c r="AL25" s="123" t="s">
        <v>329</v>
      </c>
      <c r="AM25" s="125" t="s">
        <v>330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7.25" customHeight="1" x14ac:dyDescent="0.25">
      <c r="A26" s="26">
        <v>22</v>
      </c>
      <c r="B26" s="27" t="s">
        <v>163</v>
      </c>
      <c r="C26" s="128" t="s">
        <v>316</v>
      </c>
      <c r="D26" s="129" t="s">
        <v>316</v>
      </c>
      <c r="E26" s="129" t="s">
        <v>315</v>
      </c>
      <c r="F26" s="130" t="s">
        <v>316</v>
      </c>
      <c r="G26" s="131" t="s">
        <v>322</v>
      </c>
      <c r="H26" s="131" t="s">
        <v>327</v>
      </c>
      <c r="I26" s="132" t="s">
        <v>329</v>
      </c>
      <c r="J26" s="128" t="s">
        <v>315</v>
      </c>
      <c r="K26" s="129" t="s">
        <v>315</v>
      </c>
      <c r="L26" s="129" t="s">
        <v>315</v>
      </c>
      <c r="M26" s="130" t="s">
        <v>317</v>
      </c>
      <c r="N26" s="131" t="s">
        <v>343</v>
      </c>
      <c r="O26" s="131" t="s">
        <v>329</v>
      </c>
      <c r="P26" s="133" t="s">
        <v>349</v>
      </c>
      <c r="R26" s="26">
        <v>22</v>
      </c>
      <c r="S26" s="134" t="s">
        <v>317</v>
      </c>
      <c r="T26" s="129" t="s">
        <v>317</v>
      </c>
      <c r="U26" s="129" t="s">
        <v>316</v>
      </c>
      <c r="V26" s="135" t="s">
        <v>316</v>
      </c>
      <c r="W26" s="131" t="s">
        <v>323</v>
      </c>
      <c r="X26" s="131" t="s">
        <v>343</v>
      </c>
      <c r="Y26" s="132" t="s">
        <v>322</v>
      </c>
      <c r="Z26" s="128" t="s">
        <v>315</v>
      </c>
      <c r="AA26" s="129" t="s">
        <v>320</v>
      </c>
      <c r="AB26" s="129" t="s">
        <v>315</v>
      </c>
      <c r="AC26" s="130"/>
      <c r="AD26" s="131" t="s">
        <v>366</v>
      </c>
      <c r="AE26" s="131" t="s">
        <v>325</v>
      </c>
      <c r="AF26" s="132" t="s">
        <v>335</v>
      </c>
      <c r="AG26" s="128" t="s">
        <v>317</v>
      </c>
      <c r="AH26" s="129" t="s">
        <v>315</v>
      </c>
      <c r="AI26" s="129" t="s">
        <v>317</v>
      </c>
      <c r="AJ26" s="130"/>
      <c r="AK26" s="131" t="s">
        <v>328</v>
      </c>
      <c r="AL26" s="131" t="s">
        <v>329</v>
      </c>
      <c r="AM26" s="133" t="s">
        <v>368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7.25" customHeight="1" x14ac:dyDescent="0.25">
      <c r="A27" s="26">
        <v>23</v>
      </c>
      <c r="B27" s="27" t="s">
        <v>169</v>
      </c>
      <c r="C27" s="128" t="s">
        <v>315</v>
      </c>
      <c r="D27" s="129" t="s">
        <v>315</v>
      </c>
      <c r="E27" s="129" t="s">
        <v>315</v>
      </c>
      <c r="F27" s="130" t="s">
        <v>315</v>
      </c>
      <c r="G27" s="131" t="s">
        <v>357</v>
      </c>
      <c r="H27" s="131" t="s">
        <v>331</v>
      </c>
      <c r="I27" s="132" t="s">
        <v>348</v>
      </c>
      <c r="J27" s="128" t="s">
        <v>320</v>
      </c>
      <c r="K27" s="129" t="s">
        <v>317</v>
      </c>
      <c r="L27" s="129" t="s">
        <v>317</v>
      </c>
      <c r="M27" s="130" t="s">
        <v>317</v>
      </c>
      <c r="N27" s="131" t="s">
        <v>317</v>
      </c>
      <c r="O27" s="131" t="s">
        <v>323</v>
      </c>
      <c r="P27" s="133" t="s">
        <v>368</v>
      </c>
      <c r="R27" s="26">
        <v>23</v>
      </c>
      <c r="S27" s="134" t="s">
        <v>315</v>
      </c>
      <c r="T27" s="129" t="s">
        <v>315</v>
      </c>
      <c r="U27" s="129" t="s">
        <v>317</v>
      </c>
      <c r="V27" s="135" t="s">
        <v>316</v>
      </c>
      <c r="W27" s="131" t="s">
        <v>319</v>
      </c>
      <c r="X27" s="131" t="s">
        <v>323</v>
      </c>
      <c r="Y27" s="132" t="s">
        <v>330</v>
      </c>
      <c r="Z27" s="128" t="s">
        <v>316</v>
      </c>
      <c r="AA27" s="129" t="s">
        <v>320</v>
      </c>
      <c r="AB27" s="129" t="s">
        <v>316</v>
      </c>
      <c r="AC27" s="130"/>
      <c r="AD27" s="131" t="s">
        <v>326</v>
      </c>
      <c r="AE27" s="131" t="s">
        <v>327</v>
      </c>
      <c r="AF27" s="132" t="s">
        <v>351</v>
      </c>
      <c r="AG27" s="128" t="s">
        <v>315</v>
      </c>
      <c r="AH27" s="129" t="s">
        <v>315</v>
      </c>
      <c r="AI27" s="129" t="s">
        <v>315</v>
      </c>
      <c r="AJ27" s="130"/>
      <c r="AK27" s="131" t="s">
        <v>328</v>
      </c>
      <c r="AL27" s="131" t="s">
        <v>321</v>
      </c>
      <c r="AM27" s="133" t="s">
        <v>328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7.25" customHeight="1" x14ac:dyDescent="0.25">
      <c r="A28" s="26">
        <v>24</v>
      </c>
      <c r="B28" s="27" t="s">
        <v>175</v>
      </c>
      <c r="C28" s="128" t="s">
        <v>316</v>
      </c>
      <c r="D28" s="129" t="s">
        <v>317</v>
      </c>
      <c r="E28" s="129" t="s">
        <v>317</v>
      </c>
      <c r="F28" s="130" t="s">
        <v>320</v>
      </c>
      <c r="G28" s="131" t="s">
        <v>360</v>
      </c>
      <c r="H28" s="131" t="s">
        <v>327</v>
      </c>
      <c r="I28" s="132" t="s">
        <v>318</v>
      </c>
      <c r="J28" s="128" t="s">
        <v>320</v>
      </c>
      <c r="K28" s="129" t="s">
        <v>332</v>
      </c>
      <c r="L28" s="129" t="s">
        <v>320</v>
      </c>
      <c r="M28" s="130" t="s">
        <v>334</v>
      </c>
      <c r="N28" s="131" t="s">
        <v>325</v>
      </c>
      <c r="O28" s="131" t="s">
        <v>325</v>
      </c>
      <c r="P28" s="133" t="s">
        <v>325</v>
      </c>
      <c r="R28" s="26">
        <v>24</v>
      </c>
      <c r="S28" s="134" t="s">
        <v>320</v>
      </c>
      <c r="T28" s="129" t="s">
        <v>317</v>
      </c>
      <c r="U28" s="129" t="s">
        <v>332</v>
      </c>
      <c r="V28" s="135" t="s">
        <v>370</v>
      </c>
      <c r="W28" s="131" t="s">
        <v>326</v>
      </c>
      <c r="X28" s="131" t="s">
        <v>329</v>
      </c>
      <c r="Y28" s="132" t="s">
        <v>335</v>
      </c>
      <c r="Z28" s="128" t="s">
        <v>324</v>
      </c>
      <c r="AA28" s="129" t="s">
        <v>320</v>
      </c>
      <c r="AB28" s="129" t="s">
        <v>317</v>
      </c>
      <c r="AC28" s="130"/>
      <c r="AD28" s="131" t="s">
        <v>326</v>
      </c>
      <c r="AE28" s="131" t="s">
        <v>371</v>
      </c>
      <c r="AF28" s="132" t="s">
        <v>372</v>
      </c>
      <c r="AG28" s="128" t="s">
        <v>317</v>
      </c>
      <c r="AH28" s="129" t="s">
        <v>315</v>
      </c>
      <c r="AI28" s="129" t="s">
        <v>315</v>
      </c>
      <c r="AJ28" s="130"/>
      <c r="AK28" s="131" t="s">
        <v>315</v>
      </c>
      <c r="AL28" s="131" t="s">
        <v>321</v>
      </c>
      <c r="AM28" s="133" t="s">
        <v>328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7.25" customHeight="1" x14ac:dyDescent="0.25">
      <c r="A29" s="42">
        <v>25</v>
      </c>
      <c r="B29" s="43" t="s">
        <v>182</v>
      </c>
      <c r="C29" s="136" t="s">
        <v>317</v>
      </c>
      <c r="D29" s="137" t="s">
        <v>320</v>
      </c>
      <c r="E29" s="137" t="s">
        <v>320</v>
      </c>
      <c r="F29" s="138" t="s">
        <v>317</v>
      </c>
      <c r="G29" s="139" t="s">
        <v>316</v>
      </c>
      <c r="H29" s="139" t="s">
        <v>360</v>
      </c>
      <c r="I29" s="140" t="s">
        <v>341</v>
      </c>
      <c r="J29" s="136" t="s">
        <v>334</v>
      </c>
      <c r="K29" s="137" t="s">
        <v>317</v>
      </c>
      <c r="L29" s="137" t="s">
        <v>332</v>
      </c>
      <c r="M29" s="138" t="s">
        <v>317</v>
      </c>
      <c r="N29" s="139" t="s">
        <v>339</v>
      </c>
      <c r="O29" s="139" t="s">
        <v>355</v>
      </c>
      <c r="P29" s="141" t="s">
        <v>373</v>
      </c>
      <c r="R29" s="42">
        <v>25</v>
      </c>
      <c r="S29" s="142" t="s">
        <v>316</v>
      </c>
      <c r="T29" s="137" t="s">
        <v>324</v>
      </c>
      <c r="U29" s="137" t="s">
        <v>334</v>
      </c>
      <c r="V29" s="143" t="s">
        <v>317</v>
      </c>
      <c r="W29" s="139" t="s">
        <v>320</v>
      </c>
      <c r="X29" s="139" t="s">
        <v>327</v>
      </c>
      <c r="Y29" s="140" t="s">
        <v>365</v>
      </c>
      <c r="Z29" s="136" t="s">
        <v>324</v>
      </c>
      <c r="AA29" s="137" t="s">
        <v>320</v>
      </c>
      <c r="AB29" s="137" t="s">
        <v>315</v>
      </c>
      <c r="AC29" s="138"/>
      <c r="AD29" s="139" t="s">
        <v>370</v>
      </c>
      <c r="AE29" s="139" t="s">
        <v>338</v>
      </c>
      <c r="AF29" s="140" t="s">
        <v>373</v>
      </c>
      <c r="AG29" s="136" t="s">
        <v>317</v>
      </c>
      <c r="AH29" s="137" t="s">
        <v>315</v>
      </c>
      <c r="AI29" s="137" t="s">
        <v>328</v>
      </c>
      <c r="AJ29" s="138"/>
      <c r="AK29" s="139" t="s">
        <v>315</v>
      </c>
      <c r="AL29" s="139" t="s">
        <v>329</v>
      </c>
      <c r="AM29" s="141" t="s">
        <v>330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7.25" customHeight="1" x14ac:dyDescent="0.25">
      <c r="A30" s="30">
        <v>26</v>
      </c>
      <c r="B30" s="31" t="s">
        <v>187</v>
      </c>
      <c r="C30" s="120" t="s">
        <v>315</v>
      </c>
      <c r="D30" s="121" t="s">
        <v>315</v>
      </c>
      <c r="E30" s="121" t="s">
        <v>315</v>
      </c>
      <c r="F30" s="122" t="s">
        <v>315</v>
      </c>
      <c r="G30" s="123" t="s">
        <v>352</v>
      </c>
      <c r="H30" s="123" t="s">
        <v>357</v>
      </c>
      <c r="I30" s="124" t="s">
        <v>357</v>
      </c>
      <c r="J30" s="120" t="s">
        <v>316</v>
      </c>
      <c r="K30" s="121" t="s">
        <v>317</v>
      </c>
      <c r="L30" s="121" t="s">
        <v>317</v>
      </c>
      <c r="M30" s="122" t="s">
        <v>320</v>
      </c>
      <c r="N30" s="123" t="s">
        <v>326</v>
      </c>
      <c r="O30" s="123" t="s">
        <v>327</v>
      </c>
      <c r="P30" s="125" t="s">
        <v>364</v>
      </c>
      <c r="R30" s="30">
        <v>26</v>
      </c>
      <c r="S30" s="126" t="s">
        <v>317</v>
      </c>
      <c r="T30" s="121" t="s">
        <v>317</v>
      </c>
      <c r="U30" s="121" t="s">
        <v>320</v>
      </c>
      <c r="V30" s="127" t="s">
        <v>324</v>
      </c>
      <c r="W30" s="123" t="s">
        <v>342</v>
      </c>
      <c r="X30" s="123" t="s">
        <v>323</v>
      </c>
      <c r="Y30" s="124" t="s">
        <v>343</v>
      </c>
      <c r="Z30" s="120" t="s">
        <v>317</v>
      </c>
      <c r="AA30" s="121" t="s">
        <v>320</v>
      </c>
      <c r="AB30" s="121" t="s">
        <v>315</v>
      </c>
      <c r="AC30" s="122"/>
      <c r="AD30" s="123" t="s">
        <v>334</v>
      </c>
      <c r="AE30" s="123" t="s">
        <v>363</v>
      </c>
      <c r="AF30" s="124" t="s">
        <v>346</v>
      </c>
      <c r="AG30" s="120" t="s">
        <v>317</v>
      </c>
      <c r="AH30" s="121" t="s">
        <v>315</v>
      </c>
      <c r="AI30" s="121" t="s">
        <v>350</v>
      </c>
      <c r="AJ30" s="122"/>
      <c r="AK30" s="123" t="s">
        <v>315</v>
      </c>
      <c r="AL30" s="123" t="s">
        <v>350</v>
      </c>
      <c r="AM30" s="125" t="s">
        <v>330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7.25" customHeight="1" x14ac:dyDescent="0.25">
      <c r="A31" s="26">
        <v>27</v>
      </c>
      <c r="B31" s="27" t="s">
        <v>193</v>
      </c>
      <c r="C31" s="128" t="s">
        <v>316</v>
      </c>
      <c r="D31" s="129" t="s">
        <v>315</v>
      </c>
      <c r="E31" s="129" t="s">
        <v>317</v>
      </c>
      <c r="F31" s="130" t="s">
        <v>316</v>
      </c>
      <c r="G31" s="131" t="s">
        <v>316</v>
      </c>
      <c r="H31" s="131" t="s">
        <v>329</v>
      </c>
      <c r="I31" s="132" t="s">
        <v>343</v>
      </c>
      <c r="J31" s="128" t="s">
        <v>316</v>
      </c>
      <c r="K31" s="129" t="s">
        <v>316</v>
      </c>
      <c r="L31" s="129" t="s">
        <v>324</v>
      </c>
      <c r="M31" s="130" t="s">
        <v>324</v>
      </c>
      <c r="N31" s="131" t="s">
        <v>326</v>
      </c>
      <c r="O31" s="131" t="s">
        <v>339</v>
      </c>
      <c r="P31" s="133" t="s">
        <v>325</v>
      </c>
      <c r="R31" s="26">
        <v>27</v>
      </c>
      <c r="S31" s="134" t="s">
        <v>315</v>
      </c>
      <c r="T31" s="129" t="s">
        <v>332</v>
      </c>
      <c r="U31" s="129" t="s">
        <v>332</v>
      </c>
      <c r="V31" s="135" t="s">
        <v>316</v>
      </c>
      <c r="W31" s="131" t="s">
        <v>342</v>
      </c>
      <c r="X31" s="131" t="s">
        <v>327</v>
      </c>
      <c r="Y31" s="132" t="s">
        <v>374</v>
      </c>
      <c r="Z31" s="128" t="s">
        <v>332</v>
      </c>
      <c r="AA31" s="129" t="s">
        <v>320</v>
      </c>
      <c r="AB31" s="129" t="s">
        <v>317</v>
      </c>
      <c r="AC31" s="130"/>
      <c r="AD31" s="131" t="s">
        <v>334</v>
      </c>
      <c r="AE31" s="131" t="s">
        <v>363</v>
      </c>
      <c r="AF31" s="132" t="s">
        <v>367</v>
      </c>
      <c r="AG31" s="128" t="s">
        <v>315</v>
      </c>
      <c r="AH31" s="129" t="s">
        <v>317</v>
      </c>
      <c r="AI31" s="129" t="s">
        <v>315</v>
      </c>
      <c r="AJ31" s="130"/>
      <c r="AK31" s="131" t="s">
        <v>315</v>
      </c>
      <c r="AL31" s="131" t="s">
        <v>329</v>
      </c>
      <c r="AM31" s="133" t="s">
        <v>330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7.25" customHeight="1" x14ac:dyDescent="0.25">
      <c r="A32" s="26">
        <v>28</v>
      </c>
      <c r="B32" s="27" t="s">
        <v>198</v>
      </c>
      <c r="C32" s="128" t="s">
        <v>315</v>
      </c>
      <c r="D32" s="129" t="s">
        <v>317</v>
      </c>
      <c r="E32" s="129" t="s">
        <v>317</v>
      </c>
      <c r="F32" s="130" t="s">
        <v>320</v>
      </c>
      <c r="G32" s="131" t="s">
        <v>360</v>
      </c>
      <c r="H32" s="131" t="s">
        <v>337</v>
      </c>
      <c r="I32" s="132" t="s">
        <v>329</v>
      </c>
      <c r="J32" s="128" t="s">
        <v>320</v>
      </c>
      <c r="K32" s="129" t="s">
        <v>316</v>
      </c>
      <c r="L32" s="129" t="s">
        <v>332</v>
      </c>
      <c r="M32" s="130" t="s">
        <v>332</v>
      </c>
      <c r="N32" s="131" t="s">
        <v>325</v>
      </c>
      <c r="O32" s="131" t="s">
        <v>366</v>
      </c>
      <c r="P32" s="133" t="s">
        <v>375</v>
      </c>
      <c r="R32" s="26">
        <v>28</v>
      </c>
      <c r="S32" s="134" t="s">
        <v>320</v>
      </c>
      <c r="T32" s="129" t="s">
        <v>320</v>
      </c>
      <c r="U32" s="129" t="s">
        <v>332</v>
      </c>
      <c r="V32" s="135" t="s">
        <v>316</v>
      </c>
      <c r="W32" s="131" t="s">
        <v>335</v>
      </c>
      <c r="X32" s="131" t="s">
        <v>343</v>
      </c>
      <c r="Y32" s="132" t="s">
        <v>336</v>
      </c>
      <c r="Z32" s="128" t="s">
        <v>332</v>
      </c>
      <c r="AA32" s="129" t="s">
        <v>332</v>
      </c>
      <c r="AB32" s="129" t="s">
        <v>316</v>
      </c>
      <c r="AC32" s="130"/>
      <c r="AD32" s="131" t="s">
        <v>339</v>
      </c>
      <c r="AE32" s="131" t="s">
        <v>325</v>
      </c>
      <c r="AF32" s="132" t="s">
        <v>344</v>
      </c>
      <c r="AG32" s="128" t="s">
        <v>317</v>
      </c>
      <c r="AH32" s="129" t="s">
        <v>315</v>
      </c>
      <c r="AI32" s="129" t="s">
        <v>315</v>
      </c>
      <c r="AJ32" s="130"/>
      <c r="AK32" s="131" t="s">
        <v>328</v>
      </c>
      <c r="AL32" s="131" t="s">
        <v>329</v>
      </c>
      <c r="AM32" s="133" t="s">
        <v>321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7.25" customHeight="1" x14ac:dyDescent="0.25">
      <c r="A33" s="26">
        <v>29</v>
      </c>
      <c r="B33" s="27" t="s">
        <v>204</v>
      </c>
      <c r="C33" s="128" t="s">
        <v>317</v>
      </c>
      <c r="D33" s="129" t="s">
        <v>316</v>
      </c>
      <c r="E33" s="129" t="s">
        <v>315</v>
      </c>
      <c r="F33" s="130" t="s">
        <v>320</v>
      </c>
      <c r="G33" s="131" t="s">
        <v>316</v>
      </c>
      <c r="H33" s="131" t="s">
        <v>374</v>
      </c>
      <c r="I33" s="132" t="s">
        <v>329</v>
      </c>
      <c r="J33" s="128" t="s">
        <v>316</v>
      </c>
      <c r="K33" s="129" t="s">
        <v>324</v>
      </c>
      <c r="L33" s="129" t="s">
        <v>324</v>
      </c>
      <c r="M33" s="130" t="s">
        <v>334</v>
      </c>
      <c r="N33" s="131" t="s">
        <v>326</v>
      </c>
      <c r="O33" s="131" t="s">
        <v>363</v>
      </c>
      <c r="P33" s="133" t="s">
        <v>356</v>
      </c>
      <c r="R33" s="26">
        <v>29</v>
      </c>
      <c r="S33" s="134" t="s">
        <v>316</v>
      </c>
      <c r="T33" s="129" t="s">
        <v>316</v>
      </c>
      <c r="U33" s="129" t="s">
        <v>316</v>
      </c>
      <c r="V33" s="135" t="s">
        <v>316</v>
      </c>
      <c r="W33" s="131" t="s">
        <v>316</v>
      </c>
      <c r="X33" s="131" t="s">
        <v>329</v>
      </c>
      <c r="Y33" s="132" t="s">
        <v>329</v>
      </c>
      <c r="Z33" s="128" t="s">
        <v>332</v>
      </c>
      <c r="AA33" s="129" t="s">
        <v>334</v>
      </c>
      <c r="AB33" s="129" t="s">
        <v>320</v>
      </c>
      <c r="AC33" s="130"/>
      <c r="AD33" s="131" t="s">
        <v>332</v>
      </c>
      <c r="AE33" s="131" t="s">
        <v>363</v>
      </c>
      <c r="AF33" s="132" t="s">
        <v>369</v>
      </c>
      <c r="AG33" s="128" t="s">
        <v>317</v>
      </c>
      <c r="AH33" s="129" t="s">
        <v>315</v>
      </c>
      <c r="AI33" s="129" t="s">
        <v>315</v>
      </c>
      <c r="AJ33" s="130"/>
      <c r="AK33" s="131" t="s">
        <v>328</v>
      </c>
      <c r="AL33" s="131" t="s">
        <v>329</v>
      </c>
      <c r="AM33" s="133" t="s">
        <v>321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7.25" customHeight="1" x14ac:dyDescent="0.25">
      <c r="A34" s="42">
        <v>30</v>
      </c>
      <c r="B34" s="43" t="s">
        <v>210</v>
      </c>
      <c r="C34" s="136" t="s">
        <v>316</v>
      </c>
      <c r="D34" s="137" t="s">
        <v>315</v>
      </c>
      <c r="E34" s="137" t="s">
        <v>320</v>
      </c>
      <c r="F34" s="138" t="s">
        <v>316</v>
      </c>
      <c r="G34" s="139" t="s">
        <v>376</v>
      </c>
      <c r="H34" s="139" t="s">
        <v>364</v>
      </c>
      <c r="I34" s="140" t="s">
        <v>354</v>
      </c>
      <c r="J34" s="136" t="s">
        <v>320</v>
      </c>
      <c r="K34" s="137" t="s">
        <v>332</v>
      </c>
      <c r="L34" s="137" t="s">
        <v>320</v>
      </c>
      <c r="M34" s="138" t="s">
        <v>332</v>
      </c>
      <c r="N34" s="139" t="s">
        <v>332</v>
      </c>
      <c r="O34" s="139" t="s">
        <v>339</v>
      </c>
      <c r="P34" s="141" t="s">
        <v>345</v>
      </c>
      <c r="R34" s="42">
        <v>30</v>
      </c>
      <c r="S34" s="142" t="s">
        <v>324</v>
      </c>
      <c r="T34" s="137" t="s">
        <v>316</v>
      </c>
      <c r="U34" s="137" t="s">
        <v>316</v>
      </c>
      <c r="V34" s="143" t="s">
        <v>332</v>
      </c>
      <c r="W34" s="139" t="s">
        <v>366</v>
      </c>
      <c r="X34" s="139" t="s">
        <v>335</v>
      </c>
      <c r="Y34" s="140" t="s">
        <v>326</v>
      </c>
      <c r="Z34" s="136" t="s">
        <v>316</v>
      </c>
      <c r="AA34" s="137" t="s">
        <v>377</v>
      </c>
      <c r="AB34" s="137" t="s">
        <v>316</v>
      </c>
      <c r="AC34" s="138"/>
      <c r="AD34" s="139" t="s">
        <v>378</v>
      </c>
      <c r="AE34" s="139" t="s">
        <v>366</v>
      </c>
      <c r="AF34" s="140" t="s">
        <v>372</v>
      </c>
      <c r="AG34" s="136" t="s">
        <v>317</v>
      </c>
      <c r="AH34" s="137" t="s">
        <v>315</v>
      </c>
      <c r="AI34" s="137" t="s">
        <v>317</v>
      </c>
      <c r="AJ34" s="138"/>
      <c r="AK34" s="139" t="s">
        <v>328</v>
      </c>
      <c r="AL34" s="139" t="s">
        <v>350</v>
      </c>
      <c r="AM34" s="141" t="s">
        <v>330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7.25" customHeight="1" x14ac:dyDescent="0.25">
      <c r="A35" s="30">
        <v>31</v>
      </c>
      <c r="B35" s="31" t="s">
        <v>215</v>
      </c>
      <c r="C35" s="120" t="s">
        <v>317</v>
      </c>
      <c r="D35" s="121" t="s">
        <v>317</v>
      </c>
      <c r="E35" s="121" t="s">
        <v>315</v>
      </c>
      <c r="F35" s="122" t="s">
        <v>317</v>
      </c>
      <c r="G35" s="123" t="s">
        <v>349</v>
      </c>
      <c r="H35" s="123" t="s">
        <v>322</v>
      </c>
      <c r="I35" s="124" t="s">
        <v>368</v>
      </c>
      <c r="J35" s="120" t="s">
        <v>315</v>
      </c>
      <c r="K35" s="121" t="s">
        <v>315</v>
      </c>
      <c r="L35" s="121" t="s">
        <v>317</v>
      </c>
      <c r="M35" s="122" t="s">
        <v>317</v>
      </c>
      <c r="N35" s="123" t="s">
        <v>336</v>
      </c>
      <c r="O35" s="123" t="s">
        <v>326</v>
      </c>
      <c r="P35" s="125" t="s">
        <v>359</v>
      </c>
      <c r="R35" s="30">
        <v>31</v>
      </c>
      <c r="S35" s="126" t="s">
        <v>315</v>
      </c>
      <c r="T35" s="121" t="s">
        <v>317</v>
      </c>
      <c r="U35" s="121" t="s">
        <v>320</v>
      </c>
      <c r="V35" s="127" t="s">
        <v>316</v>
      </c>
      <c r="W35" s="123" t="s">
        <v>316</v>
      </c>
      <c r="X35" s="123" t="s">
        <v>327</v>
      </c>
      <c r="Y35" s="124" t="s">
        <v>359</v>
      </c>
      <c r="Z35" s="120" t="s">
        <v>316</v>
      </c>
      <c r="AA35" s="121" t="s">
        <v>320</v>
      </c>
      <c r="AB35" s="121" t="s">
        <v>320</v>
      </c>
      <c r="AC35" s="122"/>
      <c r="AD35" s="123" t="s">
        <v>332</v>
      </c>
      <c r="AE35" s="123" t="s">
        <v>363</v>
      </c>
      <c r="AF35" s="124" t="s">
        <v>326</v>
      </c>
      <c r="AG35" s="120" t="s">
        <v>317</v>
      </c>
      <c r="AH35" s="121" t="s">
        <v>315</v>
      </c>
      <c r="AI35" s="121" t="s">
        <v>315</v>
      </c>
      <c r="AJ35" s="122"/>
      <c r="AK35" s="123" t="s">
        <v>315</v>
      </c>
      <c r="AL35" s="123" t="s">
        <v>350</v>
      </c>
      <c r="AM35" s="125" t="s">
        <v>323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7.25" customHeight="1" x14ac:dyDescent="0.25">
      <c r="A36" s="26">
        <v>32</v>
      </c>
      <c r="B36" s="27" t="s">
        <v>220</v>
      </c>
      <c r="C36" s="128" t="s">
        <v>317</v>
      </c>
      <c r="D36" s="129" t="s">
        <v>315</v>
      </c>
      <c r="E36" s="129" t="s">
        <v>315</v>
      </c>
      <c r="F36" s="130" t="s">
        <v>315</v>
      </c>
      <c r="G36" s="131" t="s">
        <v>348</v>
      </c>
      <c r="H36" s="131" t="s">
        <v>357</v>
      </c>
      <c r="I36" s="132" t="s">
        <v>353</v>
      </c>
      <c r="J36" s="128" t="s">
        <v>317</v>
      </c>
      <c r="K36" s="129" t="s">
        <v>316</v>
      </c>
      <c r="L36" s="129" t="s">
        <v>315</v>
      </c>
      <c r="M36" s="130" t="s">
        <v>315</v>
      </c>
      <c r="N36" s="131" t="s">
        <v>353</v>
      </c>
      <c r="O36" s="131" t="s">
        <v>343</v>
      </c>
      <c r="P36" s="133" t="s">
        <v>321</v>
      </c>
      <c r="R36" s="26">
        <v>32</v>
      </c>
      <c r="S36" s="134" t="s">
        <v>315</v>
      </c>
      <c r="T36" s="129" t="s">
        <v>317</v>
      </c>
      <c r="U36" s="129" t="s">
        <v>315</v>
      </c>
      <c r="V36" s="135" t="s">
        <v>317</v>
      </c>
      <c r="W36" s="131" t="s">
        <v>353</v>
      </c>
      <c r="X36" s="131" t="s">
        <v>321</v>
      </c>
      <c r="Y36" s="132" t="s">
        <v>348</v>
      </c>
      <c r="Z36" s="128" t="s">
        <v>315</v>
      </c>
      <c r="AA36" s="129" t="s">
        <v>324</v>
      </c>
      <c r="AB36" s="129" t="s">
        <v>315</v>
      </c>
      <c r="AC36" s="130"/>
      <c r="AD36" s="131" t="s">
        <v>326</v>
      </c>
      <c r="AE36" s="131" t="s">
        <v>326</v>
      </c>
      <c r="AF36" s="132" t="s">
        <v>374</v>
      </c>
      <c r="AG36" s="128" t="s">
        <v>315</v>
      </c>
      <c r="AH36" s="129" t="s">
        <v>315</v>
      </c>
      <c r="AI36" s="129" t="s">
        <v>315</v>
      </c>
      <c r="AJ36" s="130"/>
      <c r="AK36" s="131" t="s">
        <v>315</v>
      </c>
      <c r="AL36" s="131" t="s">
        <v>329</v>
      </c>
      <c r="AM36" s="133" t="s">
        <v>323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7.25" customHeight="1" x14ac:dyDescent="0.25">
      <c r="A37" s="26">
        <v>33</v>
      </c>
      <c r="B37" s="27" t="s">
        <v>226</v>
      </c>
      <c r="C37" s="128" t="s">
        <v>316</v>
      </c>
      <c r="D37" s="129" t="s">
        <v>315</v>
      </c>
      <c r="E37" s="129" t="s">
        <v>317</v>
      </c>
      <c r="F37" s="130" t="s">
        <v>317</v>
      </c>
      <c r="G37" s="131" t="s">
        <v>348</v>
      </c>
      <c r="H37" s="131" t="s">
        <v>357</v>
      </c>
      <c r="I37" s="132" t="s">
        <v>348</v>
      </c>
      <c r="J37" s="128" t="s">
        <v>317</v>
      </c>
      <c r="K37" s="129" t="s">
        <v>317</v>
      </c>
      <c r="L37" s="129" t="s">
        <v>315</v>
      </c>
      <c r="M37" s="130" t="s">
        <v>315</v>
      </c>
      <c r="N37" s="131" t="s">
        <v>353</v>
      </c>
      <c r="O37" s="131" t="s">
        <v>323</v>
      </c>
      <c r="P37" s="133" t="s">
        <v>328</v>
      </c>
      <c r="R37" s="26">
        <v>33</v>
      </c>
      <c r="S37" s="134" t="s">
        <v>315</v>
      </c>
      <c r="T37" s="129" t="s">
        <v>315</v>
      </c>
      <c r="U37" s="129" t="s">
        <v>315</v>
      </c>
      <c r="V37" s="135" t="s">
        <v>315</v>
      </c>
      <c r="W37" s="131" t="s">
        <v>353</v>
      </c>
      <c r="X37" s="131" t="s">
        <v>353</v>
      </c>
      <c r="Y37" s="132" t="s">
        <v>357</v>
      </c>
      <c r="Z37" s="128" t="s">
        <v>324</v>
      </c>
      <c r="AA37" s="129" t="s">
        <v>320</v>
      </c>
      <c r="AB37" s="129" t="s">
        <v>315</v>
      </c>
      <c r="AC37" s="130"/>
      <c r="AD37" s="131" t="s">
        <v>324</v>
      </c>
      <c r="AE37" s="131" t="s">
        <v>342</v>
      </c>
      <c r="AF37" s="132" t="s">
        <v>336</v>
      </c>
      <c r="AG37" s="128" t="s">
        <v>317</v>
      </c>
      <c r="AH37" s="129" t="s">
        <v>315</v>
      </c>
      <c r="AI37" s="129" t="s">
        <v>317</v>
      </c>
      <c r="AJ37" s="130"/>
      <c r="AK37" s="131" t="s">
        <v>328</v>
      </c>
      <c r="AL37" s="131" t="s">
        <v>350</v>
      </c>
      <c r="AM37" s="133" t="s">
        <v>330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7.25" customHeight="1" x14ac:dyDescent="0.25">
      <c r="A38" s="26">
        <v>34</v>
      </c>
      <c r="B38" s="27" t="s">
        <v>232</v>
      </c>
      <c r="C38" s="128" t="s">
        <v>317</v>
      </c>
      <c r="D38" s="129" t="s">
        <v>320</v>
      </c>
      <c r="E38" s="129" t="s">
        <v>317</v>
      </c>
      <c r="F38" s="130" t="s">
        <v>317</v>
      </c>
      <c r="G38" s="131" t="s">
        <v>364</v>
      </c>
      <c r="H38" s="131" t="s">
        <v>360</v>
      </c>
      <c r="I38" s="132" t="s">
        <v>360</v>
      </c>
      <c r="J38" s="128" t="s">
        <v>377</v>
      </c>
      <c r="K38" s="129" t="s">
        <v>320</v>
      </c>
      <c r="L38" s="129" t="s">
        <v>316</v>
      </c>
      <c r="M38" s="130" t="s">
        <v>324</v>
      </c>
      <c r="N38" s="131" t="s">
        <v>332</v>
      </c>
      <c r="O38" s="131" t="s">
        <v>339</v>
      </c>
      <c r="P38" s="133" t="s">
        <v>379</v>
      </c>
      <c r="R38" s="26">
        <v>34</v>
      </c>
      <c r="S38" s="134" t="s">
        <v>316</v>
      </c>
      <c r="T38" s="129" t="s">
        <v>320</v>
      </c>
      <c r="U38" s="129" t="s">
        <v>334</v>
      </c>
      <c r="V38" s="135" t="s">
        <v>315</v>
      </c>
      <c r="W38" s="131" t="s">
        <v>325</v>
      </c>
      <c r="X38" s="131" t="s">
        <v>329</v>
      </c>
      <c r="Y38" s="132" t="s">
        <v>374</v>
      </c>
      <c r="Z38" s="128" t="s">
        <v>332</v>
      </c>
      <c r="AA38" s="129" t="s">
        <v>324</v>
      </c>
      <c r="AB38" s="129" t="s">
        <v>315</v>
      </c>
      <c r="AC38" s="130"/>
      <c r="AD38" s="131" t="s">
        <v>377</v>
      </c>
      <c r="AE38" s="131" t="s">
        <v>336</v>
      </c>
      <c r="AF38" s="132" t="s">
        <v>367</v>
      </c>
      <c r="AG38" s="128" t="s">
        <v>316</v>
      </c>
      <c r="AH38" s="129" t="s">
        <v>315</v>
      </c>
      <c r="AI38" s="129" t="s">
        <v>316</v>
      </c>
      <c r="AJ38" s="130"/>
      <c r="AK38" s="131" t="s">
        <v>328</v>
      </c>
      <c r="AL38" s="131" t="s">
        <v>329</v>
      </c>
      <c r="AM38" s="133" t="s">
        <v>322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7.25" customHeight="1" x14ac:dyDescent="0.25">
      <c r="A39" s="42">
        <v>35</v>
      </c>
      <c r="B39" s="43" t="s">
        <v>237</v>
      </c>
      <c r="C39" s="136" t="s">
        <v>320</v>
      </c>
      <c r="D39" s="137" t="s">
        <v>320</v>
      </c>
      <c r="E39" s="137" t="s">
        <v>315</v>
      </c>
      <c r="F39" s="138" t="s">
        <v>320</v>
      </c>
      <c r="G39" s="139" t="s">
        <v>364</v>
      </c>
      <c r="H39" s="139" t="s">
        <v>364</v>
      </c>
      <c r="I39" s="140" t="s">
        <v>354</v>
      </c>
      <c r="J39" s="136" t="s">
        <v>332</v>
      </c>
      <c r="K39" s="137" t="s">
        <v>324</v>
      </c>
      <c r="L39" s="137" t="s">
        <v>317</v>
      </c>
      <c r="M39" s="138" t="s">
        <v>320</v>
      </c>
      <c r="N39" s="139" t="s">
        <v>342</v>
      </c>
      <c r="O39" s="139" t="s">
        <v>325</v>
      </c>
      <c r="P39" s="141" t="s">
        <v>376</v>
      </c>
      <c r="R39" s="42">
        <v>35</v>
      </c>
      <c r="S39" s="142" t="s">
        <v>317</v>
      </c>
      <c r="T39" s="137" t="s">
        <v>320</v>
      </c>
      <c r="U39" s="137" t="s">
        <v>320</v>
      </c>
      <c r="V39" s="143" t="s">
        <v>317</v>
      </c>
      <c r="W39" s="139" t="s">
        <v>336</v>
      </c>
      <c r="X39" s="139" t="s">
        <v>321</v>
      </c>
      <c r="Y39" s="140" t="s">
        <v>360</v>
      </c>
      <c r="Z39" s="136" t="s">
        <v>320</v>
      </c>
      <c r="AA39" s="137" t="s">
        <v>334</v>
      </c>
      <c r="AB39" s="137" t="s">
        <v>316</v>
      </c>
      <c r="AC39" s="138"/>
      <c r="AD39" s="139" t="s">
        <v>339</v>
      </c>
      <c r="AE39" s="139" t="s">
        <v>325</v>
      </c>
      <c r="AF39" s="140" t="s">
        <v>380</v>
      </c>
      <c r="AG39" s="136" t="s">
        <v>317</v>
      </c>
      <c r="AH39" s="137" t="s">
        <v>315</v>
      </c>
      <c r="AI39" s="137" t="s">
        <v>317</v>
      </c>
      <c r="AJ39" s="138"/>
      <c r="AK39" s="139" t="s">
        <v>328</v>
      </c>
      <c r="AL39" s="139" t="s">
        <v>329</v>
      </c>
      <c r="AM39" s="141" t="s">
        <v>368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7.25" customHeight="1" x14ac:dyDescent="0.25">
      <c r="A40" s="30">
        <v>36</v>
      </c>
      <c r="B40" s="31" t="s">
        <v>243</v>
      </c>
      <c r="C40" s="120" t="s">
        <v>315</v>
      </c>
      <c r="D40" s="121" t="s">
        <v>317</v>
      </c>
      <c r="E40" s="121" t="s">
        <v>315</v>
      </c>
      <c r="F40" s="122" t="s">
        <v>320</v>
      </c>
      <c r="G40" s="123" t="s">
        <v>322</v>
      </c>
      <c r="H40" s="123" t="s">
        <v>329</v>
      </c>
      <c r="I40" s="124" t="s">
        <v>322</v>
      </c>
      <c r="J40" s="120" t="s">
        <v>317</v>
      </c>
      <c r="K40" s="121" t="s">
        <v>316</v>
      </c>
      <c r="L40" s="121" t="s">
        <v>317</v>
      </c>
      <c r="M40" s="122" t="s">
        <v>317</v>
      </c>
      <c r="N40" s="123" t="s">
        <v>336</v>
      </c>
      <c r="O40" s="123" t="s">
        <v>319</v>
      </c>
      <c r="P40" s="125" t="s">
        <v>331</v>
      </c>
      <c r="R40" s="30">
        <v>36</v>
      </c>
      <c r="S40" s="126" t="s">
        <v>315</v>
      </c>
      <c r="T40" s="121" t="s">
        <v>317</v>
      </c>
      <c r="U40" s="121" t="s">
        <v>316</v>
      </c>
      <c r="V40" s="127" t="s">
        <v>317</v>
      </c>
      <c r="W40" s="123" t="s">
        <v>342</v>
      </c>
      <c r="X40" s="123" t="s">
        <v>323</v>
      </c>
      <c r="Y40" s="124" t="s">
        <v>349</v>
      </c>
      <c r="Z40" s="120" t="s">
        <v>316</v>
      </c>
      <c r="AA40" s="121" t="s">
        <v>324</v>
      </c>
      <c r="AB40" s="121" t="s">
        <v>315</v>
      </c>
      <c r="AC40" s="122"/>
      <c r="AD40" s="123" t="s">
        <v>332</v>
      </c>
      <c r="AE40" s="123" t="s">
        <v>345</v>
      </c>
      <c r="AF40" s="124" t="s">
        <v>356</v>
      </c>
      <c r="AG40" s="120" t="s">
        <v>317</v>
      </c>
      <c r="AH40" s="121" t="s">
        <v>315</v>
      </c>
      <c r="AI40" s="121" t="s">
        <v>315</v>
      </c>
      <c r="AJ40" s="122"/>
      <c r="AK40" s="123" t="s">
        <v>315</v>
      </c>
      <c r="AL40" s="123" t="s">
        <v>329</v>
      </c>
      <c r="AM40" s="125" t="s">
        <v>330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7.25" customHeight="1" x14ac:dyDescent="0.25">
      <c r="A41" s="26">
        <v>37</v>
      </c>
      <c r="B41" s="27" t="s">
        <v>249</v>
      </c>
      <c r="C41" s="128" t="s">
        <v>320</v>
      </c>
      <c r="D41" s="129" t="s">
        <v>320</v>
      </c>
      <c r="E41" s="129" t="s">
        <v>315</v>
      </c>
      <c r="F41" s="130" t="s">
        <v>320</v>
      </c>
      <c r="G41" s="131" t="s">
        <v>331</v>
      </c>
      <c r="H41" s="131" t="s">
        <v>331</v>
      </c>
      <c r="I41" s="132" t="s">
        <v>341</v>
      </c>
      <c r="J41" s="128" t="s">
        <v>317</v>
      </c>
      <c r="K41" s="129" t="s">
        <v>316</v>
      </c>
      <c r="L41" s="129" t="s">
        <v>315</v>
      </c>
      <c r="M41" s="130" t="s">
        <v>316</v>
      </c>
      <c r="N41" s="131" t="s">
        <v>335</v>
      </c>
      <c r="O41" s="131" t="s">
        <v>381</v>
      </c>
      <c r="P41" s="133" t="s">
        <v>358</v>
      </c>
      <c r="R41" s="26">
        <v>37</v>
      </c>
      <c r="S41" s="134" t="s">
        <v>317</v>
      </c>
      <c r="T41" s="129" t="s">
        <v>332</v>
      </c>
      <c r="U41" s="129" t="s">
        <v>316</v>
      </c>
      <c r="V41" s="135" t="s">
        <v>317</v>
      </c>
      <c r="W41" s="131" t="s">
        <v>332</v>
      </c>
      <c r="X41" s="131" t="s">
        <v>319</v>
      </c>
      <c r="Y41" s="132" t="s">
        <v>361</v>
      </c>
      <c r="Z41" s="128" t="s">
        <v>316</v>
      </c>
      <c r="AA41" s="129" t="s">
        <v>324</v>
      </c>
      <c r="AB41" s="129" t="s">
        <v>315</v>
      </c>
      <c r="AC41" s="130"/>
      <c r="AD41" s="131" t="s">
        <v>334</v>
      </c>
      <c r="AE41" s="131" t="s">
        <v>335</v>
      </c>
      <c r="AF41" s="132" t="s">
        <v>346</v>
      </c>
      <c r="AG41" s="128" t="s">
        <v>316</v>
      </c>
      <c r="AH41" s="129" t="s">
        <v>315</v>
      </c>
      <c r="AI41" s="129" t="s">
        <v>317</v>
      </c>
      <c r="AJ41" s="130"/>
      <c r="AK41" s="131" t="s">
        <v>328</v>
      </c>
      <c r="AL41" s="131" t="s">
        <v>329</v>
      </c>
      <c r="AM41" s="133" t="s">
        <v>349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7.25" customHeight="1" x14ac:dyDescent="0.25">
      <c r="A42" s="26">
        <v>38</v>
      </c>
      <c r="B42" s="27" t="s">
        <v>255</v>
      </c>
      <c r="C42" s="128" t="s">
        <v>315</v>
      </c>
      <c r="D42" s="129" t="s">
        <v>320</v>
      </c>
      <c r="E42" s="129" t="s">
        <v>315</v>
      </c>
      <c r="F42" s="130" t="s">
        <v>316</v>
      </c>
      <c r="G42" s="131" t="s">
        <v>348</v>
      </c>
      <c r="H42" s="131" t="s">
        <v>360</v>
      </c>
      <c r="I42" s="132" t="s">
        <v>319</v>
      </c>
      <c r="J42" s="128" t="s">
        <v>315</v>
      </c>
      <c r="K42" s="129" t="s">
        <v>317</v>
      </c>
      <c r="L42" s="129" t="s">
        <v>315</v>
      </c>
      <c r="M42" s="130" t="s">
        <v>320</v>
      </c>
      <c r="N42" s="131" t="s">
        <v>326</v>
      </c>
      <c r="O42" s="131" t="s">
        <v>345</v>
      </c>
      <c r="P42" s="133" t="s">
        <v>351</v>
      </c>
      <c r="R42" s="26">
        <v>38</v>
      </c>
      <c r="S42" s="134" t="s">
        <v>316</v>
      </c>
      <c r="T42" s="129" t="s">
        <v>316</v>
      </c>
      <c r="U42" s="129" t="s">
        <v>316</v>
      </c>
      <c r="V42" s="135" t="s">
        <v>315</v>
      </c>
      <c r="W42" s="131" t="s">
        <v>336</v>
      </c>
      <c r="X42" s="131" t="s">
        <v>319</v>
      </c>
      <c r="Y42" s="132" t="s">
        <v>343</v>
      </c>
      <c r="Z42" s="128" t="s">
        <v>324</v>
      </c>
      <c r="AA42" s="129" t="s">
        <v>316</v>
      </c>
      <c r="AB42" s="129" t="s">
        <v>315</v>
      </c>
      <c r="AC42" s="130"/>
      <c r="AD42" s="131" t="s">
        <v>382</v>
      </c>
      <c r="AE42" s="131" t="s">
        <v>326</v>
      </c>
      <c r="AF42" s="132" t="s">
        <v>362</v>
      </c>
      <c r="AG42" s="128" t="s">
        <v>317</v>
      </c>
      <c r="AH42" s="129" t="s">
        <v>315</v>
      </c>
      <c r="AI42" s="129" t="s">
        <v>328</v>
      </c>
      <c r="AJ42" s="130"/>
      <c r="AK42" s="131" t="s">
        <v>315</v>
      </c>
      <c r="AL42" s="131" t="s">
        <v>321</v>
      </c>
      <c r="AM42" s="133" t="s">
        <v>348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7.25" customHeight="1" x14ac:dyDescent="0.25">
      <c r="A43" s="26">
        <v>39</v>
      </c>
      <c r="B43" s="27" t="s">
        <v>261</v>
      </c>
      <c r="C43" s="128" t="s">
        <v>324</v>
      </c>
      <c r="D43" s="129" t="s">
        <v>320</v>
      </c>
      <c r="E43" s="129" t="s">
        <v>316</v>
      </c>
      <c r="F43" s="130" t="s">
        <v>320</v>
      </c>
      <c r="G43" s="131" t="s">
        <v>358</v>
      </c>
      <c r="H43" s="131" t="s">
        <v>364</v>
      </c>
      <c r="I43" s="132" t="s">
        <v>327</v>
      </c>
      <c r="J43" s="128" t="s">
        <v>320</v>
      </c>
      <c r="K43" s="129" t="s">
        <v>316</v>
      </c>
      <c r="L43" s="129" t="s">
        <v>320</v>
      </c>
      <c r="M43" s="130" t="s">
        <v>324</v>
      </c>
      <c r="N43" s="131" t="s">
        <v>342</v>
      </c>
      <c r="O43" s="131" t="s">
        <v>383</v>
      </c>
      <c r="P43" s="133" t="s">
        <v>375</v>
      </c>
      <c r="R43" s="26">
        <v>39</v>
      </c>
      <c r="S43" s="134" t="s">
        <v>316</v>
      </c>
      <c r="T43" s="129" t="s">
        <v>320</v>
      </c>
      <c r="U43" s="129" t="s">
        <v>324</v>
      </c>
      <c r="V43" s="135" t="s">
        <v>320</v>
      </c>
      <c r="W43" s="131" t="s">
        <v>316</v>
      </c>
      <c r="X43" s="131" t="s">
        <v>343</v>
      </c>
      <c r="Y43" s="132" t="s">
        <v>342</v>
      </c>
      <c r="Z43" s="128" t="s">
        <v>324</v>
      </c>
      <c r="AA43" s="129" t="s">
        <v>370</v>
      </c>
      <c r="AB43" s="129" t="s">
        <v>315</v>
      </c>
      <c r="AC43" s="130"/>
      <c r="AD43" s="131" t="s">
        <v>334</v>
      </c>
      <c r="AE43" s="131" t="s">
        <v>355</v>
      </c>
      <c r="AF43" s="132" t="s">
        <v>379</v>
      </c>
      <c r="AG43" s="128" t="s">
        <v>317</v>
      </c>
      <c r="AH43" s="129" t="s">
        <v>315</v>
      </c>
      <c r="AI43" s="129" t="s">
        <v>315</v>
      </c>
      <c r="AJ43" s="130"/>
      <c r="AK43" s="131" t="s">
        <v>315</v>
      </c>
      <c r="AL43" s="131" t="s">
        <v>329</v>
      </c>
      <c r="AM43" s="133" t="s">
        <v>330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6"/>
      <c r="D44" s="137"/>
      <c r="E44" s="137"/>
      <c r="F44" s="138"/>
      <c r="G44" s="139"/>
      <c r="H44" s="139"/>
      <c r="I44" s="140"/>
      <c r="J44" s="136"/>
      <c r="K44" s="137"/>
      <c r="L44" s="137"/>
      <c r="M44" s="138"/>
      <c r="N44" s="139"/>
      <c r="O44" s="139"/>
      <c r="P44" s="141"/>
      <c r="R44" s="42">
        <v>40</v>
      </c>
      <c r="S44" s="142"/>
      <c r="T44" s="137"/>
      <c r="U44" s="137"/>
      <c r="V44" s="143"/>
      <c r="W44" s="139"/>
      <c r="X44" s="139"/>
      <c r="Y44" s="140"/>
      <c r="Z44" s="136"/>
      <c r="AA44" s="137"/>
      <c r="AB44" s="137"/>
      <c r="AC44" s="138"/>
      <c r="AD44" s="139"/>
      <c r="AE44" s="139"/>
      <c r="AF44" s="140"/>
      <c r="AG44" s="136"/>
      <c r="AH44" s="137"/>
      <c r="AI44" s="137"/>
      <c r="AJ44" s="138"/>
      <c r="AK44" s="139"/>
      <c r="AL44" s="139"/>
      <c r="AM44" s="141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20"/>
      <c r="D45" s="121"/>
      <c r="E45" s="121"/>
      <c r="F45" s="122"/>
      <c r="G45" s="123"/>
      <c r="H45" s="123"/>
      <c r="I45" s="124"/>
      <c r="J45" s="120"/>
      <c r="K45" s="121"/>
      <c r="L45" s="121"/>
      <c r="M45" s="122"/>
      <c r="N45" s="123"/>
      <c r="O45" s="123"/>
      <c r="P45" s="125"/>
      <c r="R45" s="30">
        <v>41</v>
      </c>
      <c r="S45" s="126"/>
      <c r="T45" s="121"/>
      <c r="U45" s="121"/>
      <c r="V45" s="127"/>
      <c r="W45" s="123"/>
      <c r="X45" s="123"/>
      <c r="Y45" s="124"/>
      <c r="Z45" s="120"/>
      <c r="AA45" s="121"/>
      <c r="AB45" s="121"/>
      <c r="AC45" s="122"/>
      <c r="AD45" s="123"/>
      <c r="AE45" s="123"/>
      <c r="AF45" s="124"/>
      <c r="AG45" s="120"/>
      <c r="AH45" s="121"/>
      <c r="AI45" s="121"/>
      <c r="AJ45" s="122"/>
      <c r="AK45" s="123"/>
      <c r="AL45" s="123"/>
      <c r="AM45" s="125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8"/>
      <c r="D46" s="129"/>
      <c r="E46" s="129"/>
      <c r="F46" s="130"/>
      <c r="G46" s="131"/>
      <c r="H46" s="131"/>
      <c r="I46" s="132"/>
      <c r="J46" s="128"/>
      <c r="K46" s="129"/>
      <c r="L46" s="129"/>
      <c r="M46" s="130"/>
      <c r="N46" s="131"/>
      <c r="O46" s="131"/>
      <c r="P46" s="133"/>
      <c r="R46" s="26">
        <v>42</v>
      </c>
      <c r="S46" s="134"/>
      <c r="T46" s="129"/>
      <c r="U46" s="129"/>
      <c r="V46" s="135"/>
      <c r="W46" s="131"/>
      <c r="X46" s="131"/>
      <c r="Y46" s="132"/>
      <c r="Z46" s="128"/>
      <c r="AA46" s="129"/>
      <c r="AB46" s="129"/>
      <c r="AC46" s="130"/>
      <c r="AD46" s="131"/>
      <c r="AE46" s="131"/>
      <c r="AF46" s="132"/>
      <c r="AG46" s="128"/>
      <c r="AH46" s="129"/>
      <c r="AI46" s="129"/>
      <c r="AJ46" s="130"/>
      <c r="AK46" s="131"/>
      <c r="AL46" s="131"/>
      <c r="AM46" s="133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8"/>
      <c r="D47" s="129"/>
      <c r="E47" s="129"/>
      <c r="F47" s="130"/>
      <c r="G47" s="131"/>
      <c r="H47" s="131"/>
      <c r="I47" s="132"/>
      <c r="J47" s="128"/>
      <c r="K47" s="129"/>
      <c r="L47" s="129"/>
      <c r="M47" s="130"/>
      <c r="N47" s="131"/>
      <c r="O47" s="131"/>
      <c r="P47" s="133"/>
      <c r="R47" s="26">
        <v>43</v>
      </c>
      <c r="S47" s="134"/>
      <c r="T47" s="129"/>
      <c r="U47" s="129"/>
      <c r="V47" s="135"/>
      <c r="W47" s="131"/>
      <c r="X47" s="131"/>
      <c r="Y47" s="132"/>
      <c r="Z47" s="128"/>
      <c r="AA47" s="129"/>
      <c r="AB47" s="129"/>
      <c r="AC47" s="130"/>
      <c r="AD47" s="131"/>
      <c r="AE47" s="131"/>
      <c r="AF47" s="132"/>
      <c r="AG47" s="128"/>
      <c r="AH47" s="129"/>
      <c r="AI47" s="129"/>
      <c r="AJ47" s="130"/>
      <c r="AK47" s="131"/>
      <c r="AL47" s="131"/>
      <c r="AM47" s="133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8"/>
      <c r="D48" s="129"/>
      <c r="E48" s="129"/>
      <c r="F48" s="130"/>
      <c r="G48" s="131"/>
      <c r="H48" s="131"/>
      <c r="I48" s="132"/>
      <c r="J48" s="128"/>
      <c r="K48" s="129"/>
      <c r="L48" s="129"/>
      <c r="M48" s="130"/>
      <c r="N48" s="131"/>
      <c r="O48" s="131"/>
      <c r="P48" s="133"/>
      <c r="R48" s="26">
        <v>44</v>
      </c>
      <c r="S48" s="134"/>
      <c r="T48" s="129"/>
      <c r="U48" s="129"/>
      <c r="V48" s="135"/>
      <c r="W48" s="131"/>
      <c r="X48" s="131"/>
      <c r="Y48" s="132"/>
      <c r="Z48" s="128"/>
      <c r="AA48" s="129"/>
      <c r="AB48" s="129"/>
      <c r="AC48" s="130"/>
      <c r="AD48" s="131"/>
      <c r="AE48" s="131"/>
      <c r="AF48" s="132"/>
      <c r="AG48" s="128"/>
      <c r="AH48" s="129"/>
      <c r="AI48" s="129"/>
      <c r="AJ48" s="130"/>
      <c r="AK48" s="131"/>
      <c r="AL48" s="131"/>
      <c r="AM48" s="133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6"/>
      <c r="D49" s="137"/>
      <c r="E49" s="137"/>
      <c r="F49" s="138"/>
      <c r="G49" s="139"/>
      <c r="H49" s="139"/>
      <c r="I49" s="140"/>
      <c r="J49" s="136"/>
      <c r="K49" s="137"/>
      <c r="L49" s="137"/>
      <c r="M49" s="138"/>
      <c r="N49" s="139"/>
      <c r="O49" s="139"/>
      <c r="P49" s="141"/>
      <c r="R49" s="42">
        <v>45</v>
      </c>
      <c r="S49" s="142"/>
      <c r="T49" s="137"/>
      <c r="U49" s="137"/>
      <c r="V49" s="143"/>
      <c r="W49" s="139"/>
      <c r="X49" s="139"/>
      <c r="Y49" s="140"/>
      <c r="Z49" s="136"/>
      <c r="AA49" s="137"/>
      <c r="AB49" s="137"/>
      <c r="AC49" s="138"/>
      <c r="AD49" s="139"/>
      <c r="AE49" s="139"/>
      <c r="AF49" s="140"/>
      <c r="AG49" s="136"/>
      <c r="AH49" s="137"/>
      <c r="AI49" s="137"/>
      <c r="AJ49" s="138"/>
      <c r="AK49" s="139"/>
      <c r="AL49" s="139"/>
      <c r="AM49" s="141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20"/>
      <c r="D50" s="121"/>
      <c r="E50" s="121"/>
      <c r="F50" s="122"/>
      <c r="G50" s="123"/>
      <c r="H50" s="123"/>
      <c r="I50" s="124"/>
      <c r="J50" s="120"/>
      <c r="K50" s="121"/>
      <c r="L50" s="121"/>
      <c r="M50" s="122"/>
      <c r="N50" s="123"/>
      <c r="O50" s="123"/>
      <c r="P50" s="125"/>
      <c r="R50" s="30">
        <v>46</v>
      </c>
      <c r="S50" s="126"/>
      <c r="T50" s="121"/>
      <c r="U50" s="121"/>
      <c r="V50" s="127"/>
      <c r="W50" s="123"/>
      <c r="X50" s="123"/>
      <c r="Y50" s="124"/>
      <c r="Z50" s="120"/>
      <c r="AA50" s="121"/>
      <c r="AB50" s="121"/>
      <c r="AC50" s="122"/>
      <c r="AD50" s="123"/>
      <c r="AE50" s="123"/>
      <c r="AF50" s="124"/>
      <c r="AG50" s="120"/>
      <c r="AH50" s="121"/>
      <c r="AI50" s="121"/>
      <c r="AJ50" s="122"/>
      <c r="AK50" s="123"/>
      <c r="AL50" s="123"/>
      <c r="AM50" s="125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8"/>
      <c r="D51" s="129"/>
      <c r="E51" s="129"/>
      <c r="F51" s="130"/>
      <c r="G51" s="131"/>
      <c r="H51" s="131"/>
      <c r="I51" s="132"/>
      <c r="J51" s="128"/>
      <c r="K51" s="129"/>
      <c r="L51" s="129"/>
      <c r="M51" s="130"/>
      <c r="N51" s="131"/>
      <c r="O51" s="131"/>
      <c r="P51" s="133"/>
      <c r="R51" s="26">
        <v>47</v>
      </c>
      <c r="S51" s="134"/>
      <c r="T51" s="129"/>
      <c r="U51" s="129"/>
      <c r="V51" s="135"/>
      <c r="W51" s="131"/>
      <c r="X51" s="131"/>
      <c r="Y51" s="132"/>
      <c r="Z51" s="128"/>
      <c r="AA51" s="129"/>
      <c r="AB51" s="129"/>
      <c r="AC51" s="130"/>
      <c r="AD51" s="131"/>
      <c r="AE51" s="131"/>
      <c r="AF51" s="132"/>
      <c r="AG51" s="128"/>
      <c r="AH51" s="129"/>
      <c r="AI51" s="129"/>
      <c r="AJ51" s="130"/>
      <c r="AK51" s="131"/>
      <c r="AL51" s="131"/>
      <c r="AM51" s="133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8"/>
      <c r="D52" s="129"/>
      <c r="E52" s="129"/>
      <c r="F52" s="130"/>
      <c r="G52" s="131"/>
      <c r="H52" s="131"/>
      <c r="I52" s="132"/>
      <c r="J52" s="128"/>
      <c r="K52" s="129"/>
      <c r="L52" s="129"/>
      <c r="M52" s="130"/>
      <c r="N52" s="131"/>
      <c r="O52" s="131"/>
      <c r="P52" s="133"/>
      <c r="R52" s="26">
        <v>48</v>
      </c>
      <c r="S52" s="134"/>
      <c r="T52" s="129"/>
      <c r="U52" s="129"/>
      <c r="V52" s="135"/>
      <c r="W52" s="131"/>
      <c r="X52" s="131"/>
      <c r="Y52" s="132"/>
      <c r="Z52" s="128"/>
      <c r="AA52" s="129"/>
      <c r="AB52" s="129"/>
      <c r="AC52" s="130"/>
      <c r="AD52" s="131"/>
      <c r="AE52" s="131"/>
      <c r="AF52" s="132"/>
      <c r="AG52" s="128"/>
      <c r="AH52" s="129"/>
      <c r="AI52" s="129"/>
      <c r="AJ52" s="130"/>
      <c r="AK52" s="131"/>
      <c r="AL52" s="131"/>
      <c r="AM52" s="133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8"/>
      <c r="D53" s="129"/>
      <c r="E53" s="129"/>
      <c r="F53" s="130"/>
      <c r="G53" s="131"/>
      <c r="H53" s="131"/>
      <c r="I53" s="132"/>
      <c r="J53" s="128"/>
      <c r="K53" s="129"/>
      <c r="L53" s="129"/>
      <c r="M53" s="130"/>
      <c r="N53" s="131"/>
      <c r="O53" s="131"/>
      <c r="P53" s="133"/>
      <c r="R53" s="26">
        <v>49</v>
      </c>
      <c r="S53" s="134"/>
      <c r="T53" s="129"/>
      <c r="U53" s="129"/>
      <c r="V53" s="135"/>
      <c r="W53" s="131"/>
      <c r="X53" s="131"/>
      <c r="Y53" s="132"/>
      <c r="Z53" s="128"/>
      <c r="AA53" s="129"/>
      <c r="AB53" s="129"/>
      <c r="AC53" s="130"/>
      <c r="AD53" s="131"/>
      <c r="AE53" s="131"/>
      <c r="AF53" s="132"/>
      <c r="AG53" s="128"/>
      <c r="AH53" s="129"/>
      <c r="AI53" s="129"/>
      <c r="AJ53" s="130"/>
      <c r="AK53" s="131"/>
      <c r="AL53" s="131"/>
      <c r="AM53" s="133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6"/>
      <c r="D54" s="137"/>
      <c r="E54" s="137"/>
      <c r="F54" s="138"/>
      <c r="G54" s="139"/>
      <c r="H54" s="139"/>
      <c r="I54" s="140"/>
      <c r="J54" s="136"/>
      <c r="K54" s="137"/>
      <c r="L54" s="137"/>
      <c r="M54" s="138"/>
      <c r="N54" s="139"/>
      <c r="O54" s="139"/>
      <c r="P54" s="141"/>
      <c r="R54" s="42">
        <v>50</v>
      </c>
      <c r="S54" s="142"/>
      <c r="T54" s="137"/>
      <c r="U54" s="137"/>
      <c r="V54" s="143"/>
      <c r="W54" s="139"/>
      <c r="X54" s="139"/>
      <c r="Y54" s="140"/>
      <c r="Z54" s="136"/>
      <c r="AA54" s="137"/>
      <c r="AB54" s="137"/>
      <c r="AC54" s="138"/>
      <c r="AD54" s="139"/>
      <c r="AE54" s="139"/>
      <c r="AF54" s="140"/>
      <c r="AG54" s="136"/>
      <c r="AH54" s="137"/>
      <c r="AI54" s="137"/>
      <c r="AJ54" s="138"/>
      <c r="AK54" s="139"/>
      <c r="AL54" s="139"/>
      <c r="AM54" s="141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20"/>
      <c r="D55" s="121"/>
      <c r="E55" s="121"/>
      <c r="F55" s="122"/>
      <c r="G55" s="123"/>
      <c r="H55" s="123"/>
      <c r="I55" s="124"/>
      <c r="J55" s="120"/>
      <c r="K55" s="121"/>
      <c r="L55" s="121"/>
      <c r="M55" s="122"/>
      <c r="N55" s="123"/>
      <c r="O55" s="123"/>
      <c r="P55" s="125"/>
      <c r="R55" s="30">
        <v>51</v>
      </c>
      <c r="S55" s="126"/>
      <c r="T55" s="121"/>
      <c r="U55" s="121"/>
      <c r="V55" s="127"/>
      <c r="W55" s="123"/>
      <c r="X55" s="123"/>
      <c r="Y55" s="124"/>
      <c r="Z55" s="120"/>
      <c r="AA55" s="121"/>
      <c r="AB55" s="121"/>
      <c r="AC55" s="122"/>
      <c r="AD55" s="123"/>
      <c r="AE55" s="123"/>
      <c r="AF55" s="124"/>
      <c r="AG55" s="120"/>
      <c r="AH55" s="121"/>
      <c r="AI55" s="121"/>
      <c r="AJ55" s="122"/>
      <c r="AK55" s="123"/>
      <c r="AL55" s="123"/>
      <c r="AM55" s="125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8"/>
      <c r="D56" s="129"/>
      <c r="E56" s="129"/>
      <c r="F56" s="130"/>
      <c r="G56" s="131"/>
      <c r="H56" s="131"/>
      <c r="I56" s="132"/>
      <c r="J56" s="128"/>
      <c r="K56" s="129"/>
      <c r="L56" s="129"/>
      <c r="M56" s="130"/>
      <c r="N56" s="131"/>
      <c r="O56" s="131"/>
      <c r="P56" s="133"/>
      <c r="R56" s="26">
        <v>52</v>
      </c>
      <c r="S56" s="134"/>
      <c r="T56" s="129"/>
      <c r="U56" s="129"/>
      <c r="V56" s="135"/>
      <c r="W56" s="131"/>
      <c r="X56" s="131"/>
      <c r="Y56" s="132"/>
      <c r="Z56" s="128"/>
      <c r="AA56" s="129"/>
      <c r="AB56" s="129"/>
      <c r="AC56" s="130"/>
      <c r="AD56" s="131"/>
      <c r="AE56" s="131"/>
      <c r="AF56" s="132"/>
      <c r="AG56" s="128"/>
      <c r="AH56" s="129"/>
      <c r="AI56" s="129"/>
      <c r="AJ56" s="130"/>
      <c r="AK56" s="131"/>
      <c r="AL56" s="131"/>
      <c r="AM56" s="133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8"/>
      <c r="D57" s="129"/>
      <c r="E57" s="129"/>
      <c r="F57" s="130"/>
      <c r="G57" s="131"/>
      <c r="H57" s="131"/>
      <c r="I57" s="132"/>
      <c r="J57" s="128"/>
      <c r="K57" s="129"/>
      <c r="L57" s="129"/>
      <c r="M57" s="130"/>
      <c r="N57" s="131"/>
      <c r="O57" s="131"/>
      <c r="P57" s="133"/>
      <c r="R57" s="26">
        <v>53</v>
      </c>
      <c r="S57" s="134"/>
      <c r="T57" s="129"/>
      <c r="U57" s="129"/>
      <c r="V57" s="135"/>
      <c r="W57" s="131"/>
      <c r="X57" s="131"/>
      <c r="Y57" s="132"/>
      <c r="Z57" s="128"/>
      <c r="AA57" s="129"/>
      <c r="AB57" s="129"/>
      <c r="AC57" s="130"/>
      <c r="AD57" s="131"/>
      <c r="AE57" s="131"/>
      <c r="AF57" s="132"/>
      <c r="AG57" s="128"/>
      <c r="AH57" s="129"/>
      <c r="AI57" s="129"/>
      <c r="AJ57" s="130"/>
      <c r="AK57" s="131"/>
      <c r="AL57" s="131"/>
      <c r="AM57" s="133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8"/>
      <c r="D58" s="129"/>
      <c r="E58" s="129"/>
      <c r="F58" s="130"/>
      <c r="G58" s="131"/>
      <c r="H58" s="131"/>
      <c r="I58" s="132"/>
      <c r="J58" s="128"/>
      <c r="K58" s="129"/>
      <c r="L58" s="129"/>
      <c r="M58" s="130"/>
      <c r="N58" s="131"/>
      <c r="O58" s="131"/>
      <c r="P58" s="133"/>
      <c r="R58" s="26">
        <v>54</v>
      </c>
      <c r="S58" s="134"/>
      <c r="T58" s="129"/>
      <c r="U58" s="129"/>
      <c r="V58" s="135"/>
      <c r="W58" s="131"/>
      <c r="X58" s="131"/>
      <c r="Y58" s="132"/>
      <c r="Z58" s="128"/>
      <c r="AA58" s="129"/>
      <c r="AB58" s="129"/>
      <c r="AC58" s="130"/>
      <c r="AD58" s="131"/>
      <c r="AE58" s="131"/>
      <c r="AF58" s="132"/>
      <c r="AG58" s="128"/>
      <c r="AH58" s="129"/>
      <c r="AI58" s="129"/>
      <c r="AJ58" s="130"/>
      <c r="AK58" s="131"/>
      <c r="AL58" s="131"/>
      <c r="AM58" s="133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5"/>
      <c r="D59" s="146"/>
      <c r="E59" s="146"/>
      <c r="F59" s="147"/>
      <c r="G59" s="148"/>
      <c r="H59" s="148"/>
      <c r="I59" s="149"/>
      <c r="J59" s="145"/>
      <c r="K59" s="146"/>
      <c r="L59" s="146"/>
      <c r="M59" s="147"/>
      <c r="N59" s="148"/>
      <c r="O59" s="148"/>
      <c r="P59" s="150"/>
      <c r="R59" s="28">
        <v>55</v>
      </c>
      <c r="S59" s="151"/>
      <c r="T59" s="146"/>
      <c r="U59" s="146"/>
      <c r="V59" s="152"/>
      <c r="W59" s="148"/>
      <c r="X59" s="148"/>
      <c r="Y59" s="149"/>
      <c r="Z59" s="145"/>
      <c r="AA59" s="146"/>
      <c r="AB59" s="146"/>
      <c r="AC59" s="147"/>
      <c r="AD59" s="148"/>
      <c r="AE59" s="148"/>
      <c r="AF59" s="149"/>
      <c r="AG59" s="145"/>
      <c r="AH59" s="146"/>
      <c r="AI59" s="146"/>
      <c r="AJ59" s="147"/>
      <c r="AK59" s="148"/>
      <c r="AL59" s="148"/>
      <c r="AM59" s="150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57" t="s">
        <v>384</v>
      </c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R60" s="257" t="s">
        <v>385</v>
      </c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56" t="s">
        <v>386</v>
      </c>
      <c r="B61" s="256"/>
      <c r="C61" s="256" t="s">
        <v>387</v>
      </c>
      <c r="D61" s="256"/>
      <c r="E61" s="256"/>
      <c r="F61" s="256"/>
      <c r="G61" s="256"/>
      <c r="H61" s="256"/>
      <c r="I61" s="256"/>
      <c r="J61" s="256" t="s">
        <v>387</v>
      </c>
      <c r="K61" s="256"/>
      <c r="L61" s="256"/>
      <c r="M61" s="256"/>
      <c r="N61" s="256"/>
      <c r="O61" s="256"/>
      <c r="P61" s="256"/>
      <c r="R61" s="256" t="s">
        <v>387</v>
      </c>
      <c r="S61" s="256"/>
      <c r="T61" s="256"/>
      <c r="U61" s="256"/>
      <c r="V61" s="256"/>
      <c r="W61" s="256"/>
      <c r="X61" s="256"/>
      <c r="Y61" s="256" t="s">
        <v>387</v>
      </c>
      <c r="Z61" s="256"/>
      <c r="AA61" s="256"/>
      <c r="AB61" s="256"/>
      <c r="AC61" s="256"/>
      <c r="AD61" s="256"/>
      <c r="AE61" s="256"/>
      <c r="AF61" s="256" t="s">
        <v>387</v>
      </c>
      <c r="AG61" s="256"/>
      <c r="AH61" s="256"/>
      <c r="AI61" s="256"/>
      <c r="AJ61" s="256"/>
      <c r="AK61" s="256"/>
      <c r="AL61" s="256"/>
      <c r="AM61" s="256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58" t="s">
        <v>19</v>
      </c>
      <c r="B62" s="258"/>
      <c r="C62" s="258" t="s">
        <v>388</v>
      </c>
      <c r="D62" s="258"/>
      <c r="E62" s="258"/>
      <c r="F62" s="258"/>
      <c r="G62" s="258"/>
      <c r="H62" s="258"/>
      <c r="I62" s="258"/>
      <c r="J62" s="258" t="s">
        <v>389</v>
      </c>
      <c r="K62" s="258"/>
      <c r="L62" s="258"/>
      <c r="M62" s="258"/>
      <c r="N62" s="258"/>
      <c r="O62" s="258"/>
      <c r="P62" s="258"/>
      <c r="R62" s="258" t="s">
        <v>19</v>
      </c>
      <c r="S62" s="258"/>
      <c r="T62" s="258"/>
      <c r="U62" s="258"/>
      <c r="V62" s="258"/>
      <c r="W62" s="258"/>
      <c r="X62" s="258"/>
      <c r="Y62" s="258"/>
      <c r="Z62" s="258" t="s">
        <v>390</v>
      </c>
      <c r="AA62" s="258"/>
      <c r="AB62" s="258"/>
      <c r="AC62" s="258"/>
      <c r="AD62" s="258"/>
      <c r="AE62" s="258"/>
      <c r="AF62" s="258"/>
      <c r="AG62" s="258" t="s">
        <v>391</v>
      </c>
      <c r="AH62" s="258"/>
      <c r="AI62" s="258"/>
      <c r="AJ62" s="258"/>
      <c r="AK62" s="258"/>
      <c r="AL62" s="258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70" t="s">
        <v>304</v>
      </c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2"/>
      <c r="R63" s="270" t="s">
        <v>304</v>
      </c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2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60" t="s">
        <v>30</v>
      </c>
      <c r="B64" s="262" t="s">
        <v>305</v>
      </c>
      <c r="C64" s="268" t="s">
        <v>392</v>
      </c>
      <c r="D64" s="268"/>
      <c r="E64" s="268"/>
      <c r="F64" s="268"/>
      <c r="G64" s="268"/>
      <c r="H64" s="268"/>
      <c r="I64" s="268"/>
      <c r="J64" s="267" t="s">
        <v>393</v>
      </c>
      <c r="K64" s="267"/>
      <c r="L64" s="267"/>
      <c r="M64" s="267"/>
      <c r="N64" s="267"/>
      <c r="O64" s="267"/>
      <c r="P64" s="269"/>
      <c r="R64" s="260" t="s">
        <v>30</v>
      </c>
      <c r="S64" s="266" t="s">
        <v>394</v>
      </c>
      <c r="T64" s="267"/>
      <c r="U64" s="267"/>
      <c r="V64" s="267"/>
      <c r="W64" s="267"/>
      <c r="X64" s="267"/>
      <c r="Y64" s="267"/>
      <c r="Z64" s="268" t="s">
        <v>395</v>
      </c>
      <c r="AA64" s="268"/>
      <c r="AB64" s="268"/>
      <c r="AC64" s="268"/>
      <c r="AD64" s="268"/>
      <c r="AE64" s="268"/>
      <c r="AF64" s="268"/>
      <c r="AG64" s="267" t="s">
        <v>396</v>
      </c>
      <c r="AH64" s="267"/>
      <c r="AI64" s="267"/>
      <c r="AJ64" s="267"/>
      <c r="AK64" s="267"/>
      <c r="AL64" s="267"/>
      <c r="AM64" s="269"/>
    </row>
    <row r="65" spans="1:39" ht="15" customHeight="1" x14ac:dyDescent="0.25">
      <c r="A65" s="261"/>
      <c r="B65" s="263"/>
      <c r="C65" s="254" t="s">
        <v>311</v>
      </c>
      <c r="D65" s="254"/>
      <c r="E65" s="254"/>
      <c r="F65" s="254"/>
      <c r="G65" s="255" t="s">
        <v>312</v>
      </c>
      <c r="H65" s="255" t="s">
        <v>313</v>
      </c>
      <c r="I65" s="255" t="s">
        <v>314</v>
      </c>
      <c r="J65" s="254" t="s">
        <v>311</v>
      </c>
      <c r="K65" s="254"/>
      <c r="L65" s="254"/>
      <c r="M65" s="254"/>
      <c r="N65" s="255" t="s">
        <v>312</v>
      </c>
      <c r="O65" s="255" t="s">
        <v>313</v>
      </c>
      <c r="P65" s="264" t="s">
        <v>314</v>
      </c>
      <c r="R65" s="261"/>
      <c r="S65" s="259" t="s">
        <v>311</v>
      </c>
      <c r="T65" s="254"/>
      <c r="U65" s="254"/>
      <c r="V65" s="254"/>
      <c r="W65" s="255" t="s">
        <v>312</v>
      </c>
      <c r="X65" s="255" t="s">
        <v>313</v>
      </c>
      <c r="Y65" s="255" t="s">
        <v>314</v>
      </c>
      <c r="Z65" s="254" t="s">
        <v>311</v>
      </c>
      <c r="AA65" s="254"/>
      <c r="AB65" s="254"/>
      <c r="AC65" s="254"/>
      <c r="AD65" s="255" t="s">
        <v>312</v>
      </c>
      <c r="AE65" s="255" t="s">
        <v>313</v>
      </c>
      <c r="AF65" s="255" t="s">
        <v>314</v>
      </c>
      <c r="AG65" s="254" t="s">
        <v>311</v>
      </c>
      <c r="AH65" s="254"/>
      <c r="AI65" s="254"/>
      <c r="AJ65" s="254"/>
      <c r="AK65" s="255" t="s">
        <v>312</v>
      </c>
      <c r="AL65" s="255" t="s">
        <v>313</v>
      </c>
      <c r="AM65" s="264" t="s">
        <v>314</v>
      </c>
    </row>
    <row r="66" spans="1:39" ht="15" customHeight="1" x14ac:dyDescent="0.25">
      <c r="A66" s="261"/>
      <c r="B66" s="263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65"/>
      <c r="R66" s="261"/>
      <c r="S66" s="259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65"/>
    </row>
    <row r="67" spans="1:39" ht="17.25" customHeight="1" x14ac:dyDescent="0.25">
      <c r="A67" s="30">
        <v>1</v>
      </c>
      <c r="B67" s="31" t="s">
        <v>36</v>
      </c>
      <c r="C67" s="120" t="s">
        <v>317</v>
      </c>
      <c r="D67" s="121" t="s">
        <v>324</v>
      </c>
      <c r="E67" s="121" t="s">
        <v>317</v>
      </c>
      <c r="F67" s="122" t="s">
        <v>315</v>
      </c>
      <c r="G67" s="123" t="s">
        <v>316</v>
      </c>
      <c r="H67" s="123" t="s">
        <v>329</v>
      </c>
      <c r="I67" s="124" t="s">
        <v>360</v>
      </c>
      <c r="J67" s="120" t="s">
        <v>317</v>
      </c>
      <c r="K67" s="121" t="s">
        <v>328</v>
      </c>
      <c r="L67" s="121" t="s">
        <v>346</v>
      </c>
      <c r="M67" s="122"/>
      <c r="N67" s="123" t="s">
        <v>317</v>
      </c>
      <c r="O67" s="123" t="s">
        <v>328</v>
      </c>
      <c r="P67" s="125" t="s">
        <v>368</v>
      </c>
      <c r="R67" s="30">
        <v>1</v>
      </c>
      <c r="S67" s="126" t="s">
        <v>315</v>
      </c>
      <c r="T67" s="121" t="s">
        <v>316</v>
      </c>
      <c r="U67" s="121" t="s">
        <v>317</v>
      </c>
      <c r="V67" s="127"/>
      <c r="W67" s="123" t="s">
        <v>357</v>
      </c>
      <c r="X67" s="123" t="s">
        <v>346</v>
      </c>
      <c r="Y67" s="124" t="s">
        <v>343</v>
      </c>
      <c r="Z67" s="120" t="s">
        <v>315</v>
      </c>
      <c r="AA67" s="121" t="s">
        <v>315</v>
      </c>
      <c r="AB67" s="121" t="s">
        <v>328</v>
      </c>
      <c r="AC67" s="122" t="s">
        <v>315</v>
      </c>
      <c r="AD67" s="123" t="s">
        <v>357</v>
      </c>
      <c r="AE67" s="123" t="s">
        <v>323</v>
      </c>
      <c r="AF67" s="124" t="s">
        <v>353</v>
      </c>
      <c r="AG67" s="120" t="s">
        <v>315</v>
      </c>
      <c r="AH67" s="121" t="s">
        <v>316</v>
      </c>
      <c r="AI67" s="121"/>
      <c r="AJ67" s="122"/>
      <c r="AK67" s="123" t="s">
        <v>328</v>
      </c>
      <c r="AL67" s="123" t="s">
        <v>397</v>
      </c>
      <c r="AM67" s="125" t="s">
        <v>352</v>
      </c>
    </row>
    <row r="68" spans="1:39" ht="17.25" customHeight="1" x14ac:dyDescent="0.25">
      <c r="A68" s="26">
        <v>2</v>
      </c>
      <c r="B68" s="27" t="s">
        <v>45</v>
      </c>
      <c r="C68" s="128" t="s">
        <v>324</v>
      </c>
      <c r="D68" s="129" t="s">
        <v>324</v>
      </c>
      <c r="E68" s="129" t="s">
        <v>324</v>
      </c>
      <c r="F68" s="130" t="s">
        <v>320</v>
      </c>
      <c r="G68" s="131" t="s">
        <v>324</v>
      </c>
      <c r="H68" s="131" t="s">
        <v>369</v>
      </c>
      <c r="I68" s="132" t="s">
        <v>367</v>
      </c>
      <c r="J68" s="128" t="s">
        <v>332</v>
      </c>
      <c r="K68" s="129" t="s">
        <v>324</v>
      </c>
      <c r="L68" s="129" t="s">
        <v>369</v>
      </c>
      <c r="M68" s="130"/>
      <c r="N68" s="131" t="s">
        <v>349</v>
      </c>
      <c r="O68" s="131" t="s">
        <v>349</v>
      </c>
      <c r="P68" s="133" t="s">
        <v>354</v>
      </c>
      <c r="R68" s="26">
        <v>2</v>
      </c>
      <c r="S68" s="134" t="s">
        <v>316</v>
      </c>
      <c r="T68" s="129" t="s">
        <v>316</v>
      </c>
      <c r="U68" s="129" t="s">
        <v>317</v>
      </c>
      <c r="V68" s="135"/>
      <c r="W68" s="131" t="s">
        <v>343</v>
      </c>
      <c r="X68" s="131" t="s">
        <v>326</v>
      </c>
      <c r="Y68" s="132" t="s">
        <v>354</v>
      </c>
      <c r="Z68" s="128" t="s">
        <v>370</v>
      </c>
      <c r="AA68" s="129" t="s">
        <v>346</v>
      </c>
      <c r="AB68" s="129" t="s">
        <v>324</v>
      </c>
      <c r="AC68" s="130" t="s">
        <v>332</v>
      </c>
      <c r="AD68" s="131" t="s">
        <v>337</v>
      </c>
      <c r="AE68" s="131" t="s">
        <v>345</v>
      </c>
      <c r="AF68" s="132" t="s">
        <v>369</v>
      </c>
      <c r="AG68" s="128" t="s">
        <v>315</v>
      </c>
      <c r="AH68" s="129" t="s">
        <v>315</v>
      </c>
      <c r="AI68" s="129"/>
      <c r="AJ68" s="130"/>
      <c r="AK68" s="131" t="s">
        <v>318</v>
      </c>
      <c r="AL68" s="131" t="s">
        <v>357</v>
      </c>
      <c r="AM68" s="133" t="s">
        <v>323</v>
      </c>
    </row>
    <row r="69" spans="1:39" ht="17.25" customHeight="1" x14ac:dyDescent="0.25">
      <c r="A69" s="26">
        <v>3</v>
      </c>
      <c r="B69" s="27" t="s">
        <v>51</v>
      </c>
      <c r="C69" s="128" t="s">
        <v>316</v>
      </c>
      <c r="D69" s="129" t="s">
        <v>324</v>
      </c>
      <c r="E69" s="129" t="s">
        <v>317</v>
      </c>
      <c r="F69" s="130" t="s">
        <v>316</v>
      </c>
      <c r="G69" s="131" t="s">
        <v>316</v>
      </c>
      <c r="H69" s="131" t="s">
        <v>329</v>
      </c>
      <c r="I69" s="132" t="s">
        <v>359</v>
      </c>
      <c r="J69" s="128" t="s">
        <v>332</v>
      </c>
      <c r="K69" s="129" t="s">
        <v>320</v>
      </c>
      <c r="L69" s="129" t="s">
        <v>320</v>
      </c>
      <c r="M69" s="130"/>
      <c r="N69" s="131" t="s">
        <v>349</v>
      </c>
      <c r="O69" s="131" t="s">
        <v>344</v>
      </c>
      <c r="P69" s="133" t="s">
        <v>376</v>
      </c>
      <c r="R69" s="26">
        <v>3</v>
      </c>
      <c r="S69" s="134" t="s">
        <v>315</v>
      </c>
      <c r="T69" s="129" t="s">
        <v>316</v>
      </c>
      <c r="U69" s="129" t="s">
        <v>320</v>
      </c>
      <c r="V69" s="135"/>
      <c r="W69" s="131" t="s">
        <v>323</v>
      </c>
      <c r="X69" s="131" t="s">
        <v>321</v>
      </c>
      <c r="Y69" s="132" t="s">
        <v>349</v>
      </c>
      <c r="Z69" s="128" t="s">
        <v>320</v>
      </c>
      <c r="AA69" s="129" t="s">
        <v>317</v>
      </c>
      <c r="AB69" s="129" t="s">
        <v>317</v>
      </c>
      <c r="AC69" s="130" t="s">
        <v>328</v>
      </c>
      <c r="AD69" s="131" t="s">
        <v>343</v>
      </c>
      <c r="AE69" s="131" t="s">
        <v>337</v>
      </c>
      <c r="AF69" s="132" t="s">
        <v>359</v>
      </c>
      <c r="AG69" s="128" t="s">
        <v>315</v>
      </c>
      <c r="AH69" s="129" t="s">
        <v>315</v>
      </c>
      <c r="AI69" s="129"/>
      <c r="AJ69" s="130"/>
      <c r="AK69" s="131" t="s">
        <v>316</v>
      </c>
      <c r="AL69" s="131" t="s">
        <v>350</v>
      </c>
      <c r="AM69" s="133" t="s">
        <v>349</v>
      </c>
    </row>
    <row r="70" spans="1:39" ht="17.25" customHeight="1" x14ac:dyDescent="0.25">
      <c r="A70" s="26">
        <v>4</v>
      </c>
      <c r="B70" s="27" t="s">
        <v>57</v>
      </c>
      <c r="C70" s="128" t="s">
        <v>316</v>
      </c>
      <c r="D70" s="129" t="s">
        <v>324</v>
      </c>
      <c r="E70" s="129" t="s">
        <v>315</v>
      </c>
      <c r="F70" s="130" t="s">
        <v>317</v>
      </c>
      <c r="G70" s="131" t="s">
        <v>350</v>
      </c>
      <c r="H70" s="131" t="s">
        <v>321</v>
      </c>
      <c r="I70" s="132" t="s">
        <v>322</v>
      </c>
      <c r="J70" s="128" t="s">
        <v>317</v>
      </c>
      <c r="K70" s="129" t="s">
        <v>316</v>
      </c>
      <c r="L70" s="129" t="s">
        <v>350</v>
      </c>
      <c r="M70" s="130"/>
      <c r="N70" s="131" t="s">
        <v>328</v>
      </c>
      <c r="O70" s="131" t="s">
        <v>350</v>
      </c>
      <c r="P70" s="133" t="s">
        <v>349</v>
      </c>
      <c r="R70" s="26">
        <v>4</v>
      </c>
      <c r="S70" s="134" t="s">
        <v>315</v>
      </c>
      <c r="T70" s="129" t="s">
        <v>316</v>
      </c>
      <c r="U70" s="129" t="s">
        <v>317</v>
      </c>
      <c r="V70" s="135"/>
      <c r="W70" s="131" t="s">
        <v>328</v>
      </c>
      <c r="X70" s="131" t="s">
        <v>321</v>
      </c>
      <c r="Y70" s="132" t="s">
        <v>330</v>
      </c>
      <c r="Z70" s="128" t="s">
        <v>316</v>
      </c>
      <c r="AA70" s="129" t="s">
        <v>350</v>
      </c>
      <c r="AB70" s="129" t="s">
        <v>346</v>
      </c>
      <c r="AC70" s="130" t="s">
        <v>361</v>
      </c>
      <c r="AD70" s="131" t="s">
        <v>316</v>
      </c>
      <c r="AE70" s="131" t="s">
        <v>336</v>
      </c>
      <c r="AF70" s="132" t="s">
        <v>354</v>
      </c>
      <c r="AG70" s="128" t="s">
        <v>315</v>
      </c>
      <c r="AH70" s="129" t="s">
        <v>315</v>
      </c>
      <c r="AI70" s="129"/>
      <c r="AJ70" s="130"/>
      <c r="AK70" s="131" t="s">
        <v>350</v>
      </c>
      <c r="AL70" s="131" t="s">
        <v>357</v>
      </c>
      <c r="AM70" s="133" t="s">
        <v>328</v>
      </c>
    </row>
    <row r="71" spans="1:39" ht="17.25" customHeight="1" x14ac:dyDescent="0.25">
      <c r="A71" s="42">
        <v>5</v>
      </c>
      <c r="B71" s="43" t="s">
        <v>63</v>
      </c>
      <c r="C71" s="136" t="s">
        <v>316</v>
      </c>
      <c r="D71" s="137" t="s">
        <v>332</v>
      </c>
      <c r="E71" s="137" t="s">
        <v>324</v>
      </c>
      <c r="F71" s="138" t="s">
        <v>316</v>
      </c>
      <c r="G71" s="139" t="s">
        <v>350</v>
      </c>
      <c r="H71" s="139" t="s">
        <v>329</v>
      </c>
      <c r="I71" s="140" t="s">
        <v>354</v>
      </c>
      <c r="J71" s="136" t="s">
        <v>398</v>
      </c>
      <c r="K71" s="137" t="s">
        <v>320</v>
      </c>
      <c r="L71" s="137" t="s">
        <v>361</v>
      </c>
      <c r="M71" s="138"/>
      <c r="N71" s="139" t="s">
        <v>315</v>
      </c>
      <c r="O71" s="139" t="s">
        <v>397</v>
      </c>
      <c r="P71" s="141" t="s">
        <v>331</v>
      </c>
      <c r="R71" s="42">
        <v>5</v>
      </c>
      <c r="S71" s="142" t="s">
        <v>315</v>
      </c>
      <c r="T71" s="137" t="s">
        <v>320</v>
      </c>
      <c r="U71" s="137" t="s">
        <v>317</v>
      </c>
      <c r="V71" s="143"/>
      <c r="W71" s="139" t="s">
        <v>357</v>
      </c>
      <c r="X71" s="139" t="s">
        <v>357</v>
      </c>
      <c r="Y71" s="140" t="s">
        <v>348</v>
      </c>
      <c r="Z71" s="136" t="s">
        <v>316</v>
      </c>
      <c r="AA71" s="137" t="s">
        <v>317</v>
      </c>
      <c r="AB71" s="137" t="s">
        <v>346</v>
      </c>
      <c r="AC71" s="138" t="s">
        <v>350</v>
      </c>
      <c r="AD71" s="139" t="s">
        <v>320</v>
      </c>
      <c r="AE71" s="139" t="s">
        <v>337</v>
      </c>
      <c r="AF71" s="140" t="s">
        <v>364</v>
      </c>
      <c r="AG71" s="136" t="s">
        <v>315</v>
      </c>
      <c r="AH71" s="137" t="s">
        <v>315</v>
      </c>
      <c r="AI71" s="137"/>
      <c r="AJ71" s="138"/>
      <c r="AK71" s="139" t="s">
        <v>328</v>
      </c>
      <c r="AL71" s="139" t="s">
        <v>397</v>
      </c>
      <c r="AM71" s="141" t="s">
        <v>399</v>
      </c>
    </row>
    <row r="72" spans="1:39" ht="17.25" customHeight="1" x14ac:dyDescent="0.25">
      <c r="A72" s="30">
        <v>6</v>
      </c>
      <c r="B72" s="31" t="s">
        <v>69</v>
      </c>
      <c r="C72" s="120" t="s">
        <v>315</v>
      </c>
      <c r="D72" s="121" t="s">
        <v>324</v>
      </c>
      <c r="E72" s="121" t="s">
        <v>315</v>
      </c>
      <c r="F72" s="122" t="s">
        <v>317</v>
      </c>
      <c r="G72" s="123" t="s">
        <v>350</v>
      </c>
      <c r="H72" s="123" t="s">
        <v>321</v>
      </c>
      <c r="I72" s="124" t="s">
        <v>349</v>
      </c>
      <c r="J72" s="120" t="s">
        <v>315</v>
      </c>
      <c r="K72" s="121" t="s">
        <v>320</v>
      </c>
      <c r="L72" s="121" t="s">
        <v>324</v>
      </c>
      <c r="M72" s="122"/>
      <c r="N72" s="123" t="s">
        <v>323</v>
      </c>
      <c r="O72" s="123" t="s">
        <v>397</v>
      </c>
      <c r="P72" s="125" t="s">
        <v>321</v>
      </c>
      <c r="R72" s="30">
        <v>6</v>
      </c>
      <c r="S72" s="126" t="s">
        <v>315</v>
      </c>
      <c r="T72" s="121" t="s">
        <v>315</v>
      </c>
      <c r="U72" s="121" t="s">
        <v>317</v>
      </c>
      <c r="V72" s="127"/>
      <c r="W72" s="123" t="s">
        <v>315</v>
      </c>
      <c r="X72" s="123" t="s">
        <v>321</v>
      </c>
      <c r="Y72" s="124" t="s">
        <v>328</v>
      </c>
      <c r="Z72" s="120" t="s">
        <v>324</v>
      </c>
      <c r="AA72" s="121" t="s">
        <v>316</v>
      </c>
      <c r="AB72" s="121" t="s">
        <v>361</v>
      </c>
      <c r="AC72" s="122" t="s">
        <v>361</v>
      </c>
      <c r="AD72" s="123" t="s">
        <v>316</v>
      </c>
      <c r="AE72" s="123" t="s">
        <v>336</v>
      </c>
      <c r="AF72" s="124" t="s">
        <v>364</v>
      </c>
      <c r="AG72" s="120" t="s">
        <v>315</v>
      </c>
      <c r="AH72" s="121" t="s">
        <v>315</v>
      </c>
      <c r="AI72" s="121"/>
      <c r="AJ72" s="122"/>
      <c r="AK72" s="123" t="s">
        <v>328</v>
      </c>
      <c r="AL72" s="123" t="s">
        <v>397</v>
      </c>
      <c r="AM72" s="125" t="s">
        <v>399</v>
      </c>
    </row>
    <row r="73" spans="1:39" ht="17.25" customHeight="1" x14ac:dyDescent="0.25">
      <c r="A73" s="26">
        <v>7</v>
      </c>
      <c r="B73" s="27" t="s">
        <v>74</v>
      </c>
      <c r="C73" s="128" t="s">
        <v>317</v>
      </c>
      <c r="D73" s="129" t="s">
        <v>332</v>
      </c>
      <c r="E73" s="129" t="s">
        <v>317</v>
      </c>
      <c r="F73" s="130" t="s">
        <v>324</v>
      </c>
      <c r="G73" s="131" t="s">
        <v>320</v>
      </c>
      <c r="H73" s="131" t="s">
        <v>361</v>
      </c>
      <c r="I73" s="132" t="s">
        <v>336</v>
      </c>
      <c r="J73" s="128" t="s">
        <v>315</v>
      </c>
      <c r="K73" s="129" t="s">
        <v>316</v>
      </c>
      <c r="L73" s="129" t="s">
        <v>332</v>
      </c>
      <c r="M73" s="130"/>
      <c r="N73" s="131" t="s">
        <v>323</v>
      </c>
      <c r="O73" s="131" t="s">
        <v>321</v>
      </c>
      <c r="P73" s="133" t="s">
        <v>322</v>
      </c>
      <c r="R73" s="26">
        <v>7</v>
      </c>
      <c r="S73" s="134" t="s">
        <v>315</v>
      </c>
      <c r="T73" s="129" t="s">
        <v>316</v>
      </c>
      <c r="U73" s="129" t="s">
        <v>317</v>
      </c>
      <c r="V73" s="135"/>
      <c r="W73" s="131" t="s">
        <v>317</v>
      </c>
      <c r="X73" s="131" t="s">
        <v>343</v>
      </c>
      <c r="Y73" s="132" t="s">
        <v>319</v>
      </c>
      <c r="Z73" s="128" t="s">
        <v>320</v>
      </c>
      <c r="AA73" s="129" t="s">
        <v>317</v>
      </c>
      <c r="AB73" s="129" t="s">
        <v>320</v>
      </c>
      <c r="AC73" s="130" t="s">
        <v>328</v>
      </c>
      <c r="AD73" s="131" t="s">
        <v>343</v>
      </c>
      <c r="AE73" s="131" t="s">
        <v>369</v>
      </c>
      <c r="AF73" s="132" t="s">
        <v>336</v>
      </c>
      <c r="AG73" s="128" t="s">
        <v>315</v>
      </c>
      <c r="AH73" s="129" t="s">
        <v>316</v>
      </c>
      <c r="AI73" s="129"/>
      <c r="AJ73" s="130"/>
      <c r="AK73" s="131" t="s">
        <v>318</v>
      </c>
      <c r="AL73" s="131" t="s">
        <v>323</v>
      </c>
      <c r="AM73" s="133" t="s">
        <v>349</v>
      </c>
    </row>
    <row r="74" spans="1:39" ht="17.25" customHeight="1" x14ac:dyDescent="0.25">
      <c r="A74" s="26">
        <v>8</v>
      </c>
      <c r="B74" s="27" t="s">
        <v>80</v>
      </c>
      <c r="C74" s="128" t="s">
        <v>317</v>
      </c>
      <c r="D74" s="129" t="s">
        <v>320</v>
      </c>
      <c r="E74" s="144" t="s">
        <v>317</v>
      </c>
      <c r="F74" s="130" t="s">
        <v>317</v>
      </c>
      <c r="G74" s="131" t="s">
        <v>324</v>
      </c>
      <c r="H74" s="131" t="s">
        <v>327</v>
      </c>
      <c r="I74" s="132" t="s">
        <v>364</v>
      </c>
      <c r="J74" s="128" t="s">
        <v>315</v>
      </c>
      <c r="K74" s="129" t="s">
        <v>324</v>
      </c>
      <c r="L74" s="129" t="s">
        <v>320</v>
      </c>
      <c r="M74" s="130"/>
      <c r="N74" s="131" t="s">
        <v>317</v>
      </c>
      <c r="O74" s="131" t="s">
        <v>321</v>
      </c>
      <c r="P74" s="133" t="s">
        <v>350</v>
      </c>
      <c r="R74" s="26">
        <v>8</v>
      </c>
      <c r="S74" s="134" t="s">
        <v>316</v>
      </c>
      <c r="T74" s="129" t="s">
        <v>317</v>
      </c>
      <c r="U74" s="144" t="s">
        <v>317</v>
      </c>
      <c r="V74" s="135"/>
      <c r="W74" s="131" t="s">
        <v>346</v>
      </c>
      <c r="X74" s="131" t="s">
        <v>337</v>
      </c>
      <c r="Y74" s="132" t="s">
        <v>364</v>
      </c>
      <c r="Z74" s="128" t="s">
        <v>317</v>
      </c>
      <c r="AA74" s="129" t="s">
        <v>316</v>
      </c>
      <c r="AB74" s="144" t="s">
        <v>316</v>
      </c>
      <c r="AC74" s="130" t="s">
        <v>350</v>
      </c>
      <c r="AD74" s="131" t="s">
        <v>317</v>
      </c>
      <c r="AE74" s="131" t="s">
        <v>329</v>
      </c>
      <c r="AF74" s="132" t="s">
        <v>331</v>
      </c>
      <c r="AG74" s="128" t="s">
        <v>315</v>
      </c>
      <c r="AH74" s="129" t="s">
        <v>315</v>
      </c>
      <c r="AI74" s="144"/>
      <c r="AJ74" s="130"/>
      <c r="AK74" s="131" t="s">
        <v>316</v>
      </c>
      <c r="AL74" s="131" t="s">
        <v>328</v>
      </c>
      <c r="AM74" s="133" t="s">
        <v>347</v>
      </c>
    </row>
    <row r="75" spans="1:39" ht="17.25" customHeight="1" x14ac:dyDescent="0.25">
      <c r="A75" s="26">
        <v>9</v>
      </c>
      <c r="B75" s="27" t="s">
        <v>86</v>
      </c>
      <c r="C75" s="128" t="s">
        <v>316</v>
      </c>
      <c r="D75" s="129" t="s">
        <v>324</v>
      </c>
      <c r="E75" s="129" t="s">
        <v>317</v>
      </c>
      <c r="F75" s="130" t="s">
        <v>320</v>
      </c>
      <c r="G75" s="131" t="s">
        <v>361</v>
      </c>
      <c r="H75" s="131" t="s">
        <v>346</v>
      </c>
      <c r="I75" s="132" t="s">
        <v>374</v>
      </c>
      <c r="J75" s="128" t="s">
        <v>316</v>
      </c>
      <c r="K75" s="129" t="s">
        <v>346</v>
      </c>
      <c r="L75" s="129" t="s">
        <v>346</v>
      </c>
      <c r="M75" s="130"/>
      <c r="N75" s="131" t="s">
        <v>317</v>
      </c>
      <c r="O75" s="131" t="s">
        <v>323</v>
      </c>
      <c r="P75" s="133" t="s">
        <v>331</v>
      </c>
      <c r="R75" s="26">
        <v>9</v>
      </c>
      <c r="S75" s="134" t="s">
        <v>315</v>
      </c>
      <c r="T75" s="129" t="s">
        <v>320</v>
      </c>
      <c r="U75" s="129" t="s">
        <v>317</v>
      </c>
      <c r="V75" s="135"/>
      <c r="W75" s="131" t="s">
        <v>316</v>
      </c>
      <c r="X75" s="131" t="s">
        <v>350</v>
      </c>
      <c r="Y75" s="132" t="s">
        <v>331</v>
      </c>
      <c r="Z75" s="128" t="s">
        <v>320</v>
      </c>
      <c r="AA75" s="129" t="s">
        <v>332</v>
      </c>
      <c r="AB75" s="129" t="s">
        <v>328</v>
      </c>
      <c r="AC75" s="130" t="s">
        <v>316</v>
      </c>
      <c r="AD75" s="131" t="s">
        <v>317</v>
      </c>
      <c r="AE75" s="131" t="s">
        <v>337</v>
      </c>
      <c r="AF75" s="132" t="s">
        <v>361</v>
      </c>
      <c r="AG75" s="128" t="s">
        <v>315</v>
      </c>
      <c r="AH75" s="129" t="s">
        <v>315</v>
      </c>
      <c r="AI75" s="129"/>
      <c r="AJ75" s="130"/>
      <c r="AK75" s="131" t="s">
        <v>349</v>
      </c>
      <c r="AL75" s="131" t="s">
        <v>357</v>
      </c>
      <c r="AM75" s="133" t="s">
        <v>352</v>
      </c>
    </row>
    <row r="76" spans="1:39" ht="17.25" customHeight="1" x14ac:dyDescent="0.25">
      <c r="A76" s="42">
        <v>10</v>
      </c>
      <c r="B76" s="43" t="s">
        <v>92</v>
      </c>
      <c r="C76" s="136" t="s">
        <v>317</v>
      </c>
      <c r="D76" s="137" t="s">
        <v>324</v>
      </c>
      <c r="E76" s="137" t="s">
        <v>316</v>
      </c>
      <c r="F76" s="138" t="s">
        <v>317</v>
      </c>
      <c r="G76" s="139" t="s">
        <v>361</v>
      </c>
      <c r="H76" s="139" t="s">
        <v>329</v>
      </c>
      <c r="I76" s="140" t="s">
        <v>359</v>
      </c>
      <c r="J76" s="136" t="s">
        <v>315</v>
      </c>
      <c r="K76" s="137" t="s">
        <v>361</v>
      </c>
      <c r="L76" s="137" t="s">
        <v>324</v>
      </c>
      <c r="M76" s="138"/>
      <c r="N76" s="139" t="s">
        <v>328</v>
      </c>
      <c r="O76" s="139" t="s">
        <v>328</v>
      </c>
      <c r="P76" s="141" t="s">
        <v>368</v>
      </c>
      <c r="R76" s="42">
        <v>10</v>
      </c>
      <c r="S76" s="142" t="s">
        <v>316</v>
      </c>
      <c r="T76" s="137" t="s">
        <v>316</v>
      </c>
      <c r="U76" s="137" t="s">
        <v>317</v>
      </c>
      <c r="V76" s="143"/>
      <c r="W76" s="139" t="s">
        <v>317</v>
      </c>
      <c r="X76" s="139" t="s">
        <v>318</v>
      </c>
      <c r="Y76" s="140" t="s">
        <v>343</v>
      </c>
      <c r="Z76" s="136" t="s">
        <v>317</v>
      </c>
      <c r="AA76" s="137" t="s">
        <v>316</v>
      </c>
      <c r="AB76" s="137" t="s">
        <v>320</v>
      </c>
      <c r="AC76" s="138" t="s">
        <v>316</v>
      </c>
      <c r="AD76" s="139" t="s">
        <v>337</v>
      </c>
      <c r="AE76" s="139" t="s">
        <v>345</v>
      </c>
      <c r="AF76" s="140" t="s">
        <v>335</v>
      </c>
      <c r="AG76" s="136" t="s">
        <v>315</v>
      </c>
      <c r="AH76" s="137" t="s">
        <v>316</v>
      </c>
      <c r="AI76" s="137"/>
      <c r="AJ76" s="138"/>
      <c r="AK76" s="139" t="s">
        <v>350</v>
      </c>
      <c r="AL76" s="139" t="s">
        <v>321</v>
      </c>
      <c r="AM76" s="141" t="s">
        <v>368</v>
      </c>
    </row>
    <row r="77" spans="1:39" ht="17.25" customHeight="1" x14ac:dyDescent="0.25">
      <c r="A77" s="30">
        <v>11</v>
      </c>
      <c r="B77" s="31" t="s">
        <v>98</v>
      </c>
      <c r="C77" s="120" t="s">
        <v>316</v>
      </c>
      <c r="D77" s="121" t="s">
        <v>324</v>
      </c>
      <c r="E77" s="121" t="s">
        <v>316</v>
      </c>
      <c r="F77" s="122" t="s">
        <v>320</v>
      </c>
      <c r="G77" s="123" t="s">
        <v>361</v>
      </c>
      <c r="H77" s="123" t="s">
        <v>327</v>
      </c>
      <c r="I77" s="124" t="s">
        <v>374</v>
      </c>
      <c r="J77" s="120" t="s">
        <v>316</v>
      </c>
      <c r="K77" s="121" t="s">
        <v>350</v>
      </c>
      <c r="L77" s="121" t="s">
        <v>361</v>
      </c>
      <c r="M77" s="122"/>
      <c r="N77" s="123" t="s">
        <v>317</v>
      </c>
      <c r="O77" s="123" t="s">
        <v>323</v>
      </c>
      <c r="P77" s="125" t="s">
        <v>319</v>
      </c>
      <c r="R77" s="30">
        <v>11</v>
      </c>
      <c r="S77" s="126" t="s">
        <v>317</v>
      </c>
      <c r="T77" s="121" t="s">
        <v>316</v>
      </c>
      <c r="U77" s="121" t="s">
        <v>317</v>
      </c>
      <c r="V77" s="127"/>
      <c r="W77" s="123" t="s">
        <v>328</v>
      </c>
      <c r="X77" s="123" t="s">
        <v>349</v>
      </c>
      <c r="Y77" s="124" t="s">
        <v>368</v>
      </c>
      <c r="Z77" s="120" t="s">
        <v>317</v>
      </c>
      <c r="AA77" s="121" t="s">
        <v>317</v>
      </c>
      <c r="AB77" s="121" t="s">
        <v>317</v>
      </c>
      <c r="AC77" s="122" t="s">
        <v>316</v>
      </c>
      <c r="AD77" s="123" t="s">
        <v>317</v>
      </c>
      <c r="AE77" s="123" t="s">
        <v>350</v>
      </c>
      <c r="AF77" s="124" t="s">
        <v>319</v>
      </c>
      <c r="AG77" s="120" t="s">
        <v>315</v>
      </c>
      <c r="AH77" s="121" t="s">
        <v>316</v>
      </c>
      <c r="AI77" s="121"/>
      <c r="AJ77" s="122"/>
      <c r="AK77" s="123" t="s">
        <v>328</v>
      </c>
      <c r="AL77" s="123" t="s">
        <v>323</v>
      </c>
      <c r="AM77" s="125" t="s">
        <v>323</v>
      </c>
    </row>
    <row r="78" spans="1:39" ht="17.25" customHeight="1" x14ac:dyDescent="0.25">
      <c r="A78" s="26">
        <v>12</v>
      </c>
      <c r="B78" s="27" t="s">
        <v>105</v>
      </c>
      <c r="C78" s="128" t="s">
        <v>317</v>
      </c>
      <c r="D78" s="129" t="s">
        <v>332</v>
      </c>
      <c r="E78" s="129" t="s">
        <v>316</v>
      </c>
      <c r="F78" s="130" t="s">
        <v>320</v>
      </c>
      <c r="G78" s="131" t="s">
        <v>350</v>
      </c>
      <c r="H78" s="131" t="s">
        <v>327</v>
      </c>
      <c r="I78" s="132" t="s">
        <v>364</v>
      </c>
      <c r="J78" s="128" t="s">
        <v>317</v>
      </c>
      <c r="K78" s="129" t="s">
        <v>320</v>
      </c>
      <c r="L78" s="129" t="s">
        <v>324</v>
      </c>
      <c r="M78" s="130"/>
      <c r="N78" s="131" t="s">
        <v>323</v>
      </c>
      <c r="O78" s="131" t="s">
        <v>329</v>
      </c>
      <c r="P78" s="133" t="s">
        <v>341</v>
      </c>
      <c r="R78" s="26">
        <v>12</v>
      </c>
      <c r="S78" s="134" t="s">
        <v>317</v>
      </c>
      <c r="T78" s="129" t="s">
        <v>324</v>
      </c>
      <c r="U78" s="129" t="s">
        <v>316</v>
      </c>
      <c r="V78" s="135"/>
      <c r="W78" s="131" t="s">
        <v>316</v>
      </c>
      <c r="X78" s="131" t="s">
        <v>349</v>
      </c>
      <c r="Y78" s="132" t="s">
        <v>360</v>
      </c>
      <c r="Z78" s="128" t="s">
        <v>316</v>
      </c>
      <c r="AA78" s="129" t="s">
        <v>361</v>
      </c>
      <c r="AB78" s="129" t="s">
        <v>332</v>
      </c>
      <c r="AC78" s="130" t="s">
        <v>361</v>
      </c>
      <c r="AD78" s="131" t="s">
        <v>318</v>
      </c>
      <c r="AE78" s="131" t="s">
        <v>327</v>
      </c>
      <c r="AF78" s="132" t="s">
        <v>374</v>
      </c>
      <c r="AG78" s="128" t="s">
        <v>315</v>
      </c>
      <c r="AH78" s="129" t="s">
        <v>315</v>
      </c>
      <c r="AI78" s="129"/>
      <c r="AJ78" s="130"/>
      <c r="AK78" s="131" t="s">
        <v>343</v>
      </c>
      <c r="AL78" s="131" t="s">
        <v>328</v>
      </c>
      <c r="AM78" s="133" t="s">
        <v>323</v>
      </c>
    </row>
    <row r="79" spans="1:39" ht="17.25" customHeight="1" x14ac:dyDescent="0.25">
      <c r="A79" s="26">
        <v>13</v>
      </c>
      <c r="B79" s="27" t="s">
        <v>111</v>
      </c>
      <c r="C79" s="128" t="s">
        <v>320</v>
      </c>
      <c r="D79" s="129" t="s">
        <v>320</v>
      </c>
      <c r="E79" s="129" t="s">
        <v>316</v>
      </c>
      <c r="F79" s="130" t="s">
        <v>324</v>
      </c>
      <c r="G79" s="131" t="s">
        <v>346</v>
      </c>
      <c r="H79" s="131" t="s">
        <v>361</v>
      </c>
      <c r="I79" s="132" t="s">
        <v>351</v>
      </c>
      <c r="J79" s="128" t="s">
        <v>320</v>
      </c>
      <c r="K79" s="129" t="s">
        <v>361</v>
      </c>
      <c r="L79" s="129" t="s">
        <v>361</v>
      </c>
      <c r="M79" s="130"/>
      <c r="N79" s="131" t="s">
        <v>328</v>
      </c>
      <c r="O79" s="131" t="s">
        <v>357</v>
      </c>
      <c r="P79" s="133" t="s">
        <v>349</v>
      </c>
      <c r="R79" s="26">
        <v>13</v>
      </c>
      <c r="S79" s="134" t="s">
        <v>315</v>
      </c>
      <c r="T79" s="129" t="s">
        <v>324</v>
      </c>
      <c r="U79" s="129" t="s">
        <v>317</v>
      </c>
      <c r="V79" s="135"/>
      <c r="W79" s="131" t="s">
        <v>318</v>
      </c>
      <c r="X79" s="131" t="s">
        <v>323</v>
      </c>
      <c r="Y79" s="132" t="s">
        <v>322</v>
      </c>
      <c r="Z79" s="128" t="s">
        <v>316</v>
      </c>
      <c r="AA79" s="129" t="s">
        <v>316</v>
      </c>
      <c r="AB79" s="129" t="s">
        <v>328</v>
      </c>
      <c r="AC79" s="130" t="s">
        <v>350</v>
      </c>
      <c r="AD79" s="131" t="s">
        <v>318</v>
      </c>
      <c r="AE79" s="131" t="s">
        <v>349</v>
      </c>
      <c r="AF79" s="132" t="s">
        <v>331</v>
      </c>
      <c r="AG79" s="128" t="s">
        <v>315</v>
      </c>
      <c r="AH79" s="129" t="s">
        <v>315</v>
      </c>
      <c r="AI79" s="129"/>
      <c r="AJ79" s="130"/>
      <c r="AK79" s="131" t="s">
        <v>328</v>
      </c>
      <c r="AL79" s="131" t="s">
        <v>328</v>
      </c>
      <c r="AM79" s="133" t="s">
        <v>352</v>
      </c>
    </row>
    <row r="80" spans="1:39" ht="17.25" customHeight="1" x14ac:dyDescent="0.25">
      <c r="A80" s="26">
        <v>14</v>
      </c>
      <c r="B80" s="27" t="s">
        <v>117</v>
      </c>
      <c r="C80" s="128" t="s">
        <v>320</v>
      </c>
      <c r="D80" s="129" t="s">
        <v>316</v>
      </c>
      <c r="E80" s="129" t="s">
        <v>317</v>
      </c>
      <c r="F80" s="130" t="s">
        <v>324</v>
      </c>
      <c r="G80" s="131" t="s">
        <v>350</v>
      </c>
      <c r="H80" s="131" t="s">
        <v>361</v>
      </c>
      <c r="I80" s="132" t="s">
        <v>342</v>
      </c>
      <c r="J80" s="128" t="s">
        <v>316</v>
      </c>
      <c r="K80" s="129" t="s">
        <v>328</v>
      </c>
      <c r="L80" s="129" t="s">
        <v>332</v>
      </c>
      <c r="M80" s="130"/>
      <c r="N80" s="131" t="s">
        <v>328</v>
      </c>
      <c r="O80" s="131" t="s">
        <v>328</v>
      </c>
      <c r="P80" s="133" t="s">
        <v>349</v>
      </c>
      <c r="R80" s="26">
        <v>14</v>
      </c>
      <c r="S80" s="134" t="s">
        <v>317</v>
      </c>
      <c r="T80" s="129" t="s">
        <v>316</v>
      </c>
      <c r="U80" s="129" t="s">
        <v>316</v>
      </c>
      <c r="V80" s="135"/>
      <c r="W80" s="131" t="s">
        <v>328</v>
      </c>
      <c r="X80" s="131" t="s">
        <v>357</v>
      </c>
      <c r="Y80" s="132" t="s">
        <v>347</v>
      </c>
      <c r="Z80" s="128" t="s">
        <v>317</v>
      </c>
      <c r="AA80" s="129" t="s">
        <v>328</v>
      </c>
      <c r="AB80" s="129" t="s">
        <v>317</v>
      </c>
      <c r="AC80" s="130" t="s">
        <v>315</v>
      </c>
      <c r="AD80" s="131" t="s">
        <v>357</v>
      </c>
      <c r="AE80" s="131" t="s">
        <v>349</v>
      </c>
      <c r="AF80" s="132" t="s">
        <v>323</v>
      </c>
      <c r="AG80" s="128" t="s">
        <v>315</v>
      </c>
      <c r="AH80" s="129" t="s">
        <v>315</v>
      </c>
      <c r="AI80" s="129"/>
      <c r="AJ80" s="130"/>
      <c r="AK80" s="131" t="s">
        <v>323</v>
      </c>
      <c r="AL80" s="131" t="s">
        <v>357</v>
      </c>
      <c r="AM80" s="133" t="s">
        <v>353</v>
      </c>
    </row>
    <row r="81" spans="1:39" ht="17.25" customHeight="1" x14ac:dyDescent="0.25">
      <c r="A81" s="42">
        <v>15</v>
      </c>
      <c r="B81" s="43" t="s">
        <v>123</v>
      </c>
      <c r="C81" s="136" t="s">
        <v>317</v>
      </c>
      <c r="D81" s="137" t="s">
        <v>316</v>
      </c>
      <c r="E81" s="137" t="s">
        <v>316</v>
      </c>
      <c r="F81" s="138" t="s">
        <v>317</v>
      </c>
      <c r="G81" s="139" t="s">
        <v>316</v>
      </c>
      <c r="H81" s="139" t="s">
        <v>329</v>
      </c>
      <c r="I81" s="140" t="s">
        <v>360</v>
      </c>
      <c r="J81" s="136" t="s">
        <v>315</v>
      </c>
      <c r="K81" s="137" t="s">
        <v>328</v>
      </c>
      <c r="L81" s="137" t="s">
        <v>320</v>
      </c>
      <c r="M81" s="138"/>
      <c r="N81" s="139" t="s">
        <v>357</v>
      </c>
      <c r="O81" s="139" t="s">
        <v>328</v>
      </c>
      <c r="P81" s="141" t="s">
        <v>323</v>
      </c>
      <c r="R81" s="42">
        <v>15</v>
      </c>
      <c r="S81" s="142" t="s">
        <v>315</v>
      </c>
      <c r="T81" s="137" t="s">
        <v>320</v>
      </c>
      <c r="U81" s="137" t="s">
        <v>317</v>
      </c>
      <c r="V81" s="143"/>
      <c r="W81" s="139" t="s">
        <v>317</v>
      </c>
      <c r="X81" s="139" t="s">
        <v>357</v>
      </c>
      <c r="Y81" s="140" t="s">
        <v>347</v>
      </c>
      <c r="Z81" s="136" t="s">
        <v>315</v>
      </c>
      <c r="AA81" s="137" t="s">
        <v>315</v>
      </c>
      <c r="AB81" s="137" t="s">
        <v>315</v>
      </c>
      <c r="AC81" s="138" t="s">
        <v>315</v>
      </c>
      <c r="AD81" s="139" t="s">
        <v>315</v>
      </c>
      <c r="AE81" s="139" t="s">
        <v>357</v>
      </c>
      <c r="AF81" s="140" t="s">
        <v>399</v>
      </c>
      <c r="AG81" s="136" t="s">
        <v>315</v>
      </c>
      <c r="AH81" s="137" t="s">
        <v>315</v>
      </c>
      <c r="AI81" s="137"/>
      <c r="AJ81" s="138"/>
      <c r="AK81" s="139" t="s">
        <v>343</v>
      </c>
      <c r="AL81" s="139" t="s">
        <v>397</v>
      </c>
      <c r="AM81" s="141" t="s">
        <v>328</v>
      </c>
    </row>
    <row r="82" spans="1:39" ht="17.25" customHeight="1" x14ac:dyDescent="0.25">
      <c r="A82" s="30">
        <v>16</v>
      </c>
      <c r="B82" s="31" t="s">
        <v>129</v>
      </c>
      <c r="C82" s="120" t="s">
        <v>316</v>
      </c>
      <c r="D82" s="121" t="s">
        <v>324</v>
      </c>
      <c r="E82" s="121" t="s">
        <v>316</v>
      </c>
      <c r="F82" s="122" t="s">
        <v>320</v>
      </c>
      <c r="G82" s="123" t="s">
        <v>361</v>
      </c>
      <c r="H82" s="123" t="s">
        <v>346</v>
      </c>
      <c r="I82" s="124" t="s">
        <v>351</v>
      </c>
      <c r="J82" s="120" t="s">
        <v>317</v>
      </c>
      <c r="K82" s="121" t="s">
        <v>361</v>
      </c>
      <c r="L82" s="121" t="s">
        <v>324</v>
      </c>
      <c r="M82" s="122"/>
      <c r="N82" s="123" t="s">
        <v>317</v>
      </c>
      <c r="O82" s="123" t="s">
        <v>357</v>
      </c>
      <c r="P82" s="125" t="s">
        <v>319</v>
      </c>
      <c r="R82" s="30">
        <v>16</v>
      </c>
      <c r="S82" s="126" t="s">
        <v>317</v>
      </c>
      <c r="T82" s="121" t="s">
        <v>316</v>
      </c>
      <c r="U82" s="121" t="s">
        <v>317</v>
      </c>
      <c r="V82" s="127"/>
      <c r="W82" s="123" t="s">
        <v>323</v>
      </c>
      <c r="X82" s="123" t="s">
        <v>349</v>
      </c>
      <c r="Y82" s="124" t="s">
        <v>368</v>
      </c>
      <c r="Z82" s="120" t="s">
        <v>315</v>
      </c>
      <c r="AA82" s="121" t="s">
        <v>361</v>
      </c>
      <c r="AB82" s="121" t="s">
        <v>332</v>
      </c>
      <c r="AC82" s="122" t="s">
        <v>361</v>
      </c>
      <c r="AD82" s="123" t="s">
        <v>318</v>
      </c>
      <c r="AE82" s="123" t="s">
        <v>344</v>
      </c>
      <c r="AF82" s="124" t="s">
        <v>337</v>
      </c>
      <c r="AG82" s="120" t="s">
        <v>315</v>
      </c>
      <c r="AH82" s="121" t="s">
        <v>315</v>
      </c>
      <c r="AI82" s="121"/>
      <c r="AJ82" s="122"/>
      <c r="AK82" s="123" t="s">
        <v>357</v>
      </c>
      <c r="AL82" s="123" t="s">
        <v>357</v>
      </c>
      <c r="AM82" s="125" t="s">
        <v>399</v>
      </c>
    </row>
    <row r="83" spans="1:39" ht="17.25" customHeight="1" x14ac:dyDescent="0.25">
      <c r="A83" s="26">
        <v>17</v>
      </c>
      <c r="B83" s="27" t="s">
        <v>135</v>
      </c>
      <c r="C83" s="128" t="s">
        <v>320</v>
      </c>
      <c r="D83" s="129" t="s">
        <v>334</v>
      </c>
      <c r="E83" s="129" t="s">
        <v>317</v>
      </c>
      <c r="F83" s="130" t="s">
        <v>324</v>
      </c>
      <c r="G83" s="131" t="s">
        <v>316</v>
      </c>
      <c r="H83" s="131" t="s">
        <v>361</v>
      </c>
      <c r="I83" s="132" t="s">
        <v>374</v>
      </c>
      <c r="J83" s="128" t="s">
        <v>317</v>
      </c>
      <c r="K83" s="129" t="s">
        <v>332</v>
      </c>
      <c r="L83" s="129" t="s">
        <v>324</v>
      </c>
      <c r="M83" s="130"/>
      <c r="N83" s="131" t="s">
        <v>316</v>
      </c>
      <c r="O83" s="131" t="s">
        <v>361</v>
      </c>
      <c r="P83" s="133" t="s">
        <v>336</v>
      </c>
      <c r="R83" s="26">
        <v>17</v>
      </c>
      <c r="S83" s="134" t="s">
        <v>320</v>
      </c>
      <c r="T83" s="129" t="s">
        <v>317</v>
      </c>
      <c r="U83" s="129" t="s">
        <v>316</v>
      </c>
      <c r="V83" s="135"/>
      <c r="W83" s="131" t="s">
        <v>317</v>
      </c>
      <c r="X83" s="131" t="s">
        <v>329</v>
      </c>
      <c r="Y83" s="132" t="s">
        <v>343</v>
      </c>
      <c r="Z83" s="128" t="s">
        <v>316</v>
      </c>
      <c r="AA83" s="129" t="s">
        <v>361</v>
      </c>
      <c r="AB83" s="129" t="s">
        <v>324</v>
      </c>
      <c r="AC83" s="130" t="s">
        <v>316</v>
      </c>
      <c r="AD83" s="131" t="s">
        <v>350</v>
      </c>
      <c r="AE83" s="131" t="s">
        <v>327</v>
      </c>
      <c r="AF83" s="132" t="s">
        <v>361</v>
      </c>
      <c r="AG83" s="128" t="s">
        <v>315</v>
      </c>
      <c r="AH83" s="129" t="s">
        <v>315</v>
      </c>
      <c r="AI83" s="129"/>
      <c r="AJ83" s="130"/>
      <c r="AK83" s="131" t="s">
        <v>343</v>
      </c>
      <c r="AL83" s="131" t="s">
        <v>321</v>
      </c>
      <c r="AM83" s="133" t="s">
        <v>330</v>
      </c>
    </row>
    <row r="84" spans="1:39" ht="17.25" customHeight="1" x14ac:dyDescent="0.25">
      <c r="A84" s="26">
        <v>18</v>
      </c>
      <c r="B84" s="27" t="s">
        <v>140</v>
      </c>
      <c r="C84" s="128" t="s">
        <v>317</v>
      </c>
      <c r="D84" s="129" t="s">
        <v>324</v>
      </c>
      <c r="E84" s="129" t="s">
        <v>317</v>
      </c>
      <c r="F84" s="130" t="s">
        <v>332</v>
      </c>
      <c r="G84" s="131" t="s">
        <v>316</v>
      </c>
      <c r="H84" s="131" t="s">
        <v>346</v>
      </c>
      <c r="I84" s="132" t="s">
        <v>374</v>
      </c>
      <c r="J84" s="128" t="s">
        <v>320</v>
      </c>
      <c r="K84" s="129" t="s">
        <v>316</v>
      </c>
      <c r="L84" s="129" t="s">
        <v>346</v>
      </c>
      <c r="M84" s="130"/>
      <c r="N84" s="131" t="s">
        <v>317</v>
      </c>
      <c r="O84" s="131" t="s">
        <v>323</v>
      </c>
      <c r="P84" s="133" t="s">
        <v>331</v>
      </c>
      <c r="R84" s="26">
        <v>18</v>
      </c>
      <c r="S84" s="134" t="s">
        <v>317</v>
      </c>
      <c r="T84" s="129" t="s">
        <v>316</v>
      </c>
      <c r="U84" s="129" t="s">
        <v>317</v>
      </c>
      <c r="V84" s="135"/>
      <c r="W84" s="131" t="s">
        <v>350</v>
      </c>
      <c r="X84" s="131" t="s">
        <v>343</v>
      </c>
      <c r="Y84" s="132" t="s">
        <v>350</v>
      </c>
      <c r="Z84" s="128" t="s">
        <v>320</v>
      </c>
      <c r="AA84" s="129" t="s">
        <v>350</v>
      </c>
      <c r="AB84" s="129" t="s">
        <v>328</v>
      </c>
      <c r="AC84" s="130" t="s">
        <v>316</v>
      </c>
      <c r="AD84" s="131" t="s">
        <v>350</v>
      </c>
      <c r="AE84" s="131" t="s">
        <v>363</v>
      </c>
      <c r="AF84" s="132" t="s">
        <v>354</v>
      </c>
      <c r="AG84" s="128" t="s">
        <v>315</v>
      </c>
      <c r="AH84" s="129" t="s">
        <v>316</v>
      </c>
      <c r="AI84" s="129"/>
      <c r="AJ84" s="130"/>
      <c r="AK84" s="131" t="s">
        <v>316</v>
      </c>
      <c r="AL84" s="131" t="s">
        <v>328</v>
      </c>
      <c r="AM84" s="133" t="s">
        <v>368</v>
      </c>
    </row>
    <row r="85" spans="1:39" ht="17.25" customHeight="1" x14ac:dyDescent="0.25">
      <c r="A85" s="26">
        <v>19</v>
      </c>
      <c r="B85" s="27" t="s">
        <v>146</v>
      </c>
      <c r="C85" s="128" t="s">
        <v>316</v>
      </c>
      <c r="D85" s="129" t="s">
        <v>324</v>
      </c>
      <c r="E85" s="129" t="s">
        <v>315</v>
      </c>
      <c r="F85" s="130" t="s">
        <v>317</v>
      </c>
      <c r="G85" s="131" t="s">
        <v>316</v>
      </c>
      <c r="H85" s="131" t="s">
        <v>361</v>
      </c>
      <c r="I85" s="132" t="s">
        <v>359</v>
      </c>
      <c r="J85" s="128" t="s">
        <v>317</v>
      </c>
      <c r="K85" s="129" t="s">
        <v>350</v>
      </c>
      <c r="L85" s="129" t="s">
        <v>369</v>
      </c>
      <c r="M85" s="130"/>
      <c r="N85" s="131" t="s">
        <v>323</v>
      </c>
      <c r="O85" s="131" t="s">
        <v>349</v>
      </c>
      <c r="P85" s="133" t="s">
        <v>350</v>
      </c>
      <c r="R85" s="26">
        <v>19</v>
      </c>
      <c r="S85" s="134" t="s">
        <v>317</v>
      </c>
      <c r="T85" s="129" t="s">
        <v>316</v>
      </c>
      <c r="U85" s="129" t="s">
        <v>316</v>
      </c>
      <c r="V85" s="135"/>
      <c r="W85" s="131" t="s">
        <v>349</v>
      </c>
      <c r="X85" s="131" t="s">
        <v>323</v>
      </c>
      <c r="Y85" s="132" t="s">
        <v>349</v>
      </c>
      <c r="Z85" s="128" t="s">
        <v>317</v>
      </c>
      <c r="AA85" s="129" t="s">
        <v>350</v>
      </c>
      <c r="AB85" s="129" t="s">
        <v>317</v>
      </c>
      <c r="AC85" s="130" t="s">
        <v>328</v>
      </c>
      <c r="AD85" s="131" t="s">
        <v>318</v>
      </c>
      <c r="AE85" s="131" t="s">
        <v>329</v>
      </c>
      <c r="AF85" s="132" t="s">
        <v>331</v>
      </c>
      <c r="AG85" s="128" t="s">
        <v>315</v>
      </c>
      <c r="AH85" s="129" t="s">
        <v>315</v>
      </c>
      <c r="AI85" s="129"/>
      <c r="AJ85" s="130"/>
      <c r="AK85" s="131" t="s">
        <v>328</v>
      </c>
      <c r="AL85" s="131" t="s">
        <v>397</v>
      </c>
      <c r="AM85" s="133" t="s">
        <v>399</v>
      </c>
    </row>
    <row r="86" spans="1:39" ht="17.25" customHeight="1" x14ac:dyDescent="0.25">
      <c r="A86" s="42">
        <v>20</v>
      </c>
      <c r="B86" s="43" t="s">
        <v>151</v>
      </c>
      <c r="C86" s="136" t="s">
        <v>316</v>
      </c>
      <c r="D86" s="137" t="s">
        <v>324</v>
      </c>
      <c r="E86" s="137" t="s">
        <v>315</v>
      </c>
      <c r="F86" s="138" t="s">
        <v>316</v>
      </c>
      <c r="G86" s="139" t="s">
        <v>350</v>
      </c>
      <c r="H86" s="139" t="s">
        <v>346</v>
      </c>
      <c r="I86" s="140" t="s">
        <v>354</v>
      </c>
      <c r="J86" s="136" t="s">
        <v>315</v>
      </c>
      <c r="K86" s="137" t="s">
        <v>316</v>
      </c>
      <c r="L86" s="137" t="s">
        <v>346</v>
      </c>
      <c r="M86" s="138"/>
      <c r="N86" s="139" t="s">
        <v>349</v>
      </c>
      <c r="O86" s="139" t="s">
        <v>357</v>
      </c>
      <c r="P86" s="141" t="s">
        <v>368</v>
      </c>
      <c r="R86" s="42">
        <v>20</v>
      </c>
      <c r="S86" s="142" t="s">
        <v>316</v>
      </c>
      <c r="T86" s="137" t="s">
        <v>317</v>
      </c>
      <c r="U86" s="137" t="s">
        <v>317</v>
      </c>
      <c r="V86" s="143"/>
      <c r="W86" s="139" t="s">
        <v>357</v>
      </c>
      <c r="X86" s="139" t="s">
        <v>323</v>
      </c>
      <c r="Y86" s="140" t="s">
        <v>347</v>
      </c>
      <c r="Z86" s="136" t="s">
        <v>317</v>
      </c>
      <c r="AA86" s="137" t="s">
        <v>315</v>
      </c>
      <c r="AB86" s="137" t="s">
        <v>328</v>
      </c>
      <c r="AC86" s="138" t="s">
        <v>315</v>
      </c>
      <c r="AD86" s="139" t="s">
        <v>317</v>
      </c>
      <c r="AE86" s="139" t="s">
        <v>343</v>
      </c>
      <c r="AF86" s="140" t="s">
        <v>321</v>
      </c>
      <c r="AG86" s="136" t="s">
        <v>315</v>
      </c>
      <c r="AH86" s="137" t="s">
        <v>315</v>
      </c>
      <c r="AI86" s="137"/>
      <c r="AJ86" s="138"/>
      <c r="AK86" s="139" t="s">
        <v>315</v>
      </c>
      <c r="AL86" s="139" t="s">
        <v>397</v>
      </c>
      <c r="AM86" s="141" t="s">
        <v>397</v>
      </c>
    </row>
    <row r="87" spans="1:39" ht="17.25" customHeight="1" x14ac:dyDescent="0.25">
      <c r="A87" s="30">
        <v>21</v>
      </c>
      <c r="B87" s="31" t="s">
        <v>157</v>
      </c>
      <c r="C87" s="120" t="s">
        <v>317</v>
      </c>
      <c r="D87" s="121" t="s">
        <v>332</v>
      </c>
      <c r="E87" s="121" t="s">
        <v>315</v>
      </c>
      <c r="F87" s="122" t="s">
        <v>316</v>
      </c>
      <c r="G87" s="123" t="s">
        <v>320</v>
      </c>
      <c r="H87" s="123" t="s">
        <v>346</v>
      </c>
      <c r="I87" s="124" t="s">
        <v>336</v>
      </c>
      <c r="J87" s="120" t="s">
        <v>324</v>
      </c>
      <c r="K87" s="121" t="s">
        <v>317</v>
      </c>
      <c r="L87" s="121" t="s">
        <v>324</v>
      </c>
      <c r="M87" s="122"/>
      <c r="N87" s="123" t="s">
        <v>323</v>
      </c>
      <c r="O87" s="123" t="s">
        <v>357</v>
      </c>
      <c r="P87" s="125" t="s">
        <v>322</v>
      </c>
      <c r="R87" s="30">
        <v>21</v>
      </c>
      <c r="S87" s="126" t="s">
        <v>317</v>
      </c>
      <c r="T87" s="121" t="s">
        <v>316</v>
      </c>
      <c r="U87" s="121" t="s">
        <v>320</v>
      </c>
      <c r="V87" s="127"/>
      <c r="W87" s="123" t="s">
        <v>328</v>
      </c>
      <c r="X87" s="123" t="s">
        <v>321</v>
      </c>
      <c r="Y87" s="124" t="s">
        <v>349</v>
      </c>
      <c r="Z87" s="120" t="s">
        <v>324</v>
      </c>
      <c r="AA87" s="121" t="s">
        <v>324</v>
      </c>
      <c r="AB87" s="121" t="s">
        <v>350</v>
      </c>
      <c r="AC87" s="122" t="s">
        <v>361</v>
      </c>
      <c r="AD87" s="123" t="s">
        <v>328</v>
      </c>
      <c r="AE87" s="123" t="s">
        <v>363</v>
      </c>
      <c r="AF87" s="124" t="s">
        <v>374</v>
      </c>
      <c r="AG87" s="120" t="s">
        <v>317</v>
      </c>
      <c r="AH87" s="121" t="s">
        <v>316</v>
      </c>
      <c r="AI87" s="121"/>
      <c r="AJ87" s="122"/>
      <c r="AK87" s="123" t="s">
        <v>317</v>
      </c>
      <c r="AL87" s="123" t="s">
        <v>357</v>
      </c>
      <c r="AM87" s="125" t="s">
        <v>347</v>
      </c>
    </row>
    <row r="88" spans="1:39" ht="17.25" customHeight="1" x14ac:dyDescent="0.25">
      <c r="A88" s="26">
        <v>22</v>
      </c>
      <c r="B88" s="27" t="s">
        <v>163</v>
      </c>
      <c r="C88" s="128" t="s">
        <v>317</v>
      </c>
      <c r="D88" s="129" t="s">
        <v>334</v>
      </c>
      <c r="E88" s="129" t="s">
        <v>317</v>
      </c>
      <c r="F88" s="130" t="s">
        <v>324</v>
      </c>
      <c r="G88" s="131" t="s">
        <v>320</v>
      </c>
      <c r="H88" s="131" t="s">
        <v>329</v>
      </c>
      <c r="I88" s="132" t="s">
        <v>336</v>
      </c>
      <c r="J88" s="128" t="s">
        <v>316</v>
      </c>
      <c r="K88" s="129" t="s">
        <v>324</v>
      </c>
      <c r="L88" s="129" t="s">
        <v>324</v>
      </c>
      <c r="M88" s="130"/>
      <c r="N88" s="131" t="s">
        <v>328</v>
      </c>
      <c r="O88" s="131" t="s">
        <v>357</v>
      </c>
      <c r="P88" s="133" t="s">
        <v>322</v>
      </c>
      <c r="R88" s="26">
        <v>22</v>
      </c>
      <c r="S88" s="134" t="s">
        <v>316</v>
      </c>
      <c r="T88" s="129" t="s">
        <v>316</v>
      </c>
      <c r="U88" s="129" t="s">
        <v>315</v>
      </c>
      <c r="V88" s="135"/>
      <c r="W88" s="131" t="s">
        <v>323</v>
      </c>
      <c r="X88" s="131" t="s">
        <v>321</v>
      </c>
      <c r="Y88" s="132" t="s">
        <v>321</v>
      </c>
      <c r="Z88" s="128" t="s">
        <v>317</v>
      </c>
      <c r="AA88" s="129" t="s">
        <v>316</v>
      </c>
      <c r="AB88" s="129" t="s">
        <v>350</v>
      </c>
      <c r="AC88" s="130" t="s">
        <v>324</v>
      </c>
      <c r="AD88" s="131" t="s">
        <v>320</v>
      </c>
      <c r="AE88" s="131" t="s">
        <v>327</v>
      </c>
      <c r="AF88" s="132" t="s">
        <v>364</v>
      </c>
      <c r="AG88" s="128" t="s">
        <v>315</v>
      </c>
      <c r="AH88" s="129" t="s">
        <v>315</v>
      </c>
      <c r="AI88" s="129"/>
      <c r="AJ88" s="130"/>
      <c r="AK88" s="131" t="s">
        <v>315</v>
      </c>
      <c r="AL88" s="131" t="s">
        <v>397</v>
      </c>
      <c r="AM88" s="133" t="s">
        <v>397</v>
      </c>
    </row>
    <row r="89" spans="1:39" ht="17.25" customHeight="1" x14ac:dyDescent="0.25">
      <c r="A89" s="26">
        <v>23</v>
      </c>
      <c r="B89" s="27" t="s">
        <v>169</v>
      </c>
      <c r="C89" s="128" t="s">
        <v>317</v>
      </c>
      <c r="D89" s="129" t="s">
        <v>316</v>
      </c>
      <c r="E89" s="129" t="s">
        <v>317</v>
      </c>
      <c r="F89" s="130" t="s">
        <v>316</v>
      </c>
      <c r="G89" s="131" t="s">
        <v>316</v>
      </c>
      <c r="H89" s="131" t="s">
        <v>350</v>
      </c>
      <c r="I89" s="132" t="s">
        <v>331</v>
      </c>
      <c r="J89" s="128" t="s">
        <v>316</v>
      </c>
      <c r="K89" s="129" t="s">
        <v>316</v>
      </c>
      <c r="L89" s="129" t="s">
        <v>361</v>
      </c>
      <c r="M89" s="130"/>
      <c r="N89" s="131" t="s">
        <v>349</v>
      </c>
      <c r="O89" s="131" t="s">
        <v>357</v>
      </c>
      <c r="P89" s="133" t="s">
        <v>349</v>
      </c>
      <c r="R89" s="26">
        <v>23</v>
      </c>
      <c r="S89" s="134" t="s">
        <v>317</v>
      </c>
      <c r="T89" s="129" t="s">
        <v>316</v>
      </c>
      <c r="U89" s="129" t="s">
        <v>317</v>
      </c>
      <c r="V89" s="135"/>
      <c r="W89" s="131" t="s">
        <v>349</v>
      </c>
      <c r="X89" s="131" t="s">
        <v>349</v>
      </c>
      <c r="Y89" s="132" t="s">
        <v>349</v>
      </c>
      <c r="Z89" s="128" t="s">
        <v>316</v>
      </c>
      <c r="AA89" s="129" t="s">
        <v>317</v>
      </c>
      <c r="AB89" s="129" t="s">
        <v>317</v>
      </c>
      <c r="AC89" s="130" t="s">
        <v>361</v>
      </c>
      <c r="AD89" s="131" t="s">
        <v>350</v>
      </c>
      <c r="AE89" s="131" t="s">
        <v>326</v>
      </c>
      <c r="AF89" s="132" t="s">
        <v>342</v>
      </c>
      <c r="AG89" s="128" t="s">
        <v>317</v>
      </c>
      <c r="AH89" s="129" t="s">
        <v>315</v>
      </c>
      <c r="AI89" s="129"/>
      <c r="AJ89" s="130"/>
      <c r="AK89" s="131" t="s">
        <v>328</v>
      </c>
      <c r="AL89" s="131" t="s">
        <v>357</v>
      </c>
      <c r="AM89" s="133" t="s">
        <v>352</v>
      </c>
    </row>
    <row r="90" spans="1:39" ht="17.25" customHeight="1" x14ac:dyDescent="0.25">
      <c r="A90" s="26">
        <v>24</v>
      </c>
      <c r="B90" s="27" t="s">
        <v>175</v>
      </c>
      <c r="C90" s="128" t="s">
        <v>324</v>
      </c>
      <c r="D90" s="129" t="s">
        <v>334</v>
      </c>
      <c r="E90" s="129" t="s">
        <v>320</v>
      </c>
      <c r="F90" s="130" t="s">
        <v>316</v>
      </c>
      <c r="G90" s="131" t="s">
        <v>332</v>
      </c>
      <c r="H90" s="131" t="s">
        <v>369</v>
      </c>
      <c r="I90" s="132" t="s">
        <v>325</v>
      </c>
      <c r="J90" s="128" t="s">
        <v>334</v>
      </c>
      <c r="K90" s="129" t="s">
        <v>324</v>
      </c>
      <c r="L90" s="129" t="s">
        <v>324</v>
      </c>
      <c r="M90" s="130"/>
      <c r="N90" s="131" t="s">
        <v>337</v>
      </c>
      <c r="O90" s="131" t="s">
        <v>326</v>
      </c>
      <c r="P90" s="133" t="s">
        <v>356</v>
      </c>
      <c r="R90" s="26">
        <v>24</v>
      </c>
      <c r="S90" s="134" t="s">
        <v>320</v>
      </c>
      <c r="T90" s="129" t="s">
        <v>316</v>
      </c>
      <c r="U90" s="129" t="s">
        <v>317</v>
      </c>
      <c r="V90" s="135"/>
      <c r="W90" s="131" t="s">
        <v>336</v>
      </c>
      <c r="X90" s="131" t="s">
        <v>369</v>
      </c>
      <c r="Y90" s="132" t="s">
        <v>365</v>
      </c>
      <c r="Z90" s="128" t="s">
        <v>332</v>
      </c>
      <c r="AA90" s="129" t="s">
        <v>350</v>
      </c>
      <c r="AB90" s="129" t="s">
        <v>320</v>
      </c>
      <c r="AC90" s="130" t="s">
        <v>317</v>
      </c>
      <c r="AD90" s="131" t="s">
        <v>361</v>
      </c>
      <c r="AE90" s="131" t="s">
        <v>361</v>
      </c>
      <c r="AF90" s="132" t="s">
        <v>364</v>
      </c>
      <c r="AG90" s="128" t="s">
        <v>315</v>
      </c>
      <c r="AH90" s="129" t="s">
        <v>317</v>
      </c>
      <c r="AI90" s="129"/>
      <c r="AJ90" s="130"/>
      <c r="AK90" s="131" t="s">
        <v>324</v>
      </c>
      <c r="AL90" s="131" t="s">
        <v>323</v>
      </c>
      <c r="AM90" s="133" t="s">
        <v>331</v>
      </c>
    </row>
    <row r="91" spans="1:39" ht="17.25" customHeight="1" x14ac:dyDescent="0.25">
      <c r="A91" s="42">
        <v>25</v>
      </c>
      <c r="B91" s="43" t="s">
        <v>182</v>
      </c>
      <c r="C91" s="136" t="s">
        <v>316</v>
      </c>
      <c r="D91" s="137" t="s">
        <v>332</v>
      </c>
      <c r="E91" s="137" t="s">
        <v>332</v>
      </c>
      <c r="F91" s="138" t="s">
        <v>332</v>
      </c>
      <c r="G91" s="139" t="s">
        <v>346</v>
      </c>
      <c r="H91" s="139" t="s">
        <v>369</v>
      </c>
      <c r="I91" s="140" t="s">
        <v>333</v>
      </c>
      <c r="J91" s="136" t="s">
        <v>317</v>
      </c>
      <c r="K91" s="137" t="s">
        <v>320</v>
      </c>
      <c r="L91" s="137" t="s">
        <v>320</v>
      </c>
      <c r="M91" s="138"/>
      <c r="N91" s="139" t="s">
        <v>323</v>
      </c>
      <c r="O91" s="139" t="s">
        <v>328</v>
      </c>
      <c r="P91" s="141" t="s">
        <v>349</v>
      </c>
      <c r="R91" s="42">
        <v>25</v>
      </c>
      <c r="S91" s="142" t="s">
        <v>315</v>
      </c>
      <c r="T91" s="137" t="s">
        <v>332</v>
      </c>
      <c r="U91" s="137" t="s">
        <v>316</v>
      </c>
      <c r="V91" s="143"/>
      <c r="W91" s="139" t="s">
        <v>350</v>
      </c>
      <c r="X91" s="139" t="s">
        <v>357</v>
      </c>
      <c r="Y91" s="140" t="s">
        <v>319</v>
      </c>
      <c r="Z91" s="136" t="s">
        <v>332</v>
      </c>
      <c r="AA91" s="137" t="s">
        <v>361</v>
      </c>
      <c r="AB91" s="137" t="s">
        <v>400</v>
      </c>
      <c r="AC91" s="138" t="s">
        <v>316</v>
      </c>
      <c r="AD91" s="139" t="s">
        <v>346</v>
      </c>
      <c r="AE91" s="139" t="s">
        <v>349</v>
      </c>
      <c r="AF91" s="140" t="s">
        <v>365</v>
      </c>
      <c r="AG91" s="136" t="s">
        <v>317</v>
      </c>
      <c r="AH91" s="137" t="s">
        <v>315</v>
      </c>
      <c r="AI91" s="137"/>
      <c r="AJ91" s="138"/>
      <c r="AK91" s="139" t="s">
        <v>318</v>
      </c>
      <c r="AL91" s="139" t="s">
        <v>397</v>
      </c>
      <c r="AM91" s="141" t="s">
        <v>347</v>
      </c>
    </row>
    <row r="92" spans="1:39" ht="17.25" customHeight="1" x14ac:dyDescent="0.25">
      <c r="A92" s="30">
        <v>26</v>
      </c>
      <c r="B92" s="31" t="s">
        <v>187</v>
      </c>
      <c r="C92" s="120" t="s">
        <v>317</v>
      </c>
      <c r="D92" s="121" t="s">
        <v>324</v>
      </c>
      <c r="E92" s="121" t="s">
        <v>316</v>
      </c>
      <c r="F92" s="122" t="s">
        <v>324</v>
      </c>
      <c r="G92" s="123" t="s">
        <v>350</v>
      </c>
      <c r="H92" s="123" t="s">
        <v>327</v>
      </c>
      <c r="I92" s="124" t="s">
        <v>364</v>
      </c>
      <c r="J92" s="120" t="s">
        <v>316</v>
      </c>
      <c r="K92" s="121" t="s">
        <v>350</v>
      </c>
      <c r="L92" s="121" t="s">
        <v>346</v>
      </c>
      <c r="M92" s="122"/>
      <c r="N92" s="123" t="s">
        <v>328</v>
      </c>
      <c r="O92" s="123" t="s">
        <v>328</v>
      </c>
      <c r="P92" s="125" t="s">
        <v>349</v>
      </c>
      <c r="R92" s="30">
        <v>26</v>
      </c>
      <c r="S92" s="126" t="s">
        <v>320</v>
      </c>
      <c r="T92" s="121" t="s">
        <v>317</v>
      </c>
      <c r="U92" s="121" t="s">
        <v>317</v>
      </c>
      <c r="V92" s="127"/>
      <c r="W92" s="123" t="s">
        <v>328</v>
      </c>
      <c r="X92" s="123" t="s">
        <v>350</v>
      </c>
      <c r="Y92" s="124" t="s">
        <v>319</v>
      </c>
      <c r="Z92" s="120" t="s">
        <v>317</v>
      </c>
      <c r="AA92" s="121" t="s">
        <v>350</v>
      </c>
      <c r="AB92" s="121" t="s">
        <v>346</v>
      </c>
      <c r="AC92" s="122" t="s">
        <v>316</v>
      </c>
      <c r="AD92" s="123" t="s">
        <v>343</v>
      </c>
      <c r="AE92" s="123" t="s">
        <v>344</v>
      </c>
      <c r="AF92" s="124" t="s">
        <v>374</v>
      </c>
      <c r="AG92" s="120" t="s">
        <v>317</v>
      </c>
      <c r="AH92" s="121" t="s">
        <v>316</v>
      </c>
      <c r="AI92" s="121"/>
      <c r="AJ92" s="122"/>
      <c r="AK92" s="123" t="s">
        <v>349</v>
      </c>
      <c r="AL92" s="123" t="s">
        <v>397</v>
      </c>
      <c r="AM92" s="125" t="s">
        <v>347</v>
      </c>
    </row>
    <row r="93" spans="1:39" ht="17.25" customHeight="1" x14ac:dyDescent="0.25">
      <c r="A93" s="26">
        <v>27</v>
      </c>
      <c r="B93" s="27" t="s">
        <v>193</v>
      </c>
      <c r="C93" s="128" t="s">
        <v>324</v>
      </c>
      <c r="D93" s="129" t="s">
        <v>370</v>
      </c>
      <c r="E93" s="129" t="s">
        <v>317</v>
      </c>
      <c r="F93" s="130" t="s">
        <v>324</v>
      </c>
      <c r="G93" s="131" t="s">
        <v>361</v>
      </c>
      <c r="H93" s="131" t="s">
        <v>327</v>
      </c>
      <c r="I93" s="132" t="s">
        <v>335</v>
      </c>
      <c r="J93" s="128" t="s">
        <v>332</v>
      </c>
      <c r="K93" s="129" t="s">
        <v>332</v>
      </c>
      <c r="L93" s="129" t="s">
        <v>334</v>
      </c>
      <c r="M93" s="130"/>
      <c r="N93" s="131" t="s">
        <v>357</v>
      </c>
      <c r="O93" s="131" t="s">
        <v>329</v>
      </c>
      <c r="P93" s="133" t="s">
        <v>374</v>
      </c>
      <c r="R93" s="26">
        <v>27</v>
      </c>
      <c r="S93" s="134" t="s">
        <v>316</v>
      </c>
      <c r="T93" s="129" t="s">
        <v>332</v>
      </c>
      <c r="U93" s="129" t="s">
        <v>320</v>
      </c>
      <c r="V93" s="135"/>
      <c r="W93" s="131" t="s">
        <v>324</v>
      </c>
      <c r="X93" s="131" t="s">
        <v>350</v>
      </c>
      <c r="Y93" s="132" t="s">
        <v>374</v>
      </c>
      <c r="Z93" s="128" t="s">
        <v>320</v>
      </c>
      <c r="AA93" s="129" t="s">
        <v>316</v>
      </c>
      <c r="AB93" s="129" t="s">
        <v>324</v>
      </c>
      <c r="AC93" s="130" t="s">
        <v>320</v>
      </c>
      <c r="AD93" s="131" t="s">
        <v>326</v>
      </c>
      <c r="AE93" s="131" t="s">
        <v>363</v>
      </c>
      <c r="AF93" s="132" t="s">
        <v>346</v>
      </c>
      <c r="AG93" s="128" t="s">
        <v>315</v>
      </c>
      <c r="AH93" s="129" t="s">
        <v>315</v>
      </c>
      <c r="AI93" s="129"/>
      <c r="AJ93" s="130"/>
      <c r="AK93" s="131" t="s">
        <v>323</v>
      </c>
      <c r="AL93" s="131" t="s">
        <v>328</v>
      </c>
      <c r="AM93" s="133" t="s">
        <v>352</v>
      </c>
    </row>
    <row r="94" spans="1:39" ht="17.25" customHeight="1" x14ac:dyDescent="0.25">
      <c r="A94" s="26">
        <v>28</v>
      </c>
      <c r="B94" s="27" t="s">
        <v>198</v>
      </c>
      <c r="C94" s="128" t="s">
        <v>320</v>
      </c>
      <c r="D94" s="129" t="s">
        <v>320</v>
      </c>
      <c r="E94" s="129" t="s">
        <v>316</v>
      </c>
      <c r="F94" s="130" t="s">
        <v>316</v>
      </c>
      <c r="G94" s="131" t="s">
        <v>369</v>
      </c>
      <c r="H94" s="131" t="s">
        <v>327</v>
      </c>
      <c r="I94" s="132" t="s">
        <v>365</v>
      </c>
      <c r="J94" s="128" t="s">
        <v>316</v>
      </c>
      <c r="K94" s="129" t="s">
        <v>324</v>
      </c>
      <c r="L94" s="129" t="s">
        <v>332</v>
      </c>
      <c r="M94" s="130"/>
      <c r="N94" s="131" t="s">
        <v>316</v>
      </c>
      <c r="O94" s="131" t="s">
        <v>350</v>
      </c>
      <c r="P94" s="133" t="s">
        <v>354</v>
      </c>
      <c r="R94" s="26">
        <v>28</v>
      </c>
      <c r="S94" s="134" t="s">
        <v>324</v>
      </c>
      <c r="T94" s="129" t="s">
        <v>320</v>
      </c>
      <c r="U94" s="129" t="s">
        <v>317</v>
      </c>
      <c r="V94" s="135"/>
      <c r="W94" s="131" t="s">
        <v>320</v>
      </c>
      <c r="X94" s="131" t="s">
        <v>336</v>
      </c>
      <c r="Y94" s="132" t="s">
        <v>374</v>
      </c>
      <c r="Z94" s="128" t="s">
        <v>320</v>
      </c>
      <c r="AA94" s="129" t="s">
        <v>317</v>
      </c>
      <c r="AB94" s="129" t="s">
        <v>320</v>
      </c>
      <c r="AC94" s="130" t="s">
        <v>361</v>
      </c>
      <c r="AD94" s="131" t="s">
        <v>316</v>
      </c>
      <c r="AE94" s="131" t="s">
        <v>318</v>
      </c>
      <c r="AF94" s="132" t="s">
        <v>318</v>
      </c>
      <c r="AG94" s="128" t="s">
        <v>315</v>
      </c>
      <c r="AH94" s="129" t="s">
        <v>317</v>
      </c>
      <c r="AI94" s="129"/>
      <c r="AJ94" s="130"/>
      <c r="AK94" s="131" t="s">
        <v>318</v>
      </c>
      <c r="AL94" s="131" t="s">
        <v>321</v>
      </c>
      <c r="AM94" s="133" t="s">
        <v>349</v>
      </c>
    </row>
    <row r="95" spans="1:39" ht="17.25" customHeight="1" x14ac:dyDescent="0.25">
      <c r="A95" s="26">
        <v>29</v>
      </c>
      <c r="B95" s="27" t="s">
        <v>204</v>
      </c>
      <c r="C95" s="128" t="s">
        <v>317</v>
      </c>
      <c r="D95" s="129" t="s">
        <v>324</v>
      </c>
      <c r="E95" s="129" t="s">
        <v>320</v>
      </c>
      <c r="F95" s="130" t="s">
        <v>324</v>
      </c>
      <c r="G95" s="131" t="s">
        <v>346</v>
      </c>
      <c r="H95" s="131" t="s">
        <v>327</v>
      </c>
      <c r="I95" s="132" t="s">
        <v>365</v>
      </c>
      <c r="J95" s="128" t="s">
        <v>332</v>
      </c>
      <c r="K95" s="129" t="s">
        <v>370</v>
      </c>
      <c r="L95" s="129" t="s">
        <v>401</v>
      </c>
      <c r="M95" s="130"/>
      <c r="N95" s="131" t="s">
        <v>317</v>
      </c>
      <c r="O95" s="131" t="s">
        <v>350</v>
      </c>
      <c r="P95" s="133" t="s">
        <v>365</v>
      </c>
      <c r="R95" s="26">
        <v>29</v>
      </c>
      <c r="S95" s="134" t="s">
        <v>315</v>
      </c>
      <c r="T95" s="129" t="s">
        <v>320</v>
      </c>
      <c r="U95" s="129" t="s">
        <v>317</v>
      </c>
      <c r="V95" s="135"/>
      <c r="W95" s="131" t="s">
        <v>317</v>
      </c>
      <c r="X95" s="131" t="s">
        <v>336</v>
      </c>
      <c r="Y95" s="132" t="s">
        <v>360</v>
      </c>
      <c r="Z95" s="128" t="s">
        <v>334</v>
      </c>
      <c r="AA95" s="129" t="s">
        <v>320</v>
      </c>
      <c r="AB95" s="129" t="s">
        <v>320</v>
      </c>
      <c r="AC95" s="130" t="s">
        <v>361</v>
      </c>
      <c r="AD95" s="131" t="s">
        <v>344</v>
      </c>
      <c r="AE95" s="131" t="s">
        <v>333</v>
      </c>
      <c r="AF95" s="132" t="s">
        <v>367</v>
      </c>
      <c r="AG95" s="128" t="s">
        <v>315</v>
      </c>
      <c r="AH95" s="129" t="s">
        <v>316</v>
      </c>
      <c r="AI95" s="129"/>
      <c r="AJ95" s="130"/>
      <c r="AK95" s="131" t="s">
        <v>316</v>
      </c>
      <c r="AL95" s="131" t="s">
        <v>328</v>
      </c>
      <c r="AM95" s="133" t="s">
        <v>368</v>
      </c>
    </row>
    <row r="96" spans="1:39" ht="17.25" customHeight="1" x14ac:dyDescent="0.25">
      <c r="A96" s="42">
        <v>30</v>
      </c>
      <c r="B96" s="43" t="s">
        <v>210</v>
      </c>
      <c r="C96" s="136" t="s">
        <v>317</v>
      </c>
      <c r="D96" s="137" t="s">
        <v>332</v>
      </c>
      <c r="E96" s="137" t="s">
        <v>316</v>
      </c>
      <c r="F96" s="138" t="s">
        <v>316</v>
      </c>
      <c r="G96" s="139" t="s">
        <v>316</v>
      </c>
      <c r="H96" s="139" t="s">
        <v>361</v>
      </c>
      <c r="I96" s="140" t="s">
        <v>354</v>
      </c>
      <c r="J96" s="136" t="s">
        <v>316</v>
      </c>
      <c r="K96" s="137" t="s">
        <v>324</v>
      </c>
      <c r="L96" s="137" t="s">
        <v>320</v>
      </c>
      <c r="M96" s="138"/>
      <c r="N96" s="139" t="s">
        <v>346</v>
      </c>
      <c r="O96" s="139" t="s">
        <v>337</v>
      </c>
      <c r="P96" s="141" t="s">
        <v>337</v>
      </c>
      <c r="R96" s="42">
        <v>30</v>
      </c>
      <c r="S96" s="142" t="s">
        <v>316</v>
      </c>
      <c r="T96" s="137" t="s">
        <v>324</v>
      </c>
      <c r="U96" s="137" t="s">
        <v>317</v>
      </c>
      <c r="V96" s="143"/>
      <c r="W96" s="139" t="s">
        <v>336</v>
      </c>
      <c r="X96" s="139" t="s">
        <v>361</v>
      </c>
      <c r="Y96" s="140" t="s">
        <v>361</v>
      </c>
      <c r="Z96" s="136" t="s">
        <v>332</v>
      </c>
      <c r="AA96" s="137" t="s">
        <v>320</v>
      </c>
      <c r="AB96" s="137" t="s">
        <v>401</v>
      </c>
      <c r="AC96" s="138" t="s">
        <v>346</v>
      </c>
      <c r="AD96" s="139" t="s">
        <v>333</v>
      </c>
      <c r="AE96" s="139" t="s">
        <v>327</v>
      </c>
      <c r="AF96" s="140" t="s">
        <v>356</v>
      </c>
      <c r="AG96" s="136" t="s">
        <v>315</v>
      </c>
      <c r="AH96" s="137" t="s">
        <v>315</v>
      </c>
      <c r="AI96" s="137"/>
      <c r="AJ96" s="138"/>
      <c r="AK96" s="139" t="s">
        <v>361</v>
      </c>
      <c r="AL96" s="139" t="s">
        <v>321</v>
      </c>
      <c r="AM96" s="141" t="s">
        <v>368</v>
      </c>
    </row>
    <row r="97" spans="1:39" ht="17.25" customHeight="1" x14ac:dyDescent="0.25">
      <c r="A97" s="30">
        <v>31</v>
      </c>
      <c r="B97" s="31" t="s">
        <v>215</v>
      </c>
      <c r="C97" s="120" t="s">
        <v>320</v>
      </c>
      <c r="D97" s="121" t="s">
        <v>334</v>
      </c>
      <c r="E97" s="121" t="s">
        <v>317</v>
      </c>
      <c r="F97" s="122" t="s">
        <v>320</v>
      </c>
      <c r="G97" s="123" t="s">
        <v>320</v>
      </c>
      <c r="H97" s="123" t="s">
        <v>363</v>
      </c>
      <c r="I97" s="124" t="s">
        <v>376</v>
      </c>
      <c r="J97" s="120" t="s">
        <v>315</v>
      </c>
      <c r="K97" s="121" t="s">
        <v>350</v>
      </c>
      <c r="L97" s="121" t="s">
        <v>316</v>
      </c>
      <c r="M97" s="122"/>
      <c r="N97" s="123" t="s">
        <v>350</v>
      </c>
      <c r="O97" s="123" t="s">
        <v>349</v>
      </c>
      <c r="P97" s="125" t="s">
        <v>319</v>
      </c>
      <c r="R97" s="30">
        <v>31</v>
      </c>
      <c r="S97" s="126" t="s">
        <v>317</v>
      </c>
      <c r="T97" s="121" t="s">
        <v>320</v>
      </c>
      <c r="U97" s="121" t="s">
        <v>320</v>
      </c>
      <c r="V97" s="127"/>
      <c r="W97" s="123" t="s">
        <v>349</v>
      </c>
      <c r="X97" s="123" t="s">
        <v>349</v>
      </c>
      <c r="Y97" s="124" t="s">
        <v>331</v>
      </c>
      <c r="Z97" s="120" t="s">
        <v>324</v>
      </c>
      <c r="AA97" s="121" t="s">
        <v>317</v>
      </c>
      <c r="AB97" s="121" t="s">
        <v>378</v>
      </c>
      <c r="AC97" s="122" t="s">
        <v>346</v>
      </c>
      <c r="AD97" s="123" t="s">
        <v>320</v>
      </c>
      <c r="AE97" s="123" t="s">
        <v>361</v>
      </c>
      <c r="AF97" s="124" t="s">
        <v>365</v>
      </c>
      <c r="AG97" s="120" t="s">
        <v>315</v>
      </c>
      <c r="AH97" s="121" t="s">
        <v>317</v>
      </c>
      <c r="AI97" s="121"/>
      <c r="AJ97" s="122"/>
      <c r="AK97" s="123" t="s">
        <v>320</v>
      </c>
      <c r="AL97" s="123" t="s">
        <v>343</v>
      </c>
      <c r="AM97" s="125" t="s">
        <v>343</v>
      </c>
    </row>
    <row r="98" spans="1:39" ht="17.25" customHeight="1" x14ac:dyDescent="0.25">
      <c r="A98" s="26">
        <v>32</v>
      </c>
      <c r="B98" s="27" t="s">
        <v>220</v>
      </c>
      <c r="C98" s="128" t="s">
        <v>316</v>
      </c>
      <c r="D98" s="129" t="s">
        <v>316</v>
      </c>
      <c r="E98" s="129" t="s">
        <v>324</v>
      </c>
      <c r="F98" s="130" t="s">
        <v>320</v>
      </c>
      <c r="G98" s="131" t="s">
        <v>316</v>
      </c>
      <c r="H98" s="131" t="s">
        <v>327</v>
      </c>
      <c r="I98" s="132" t="s">
        <v>336</v>
      </c>
      <c r="J98" s="128" t="s">
        <v>315</v>
      </c>
      <c r="K98" s="129" t="s">
        <v>317</v>
      </c>
      <c r="L98" s="129" t="s">
        <v>350</v>
      </c>
      <c r="M98" s="130"/>
      <c r="N98" s="131" t="s">
        <v>350</v>
      </c>
      <c r="O98" s="131" t="s">
        <v>357</v>
      </c>
      <c r="P98" s="133" t="s">
        <v>347</v>
      </c>
      <c r="R98" s="26">
        <v>32</v>
      </c>
      <c r="S98" s="134" t="s">
        <v>317</v>
      </c>
      <c r="T98" s="129" t="s">
        <v>317</v>
      </c>
      <c r="U98" s="129" t="s">
        <v>316</v>
      </c>
      <c r="V98" s="135"/>
      <c r="W98" s="131" t="s">
        <v>316</v>
      </c>
      <c r="X98" s="131" t="s">
        <v>357</v>
      </c>
      <c r="Y98" s="132" t="s">
        <v>368</v>
      </c>
      <c r="Z98" s="128" t="s">
        <v>317</v>
      </c>
      <c r="AA98" s="129" t="s">
        <v>317</v>
      </c>
      <c r="AB98" s="129" t="s">
        <v>317</v>
      </c>
      <c r="AC98" s="130" t="s">
        <v>315</v>
      </c>
      <c r="AD98" s="131" t="s">
        <v>323</v>
      </c>
      <c r="AE98" s="131" t="s">
        <v>323</v>
      </c>
      <c r="AF98" s="132" t="s">
        <v>323</v>
      </c>
      <c r="AG98" s="128" t="s">
        <v>315</v>
      </c>
      <c r="AH98" s="129" t="s">
        <v>315</v>
      </c>
      <c r="AI98" s="129"/>
      <c r="AJ98" s="130"/>
      <c r="AK98" s="131" t="s">
        <v>349</v>
      </c>
      <c r="AL98" s="131" t="s">
        <v>397</v>
      </c>
      <c r="AM98" s="133" t="s">
        <v>353</v>
      </c>
    </row>
    <row r="99" spans="1:39" ht="17.25" customHeight="1" x14ac:dyDescent="0.25">
      <c r="A99" s="26">
        <v>33</v>
      </c>
      <c r="B99" s="27" t="s">
        <v>226</v>
      </c>
      <c r="C99" s="128" t="s">
        <v>316</v>
      </c>
      <c r="D99" s="129" t="s">
        <v>324</v>
      </c>
      <c r="E99" s="129" t="s">
        <v>324</v>
      </c>
      <c r="F99" s="130" t="s">
        <v>320</v>
      </c>
      <c r="G99" s="131" t="s">
        <v>346</v>
      </c>
      <c r="H99" s="131" t="s">
        <v>346</v>
      </c>
      <c r="I99" s="132" t="s">
        <v>376</v>
      </c>
      <c r="J99" s="128" t="s">
        <v>332</v>
      </c>
      <c r="K99" s="129" t="s">
        <v>350</v>
      </c>
      <c r="L99" s="129" t="s">
        <v>324</v>
      </c>
      <c r="M99" s="130"/>
      <c r="N99" s="131" t="s">
        <v>343</v>
      </c>
      <c r="O99" s="131" t="s">
        <v>318</v>
      </c>
      <c r="P99" s="133" t="s">
        <v>364</v>
      </c>
      <c r="R99" s="26">
        <v>33</v>
      </c>
      <c r="S99" s="134" t="s">
        <v>315</v>
      </c>
      <c r="T99" s="129" t="s">
        <v>324</v>
      </c>
      <c r="U99" s="129" t="s">
        <v>315</v>
      </c>
      <c r="V99" s="135"/>
      <c r="W99" s="131" t="s">
        <v>316</v>
      </c>
      <c r="X99" s="131" t="s">
        <v>350</v>
      </c>
      <c r="Y99" s="132" t="s">
        <v>331</v>
      </c>
      <c r="Z99" s="128" t="s">
        <v>316</v>
      </c>
      <c r="AA99" s="129" t="s">
        <v>316</v>
      </c>
      <c r="AB99" s="129" t="s">
        <v>361</v>
      </c>
      <c r="AC99" s="130" t="s">
        <v>346</v>
      </c>
      <c r="AD99" s="131" t="s">
        <v>336</v>
      </c>
      <c r="AE99" s="131" t="s">
        <v>343</v>
      </c>
      <c r="AF99" s="132" t="s">
        <v>342</v>
      </c>
      <c r="AG99" s="128" t="s">
        <v>317</v>
      </c>
      <c r="AH99" s="129" t="s">
        <v>317</v>
      </c>
      <c r="AI99" s="129"/>
      <c r="AJ99" s="130"/>
      <c r="AK99" s="131" t="s">
        <v>328</v>
      </c>
      <c r="AL99" s="131" t="s">
        <v>349</v>
      </c>
      <c r="AM99" s="133" t="s">
        <v>330</v>
      </c>
    </row>
    <row r="100" spans="1:39" ht="17.25" customHeight="1" x14ac:dyDescent="0.25">
      <c r="A100" s="26">
        <v>34</v>
      </c>
      <c r="B100" s="27" t="s">
        <v>232</v>
      </c>
      <c r="C100" s="128" t="s">
        <v>324</v>
      </c>
      <c r="D100" s="129" t="s">
        <v>377</v>
      </c>
      <c r="E100" s="129" t="s">
        <v>334</v>
      </c>
      <c r="F100" s="130" t="s">
        <v>332</v>
      </c>
      <c r="G100" s="131" t="s">
        <v>334</v>
      </c>
      <c r="H100" s="131" t="s">
        <v>400</v>
      </c>
      <c r="I100" s="132" t="s">
        <v>402</v>
      </c>
      <c r="J100" s="128" t="s">
        <v>334</v>
      </c>
      <c r="K100" s="129" t="s">
        <v>369</v>
      </c>
      <c r="L100" s="129" t="s">
        <v>334</v>
      </c>
      <c r="M100" s="130"/>
      <c r="N100" s="131" t="s">
        <v>343</v>
      </c>
      <c r="O100" s="131" t="s">
        <v>329</v>
      </c>
      <c r="P100" s="133" t="s">
        <v>337</v>
      </c>
      <c r="R100" s="26">
        <v>34</v>
      </c>
      <c r="S100" s="134" t="s">
        <v>315</v>
      </c>
      <c r="T100" s="129" t="s">
        <v>316</v>
      </c>
      <c r="U100" s="129" t="s">
        <v>317</v>
      </c>
      <c r="V100" s="135"/>
      <c r="W100" s="131" t="s">
        <v>344</v>
      </c>
      <c r="X100" s="131" t="s">
        <v>337</v>
      </c>
      <c r="Y100" s="132" t="s">
        <v>336</v>
      </c>
      <c r="Z100" s="128" t="s">
        <v>334</v>
      </c>
      <c r="AA100" s="129" t="s">
        <v>320</v>
      </c>
      <c r="AB100" s="129" t="s">
        <v>332</v>
      </c>
      <c r="AC100" s="130" t="s">
        <v>346</v>
      </c>
      <c r="AD100" s="131" t="s">
        <v>346</v>
      </c>
      <c r="AE100" s="131" t="s">
        <v>340</v>
      </c>
      <c r="AF100" s="132" t="s">
        <v>369</v>
      </c>
      <c r="AG100" s="128" t="s">
        <v>315</v>
      </c>
      <c r="AH100" s="129" t="s">
        <v>317</v>
      </c>
      <c r="AI100" s="129"/>
      <c r="AJ100" s="130"/>
      <c r="AK100" s="131" t="s">
        <v>316</v>
      </c>
      <c r="AL100" s="131" t="s">
        <v>329</v>
      </c>
      <c r="AM100" s="133" t="s">
        <v>331</v>
      </c>
    </row>
    <row r="101" spans="1:39" ht="17.25" customHeight="1" x14ac:dyDescent="0.25">
      <c r="A101" s="42">
        <v>35</v>
      </c>
      <c r="B101" s="43" t="s">
        <v>237</v>
      </c>
      <c r="C101" s="136" t="s">
        <v>320</v>
      </c>
      <c r="D101" s="137" t="s">
        <v>324</v>
      </c>
      <c r="E101" s="137" t="s">
        <v>320</v>
      </c>
      <c r="F101" s="138" t="s">
        <v>332</v>
      </c>
      <c r="G101" s="139" t="s">
        <v>320</v>
      </c>
      <c r="H101" s="139" t="s">
        <v>363</v>
      </c>
      <c r="I101" s="140" t="s">
        <v>326</v>
      </c>
      <c r="J101" s="136" t="s">
        <v>317</v>
      </c>
      <c r="K101" s="137" t="s">
        <v>320</v>
      </c>
      <c r="L101" s="137" t="s">
        <v>320</v>
      </c>
      <c r="M101" s="138"/>
      <c r="N101" s="139" t="s">
        <v>328</v>
      </c>
      <c r="O101" s="139" t="s">
        <v>361</v>
      </c>
      <c r="P101" s="141" t="s">
        <v>341</v>
      </c>
      <c r="R101" s="42">
        <v>35</v>
      </c>
      <c r="S101" s="142" t="s">
        <v>317</v>
      </c>
      <c r="T101" s="137" t="s">
        <v>320</v>
      </c>
      <c r="U101" s="137" t="s">
        <v>317</v>
      </c>
      <c r="V101" s="143"/>
      <c r="W101" s="139" t="s">
        <v>361</v>
      </c>
      <c r="X101" s="139" t="s">
        <v>361</v>
      </c>
      <c r="Y101" s="140" t="s">
        <v>318</v>
      </c>
      <c r="Z101" s="136" t="s">
        <v>324</v>
      </c>
      <c r="AA101" s="137" t="s">
        <v>320</v>
      </c>
      <c r="AB101" s="137" t="s">
        <v>324</v>
      </c>
      <c r="AC101" s="138" t="s">
        <v>324</v>
      </c>
      <c r="AD101" s="139" t="s">
        <v>333</v>
      </c>
      <c r="AE101" s="139" t="s">
        <v>346</v>
      </c>
      <c r="AF101" s="140" t="s">
        <v>362</v>
      </c>
      <c r="AG101" s="136" t="s">
        <v>315</v>
      </c>
      <c r="AH101" s="137" t="s">
        <v>317</v>
      </c>
      <c r="AI101" s="137"/>
      <c r="AJ101" s="138"/>
      <c r="AK101" s="139" t="s">
        <v>361</v>
      </c>
      <c r="AL101" s="139" t="s">
        <v>343</v>
      </c>
      <c r="AM101" s="141" t="s">
        <v>331</v>
      </c>
    </row>
    <row r="102" spans="1:39" ht="17.25" customHeight="1" x14ac:dyDescent="0.25">
      <c r="A102" s="30">
        <v>36</v>
      </c>
      <c r="B102" s="31" t="s">
        <v>243</v>
      </c>
      <c r="C102" s="120" t="s">
        <v>320</v>
      </c>
      <c r="D102" s="121" t="s">
        <v>320</v>
      </c>
      <c r="E102" s="121" t="s">
        <v>320</v>
      </c>
      <c r="F102" s="122" t="s">
        <v>320</v>
      </c>
      <c r="G102" s="123" t="s">
        <v>320</v>
      </c>
      <c r="H102" s="123" t="s">
        <v>346</v>
      </c>
      <c r="I102" s="124" t="s">
        <v>337</v>
      </c>
      <c r="J102" s="120" t="s">
        <v>316</v>
      </c>
      <c r="K102" s="121" t="s">
        <v>316</v>
      </c>
      <c r="L102" s="121" t="s">
        <v>346</v>
      </c>
      <c r="M102" s="122"/>
      <c r="N102" s="123" t="s">
        <v>323</v>
      </c>
      <c r="O102" s="123" t="s">
        <v>323</v>
      </c>
      <c r="P102" s="125" t="s">
        <v>322</v>
      </c>
      <c r="R102" s="30">
        <v>36</v>
      </c>
      <c r="S102" s="126" t="s">
        <v>317</v>
      </c>
      <c r="T102" s="121" t="s">
        <v>316</v>
      </c>
      <c r="U102" s="121" t="s">
        <v>317</v>
      </c>
      <c r="V102" s="127"/>
      <c r="W102" s="123" t="s">
        <v>337</v>
      </c>
      <c r="X102" s="123" t="s">
        <v>349</v>
      </c>
      <c r="Y102" s="124" t="s">
        <v>343</v>
      </c>
      <c r="Z102" s="120" t="s">
        <v>316</v>
      </c>
      <c r="AA102" s="121" t="s">
        <v>361</v>
      </c>
      <c r="AB102" s="121" t="s">
        <v>320</v>
      </c>
      <c r="AC102" s="122" t="s">
        <v>350</v>
      </c>
      <c r="AD102" s="123" t="s">
        <v>317</v>
      </c>
      <c r="AE102" s="123" t="s">
        <v>321</v>
      </c>
      <c r="AF102" s="124" t="s">
        <v>331</v>
      </c>
      <c r="AG102" s="120" t="s">
        <v>315</v>
      </c>
      <c r="AH102" s="121" t="s">
        <v>315</v>
      </c>
      <c r="AI102" s="121"/>
      <c r="AJ102" s="122"/>
      <c r="AK102" s="123" t="s">
        <v>349</v>
      </c>
      <c r="AL102" s="123" t="s">
        <v>397</v>
      </c>
      <c r="AM102" s="125" t="s">
        <v>353</v>
      </c>
    </row>
    <row r="103" spans="1:39" ht="17.25" customHeight="1" x14ac:dyDescent="0.25">
      <c r="A103" s="26">
        <v>37</v>
      </c>
      <c r="B103" s="27" t="s">
        <v>249</v>
      </c>
      <c r="C103" s="128" t="s">
        <v>324</v>
      </c>
      <c r="D103" s="129" t="s">
        <v>332</v>
      </c>
      <c r="E103" s="129" t="s">
        <v>317</v>
      </c>
      <c r="F103" s="130" t="s">
        <v>324</v>
      </c>
      <c r="G103" s="131" t="s">
        <v>346</v>
      </c>
      <c r="H103" s="131" t="s">
        <v>369</v>
      </c>
      <c r="I103" s="132" t="s">
        <v>362</v>
      </c>
      <c r="J103" s="128" t="s">
        <v>334</v>
      </c>
      <c r="K103" s="129" t="s">
        <v>324</v>
      </c>
      <c r="L103" s="129" t="s">
        <v>320</v>
      </c>
      <c r="M103" s="130"/>
      <c r="N103" s="131" t="s">
        <v>337</v>
      </c>
      <c r="O103" s="131" t="s">
        <v>323</v>
      </c>
      <c r="P103" s="133" t="s">
        <v>336</v>
      </c>
      <c r="R103" s="26">
        <v>37</v>
      </c>
      <c r="S103" s="134" t="s">
        <v>320</v>
      </c>
      <c r="T103" s="129" t="s">
        <v>332</v>
      </c>
      <c r="U103" s="129" t="s">
        <v>316</v>
      </c>
      <c r="V103" s="135"/>
      <c r="W103" s="131" t="s">
        <v>333</v>
      </c>
      <c r="X103" s="131" t="s">
        <v>318</v>
      </c>
      <c r="Y103" s="132" t="s">
        <v>365</v>
      </c>
      <c r="Z103" s="128" t="s">
        <v>320</v>
      </c>
      <c r="AA103" s="129" t="s">
        <v>361</v>
      </c>
      <c r="AB103" s="129" t="s">
        <v>361</v>
      </c>
      <c r="AC103" s="130" t="s">
        <v>320</v>
      </c>
      <c r="AD103" s="131" t="s">
        <v>318</v>
      </c>
      <c r="AE103" s="131" t="s">
        <v>363</v>
      </c>
      <c r="AF103" s="132" t="s">
        <v>327</v>
      </c>
      <c r="AG103" s="128" t="s">
        <v>315</v>
      </c>
      <c r="AH103" s="129" t="s">
        <v>315</v>
      </c>
      <c r="AI103" s="129"/>
      <c r="AJ103" s="130"/>
      <c r="AK103" s="131" t="s">
        <v>336</v>
      </c>
      <c r="AL103" s="131" t="s">
        <v>343</v>
      </c>
      <c r="AM103" s="133" t="s">
        <v>350</v>
      </c>
    </row>
    <row r="104" spans="1:39" ht="17.25" customHeight="1" x14ac:dyDescent="0.25">
      <c r="A104" s="26">
        <v>38</v>
      </c>
      <c r="B104" s="27" t="s">
        <v>255</v>
      </c>
      <c r="C104" s="128" t="s">
        <v>317</v>
      </c>
      <c r="D104" s="129" t="s">
        <v>334</v>
      </c>
      <c r="E104" s="129" t="s">
        <v>315</v>
      </c>
      <c r="F104" s="130" t="s">
        <v>320</v>
      </c>
      <c r="G104" s="131" t="s">
        <v>346</v>
      </c>
      <c r="H104" s="131" t="s">
        <v>361</v>
      </c>
      <c r="I104" s="132" t="s">
        <v>336</v>
      </c>
      <c r="J104" s="128" t="s">
        <v>332</v>
      </c>
      <c r="K104" s="129" t="s">
        <v>350</v>
      </c>
      <c r="L104" s="129" t="s">
        <v>369</v>
      </c>
      <c r="M104" s="130"/>
      <c r="N104" s="131" t="s">
        <v>350</v>
      </c>
      <c r="O104" s="131" t="s">
        <v>323</v>
      </c>
      <c r="P104" s="133" t="s">
        <v>329</v>
      </c>
      <c r="R104" s="26">
        <v>38</v>
      </c>
      <c r="S104" s="134" t="s">
        <v>316</v>
      </c>
      <c r="T104" s="129" t="s">
        <v>324</v>
      </c>
      <c r="U104" s="129" t="s">
        <v>315</v>
      </c>
      <c r="V104" s="135"/>
      <c r="W104" s="131" t="s">
        <v>328</v>
      </c>
      <c r="X104" s="131" t="s">
        <v>349</v>
      </c>
      <c r="Y104" s="132" t="s">
        <v>319</v>
      </c>
      <c r="Z104" s="128" t="s">
        <v>316</v>
      </c>
      <c r="AA104" s="129" t="s">
        <v>328</v>
      </c>
      <c r="AB104" s="129" t="s">
        <v>378</v>
      </c>
      <c r="AC104" s="130" t="s">
        <v>317</v>
      </c>
      <c r="AD104" s="131" t="s">
        <v>343</v>
      </c>
      <c r="AE104" s="131" t="s">
        <v>361</v>
      </c>
      <c r="AF104" s="132" t="s">
        <v>318</v>
      </c>
      <c r="AG104" s="128" t="s">
        <v>317</v>
      </c>
      <c r="AH104" s="129" t="s">
        <v>315</v>
      </c>
      <c r="AI104" s="129"/>
      <c r="AJ104" s="130"/>
      <c r="AK104" s="131" t="s">
        <v>318</v>
      </c>
      <c r="AL104" s="131" t="s">
        <v>323</v>
      </c>
      <c r="AM104" s="133" t="s">
        <v>368</v>
      </c>
    </row>
    <row r="105" spans="1:39" ht="17.25" customHeight="1" x14ac:dyDescent="0.25">
      <c r="A105" s="26">
        <v>39</v>
      </c>
      <c r="B105" s="27" t="s">
        <v>261</v>
      </c>
      <c r="C105" s="128" t="s">
        <v>320</v>
      </c>
      <c r="D105" s="129" t="s">
        <v>370</v>
      </c>
      <c r="E105" s="129" t="s">
        <v>316</v>
      </c>
      <c r="F105" s="130" t="s">
        <v>324</v>
      </c>
      <c r="G105" s="131" t="s">
        <v>324</v>
      </c>
      <c r="H105" s="131" t="s">
        <v>369</v>
      </c>
      <c r="I105" s="132" t="s">
        <v>333</v>
      </c>
      <c r="J105" s="128" t="s">
        <v>332</v>
      </c>
      <c r="K105" s="129" t="s">
        <v>334</v>
      </c>
      <c r="L105" s="129" t="s">
        <v>369</v>
      </c>
      <c r="M105" s="130"/>
      <c r="N105" s="131" t="s">
        <v>316</v>
      </c>
      <c r="O105" s="131" t="s">
        <v>345</v>
      </c>
      <c r="P105" s="133" t="s">
        <v>325</v>
      </c>
      <c r="R105" s="26">
        <v>39</v>
      </c>
      <c r="S105" s="134" t="s">
        <v>317</v>
      </c>
      <c r="T105" s="129" t="s">
        <v>332</v>
      </c>
      <c r="U105" s="129" t="s">
        <v>317</v>
      </c>
      <c r="V105" s="135"/>
      <c r="W105" s="131" t="s">
        <v>346</v>
      </c>
      <c r="X105" s="131" t="s">
        <v>345</v>
      </c>
      <c r="Y105" s="132" t="s">
        <v>358</v>
      </c>
      <c r="Z105" s="128" t="s">
        <v>324</v>
      </c>
      <c r="AA105" s="129" t="s">
        <v>361</v>
      </c>
      <c r="AB105" s="129" t="s">
        <v>346</v>
      </c>
      <c r="AC105" s="130" t="s">
        <v>361</v>
      </c>
      <c r="AD105" s="131" t="s">
        <v>324</v>
      </c>
      <c r="AE105" s="131" t="s">
        <v>345</v>
      </c>
      <c r="AF105" s="132" t="s">
        <v>356</v>
      </c>
      <c r="AG105" s="128" t="s">
        <v>315</v>
      </c>
      <c r="AH105" s="129" t="s">
        <v>317</v>
      </c>
      <c r="AI105" s="129"/>
      <c r="AJ105" s="130"/>
      <c r="AK105" s="131" t="s">
        <v>343</v>
      </c>
      <c r="AL105" s="131" t="s">
        <v>349</v>
      </c>
      <c r="AM105" s="133" t="s">
        <v>368</v>
      </c>
    </row>
    <row r="106" spans="1:39" ht="12.75" hidden="1" customHeight="1" x14ac:dyDescent="0.25">
      <c r="A106" s="42">
        <v>40</v>
      </c>
      <c r="B106" s="43"/>
      <c r="C106" s="136"/>
      <c r="D106" s="137"/>
      <c r="E106" s="137"/>
      <c r="F106" s="138"/>
      <c r="G106" s="139"/>
      <c r="H106" s="139"/>
      <c r="I106" s="140"/>
      <c r="J106" s="136"/>
      <c r="K106" s="137"/>
      <c r="L106" s="137"/>
      <c r="M106" s="138"/>
      <c r="N106" s="139"/>
      <c r="O106" s="139"/>
      <c r="P106" s="141"/>
      <c r="R106" s="42">
        <v>40</v>
      </c>
      <c r="S106" s="142"/>
      <c r="T106" s="137"/>
      <c r="U106" s="137"/>
      <c r="V106" s="143"/>
      <c r="W106" s="139"/>
      <c r="X106" s="139"/>
      <c r="Y106" s="140"/>
      <c r="Z106" s="136"/>
      <c r="AA106" s="137"/>
      <c r="AB106" s="137"/>
      <c r="AC106" s="138"/>
      <c r="AD106" s="139"/>
      <c r="AE106" s="139"/>
      <c r="AF106" s="140"/>
      <c r="AG106" s="136"/>
      <c r="AH106" s="137"/>
      <c r="AI106" s="137"/>
      <c r="AJ106" s="138"/>
      <c r="AK106" s="139"/>
      <c r="AL106" s="139"/>
      <c r="AM106" s="141"/>
    </row>
    <row r="107" spans="1:39" ht="12.75" hidden="1" customHeight="1" x14ac:dyDescent="0.25">
      <c r="A107" s="30">
        <v>41</v>
      </c>
      <c r="B107" s="31"/>
      <c r="C107" s="120"/>
      <c r="D107" s="121"/>
      <c r="E107" s="121"/>
      <c r="F107" s="122"/>
      <c r="G107" s="123"/>
      <c r="H107" s="123"/>
      <c r="I107" s="124"/>
      <c r="J107" s="120"/>
      <c r="K107" s="121"/>
      <c r="L107" s="121"/>
      <c r="M107" s="122"/>
      <c r="N107" s="123"/>
      <c r="O107" s="123"/>
      <c r="P107" s="125"/>
      <c r="R107" s="30">
        <v>41</v>
      </c>
      <c r="S107" s="126"/>
      <c r="T107" s="121"/>
      <c r="U107" s="121"/>
      <c r="V107" s="127"/>
      <c r="W107" s="123"/>
      <c r="X107" s="123"/>
      <c r="Y107" s="124"/>
      <c r="Z107" s="120"/>
      <c r="AA107" s="121"/>
      <c r="AB107" s="121"/>
      <c r="AC107" s="122"/>
      <c r="AD107" s="123"/>
      <c r="AE107" s="123"/>
      <c r="AF107" s="124"/>
      <c r="AG107" s="120"/>
      <c r="AH107" s="121"/>
      <c r="AI107" s="121"/>
      <c r="AJ107" s="122"/>
      <c r="AK107" s="123"/>
      <c r="AL107" s="123"/>
      <c r="AM107" s="125"/>
    </row>
    <row r="108" spans="1:39" ht="12.75" hidden="1" customHeight="1" x14ac:dyDescent="0.25">
      <c r="A108" s="26">
        <v>42</v>
      </c>
      <c r="B108" s="27"/>
      <c r="C108" s="128"/>
      <c r="D108" s="129"/>
      <c r="E108" s="129"/>
      <c r="F108" s="130"/>
      <c r="G108" s="131"/>
      <c r="H108" s="131"/>
      <c r="I108" s="132"/>
      <c r="J108" s="128"/>
      <c r="K108" s="129"/>
      <c r="L108" s="129"/>
      <c r="M108" s="130"/>
      <c r="N108" s="131"/>
      <c r="O108" s="131"/>
      <c r="P108" s="133"/>
      <c r="R108" s="26">
        <v>42</v>
      </c>
      <c r="S108" s="134"/>
      <c r="T108" s="129"/>
      <c r="U108" s="129"/>
      <c r="V108" s="135"/>
      <c r="W108" s="131"/>
      <c r="X108" s="131"/>
      <c r="Y108" s="132"/>
      <c r="Z108" s="128"/>
      <c r="AA108" s="129"/>
      <c r="AB108" s="129"/>
      <c r="AC108" s="130"/>
      <c r="AD108" s="131"/>
      <c r="AE108" s="131"/>
      <c r="AF108" s="132"/>
      <c r="AG108" s="128"/>
      <c r="AH108" s="129"/>
      <c r="AI108" s="129"/>
      <c r="AJ108" s="130"/>
      <c r="AK108" s="131"/>
      <c r="AL108" s="131"/>
      <c r="AM108" s="133"/>
    </row>
    <row r="109" spans="1:39" ht="12.75" hidden="1" customHeight="1" x14ac:dyDescent="0.25">
      <c r="A109" s="26">
        <v>43</v>
      </c>
      <c r="B109" s="27"/>
      <c r="C109" s="128"/>
      <c r="D109" s="129"/>
      <c r="E109" s="129"/>
      <c r="F109" s="130"/>
      <c r="G109" s="131"/>
      <c r="H109" s="131"/>
      <c r="I109" s="132"/>
      <c r="J109" s="128"/>
      <c r="K109" s="129"/>
      <c r="L109" s="129"/>
      <c r="M109" s="130"/>
      <c r="N109" s="131"/>
      <c r="O109" s="131"/>
      <c r="P109" s="133"/>
      <c r="R109" s="26">
        <v>43</v>
      </c>
      <c r="S109" s="134"/>
      <c r="T109" s="129"/>
      <c r="U109" s="129"/>
      <c r="V109" s="135"/>
      <c r="W109" s="131"/>
      <c r="X109" s="131"/>
      <c r="Y109" s="132"/>
      <c r="Z109" s="128"/>
      <c r="AA109" s="129"/>
      <c r="AB109" s="129"/>
      <c r="AC109" s="130"/>
      <c r="AD109" s="131"/>
      <c r="AE109" s="131"/>
      <c r="AF109" s="132"/>
      <c r="AG109" s="128"/>
      <c r="AH109" s="129"/>
      <c r="AI109" s="129"/>
      <c r="AJ109" s="130"/>
      <c r="AK109" s="131"/>
      <c r="AL109" s="131"/>
      <c r="AM109" s="133"/>
    </row>
    <row r="110" spans="1:39" ht="12.75" hidden="1" customHeight="1" x14ac:dyDescent="0.25">
      <c r="A110" s="26">
        <v>44</v>
      </c>
      <c r="B110" s="27"/>
      <c r="C110" s="128"/>
      <c r="D110" s="129"/>
      <c r="E110" s="129"/>
      <c r="F110" s="130"/>
      <c r="G110" s="131"/>
      <c r="H110" s="131"/>
      <c r="I110" s="132"/>
      <c r="J110" s="128"/>
      <c r="K110" s="129"/>
      <c r="L110" s="129"/>
      <c r="M110" s="130"/>
      <c r="N110" s="131"/>
      <c r="O110" s="131"/>
      <c r="P110" s="133"/>
      <c r="R110" s="26">
        <v>44</v>
      </c>
      <c r="S110" s="134"/>
      <c r="T110" s="129"/>
      <c r="U110" s="129"/>
      <c r="V110" s="135"/>
      <c r="W110" s="131"/>
      <c r="X110" s="131"/>
      <c r="Y110" s="132"/>
      <c r="Z110" s="128"/>
      <c r="AA110" s="129"/>
      <c r="AB110" s="129"/>
      <c r="AC110" s="130"/>
      <c r="AD110" s="131"/>
      <c r="AE110" s="131"/>
      <c r="AF110" s="132"/>
      <c r="AG110" s="128"/>
      <c r="AH110" s="129"/>
      <c r="AI110" s="129"/>
      <c r="AJ110" s="130"/>
      <c r="AK110" s="131"/>
      <c r="AL110" s="131"/>
      <c r="AM110" s="133"/>
    </row>
    <row r="111" spans="1:39" ht="12.75" hidden="1" customHeight="1" x14ac:dyDescent="0.25">
      <c r="A111" s="42">
        <v>45</v>
      </c>
      <c r="B111" s="43"/>
      <c r="C111" s="136"/>
      <c r="D111" s="137"/>
      <c r="E111" s="137"/>
      <c r="F111" s="138"/>
      <c r="G111" s="139"/>
      <c r="H111" s="139"/>
      <c r="I111" s="140"/>
      <c r="J111" s="136"/>
      <c r="K111" s="137"/>
      <c r="L111" s="137"/>
      <c r="M111" s="138"/>
      <c r="N111" s="139"/>
      <c r="O111" s="139"/>
      <c r="P111" s="141"/>
      <c r="R111" s="42">
        <v>45</v>
      </c>
      <c r="S111" s="142"/>
      <c r="T111" s="137"/>
      <c r="U111" s="137"/>
      <c r="V111" s="143"/>
      <c r="W111" s="139"/>
      <c r="X111" s="139"/>
      <c r="Y111" s="140"/>
      <c r="Z111" s="136"/>
      <c r="AA111" s="137"/>
      <c r="AB111" s="137"/>
      <c r="AC111" s="138"/>
      <c r="AD111" s="139"/>
      <c r="AE111" s="139"/>
      <c r="AF111" s="140"/>
      <c r="AG111" s="136"/>
      <c r="AH111" s="137"/>
      <c r="AI111" s="137"/>
      <c r="AJ111" s="138"/>
      <c r="AK111" s="139"/>
      <c r="AL111" s="139"/>
      <c r="AM111" s="141"/>
    </row>
    <row r="112" spans="1:39" ht="12.75" hidden="1" customHeight="1" x14ac:dyDescent="0.25">
      <c r="A112" s="30">
        <v>46</v>
      </c>
      <c r="B112" s="31"/>
      <c r="C112" s="120"/>
      <c r="D112" s="121"/>
      <c r="E112" s="121"/>
      <c r="F112" s="122"/>
      <c r="G112" s="123"/>
      <c r="H112" s="123"/>
      <c r="I112" s="124"/>
      <c r="J112" s="120"/>
      <c r="K112" s="121"/>
      <c r="L112" s="121"/>
      <c r="M112" s="122"/>
      <c r="N112" s="123"/>
      <c r="O112" s="123"/>
      <c r="P112" s="125"/>
      <c r="R112" s="30">
        <v>46</v>
      </c>
      <c r="S112" s="126"/>
      <c r="T112" s="121"/>
      <c r="U112" s="121"/>
      <c r="V112" s="127"/>
      <c r="W112" s="123"/>
      <c r="X112" s="123"/>
      <c r="Y112" s="124"/>
      <c r="Z112" s="120"/>
      <c r="AA112" s="121"/>
      <c r="AB112" s="121"/>
      <c r="AC112" s="122"/>
      <c r="AD112" s="123"/>
      <c r="AE112" s="123"/>
      <c r="AF112" s="124"/>
      <c r="AG112" s="120"/>
      <c r="AH112" s="121"/>
      <c r="AI112" s="121"/>
      <c r="AJ112" s="122"/>
      <c r="AK112" s="123"/>
      <c r="AL112" s="123"/>
      <c r="AM112" s="125"/>
    </row>
    <row r="113" spans="1:39" ht="12.75" hidden="1" customHeight="1" x14ac:dyDescent="0.25">
      <c r="A113" s="26">
        <v>47</v>
      </c>
      <c r="B113" s="27"/>
      <c r="C113" s="128"/>
      <c r="D113" s="129"/>
      <c r="E113" s="129"/>
      <c r="F113" s="130"/>
      <c r="G113" s="131"/>
      <c r="H113" s="131"/>
      <c r="I113" s="132"/>
      <c r="J113" s="128"/>
      <c r="K113" s="129"/>
      <c r="L113" s="129"/>
      <c r="M113" s="130"/>
      <c r="N113" s="131"/>
      <c r="O113" s="131"/>
      <c r="P113" s="133"/>
      <c r="R113" s="26">
        <v>47</v>
      </c>
      <c r="S113" s="134"/>
      <c r="T113" s="129"/>
      <c r="U113" s="129"/>
      <c r="V113" s="135"/>
      <c r="W113" s="131"/>
      <c r="X113" s="131"/>
      <c r="Y113" s="132"/>
      <c r="Z113" s="128"/>
      <c r="AA113" s="129"/>
      <c r="AB113" s="129"/>
      <c r="AC113" s="130"/>
      <c r="AD113" s="131"/>
      <c r="AE113" s="131"/>
      <c r="AF113" s="132"/>
      <c r="AG113" s="128"/>
      <c r="AH113" s="129"/>
      <c r="AI113" s="129"/>
      <c r="AJ113" s="130"/>
      <c r="AK113" s="131"/>
      <c r="AL113" s="131"/>
      <c r="AM113" s="133"/>
    </row>
    <row r="114" spans="1:39" ht="12.75" hidden="1" customHeight="1" x14ac:dyDescent="0.25">
      <c r="A114" s="26">
        <v>48</v>
      </c>
      <c r="B114" s="27"/>
      <c r="C114" s="128"/>
      <c r="D114" s="129"/>
      <c r="E114" s="129"/>
      <c r="F114" s="130"/>
      <c r="G114" s="131"/>
      <c r="H114" s="131"/>
      <c r="I114" s="132"/>
      <c r="J114" s="128"/>
      <c r="K114" s="129"/>
      <c r="L114" s="129"/>
      <c r="M114" s="130"/>
      <c r="N114" s="131"/>
      <c r="O114" s="131"/>
      <c r="P114" s="133"/>
      <c r="R114" s="26">
        <v>48</v>
      </c>
      <c r="S114" s="134"/>
      <c r="T114" s="129"/>
      <c r="U114" s="129"/>
      <c r="V114" s="135"/>
      <c r="W114" s="131"/>
      <c r="X114" s="131"/>
      <c r="Y114" s="132"/>
      <c r="Z114" s="128"/>
      <c r="AA114" s="129"/>
      <c r="AB114" s="129"/>
      <c r="AC114" s="130"/>
      <c r="AD114" s="131"/>
      <c r="AE114" s="131"/>
      <c r="AF114" s="132"/>
      <c r="AG114" s="128"/>
      <c r="AH114" s="129"/>
      <c r="AI114" s="129"/>
      <c r="AJ114" s="130"/>
      <c r="AK114" s="131"/>
      <c r="AL114" s="131"/>
      <c r="AM114" s="133"/>
    </row>
    <row r="115" spans="1:39" ht="12.75" hidden="1" customHeight="1" x14ac:dyDescent="0.25">
      <c r="A115" s="26">
        <v>49</v>
      </c>
      <c r="B115" s="27"/>
      <c r="C115" s="128"/>
      <c r="D115" s="129"/>
      <c r="E115" s="129"/>
      <c r="F115" s="130"/>
      <c r="G115" s="131"/>
      <c r="H115" s="131"/>
      <c r="I115" s="132"/>
      <c r="J115" s="128"/>
      <c r="K115" s="129"/>
      <c r="L115" s="129"/>
      <c r="M115" s="130"/>
      <c r="N115" s="131"/>
      <c r="O115" s="131"/>
      <c r="P115" s="133"/>
      <c r="R115" s="26">
        <v>49</v>
      </c>
      <c r="S115" s="134"/>
      <c r="T115" s="129"/>
      <c r="U115" s="129"/>
      <c r="V115" s="135"/>
      <c r="W115" s="131"/>
      <c r="X115" s="131"/>
      <c r="Y115" s="132"/>
      <c r="Z115" s="128"/>
      <c r="AA115" s="129"/>
      <c r="AB115" s="129"/>
      <c r="AC115" s="130"/>
      <c r="AD115" s="131"/>
      <c r="AE115" s="131"/>
      <c r="AF115" s="132"/>
      <c r="AG115" s="128"/>
      <c r="AH115" s="129"/>
      <c r="AI115" s="129"/>
      <c r="AJ115" s="130"/>
      <c r="AK115" s="131"/>
      <c r="AL115" s="131"/>
      <c r="AM115" s="133"/>
    </row>
    <row r="116" spans="1:39" ht="12.75" hidden="1" customHeight="1" x14ac:dyDescent="0.25">
      <c r="A116" s="42">
        <v>50</v>
      </c>
      <c r="B116" s="43"/>
      <c r="C116" s="136"/>
      <c r="D116" s="137"/>
      <c r="E116" s="137"/>
      <c r="F116" s="138"/>
      <c r="G116" s="139"/>
      <c r="H116" s="139"/>
      <c r="I116" s="140"/>
      <c r="J116" s="136"/>
      <c r="K116" s="137"/>
      <c r="L116" s="137"/>
      <c r="M116" s="138"/>
      <c r="N116" s="139"/>
      <c r="O116" s="139"/>
      <c r="P116" s="141"/>
      <c r="R116" s="42">
        <v>50</v>
      </c>
      <c r="S116" s="142"/>
      <c r="T116" s="137"/>
      <c r="U116" s="137"/>
      <c r="V116" s="143"/>
      <c r="W116" s="139"/>
      <c r="X116" s="139"/>
      <c r="Y116" s="140"/>
      <c r="Z116" s="136"/>
      <c r="AA116" s="137"/>
      <c r="AB116" s="137"/>
      <c r="AC116" s="138"/>
      <c r="AD116" s="139"/>
      <c r="AE116" s="139"/>
      <c r="AF116" s="140"/>
      <c r="AG116" s="136"/>
      <c r="AH116" s="137"/>
      <c r="AI116" s="137"/>
      <c r="AJ116" s="138"/>
      <c r="AK116" s="139"/>
      <c r="AL116" s="139"/>
      <c r="AM116" s="141"/>
    </row>
    <row r="117" spans="1:39" ht="12.75" hidden="1" customHeight="1" x14ac:dyDescent="0.25">
      <c r="A117" s="30">
        <v>51</v>
      </c>
      <c r="B117" s="31"/>
      <c r="C117" s="120"/>
      <c r="D117" s="121"/>
      <c r="E117" s="121"/>
      <c r="F117" s="122"/>
      <c r="G117" s="123"/>
      <c r="H117" s="123"/>
      <c r="I117" s="124"/>
      <c r="J117" s="120"/>
      <c r="K117" s="121"/>
      <c r="L117" s="121"/>
      <c r="M117" s="122"/>
      <c r="N117" s="123"/>
      <c r="O117" s="123"/>
      <c r="P117" s="125"/>
      <c r="R117" s="30">
        <v>51</v>
      </c>
      <c r="S117" s="126"/>
      <c r="T117" s="121"/>
      <c r="U117" s="121"/>
      <c r="V117" s="127"/>
      <c r="W117" s="123"/>
      <c r="X117" s="123"/>
      <c r="Y117" s="124"/>
      <c r="Z117" s="120"/>
      <c r="AA117" s="121"/>
      <c r="AB117" s="121"/>
      <c r="AC117" s="122"/>
      <c r="AD117" s="123"/>
      <c r="AE117" s="123"/>
      <c r="AF117" s="124"/>
      <c r="AG117" s="120"/>
      <c r="AH117" s="121"/>
      <c r="AI117" s="121"/>
      <c r="AJ117" s="122"/>
      <c r="AK117" s="123"/>
      <c r="AL117" s="123"/>
      <c r="AM117" s="125"/>
    </row>
    <row r="118" spans="1:39" ht="12.75" hidden="1" customHeight="1" x14ac:dyDescent="0.25">
      <c r="A118" s="26">
        <v>52</v>
      </c>
      <c r="B118" s="27"/>
      <c r="C118" s="128"/>
      <c r="D118" s="129"/>
      <c r="E118" s="129"/>
      <c r="F118" s="130"/>
      <c r="G118" s="131"/>
      <c r="H118" s="131"/>
      <c r="I118" s="132"/>
      <c r="J118" s="128"/>
      <c r="K118" s="129"/>
      <c r="L118" s="129"/>
      <c r="M118" s="130"/>
      <c r="N118" s="131"/>
      <c r="O118" s="131"/>
      <c r="P118" s="133"/>
      <c r="R118" s="26">
        <v>52</v>
      </c>
      <c r="S118" s="134"/>
      <c r="T118" s="129"/>
      <c r="U118" s="129"/>
      <c r="V118" s="135"/>
      <c r="W118" s="131"/>
      <c r="X118" s="131"/>
      <c r="Y118" s="132"/>
      <c r="Z118" s="128"/>
      <c r="AA118" s="129"/>
      <c r="AB118" s="129"/>
      <c r="AC118" s="130"/>
      <c r="AD118" s="131"/>
      <c r="AE118" s="131"/>
      <c r="AF118" s="132"/>
      <c r="AG118" s="128"/>
      <c r="AH118" s="129"/>
      <c r="AI118" s="129"/>
      <c r="AJ118" s="130"/>
      <c r="AK118" s="131"/>
      <c r="AL118" s="131"/>
      <c r="AM118" s="133"/>
    </row>
    <row r="119" spans="1:39" ht="12.75" hidden="1" customHeight="1" x14ac:dyDescent="0.25">
      <c r="A119" s="26">
        <v>53</v>
      </c>
      <c r="B119" s="27"/>
      <c r="C119" s="128"/>
      <c r="D119" s="129"/>
      <c r="E119" s="129"/>
      <c r="F119" s="130"/>
      <c r="G119" s="131"/>
      <c r="H119" s="131"/>
      <c r="I119" s="132"/>
      <c r="J119" s="128"/>
      <c r="K119" s="129"/>
      <c r="L119" s="129"/>
      <c r="M119" s="130"/>
      <c r="N119" s="131"/>
      <c r="O119" s="131"/>
      <c r="P119" s="133"/>
      <c r="R119" s="26">
        <v>53</v>
      </c>
      <c r="S119" s="134"/>
      <c r="T119" s="129"/>
      <c r="U119" s="129"/>
      <c r="V119" s="135"/>
      <c r="W119" s="131"/>
      <c r="X119" s="131"/>
      <c r="Y119" s="132"/>
      <c r="Z119" s="128"/>
      <c r="AA119" s="129"/>
      <c r="AB119" s="129"/>
      <c r="AC119" s="130"/>
      <c r="AD119" s="131"/>
      <c r="AE119" s="131"/>
      <c r="AF119" s="132"/>
      <c r="AG119" s="128"/>
      <c r="AH119" s="129"/>
      <c r="AI119" s="129"/>
      <c r="AJ119" s="130"/>
      <c r="AK119" s="131"/>
      <c r="AL119" s="131"/>
      <c r="AM119" s="133"/>
    </row>
    <row r="120" spans="1:39" ht="12.75" hidden="1" customHeight="1" x14ac:dyDescent="0.25">
      <c r="A120" s="26">
        <v>54</v>
      </c>
      <c r="B120" s="27"/>
      <c r="C120" s="128"/>
      <c r="D120" s="129"/>
      <c r="E120" s="129"/>
      <c r="F120" s="130"/>
      <c r="G120" s="131"/>
      <c r="H120" s="131"/>
      <c r="I120" s="132"/>
      <c r="J120" s="128"/>
      <c r="K120" s="129"/>
      <c r="L120" s="129"/>
      <c r="M120" s="130"/>
      <c r="N120" s="131"/>
      <c r="O120" s="131"/>
      <c r="P120" s="133"/>
      <c r="R120" s="26">
        <v>54</v>
      </c>
      <c r="S120" s="134"/>
      <c r="T120" s="129"/>
      <c r="U120" s="129"/>
      <c r="V120" s="135"/>
      <c r="W120" s="131"/>
      <c r="X120" s="131"/>
      <c r="Y120" s="132"/>
      <c r="Z120" s="128"/>
      <c r="AA120" s="129"/>
      <c r="AB120" s="129"/>
      <c r="AC120" s="130"/>
      <c r="AD120" s="131"/>
      <c r="AE120" s="131"/>
      <c r="AF120" s="132"/>
      <c r="AG120" s="128"/>
      <c r="AH120" s="129"/>
      <c r="AI120" s="129"/>
      <c r="AJ120" s="130"/>
      <c r="AK120" s="131"/>
      <c r="AL120" s="131"/>
      <c r="AM120" s="133"/>
    </row>
    <row r="121" spans="1:39" ht="12.75" hidden="1" customHeight="1" x14ac:dyDescent="0.25">
      <c r="A121" s="28">
        <v>55</v>
      </c>
      <c r="B121" s="29"/>
      <c r="C121" s="145"/>
      <c r="D121" s="146"/>
      <c r="E121" s="146"/>
      <c r="F121" s="147"/>
      <c r="G121" s="148"/>
      <c r="H121" s="148"/>
      <c r="I121" s="149"/>
      <c r="J121" s="145"/>
      <c r="K121" s="146"/>
      <c r="L121" s="146"/>
      <c r="M121" s="147"/>
      <c r="N121" s="148"/>
      <c r="O121" s="148"/>
      <c r="P121" s="150"/>
      <c r="R121" s="28">
        <v>55</v>
      </c>
      <c r="S121" s="151"/>
      <c r="T121" s="146"/>
      <c r="U121" s="146"/>
      <c r="V121" s="152"/>
      <c r="W121" s="148"/>
      <c r="X121" s="148"/>
      <c r="Y121" s="149"/>
      <c r="Z121" s="145"/>
      <c r="AA121" s="146"/>
      <c r="AB121" s="146"/>
      <c r="AC121" s="147"/>
      <c r="AD121" s="148"/>
      <c r="AE121" s="148"/>
      <c r="AF121" s="149"/>
      <c r="AG121" s="145"/>
      <c r="AH121" s="146"/>
      <c r="AI121" s="146"/>
      <c r="AJ121" s="147"/>
      <c r="AK121" s="148"/>
      <c r="AL121" s="148"/>
      <c r="AM121" s="150"/>
    </row>
    <row r="122" spans="1:39" ht="12.75" customHeight="1" x14ac:dyDescent="0.25">
      <c r="A122" s="257" t="s">
        <v>403</v>
      </c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R122" s="257" t="s">
        <v>404</v>
      </c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</row>
    <row r="123" spans="1:39" ht="15" customHeight="1" x14ac:dyDescent="0.25">
      <c r="A123" s="256" t="s">
        <v>386</v>
      </c>
      <c r="B123" s="256"/>
      <c r="C123" s="256" t="s">
        <v>387</v>
      </c>
      <c r="D123" s="256"/>
      <c r="E123" s="256"/>
      <c r="F123" s="256"/>
      <c r="G123" s="256"/>
      <c r="H123" s="256"/>
      <c r="I123" s="256"/>
      <c r="J123" s="256" t="s">
        <v>387</v>
      </c>
      <c r="K123" s="256"/>
      <c r="L123" s="256"/>
      <c r="M123" s="256"/>
      <c r="N123" s="256"/>
      <c r="O123" s="256"/>
      <c r="P123" s="256"/>
      <c r="R123" s="256" t="s">
        <v>387</v>
      </c>
      <c r="S123" s="256"/>
      <c r="T123" s="256"/>
      <c r="U123" s="256"/>
      <c r="V123" s="256"/>
      <c r="W123" s="256"/>
      <c r="X123" s="256"/>
      <c r="Y123" s="256" t="s">
        <v>387</v>
      </c>
      <c r="Z123" s="256"/>
      <c r="AA123" s="256"/>
      <c r="AB123" s="256"/>
      <c r="AC123" s="256"/>
      <c r="AD123" s="256"/>
      <c r="AE123" s="256"/>
      <c r="AF123" s="256" t="s">
        <v>387</v>
      </c>
      <c r="AG123" s="256"/>
      <c r="AH123" s="256"/>
      <c r="AI123" s="256"/>
      <c r="AJ123" s="256"/>
      <c r="AK123" s="256"/>
      <c r="AL123" s="256"/>
      <c r="AM123" s="256"/>
    </row>
    <row r="124" spans="1:39" ht="31.5" customHeight="1" x14ac:dyDescent="0.25">
      <c r="A124" s="258" t="s">
        <v>19</v>
      </c>
      <c r="B124" s="258"/>
      <c r="C124" s="258" t="s">
        <v>405</v>
      </c>
      <c r="D124" s="258"/>
      <c r="E124" s="258"/>
      <c r="F124" s="258"/>
      <c r="G124" s="258"/>
      <c r="H124" s="258"/>
      <c r="I124" s="258"/>
      <c r="J124" s="258" t="s">
        <v>406</v>
      </c>
      <c r="K124" s="258"/>
      <c r="L124" s="258"/>
      <c r="M124" s="258"/>
      <c r="N124" s="258"/>
      <c r="O124" s="258"/>
      <c r="P124" s="258"/>
      <c r="R124" s="258" t="s">
        <v>286</v>
      </c>
      <c r="S124" s="258"/>
      <c r="T124" s="258"/>
      <c r="U124" s="258"/>
      <c r="V124" s="258"/>
      <c r="W124" s="258"/>
      <c r="X124" s="258"/>
      <c r="Y124" s="258"/>
      <c r="Z124" s="258" t="s">
        <v>407</v>
      </c>
      <c r="AA124" s="258"/>
      <c r="AB124" s="258"/>
      <c r="AC124" s="258"/>
      <c r="AD124" s="258"/>
      <c r="AE124" s="258"/>
      <c r="AF124" s="258"/>
      <c r="AG124" s="258" t="s">
        <v>408</v>
      </c>
      <c r="AH124" s="258"/>
      <c r="AI124" s="258"/>
      <c r="AJ124" s="258"/>
      <c r="AK124" s="258"/>
      <c r="AL124" s="258"/>
    </row>
    <row r="125" spans="1:39" ht="21.75" customHeight="1" x14ac:dyDescent="0.25">
      <c r="A125" s="270" t="s">
        <v>304</v>
      </c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2"/>
      <c r="R125" s="270" t="s">
        <v>304</v>
      </c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2"/>
    </row>
    <row r="126" spans="1:39" ht="15.75" customHeight="1" x14ac:dyDescent="0.25">
      <c r="A126" s="260" t="s">
        <v>30</v>
      </c>
      <c r="B126" s="262" t="s">
        <v>305</v>
      </c>
      <c r="C126" s="268" t="s">
        <v>409</v>
      </c>
      <c r="D126" s="268"/>
      <c r="E126" s="268"/>
      <c r="F126" s="268"/>
      <c r="G126" s="268"/>
      <c r="H126" s="268"/>
      <c r="I126" s="268"/>
      <c r="J126" s="267" t="s">
        <v>410</v>
      </c>
      <c r="K126" s="267"/>
      <c r="L126" s="267"/>
      <c r="M126" s="267"/>
      <c r="N126" s="267"/>
      <c r="O126" s="267"/>
      <c r="P126" s="269"/>
      <c r="R126" s="260" t="s">
        <v>30</v>
      </c>
      <c r="S126" s="266" t="s">
        <v>411</v>
      </c>
      <c r="T126" s="267"/>
      <c r="U126" s="267"/>
      <c r="V126" s="267"/>
      <c r="W126" s="267"/>
      <c r="X126" s="267"/>
      <c r="Y126" s="267"/>
      <c r="Z126" s="268" t="s">
        <v>412</v>
      </c>
      <c r="AA126" s="268"/>
      <c r="AB126" s="268"/>
      <c r="AC126" s="268"/>
      <c r="AD126" s="268"/>
      <c r="AE126" s="268"/>
      <c r="AF126" s="268"/>
      <c r="AG126" s="267" t="s">
        <v>412</v>
      </c>
      <c r="AH126" s="267"/>
      <c r="AI126" s="267"/>
      <c r="AJ126" s="267"/>
      <c r="AK126" s="267"/>
      <c r="AL126" s="267"/>
      <c r="AM126" s="269"/>
    </row>
    <row r="127" spans="1:39" ht="15" customHeight="1" x14ac:dyDescent="0.25">
      <c r="A127" s="261"/>
      <c r="B127" s="263"/>
      <c r="C127" s="254" t="s">
        <v>311</v>
      </c>
      <c r="D127" s="254"/>
      <c r="E127" s="254"/>
      <c r="F127" s="254"/>
      <c r="G127" s="255" t="s">
        <v>312</v>
      </c>
      <c r="H127" s="255" t="s">
        <v>313</v>
      </c>
      <c r="I127" s="255" t="s">
        <v>314</v>
      </c>
      <c r="J127" s="254" t="s">
        <v>311</v>
      </c>
      <c r="K127" s="254"/>
      <c r="L127" s="254"/>
      <c r="M127" s="254"/>
      <c r="N127" s="255" t="s">
        <v>312</v>
      </c>
      <c r="O127" s="255" t="s">
        <v>313</v>
      </c>
      <c r="P127" s="264" t="s">
        <v>314</v>
      </c>
      <c r="R127" s="261"/>
      <c r="S127" s="259" t="s">
        <v>311</v>
      </c>
      <c r="T127" s="254"/>
      <c r="U127" s="254"/>
      <c r="V127" s="254"/>
      <c r="W127" s="255" t="s">
        <v>312</v>
      </c>
      <c r="X127" s="255" t="s">
        <v>313</v>
      </c>
      <c r="Y127" s="255" t="s">
        <v>314</v>
      </c>
      <c r="Z127" s="254" t="s">
        <v>311</v>
      </c>
      <c r="AA127" s="254"/>
      <c r="AB127" s="254"/>
      <c r="AC127" s="254"/>
      <c r="AD127" s="255" t="s">
        <v>312</v>
      </c>
      <c r="AE127" s="255" t="s">
        <v>313</v>
      </c>
      <c r="AF127" s="255" t="s">
        <v>314</v>
      </c>
      <c r="AG127" s="254" t="s">
        <v>311</v>
      </c>
      <c r="AH127" s="254"/>
      <c r="AI127" s="254"/>
      <c r="AJ127" s="254"/>
      <c r="AK127" s="255" t="s">
        <v>312</v>
      </c>
      <c r="AL127" s="255" t="s">
        <v>313</v>
      </c>
      <c r="AM127" s="264" t="s">
        <v>314</v>
      </c>
    </row>
    <row r="128" spans="1:39" ht="15" customHeight="1" x14ac:dyDescent="0.25">
      <c r="A128" s="261"/>
      <c r="B128" s="263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65"/>
      <c r="R128" s="261"/>
      <c r="S128" s="259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65"/>
    </row>
    <row r="129" spans="1:39" ht="17.25" customHeight="1" x14ac:dyDescent="0.25">
      <c r="A129" s="30">
        <v>1</v>
      </c>
      <c r="B129" s="31" t="s">
        <v>36</v>
      </c>
      <c r="C129" s="120" t="s">
        <v>315</v>
      </c>
      <c r="D129" s="121" t="s">
        <v>364</v>
      </c>
      <c r="E129" s="121"/>
      <c r="F129" s="122"/>
      <c r="G129" s="123" t="s">
        <v>357</v>
      </c>
      <c r="H129" s="123" t="s">
        <v>349</v>
      </c>
      <c r="I129" s="124" t="s">
        <v>330</v>
      </c>
      <c r="J129" s="120" t="s">
        <v>413</v>
      </c>
      <c r="K129" s="121" t="s">
        <v>413</v>
      </c>
      <c r="L129" s="121" t="s">
        <v>413</v>
      </c>
      <c r="M129" s="122"/>
      <c r="N129" s="123" t="s">
        <v>413</v>
      </c>
      <c r="O129" s="123" t="s">
        <v>413</v>
      </c>
      <c r="P129" s="125" t="s">
        <v>413</v>
      </c>
      <c r="R129" s="30">
        <v>1</v>
      </c>
      <c r="S129" s="126" t="s">
        <v>315</v>
      </c>
      <c r="T129" s="121" t="s">
        <v>315</v>
      </c>
      <c r="U129" s="121"/>
      <c r="V129" s="127"/>
      <c r="W129" s="123" t="s">
        <v>315</v>
      </c>
      <c r="X129" s="123" t="s">
        <v>329</v>
      </c>
      <c r="Y129" s="124" t="s">
        <v>330</v>
      </c>
      <c r="Z129" s="120"/>
      <c r="AA129" s="121"/>
      <c r="AB129" s="121"/>
      <c r="AC129" s="122"/>
      <c r="AD129" s="123"/>
      <c r="AE129" s="123"/>
      <c r="AF129" s="124"/>
      <c r="AG129" s="120"/>
      <c r="AH129" s="121"/>
      <c r="AI129" s="121"/>
      <c r="AJ129" s="122"/>
      <c r="AK129" s="123"/>
      <c r="AL129" s="123"/>
      <c r="AM129" s="125"/>
    </row>
    <row r="130" spans="1:39" ht="17.25" customHeight="1" x14ac:dyDescent="0.25">
      <c r="A130" s="26">
        <v>2</v>
      </c>
      <c r="B130" s="27" t="s">
        <v>45</v>
      </c>
      <c r="C130" s="128" t="s">
        <v>316</v>
      </c>
      <c r="D130" s="129" t="s">
        <v>364</v>
      </c>
      <c r="E130" s="129"/>
      <c r="F130" s="130"/>
      <c r="G130" s="131" t="s">
        <v>323</v>
      </c>
      <c r="H130" s="131" t="s">
        <v>340</v>
      </c>
      <c r="I130" s="132" t="s">
        <v>365</v>
      </c>
      <c r="J130" s="128" t="s">
        <v>413</v>
      </c>
      <c r="K130" s="129" t="s">
        <v>413</v>
      </c>
      <c r="L130" s="129" t="s">
        <v>413</v>
      </c>
      <c r="M130" s="130"/>
      <c r="N130" s="131" t="s">
        <v>413</v>
      </c>
      <c r="O130" s="131" t="s">
        <v>413</v>
      </c>
      <c r="P130" s="133" t="s">
        <v>413</v>
      </c>
      <c r="R130" s="26">
        <v>2</v>
      </c>
      <c r="S130" s="134" t="s">
        <v>317</v>
      </c>
      <c r="T130" s="129" t="s">
        <v>317</v>
      </c>
      <c r="U130" s="129"/>
      <c r="V130" s="135"/>
      <c r="W130" s="131" t="s">
        <v>317</v>
      </c>
      <c r="X130" s="131" t="s">
        <v>321</v>
      </c>
      <c r="Y130" s="132" t="s">
        <v>321</v>
      </c>
      <c r="Z130" s="128"/>
      <c r="AA130" s="129"/>
      <c r="AB130" s="129"/>
      <c r="AC130" s="130"/>
      <c r="AD130" s="131"/>
      <c r="AE130" s="131"/>
      <c r="AF130" s="132"/>
      <c r="AG130" s="128"/>
      <c r="AH130" s="129"/>
      <c r="AI130" s="129"/>
      <c r="AJ130" s="130"/>
      <c r="AK130" s="131"/>
      <c r="AL130" s="131"/>
      <c r="AM130" s="133"/>
    </row>
    <row r="131" spans="1:39" ht="17.25" customHeight="1" x14ac:dyDescent="0.25">
      <c r="A131" s="26">
        <v>3</v>
      </c>
      <c r="B131" s="27" t="s">
        <v>51</v>
      </c>
      <c r="C131" s="128" t="s">
        <v>316</v>
      </c>
      <c r="D131" s="129" t="s">
        <v>316</v>
      </c>
      <c r="E131" s="129"/>
      <c r="F131" s="130"/>
      <c r="G131" s="131" t="s">
        <v>315</v>
      </c>
      <c r="H131" s="131" t="s">
        <v>326</v>
      </c>
      <c r="I131" s="132" t="s">
        <v>318</v>
      </c>
      <c r="J131" s="128" t="s">
        <v>413</v>
      </c>
      <c r="K131" s="129" t="s">
        <v>413</v>
      </c>
      <c r="L131" s="129" t="s">
        <v>413</v>
      </c>
      <c r="M131" s="130"/>
      <c r="N131" s="131" t="s">
        <v>413</v>
      </c>
      <c r="O131" s="131" t="s">
        <v>413</v>
      </c>
      <c r="P131" s="133" t="s">
        <v>413</v>
      </c>
      <c r="R131" s="26">
        <v>3</v>
      </c>
      <c r="S131" s="134" t="s">
        <v>317</v>
      </c>
      <c r="T131" s="129" t="s">
        <v>315</v>
      </c>
      <c r="U131" s="129"/>
      <c r="V131" s="135"/>
      <c r="W131" s="131" t="s">
        <v>317</v>
      </c>
      <c r="X131" s="131" t="s">
        <v>321</v>
      </c>
      <c r="Y131" s="132" t="s">
        <v>330</v>
      </c>
      <c r="Z131" s="128"/>
      <c r="AA131" s="129"/>
      <c r="AB131" s="129"/>
      <c r="AC131" s="130"/>
      <c r="AD131" s="131"/>
      <c r="AE131" s="131"/>
      <c r="AF131" s="132"/>
      <c r="AG131" s="128"/>
      <c r="AH131" s="129"/>
      <c r="AI131" s="129"/>
      <c r="AJ131" s="130"/>
      <c r="AK131" s="131"/>
      <c r="AL131" s="131"/>
      <c r="AM131" s="133"/>
    </row>
    <row r="132" spans="1:39" ht="17.25" customHeight="1" x14ac:dyDescent="0.25">
      <c r="A132" s="26">
        <v>4</v>
      </c>
      <c r="B132" s="27" t="s">
        <v>57</v>
      </c>
      <c r="C132" s="128" t="s">
        <v>316</v>
      </c>
      <c r="D132" s="129" t="s">
        <v>364</v>
      </c>
      <c r="E132" s="129"/>
      <c r="F132" s="130"/>
      <c r="G132" s="131" t="s">
        <v>343</v>
      </c>
      <c r="H132" s="131" t="s">
        <v>329</v>
      </c>
      <c r="I132" s="132" t="s">
        <v>329</v>
      </c>
      <c r="J132" s="128" t="s">
        <v>413</v>
      </c>
      <c r="K132" s="129" t="s">
        <v>413</v>
      </c>
      <c r="L132" s="129" t="s">
        <v>413</v>
      </c>
      <c r="M132" s="130"/>
      <c r="N132" s="131" t="s">
        <v>413</v>
      </c>
      <c r="O132" s="131" t="s">
        <v>413</v>
      </c>
      <c r="P132" s="133" t="s">
        <v>413</v>
      </c>
      <c r="R132" s="26">
        <v>4</v>
      </c>
      <c r="S132" s="134" t="s">
        <v>317</v>
      </c>
      <c r="T132" s="129" t="s">
        <v>316</v>
      </c>
      <c r="U132" s="129"/>
      <c r="V132" s="135"/>
      <c r="W132" s="131" t="s">
        <v>315</v>
      </c>
      <c r="X132" s="131" t="s">
        <v>397</v>
      </c>
      <c r="Y132" s="132" t="s">
        <v>352</v>
      </c>
      <c r="Z132" s="128"/>
      <c r="AA132" s="129"/>
      <c r="AB132" s="129"/>
      <c r="AC132" s="130"/>
      <c r="AD132" s="131"/>
      <c r="AE132" s="131"/>
      <c r="AF132" s="132"/>
      <c r="AG132" s="128"/>
      <c r="AH132" s="129"/>
      <c r="AI132" s="129"/>
      <c r="AJ132" s="130"/>
      <c r="AK132" s="131"/>
      <c r="AL132" s="131"/>
      <c r="AM132" s="133"/>
    </row>
    <row r="133" spans="1:39" ht="17.25" customHeight="1" x14ac:dyDescent="0.25">
      <c r="A133" s="42">
        <v>5</v>
      </c>
      <c r="B133" s="43" t="s">
        <v>63</v>
      </c>
      <c r="C133" s="136" t="s">
        <v>317</v>
      </c>
      <c r="D133" s="137" t="s">
        <v>323</v>
      </c>
      <c r="E133" s="137"/>
      <c r="F133" s="138"/>
      <c r="G133" s="139" t="s">
        <v>315</v>
      </c>
      <c r="H133" s="139" t="s">
        <v>397</v>
      </c>
      <c r="I133" s="140" t="s">
        <v>357</v>
      </c>
      <c r="J133" s="136" t="s">
        <v>413</v>
      </c>
      <c r="K133" s="137" t="s">
        <v>413</v>
      </c>
      <c r="L133" s="137" t="s">
        <v>413</v>
      </c>
      <c r="M133" s="138"/>
      <c r="N133" s="139" t="s">
        <v>413</v>
      </c>
      <c r="O133" s="139" t="s">
        <v>413</v>
      </c>
      <c r="P133" s="141" t="s">
        <v>413</v>
      </c>
      <c r="R133" s="42">
        <v>5</v>
      </c>
      <c r="S133" s="142" t="s">
        <v>317</v>
      </c>
      <c r="T133" s="137" t="s">
        <v>315</v>
      </c>
      <c r="U133" s="137"/>
      <c r="V133" s="143"/>
      <c r="W133" s="139" t="s">
        <v>315</v>
      </c>
      <c r="X133" s="139" t="s">
        <v>397</v>
      </c>
      <c r="Y133" s="140" t="s">
        <v>399</v>
      </c>
      <c r="Z133" s="136"/>
      <c r="AA133" s="137"/>
      <c r="AB133" s="137"/>
      <c r="AC133" s="138"/>
      <c r="AD133" s="139"/>
      <c r="AE133" s="139"/>
      <c r="AF133" s="140"/>
      <c r="AG133" s="136"/>
      <c r="AH133" s="137"/>
      <c r="AI133" s="137"/>
      <c r="AJ133" s="138"/>
      <c r="AK133" s="139"/>
      <c r="AL133" s="139"/>
      <c r="AM133" s="141"/>
    </row>
    <row r="134" spans="1:39" ht="17.25" customHeight="1" x14ac:dyDescent="0.25">
      <c r="A134" s="30">
        <v>6</v>
      </c>
      <c r="B134" s="31" t="s">
        <v>69</v>
      </c>
      <c r="C134" s="120" t="s">
        <v>316</v>
      </c>
      <c r="D134" s="121" t="s">
        <v>350</v>
      </c>
      <c r="E134" s="121"/>
      <c r="F134" s="122"/>
      <c r="G134" s="123" t="s">
        <v>328</v>
      </c>
      <c r="H134" s="123" t="s">
        <v>321</v>
      </c>
      <c r="I134" s="124" t="s">
        <v>368</v>
      </c>
      <c r="J134" s="120" t="s">
        <v>413</v>
      </c>
      <c r="K134" s="121" t="s">
        <v>413</v>
      </c>
      <c r="L134" s="121" t="s">
        <v>413</v>
      </c>
      <c r="M134" s="122"/>
      <c r="N134" s="123" t="s">
        <v>413</v>
      </c>
      <c r="O134" s="123" t="s">
        <v>413</v>
      </c>
      <c r="P134" s="125" t="s">
        <v>413</v>
      </c>
      <c r="R134" s="30">
        <v>6</v>
      </c>
      <c r="S134" s="126" t="s">
        <v>317</v>
      </c>
      <c r="T134" s="121" t="s">
        <v>317</v>
      </c>
      <c r="U134" s="121"/>
      <c r="V134" s="127"/>
      <c r="W134" s="123" t="s">
        <v>328</v>
      </c>
      <c r="X134" s="123" t="s">
        <v>321</v>
      </c>
      <c r="Y134" s="124" t="s">
        <v>330</v>
      </c>
      <c r="Z134" s="120"/>
      <c r="AA134" s="121"/>
      <c r="AB134" s="121"/>
      <c r="AC134" s="122"/>
      <c r="AD134" s="123"/>
      <c r="AE134" s="123"/>
      <c r="AF134" s="124"/>
      <c r="AG134" s="120"/>
      <c r="AH134" s="121"/>
      <c r="AI134" s="121"/>
      <c r="AJ134" s="122"/>
      <c r="AK134" s="123"/>
      <c r="AL134" s="123"/>
      <c r="AM134" s="125"/>
    </row>
    <row r="135" spans="1:39" ht="17.25" customHeight="1" x14ac:dyDescent="0.25">
      <c r="A135" s="26">
        <v>7</v>
      </c>
      <c r="B135" s="27" t="s">
        <v>74</v>
      </c>
      <c r="C135" s="128" t="s">
        <v>315</v>
      </c>
      <c r="D135" s="129" t="s">
        <v>319</v>
      </c>
      <c r="E135" s="129"/>
      <c r="F135" s="130"/>
      <c r="G135" s="131" t="s">
        <v>323</v>
      </c>
      <c r="H135" s="131" t="s">
        <v>328</v>
      </c>
      <c r="I135" s="132" t="s">
        <v>348</v>
      </c>
      <c r="J135" s="128" t="s">
        <v>413</v>
      </c>
      <c r="K135" s="129" t="s">
        <v>413</v>
      </c>
      <c r="L135" s="129" t="s">
        <v>413</v>
      </c>
      <c r="M135" s="130"/>
      <c r="N135" s="131" t="s">
        <v>413</v>
      </c>
      <c r="O135" s="131" t="s">
        <v>413</v>
      </c>
      <c r="P135" s="133" t="s">
        <v>413</v>
      </c>
      <c r="R135" s="26">
        <v>7</v>
      </c>
      <c r="S135" s="134" t="s">
        <v>317</v>
      </c>
      <c r="T135" s="129" t="s">
        <v>317</v>
      </c>
      <c r="U135" s="129"/>
      <c r="V135" s="135"/>
      <c r="W135" s="131" t="s">
        <v>315</v>
      </c>
      <c r="X135" s="131" t="s">
        <v>321</v>
      </c>
      <c r="Y135" s="132" t="s">
        <v>323</v>
      </c>
      <c r="Z135" s="128"/>
      <c r="AA135" s="129"/>
      <c r="AB135" s="129"/>
      <c r="AC135" s="130"/>
      <c r="AD135" s="131"/>
      <c r="AE135" s="131"/>
      <c r="AF135" s="132"/>
      <c r="AG135" s="128"/>
      <c r="AH135" s="129"/>
      <c r="AI135" s="129"/>
      <c r="AJ135" s="130"/>
      <c r="AK135" s="131"/>
      <c r="AL135" s="131"/>
      <c r="AM135" s="133"/>
    </row>
    <row r="136" spans="1:39" ht="17.25" customHeight="1" x14ac:dyDescent="0.25">
      <c r="A136" s="26">
        <v>8</v>
      </c>
      <c r="B136" s="27" t="s">
        <v>80</v>
      </c>
      <c r="C136" s="128" t="s">
        <v>316</v>
      </c>
      <c r="D136" s="129" t="s">
        <v>364</v>
      </c>
      <c r="E136" s="144"/>
      <c r="F136" s="130"/>
      <c r="G136" s="131" t="s">
        <v>320</v>
      </c>
      <c r="H136" s="131" t="s">
        <v>323</v>
      </c>
      <c r="I136" s="132" t="s">
        <v>360</v>
      </c>
      <c r="J136" s="128" t="s">
        <v>413</v>
      </c>
      <c r="K136" s="129" t="s">
        <v>413</v>
      </c>
      <c r="L136" s="129" t="s">
        <v>413</v>
      </c>
      <c r="M136" s="130"/>
      <c r="N136" s="131" t="s">
        <v>413</v>
      </c>
      <c r="O136" s="131" t="s">
        <v>413</v>
      </c>
      <c r="P136" s="133" t="s">
        <v>413</v>
      </c>
      <c r="R136" s="26">
        <v>8</v>
      </c>
      <c r="S136" s="134" t="s">
        <v>317</v>
      </c>
      <c r="T136" s="129" t="s">
        <v>317</v>
      </c>
      <c r="U136" s="144"/>
      <c r="V136" s="135"/>
      <c r="W136" s="131" t="s">
        <v>350</v>
      </c>
      <c r="X136" s="131" t="s">
        <v>397</v>
      </c>
      <c r="Y136" s="132" t="s">
        <v>323</v>
      </c>
      <c r="Z136" s="128"/>
      <c r="AA136" s="129"/>
      <c r="AB136" s="144"/>
      <c r="AC136" s="130"/>
      <c r="AD136" s="131"/>
      <c r="AE136" s="131"/>
      <c r="AF136" s="132"/>
      <c r="AG136" s="128"/>
      <c r="AH136" s="129"/>
      <c r="AI136" s="144"/>
      <c r="AJ136" s="130"/>
      <c r="AK136" s="131"/>
      <c r="AL136" s="131"/>
      <c r="AM136" s="133"/>
    </row>
    <row r="137" spans="1:39" ht="17.25" customHeight="1" x14ac:dyDescent="0.25">
      <c r="A137" s="26">
        <v>9</v>
      </c>
      <c r="B137" s="27" t="s">
        <v>86</v>
      </c>
      <c r="C137" s="128" t="s">
        <v>317</v>
      </c>
      <c r="D137" s="129" t="s">
        <v>335</v>
      </c>
      <c r="E137" s="129"/>
      <c r="F137" s="130"/>
      <c r="G137" s="131" t="s">
        <v>323</v>
      </c>
      <c r="H137" s="131" t="s">
        <v>321</v>
      </c>
      <c r="I137" s="132" t="s">
        <v>349</v>
      </c>
      <c r="J137" s="128" t="s">
        <v>413</v>
      </c>
      <c r="K137" s="129" t="s">
        <v>413</v>
      </c>
      <c r="L137" s="129" t="s">
        <v>413</v>
      </c>
      <c r="M137" s="130"/>
      <c r="N137" s="131" t="s">
        <v>413</v>
      </c>
      <c r="O137" s="131" t="s">
        <v>413</v>
      </c>
      <c r="P137" s="133" t="s">
        <v>413</v>
      </c>
      <c r="R137" s="26">
        <v>9</v>
      </c>
      <c r="S137" s="134" t="s">
        <v>316</v>
      </c>
      <c r="T137" s="129" t="s">
        <v>317</v>
      </c>
      <c r="U137" s="129"/>
      <c r="V137" s="135"/>
      <c r="W137" s="131" t="s">
        <v>315</v>
      </c>
      <c r="X137" s="131" t="s">
        <v>329</v>
      </c>
      <c r="Y137" s="132" t="s">
        <v>319</v>
      </c>
      <c r="Z137" s="128"/>
      <c r="AA137" s="129"/>
      <c r="AB137" s="129"/>
      <c r="AC137" s="130"/>
      <c r="AD137" s="131"/>
      <c r="AE137" s="131"/>
      <c r="AF137" s="132"/>
      <c r="AG137" s="128"/>
      <c r="AH137" s="129"/>
      <c r="AI137" s="129"/>
      <c r="AJ137" s="130"/>
      <c r="AK137" s="131"/>
      <c r="AL137" s="131"/>
      <c r="AM137" s="133"/>
    </row>
    <row r="138" spans="1:39" ht="17.25" customHeight="1" x14ac:dyDescent="0.25">
      <c r="A138" s="42">
        <v>10</v>
      </c>
      <c r="B138" s="43" t="s">
        <v>92</v>
      </c>
      <c r="C138" s="136" t="s">
        <v>317</v>
      </c>
      <c r="D138" s="137" t="s">
        <v>319</v>
      </c>
      <c r="E138" s="137"/>
      <c r="F138" s="138"/>
      <c r="G138" s="139" t="s">
        <v>323</v>
      </c>
      <c r="H138" s="139" t="s">
        <v>321</v>
      </c>
      <c r="I138" s="140" t="s">
        <v>321</v>
      </c>
      <c r="J138" s="136" t="s">
        <v>413</v>
      </c>
      <c r="K138" s="137" t="s">
        <v>413</v>
      </c>
      <c r="L138" s="137" t="s">
        <v>413</v>
      </c>
      <c r="M138" s="138"/>
      <c r="N138" s="139" t="s">
        <v>413</v>
      </c>
      <c r="O138" s="139" t="s">
        <v>413</v>
      </c>
      <c r="P138" s="141" t="s">
        <v>413</v>
      </c>
      <c r="R138" s="42">
        <v>10</v>
      </c>
      <c r="S138" s="142" t="s">
        <v>316</v>
      </c>
      <c r="T138" s="137" t="s">
        <v>317</v>
      </c>
      <c r="U138" s="137"/>
      <c r="V138" s="143"/>
      <c r="W138" s="139" t="s">
        <v>328</v>
      </c>
      <c r="X138" s="139" t="s">
        <v>397</v>
      </c>
      <c r="Y138" s="140" t="s">
        <v>348</v>
      </c>
      <c r="Z138" s="136"/>
      <c r="AA138" s="137"/>
      <c r="AB138" s="137"/>
      <c r="AC138" s="138"/>
      <c r="AD138" s="139"/>
      <c r="AE138" s="139"/>
      <c r="AF138" s="140"/>
      <c r="AG138" s="136"/>
      <c r="AH138" s="137"/>
      <c r="AI138" s="137"/>
      <c r="AJ138" s="138"/>
      <c r="AK138" s="139"/>
      <c r="AL138" s="139"/>
      <c r="AM138" s="141"/>
    </row>
    <row r="139" spans="1:39" ht="17.25" customHeight="1" x14ac:dyDescent="0.25">
      <c r="A139" s="30">
        <v>11</v>
      </c>
      <c r="B139" s="31" t="s">
        <v>98</v>
      </c>
      <c r="C139" s="120" t="s">
        <v>324</v>
      </c>
      <c r="D139" s="121" t="s">
        <v>364</v>
      </c>
      <c r="E139" s="121"/>
      <c r="F139" s="122"/>
      <c r="G139" s="123" t="s">
        <v>323</v>
      </c>
      <c r="H139" s="123" t="s">
        <v>343</v>
      </c>
      <c r="I139" s="124" t="s">
        <v>341</v>
      </c>
      <c r="J139" s="120"/>
      <c r="K139" s="121"/>
      <c r="L139" s="121"/>
      <c r="M139" s="122"/>
      <c r="N139" s="123"/>
      <c r="O139" s="123" t="s">
        <v>414</v>
      </c>
      <c r="P139" s="125" t="s">
        <v>414</v>
      </c>
      <c r="R139" s="30">
        <v>11</v>
      </c>
      <c r="S139" s="126" t="s">
        <v>317</v>
      </c>
      <c r="T139" s="121" t="s">
        <v>317</v>
      </c>
      <c r="U139" s="121"/>
      <c r="V139" s="127"/>
      <c r="W139" s="123" t="s">
        <v>315</v>
      </c>
      <c r="X139" s="123" t="s">
        <v>329</v>
      </c>
      <c r="Y139" s="124" t="s">
        <v>368</v>
      </c>
      <c r="Z139" s="120"/>
      <c r="AA139" s="121"/>
      <c r="AB139" s="121"/>
      <c r="AC139" s="122"/>
      <c r="AD139" s="123"/>
      <c r="AE139" s="123"/>
      <c r="AF139" s="124"/>
      <c r="AG139" s="120"/>
      <c r="AH139" s="121"/>
      <c r="AI139" s="121"/>
      <c r="AJ139" s="122"/>
      <c r="AK139" s="123"/>
      <c r="AL139" s="123"/>
      <c r="AM139" s="125"/>
    </row>
    <row r="140" spans="1:39" ht="17.25" customHeight="1" x14ac:dyDescent="0.25">
      <c r="A140" s="26">
        <v>12</v>
      </c>
      <c r="B140" s="27" t="s">
        <v>105</v>
      </c>
      <c r="C140" s="128" t="s">
        <v>320</v>
      </c>
      <c r="D140" s="129" t="s">
        <v>335</v>
      </c>
      <c r="E140" s="129"/>
      <c r="F140" s="130"/>
      <c r="G140" s="131" t="s">
        <v>361</v>
      </c>
      <c r="H140" s="131" t="s">
        <v>323</v>
      </c>
      <c r="I140" s="132" t="s">
        <v>341</v>
      </c>
      <c r="J140" s="128" t="s">
        <v>413</v>
      </c>
      <c r="K140" s="129" t="s">
        <v>413</v>
      </c>
      <c r="L140" s="129" t="s">
        <v>413</v>
      </c>
      <c r="M140" s="130"/>
      <c r="N140" s="131" t="s">
        <v>413</v>
      </c>
      <c r="O140" s="131" t="s">
        <v>413</v>
      </c>
      <c r="P140" s="133" t="s">
        <v>413</v>
      </c>
      <c r="R140" s="26">
        <v>12</v>
      </c>
      <c r="S140" s="134" t="s">
        <v>317</v>
      </c>
      <c r="T140" s="129" t="s">
        <v>317</v>
      </c>
      <c r="U140" s="129"/>
      <c r="V140" s="135"/>
      <c r="W140" s="131" t="s">
        <v>317</v>
      </c>
      <c r="X140" s="131" t="s">
        <v>321</v>
      </c>
      <c r="Y140" s="132" t="s">
        <v>321</v>
      </c>
      <c r="Z140" s="128"/>
      <c r="AA140" s="129"/>
      <c r="AB140" s="129"/>
      <c r="AC140" s="130"/>
      <c r="AD140" s="131"/>
      <c r="AE140" s="131"/>
      <c r="AF140" s="132"/>
      <c r="AG140" s="128"/>
      <c r="AH140" s="129"/>
      <c r="AI140" s="129"/>
      <c r="AJ140" s="130"/>
      <c r="AK140" s="131"/>
      <c r="AL140" s="131"/>
      <c r="AM140" s="133"/>
    </row>
    <row r="141" spans="1:39" ht="17.25" customHeight="1" x14ac:dyDescent="0.25">
      <c r="A141" s="26">
        <v>13</v>
      </c>
      <c r="B141" s="27" t="s">
        <v>111</v>
      </c>
      <c r="C141" s="128" t="s">
        <v>332</v>
      </c>
      <c r="D141" s="129" t="s">
        <v>323</v>
      </c>
      <c r="E141" s="129"/>
      <c r="F141" s="130"/>
      <c r="G141" s="131" t="s">
        <v>315</v>
      </c>
      <c r="H141" s="131" t="s">
        <v>397</v>
      </c>
      <c r="I141" s="132" t="s">
        <v>347</v>
      </c>
      <c r="J141" s="128" t="s">
        <v>413</v>
      </c>
      <c r="K141" s="129" t="s">
        <v>413</v>
      </c>
      <c r="L141" s="129" t="s">
        <v>413</v>
      </c>
      <c r="M141" s="130"/>
      <c r="N141" s="131" t="s">
        <v>413</v>
      </c>
      <c r="O141" s="131" t="s">
        <v>413</v>
      </c>
      <c r="P141" s="133" t="s">
        <v>413</v>
      </c>
      <c r="R141" s="26">
        <v>13</v>
      </c>
      <c r="S141" s="134" t="s">
        <v>317</v>
      </c>
      <c r="T141" s="129" t="s">
        <v>315</v>
      </c>
      <c r="U141" s="129"/>
      <c r="V141" s="135"/>
      <c r="W141" s="131" t="s">
        <v>328</v>
      </c>
      <c r="X141" s="131" t="s">
        <v>329</v>
      </c>
      <c r="Y141" s="132" t="s">
        <v>368</v>
      </c>
      <c r="Z141" s="128"/>
      <c r="AA141" s="129"/>
      <c r="AB141" s="129"/>
      <c r="AC141" s="130"/>
      <c r="AD141" s="131"/>
      <c r="AE141" s="131"/>
      <c r="AF141" s="132"/>
      <c r="AG141" s="128"/>
      <c r="AH141" s="129"/>
      <c r="AI141" s="129"/>
      <c r="AJ141" s="130"/>
      <c r="AK141" s="131"/>
      <c r="AL141" s="131"/>
      <c r="AM141" s="133"/>
    </row>
    <row r="142" spans="1:39" ht="17.25" customHeight="1" x14ac:dyDescent="0.25">
      <c r="A142" s="26">
        <v>14</v>
      </c>
      <c r="B142" s="27" t="s">
        <v>117</v>
      </c>
      <c r="C142" s="128" t="s">
        <v>324</v>
      </c>
      <c r="D142" s="129" t="s">
        <v>364</v>
      </c>
      <c r="E142" s="129"/>
      <c r="F142" s="130"/>
      <c r="G142" s="131" t="s">
        <v>357</v>
      </c>
      <c r="H142" s="131" t="s">
        <v>343</v>
      </c>
      <c r="I142" s="132" t="s">
        <v>343</v>
      </c>
      <c r="J142" s="128" t="s">
        <v>413</v>
      </c>
      <c r="K142" s="129" t="s">
        <v>413</v>
      </c>
      <c r="L142" s="129" t="s">
        <v>413</v>
      </c>
      <c r="M142" s="130"/>
      <c r="N142" s="131" t="s">
        <v>413</v>
      </c>
      <c r="O142" s="131" t="s">
        <v>413</v>
      </c>
      <c r="P142" s="133" t="s">
        <v>413</v>
      </c>
      <c r="R142" s="26">
        <v>14</v>
      </c>
      <c r="S142" s="134" t="s">
        <v>315</v>
      </c>
      <c r="T142" s="129" t="s">
        <v>315</v>
      </c>
      <c r="U142" s="129"/>
      <c r="V142" s="135"/>
      <c r="W142" s="131" t="s">
        <v>315</v>
      </c>
      <c r="X142" s="131" t="s">
        <v>321</v>
      </c>
      <c r="Y142" s="132" t="s">
        <v>352</v>
      </c>
      <c r="Z142" s="128"/>
      <c r="AA142" s="129"/>
      <c r="AB142" s="129"/>
      <c r="AC142" s="130"/>
      <c r="AD142" s="131"/>
      <c r="AE142" s="131"/>
      <c r="AF142" s="132"/>
      <c r="AG142" s="128"/>
      <c r="AH142" s="129"/>
      <c r="AI142" s="129"/>
      <c r="AJ142" s="130"/>
      <c r="AK142" s="131"/>
      <c r="AL142" s="131"/>
      <c r="AM142" s="133"/>
    </row>
    <row r="143" spans="1:39" ht="17.25" customHeight="1" x14ac:dyDescent="0.25">
      <c r="A143" s="42">
        <v>15</v>
      </c>
      <c r="B143" s="43" t="s">
        <v>123</v>
      </c>
      <c r="C143" s="136" t="s">
        <v>315</v>
      </c>
      <c r="D143" s="137" t="s">
        <v>335</v>
      </c>
      <c r="E143" s="137"/>
      <c r="F143" s="138"/>
      <c r="G143" s="139" t="s">
        <v>328</v>
      </c>
      <c r="H143" s="139" t="s">
        <v>350</v>
      </c>
      <c r="I143" s="140" t="s">
        <v>319</v>
      </c>
      <c r="J143" s="136" t="s">
        <v>413</v>
      </c>
      <c r="K143" s="137" t="s">
        <v>413</v>
      </c>
      <c r="L143" s="137" t="s">
        <v>413</v>
      </c>
      <c r="M143" s="138"/>
      <c r="N143" s="139" t="s">
        <v>413</v>
      </c>
      <c r="O143" s="139" t="s">
        <v>413</v>
      </c>
      <c r="P143" s="141" t="s">
        <v>413</v>
      </c>
      <c r="R143" s="42">
        <v>15</v>
      </c>
      <c r="S143" s="142" t="s">
        <v>317</v>
      </c>
      <c r="T143" s="137" t="s">
        <v>317</v>
      </c>
      <c r="U143" s="137"/>
      <c r="V143" s="143"/>
      <c r="W143" s="139" t="s">
        <v>328</v>
      </c>
      <c r="X143" s="139" t="s">
        <v>329</v>
      </c>
      <c r="Y143" s="140" t="s">
        <v>319</v>
      </c>
      <c r="Z143" s="136"/>
      <c r="AA143" s="137"/>
      <c r="AB143" s="137"/>
      <c r="AC143" s="138"/>
      <c r="AD143" s="139"/>
      <c r="AE143" s="139"/>
      <c r="AF143" s="140"/>
      <c r="AG143" s="136"/>
      <c r="AH143" s="137"/>
      <c r="AI143" s="137"/>
      <c r="AJ143" s="138"/>
      <c r="AK143" s="139"/>
      <c r="AL143" s="139"/>
      <c r="AM143" s="141"/>
    </row>
    <row r="144" spans="1:39" ht="17.25" customHeight="1" x14ac:dyDescent="0.25">
      <c r="A144" s="30">
        <v>16</v>
      </c>
      <c r="B144" s="31" t="s">
        <v>129</v>
      </c>
      <c r="C144" s="120" t="s">
        <v>315</v>
      </c>
      <c r="D144" s="121" t="s">
        <v>316</v>
      </c>
      <c r="E144" s="121"/>
      <c r="F144" s="122"/>
      <c r="G144" s="123" t="s">
        <v>315</v>
      </c>
      <c r="H144" s="123" t="s">
        <v>328</v>
      </c>
      <c r="I144" s="124" t="s">
        <v>328</v>
      </c>
      <c r="J144" s="120" t="s">
        <v>413</v>
      </c>
      <c r="K144" s="121" t="s">
        <v>413</v>
      </c>
      <c r="L144" s="121" t="s">
        <v>413</v>
      </c>
      <c r="M144" s="122"/>
      <c r="N144" s="123" t="s">
        <v>413</v>
      </c>
      <c r="O144" s="123" t="s">
        <v>413</v>
      </c>
      <c r="P144" s="125" t="s">
        <v>413</v>
      </c>
      <c r="R144" s="30">
        <v>16</v>
      </c>
      <c r="S144" s="126" t="s">
        <v>317</v>
      </c>
      <c r="T144" s="121" t="s">
        <v>317</v>
      </c>
      <c r="U144" s="121"/>
      <c r="V144" s="127"/>
      <c r="W144" s="123" t="s">
        <v>315</v>
      </c>
      <c r="X144" s="123" t="s">
        <v>329</v>
      </c>
      <c r="Y144" s="124" t="s">
        <v>368</v>
      </c>
      <c r="Z144" s="120"/>
      <c r="AA144" s="121"/>
      <c r="AB144" s="121"/>
      <c r="AC144" s="122"/>
      <c r="AD144" s="123"/>
      <c r="AE144" s="123"/>
      <c r="AF144" s="124"/>
      <c r="AG144" s="120"/>
      <c r="AH144" s="121"/>
      <c r="AI144" s="121"/>
      <c r="AJ144" s="122"/>
      <c r="AK144" s="123"/>
      <c r="AL144" s="123"/>
      <c r="AM144" s="125"/>
    </row>
    <row r="145" spans="1:39" ht="17.25" customHeight="1" x14ac:dyDescent="0.25">
      <c r="A145" s="26">
        <v>17</v>
      </c>
      <c r="B145" s="27" t="s">
        <v>135</v>
      </c>
      <c r="C145" s="128" t="s">
        <v>320</v>
      </c>
      <c r="D145" s="129" t="s">
        <v>335</v>
      </c>
      <c r="E145" s="129"/>
      <c r="F145" s="130"/>
      <c r="G145" s="131" t="s">
        <v>323</v>
      </c>
      <c r="H145" s="131" t="s">
        <v>321</v>
      </c>
      <c r="I145" s="132" t="s">
        <v>350</v>
      </c>
      <c r="J145" s="128" t="s">
        <v>413</v>
      </c>
      <c r="K145" s="129" t="s">
        <v>413</v>
      </c>
      <c r="L145" s="129" t="s">
        <v>413</v>
      </c>
      <c r="M145" s="130"/>
      <c r="N145" s="131" t="s">
        <v>413</v>
      </c>
      <c r="O145" s="131" t="s">
        <v>413</v>
      </c>
      <c r="P145" s="133" t="s">
        <v>413</v>
      </c>
      <c r="R145" s="26">
        <v>17</v>
      </c>
      <c r="S145" s="134" t="s">
        <v>317</v>
      </c>
      <c r="T145" s="129" t="s">
        <v>316</v>
      </c>
      <c r="U145" s="129"/>
      <c r="V145" s="135"/>
      <c r="W145" s="131" t="s">
        <v>328</v>
      </c>
      <c r="X145" s="131" t="s">
        <v>321</v>
      </c>
      <c r="Y145" s="132" t="s">
        <v>321</v>
      </c>
      <c r="Z145" s="128"/>
      <c r="AA145" s="129"/>
      <c r="AB145" s="129"/>
      <c r="AC145" s="130"/>
      <c r="AD145" s="131"/>
      <c r="AE145" s="131"/>
      <c r="AF145" s="132"/>
      <c r="AG145" s="128"/>
      <c r="AH145" s="129"/>
      <c r="AI145" s="129"/>
      <c r="AJ145" s="130"/>
      <c r="AK145" s="131"/>
      <c r="AL145" s="131"/>
      <c r="AM145" s="133"/>
    </row>
    <row r="146" spans="1:39" ht="17.25" customHeight="1" x14ac:dyDescent="0.25">
      <c r="A146" s="26">
        <v>18</v>
      </c>
      <c r="B146" s="27" t="s">
        <v>140</v>
      </c>
      <c r="C146" s="128" t="s">
        <v>316</v>
      </c>
      <c r="D146" s="129" t="s">
        <v>335</v>
      </c>
      <c r="E146" s="129"/>
      <c r="F146" s="130"/>
      <c r="G146" s="131" t="s">
        <v>328</v>
      </c>
      <c r="H146" s="131" t="s">
        <v>336</v>
      </c>
      <c r="I146" s="132" t="s">
        <v>359</v>
      </c>
      <c r="J146" s="128" t="s">
        <v>413</v>
      </c>
      <c r="K146" s="129" t="s">
        <v>413</v>
      </c>
      <c r="L146" s="129" t="s">
        <v>413</v>
      </c>
      <c r="M146" s="130"/>
      <c r="N146" s="131" t="s">
        <v>413</v>
      </c>
      <c r="O146" s="131" t="s">
        <v>413</v>
      </c>
      <c r="P146" s="133" t="s">
        <v>413</v>
      </c>
      <c r="R146" s="26">
        <v>18</v>
      </c>
      <c r="S146" s="134" t="s">
        <v>316</v>
      </c>
      <c r="T146" s="129" t="s">
        <v>320</v>
      </c>
      <c r="U146" s="129"/>
      <c r="V146" s="135"/>
      <c r="W146" s="131" t="s">
        <v>328</v>
      </c>
      <c r="X146" s="131" t="s">
        <v>321</v>
      </c>
      <c r="Y146" s="132" t="s">
        <v>319</v>
      </c>
      <c r="Z146" s="128"/>
      <c r="AA146" s="129"/>
      <c r="AB146" s="129"/>
      <c r="AC146" s="130"/>
      <c r="AD146" s="131"/>
      <c r="AE146" s="131"/>
      <c r="AF146" s="132"/>
      <c r="AG146" s="128"/>
      <c r="AH146" s="129"/>
      <c r="AI146" s="129"/>
      <c r="AJ146" s="130"/>
      <c r="AK146" s="131"/>
      <c r="AL146" s="131"/>
      <c r="AM146" s="133"/>
    </row>
    <row r="147" spans="1:39" ht="17.25" customHeight="1" x14ac:dyDescent="0.25">
      <c r="A147" s="26">
        <v>19</v>
      </c>
      <c r="B147" s="27" t="s">
        <v>146</v>
      </c>
      <c r="C147" s="128" t="s">
        <v>315</v>
      </c>
      <c r="D147" s="129" t="s">
        <v>348</v>
      </c>
      <c r="E147" s="129"/>
      <c r="F147" s="130"/>
      <c r="G147" s="131" t="s">
        <v>357</v>
      </c>
      <c r="H147" s="131" t="s">
        <v>350</v>
      </c>
      <c r="I147" s="132" t="s">
        <v>347</v>
      </c>
      <c r="J147" s="128" t="s">
        <v>413</v>
      </c>
      <c r="K147" s="129" t="s">
        <v>413</v>
      </c>
      <c r="L147" s="129" t="s">
        <v>413</v>
      </c>
      <c r="M147" s="130"/>
      <c r="N147" s="131" t="s">
        <v>413</v>
      </c>
      <c r="O147" s="131" t="s">
        <v>413</v>
      </c>
      <c r="P147" s="133" t="s">
        <v>413</v>
      </c>
      <c r="R147" s="26">
        <v>19</v>
      </c>
      <c r="S147" s="134" t="s">
        <v>316</v>
      </c>
      <c r="T147" s="129" t="s">
        <v>315</v>
      </c>
      <c r="U147" s="129"/>
      <c r="V147" s="135"/>
      <c r="W147" s="131" t="s">
        <v>328</v>
      </c>
      <c r="X147" s="131" t="s">
        <v>329</v>
      </c>
      <c r="Y147" s="132" t="s">
        <v>319</v>
      </c>
      <c r="Z147" s="128"/>
      <c r="AA147" s="129"/>
      <c r="AB147" s="129"/>
      <c r="AC147" s="130"/>
      <c r="AD147" s="131"/>
      <c r="AE147" s="131"/>
      <c r="AF147" s="132"/>
      <c r="AG147" s="128"/>
      <c r="AH147" s="129"/>
      <c r="AI147" s="129"/>
      <c r="AJ147" s="130"/>
      <c r="AK147" s="131"/>
      <c r="AL147" s="131"/>
      <c r="AM147" s="133"/>
    </row>
    <row r="148" spans="1:39" ht="17.25" customHeight="1" x14ac:dyDescent="0.25">
      <c r="A148" s="42">
        <v>20</v>
      </c>
      <c r="B148" s="43" t="s">
        <v>151</v>
      </c>
      <c r="C148" s="136" t="s">
        <v>316</v>
      </c>
      <c r="D148" s="137" t="s">
        <v>319</v>
      </c>
      <c r="E148" s="137"/>
      <c r="F148" s="138"/>
      <c r="G148" s="139" t="s">
        <v>315</v>
      </c>
      <c r="H148" s="139" t="s">
        <v>357</v>
      </c>
      <c r="I148" s="140" t="s">
        <v>348</v>
      </c>
      <c r="J148" s="136" t="s">
        <v>413</v>
      </c>
      <c r="K148" s="137" t="s">
        <v>413</v>
      </c>
      <c r="L148" s="137" t="s">
        <v>413</v>
      </c>
      <c r="M148" s="138"/>
      <c r="N148" s="139" t="s">
        <v>413</v>
      </c>
      <c r="O148" s="139" t="s">
        <v>413</v>
      </c>
      <c r="P148" s="141" t="s">
        <v>413</v>
      </c>
      <c r="R148" s="42">
        <v>20</v>
      </c>
      <c r="S148" s="142" t="s">
        <v>317</v>
      </c>
      <c r="T148" s="137" t="s">
        <v>315</v>
      </c>
      <c r="U148" s="137"/>
      <c r="V148" s="143"/>
      <c r="W148" s="139" t="s">
        <v>315</v>
      </c>
      <c r="X148" s="139" t="s">
        <v>321</v>
      </c>
      <c r="Y148" s="140" t="s">
        <v>348</v>
      </c>
      <c r="Z148" s="136"/>
      <c r="AA148" s="137"/>
      <c r="AB148" s="137"/>
      <c r="AC148" s="138"/>
      <c r="AD148" s="139"/>
      <c r="AE148" s="139"/>
      <c r="AF148" s="140"/>
      <c r="AG148" s="136"/>
      <c r="AH148" s="137"/>
      <c r="AI148" s="137"/>
      <c r="AJ148" s="138"/>
      <c r="AK148" s="139"/>
      <c r="AL148" s="139"/>
      <c r="AM148" s="141"/>
    </row>
    <row r="149" spans="1:39" ht="17.25" customHeight="1" x14ac:dyDescent="0.25">
      <c r="A149" s="30">
        <v>21</v>
      </c>
      <c r="B149" s="31" t="s">
        <v>157</v>
      </c>
      <c r="C149" s="120" t="s">
        <v>315</v>
      </c>
      <c r="D149" s="121" t="s">
        <v>316</v>
      </c>
      <c r="E149" s="121"/>
      <c r="F149" s="122"/>
      <c r="G149" s="123" t="s">
        <v>357</v>
      </c>
      <c r="H149" s="123" t="s">
        <v>323</v>
      </c>
      <c r="I149" s="124" t="s">
        <v>348</v>
      </c>
      <c r="J149" s="120" t="s">
        <v>413</v>
      </c>
      <c r="K149" s="121" t="s">
        <v>413</v>
      </c>
      <c r="L149" s="121" t="s">
        <v>413</v>
      </c>
      <c r="M149" s="122"/>
      <c r="N149" s="123" t="s">
        <v>413</v>
      </c>
      <c r="O149" s="123" t="s">
        <v>413</v>
      </c>
      <c r="P149" s="125" t="s">
        <v>413</v>
      </c>
      <c r="R149" s="30">
        <v>21</v>
      </c>
      <c r="S149" s="126" t="s">
        <v>316</v>
      </c>
      <c r="T149" s="121" t="s">
        <v>317</v>
      </c>
      <c r="U149" s="121"/>
      <c r="V149" s="127"/>
      <c r="W149" s="123" t="s">
        <v>315</v>
      </c>
      <c r="X149" s="123" t="s">
        <v>329</v>
      </c>
      <c r="Y149" s="124" t="s">
        <v>319</v>
      </c>
      <c r="Z149" s="120"/>
      <c r="AA149" s="121"/>
      <c r="AB149" s="121"/>
      <c r="AC149" s="122"/>
      <c r="AD149" s="123"/>
      <c r="AE149" s="123"/>
      <c r="AF149" s="124"/>
      <c r="AG149" s="120"/>
      <c r="AH149" s="121"/>
      <c r="AI149" s="121"/>
      <c r="AJ149" s="122"/>
      <c r="AK149" s="123"/>
      <c r="AL149" s="123"/>
      <c r="AM149" s="125"/>
    </row>
    <row r="150" spans="1:39" ht="17.25" customHeight="1" x14ac:dyDescent="0.25">
      <c r="A150" s="26">
        <v>22</v>
      </c>
      <c r="B150" s="27" t="s">
        <v>163</v>
      </c>
      <c r="C150" s="128" t="s">
        <v>317</v>
      </c>
      <c r="D150" s="129" t="s">
        <v>364</v>
      </c>
      <c r="E150" s="129"/>
      <c r="F150" s="130"/>
      <c r="G150" s="131" t="s">
        <v>357</v>
      </c>
      <c r="H150" s="131" t="s">
        <v>328</v>
      </c>
      <c r="I150" s="132" t="s">
        <v>347</v>
      </c>
      <c r="J150" s="128" t="s">
        <v>413</v>
      </c>
      <c r="K150" s="129" t="s">
        <v>413</v>
      </c>
      <c r="L150" s="129" t="s">
        <v>413</v>
      </c>
      <c r="M150" s="130"/>
      <c r="N150" s="131" t="s">
        <v>413</v>
      </c>
      <c r="O150" s="131" t="s">
        <v>413</v>
      </c>
      <c r="P150" s="133" t="s">
        <v>413</v>
      </c>
      <c r="R150" s="26">
        <v>22</v>
      </c>
      <c r="S150" s="134" t="s">
        <v>317</v>
      </c>
      <c r="T150" s="129" t="s">
        <v>317</v>
      </c>
      <c r="U150" s="129"/>
      <c r="V150" s="135"/>
      <c r="W150" s="131" t="s">
        <v>315</v>
      </c>
      <c r="X150" s="131" t="s">
        <v>329</v>
      </c>
      <c r="Y150" s="132" t="s">
        <v>368</v>
      </c>
      <c r="Z150" s="128"/>
      <c r="AA150" s="129"/>
      <c r="AB150" s="129"/>
      <c r="AC150" s="130"/>
      <c r="AD150" s="131"/>
      <c r="AE150" s="131"/>
      <c r="AF150" s="132"/>
      <c r="AG150" s="128"/>
      <c r="AH150" s="129"/>
      <c r="AI150" s="129"/>
      <c r="AJ150" s="130"/>
      <c r="AK150" s="131"/>
      <c r="AL150" s="131"/>
      <c r="AM150" s="133"/>
    </row>
    <row r="151" spans="1:39" ht="17.25" customHeight="1" x14ac:dyDescent="0.25">
      <c r="A151" s="26">
        <v>23</v>
      </c>
      <c r="B151" s="27" t="s">
        <v>169</v>
      </c>
      <c r="C151" s="128" t="s">
        <v>320</v>
      </c>
      <c r="D151" s="129" t="s">
        <v>319</v>
      </c>
      <c r="E151" s="129"/>
      <c r="F151" s="130"/>
      <c r="G151" s="131" t="s">
        <v>318</v>
      </c>
      <c r="H151" s="131" t="s">
        <v>323</v>
      </c>
      <c r="I151" s="132" t="s">
        <v>350</v>
      </c>
      <c r="J151" s="128" t="s">
        <v>413</v>
      </c>
      <c r="K151" s="129" t="s">
        <v>413</v>
      </c>
      <c r="L151" s="129" t="s">
        <v>413</v>
      </c>
      <c r="M151" s="130"/>
      <c r="N151" s="131" t="s">
        <v>413</v>
      </c>
      <c r="O151" s="131" t="s">
        <v>413</v>
      </c>
      <c r="P151" s="133" t="s">
        <v>413</v>
      </c>
      <c r="R151" s="26">
        <v>23</v>
      </c>
      <c r="S151" s="134" t="s">
        <v>317</v>
      </c>
      <c r="T151" s="129" t="s">
        <v>315</v>
      </c>
      <c r="U151" s="129"/>
      <c r="V151" s="135"/>
      <c r="W151" s="131" t="s">
        <v>315</v>
      </c>
      <c r="X151" s="131" t="s">
        <v>397</v>
      </c>
      <c r="Y151" s="132" t="s">
        <v>399</v>
      </c>
      <c r="Z151" s="128"/>
      <c r="AA151" s="129"/>
      <c r="AB151" s="129"/>
      <c r="AC151" s="130"/>
      <c r="AD151" s="131"/>
      <c r="AE151" s="131"/>
      <c r="AF151" s="132"/>
      <c r="AG151" s="128"/>
      <c r="AH151" s="129"/>
      <c r="AI151" s="129"/>
      <c r="AJ151" s="130"/>
      <c r="AK151" s="131"/>
      <c r="AL151" s="131"/>
      <c r="AM151" s="133"/>
    </row>
    <row r="152" spans="1:39" ht="17.25" customHeight="1" x14ac:dyDescent="0.25">
      <c r="A152" s="26">
        <v>24</v>
      </c>
      <c r="B152" s="27" t="s">
        <v>175</v>
      </c>
      <c r="C152" s="128" t="s">
        <v>317</v>
      </c>
      <c r="D152" s="129" t="s">
        <v>364</v>
      </c>
      <c r="E152" s="129"/>
      <c r="F152" s="130"/>
      <c r="G152" s="131" t="s">
        <v>318</v>
      </c>
      <c r="H152" s="131" t="s">
        <v>326</v>
      </c>
      <c r="I152" s="132" t="s">
        <v>336</v>
      </c>
      <c r="J152" s="128" t="s">
        <v>413</v>
      </c>
      <c r="K152" s="129" t="s">
        <v>413</v>
      </c>
      <c r="L152" s="129" t="s">
        <v>413</v>
      </c>
      <c r="M152" s="130"/>
      <c r="N152" s="131" t="s">
        <v>413</v>
      </c>
      <c r="O152" s="131" t="s">
        <v>413</v>
      </c>
      <c r="P152" s="133" t="s">
        <v>413</v>
      </c>
      <c r="R152" s="26">
        <v>24</v>
      </c>
      <c r="S152" s="134" t="s">
        <v>317</v>
      </c>
      <c r="T152" s="129" t="s">
        <v>320</v>
      </c>
      <c r="U152" s="129"/>
      <c r="V152" s="135"/>
      <c r="W152" s="131" t="s">
        <v>316</v>
      </c>
      <c r="X152" s="131" t="s">
        <v>321</v>
      </c>
      <c r="Y152" s="132" t="s">
        <v>331</v>
      </c>
      <c r="Z152" s="128"/>
      <c r="AA152" s="129"/>
      <c r="AB152" s="129"/>
      <c r="AC152" s="130"/>
      <c r="AD152" s="131"/>
      <c r="AE152" s="131"/>
      <c r="AF152" s="132"/>
      <c r="AG152" s="128"/>
      <c r="AH152" s="129"/>
      <c r="AI152" s="129"/>
      <c r="AJ152" s="130"/>
      <c r="AK152" s="131"/>
      <c r="AL152" s="131"/>
      <c r="AM152" s="133"/>
    </row>
    <row r="153" spans="1:39" ht="17.25" customHeight="1" x14ac:dyDescent="0.25">
      <c r="A153" s="42">
        <v>25</v>
      </c>
      <c r="B153" s="43" t="s">
        <v>182</v>
      </c>
      <c r="C153" s="136" t="s">
        <v>315</v>
      </c>
      <c r="D153" s="137" t="s">
        <v>340</v>
      </c>
      <c r="E153" s="137"/>
      <c r="F153" s="138"/>
      <c r="G153" s="139" t="s">
        <v>361</v>
      </c>
      <c r="H153" s="139" t="s">
        <v>357</v>
      </c>
      <c r="I153" s="140" t="s">
        <v>350</v>
      </c>
      <c r="J153" s="136" t="s">
        <v>413</v>
      </c>
      <c r="K153" s="137" t="s">
        <v>413</v>
      </c>
      <c r="L153" s="137" t="s">
        <v>413</v>
      </c>
      <c r="M153" s="138"/>
      <c r="N153" s="139" t="s">
        <v>413</v>
      </c>
      <c r="O153" s="139" t="s">
        <v>413</v>
      </c>
      <c r="P153" s="141" t="s">
        <v>413</v>
      </c>
      <c r="R153" s="42">
        <v>25</v>
      </c>
      <c r="S153" s="142" t="s">
        <v>317</v>
      </c>
      <c r="T153" s="137" t="s">
        <v>316</v>
      </c>
      <c r="U153" s="137"/>
      <c r="V153" s="143"/>
      <c r="W153" s="139" t="s">
        <v>315</v>
      </c>
      <c r="X153" s="139" t="s">
        <v>397</v>
      </c>
      <c r="Y153" s="140" t="s">
        <v>352</v>
      </c>
      <c r="Z153" s="136"/>
      <c r="AA153" s="137"/>
      <c r="AB153" s="137"/>
      <c r="AC153" s="138"/>
      <c r="AD153" s="139"/>
      <c r="AE153" s="139"/>
      <c r="AF153" s="140"/>
      <c r="AG153" s="136"/>
      <c r="AH153" s="137"/>
      <c r="AI153" s="137"/>
      <c r="AJ153" s="138"/>
      <c r="AK153" s="139"/>
      <c r="AL153" s="139"/>
      <c r="AM153" s="141"/>
    </row>
    <row r="154" spans="1:39" ht="17.25" customHeight="1" x14ac:dyDescent="0.25">
      <c r="A154" s="30">
        <v>26</v>
      </c>
      <c r="B154" s="31" t="s">
        <v>187</v>
      </c>
      <c r="C154" s="120" t="s">
        <v>315</v>
      </c>
      <c r="D154" s="121" t="s">
        <v>319</v>
      </c>
      <c r="E154" s="121"/>
      <c r="F154" s="122"/>
      <c r="G154" s="123" t="s">
        <v>357</v>
      </c>
      <c r="H154" s="123" t="s">
        <v>328</v>
      </c>
      <c r="I154" s="124" t="s">
        <v>328</v>
      </c>
      <c r="J154" s="120" t="s">
        <v>413</v>
      </c>
      <c r="K154" s="121" t="s">
        <v>413</v>
      </c>
      <c r="L154" s="121" t="s">
        <v>413</v>
      </c>
      <c r="M154" s="122"/>
      <c r="N154" s="123" t="s">
        <v>413</v>
      </c>
      <c r="O154" s="123" t="s">
        <v>413</v>
      </c>
      <c r="P154" s="125" t="s">
        <v>413</v>
      </c>
      <c r="R154" s="30">
        <v>26</v>
      </c>
      <c r="S154" s="126" t="s">
        <v>317</v>
      </c>
      <c r="T154" s="121" t="s">
        <v>317</v>
      </c>
      <c r="U154" s="121"/>
      <c r="V154" s="127"/>
      <c r="W154" s="123" t="s">
        <v>315</v>
      </c>
      <c r="X154" s="123" t="s">
        <v>321</v>
      </c>
      <c r="Y154" s="124" t="s">
        <v>323</v>
      </c>
      <c r="Z154" s="120"/>
      <c r="AA154" s="121"/>
      <c r="AB154" s="121"/>
      <c r="AC154" s="122"/>
      <c r="AD154" s="123"/>
      <c r="AE154" s="123"/>
      <c r="AF154" s="124"/>
      <c r="AG154" s="120"/>
      <c r="AH154" s="121"/>
      <c r="AI154" s="121"/>
      <c r="AJ154" s="122"/>
      <c r="AK154" s="123"/>
      <c r="AL154" s="123"/>
      <c r="AM154" s="125"/>
    </row>
    <row r="155" spans="1:39" ht="17.25" customHeight="1" x14ac:dyDescent="0.25">
      <c r="A155" s="26">
        <v>27</v>
      </c>
      <c r="B155" s="27" t="s">
        <v>193</v>
      </c>
      <c r="C155" s="128" t="s">
        <v>317</v>
      </c>
      <c r="D155" s="129" t="s">
        <v>340</v>
      </c>
      <c r="E155" s="129"/>
      <c r="F155" s="130"/>
      <c r="G155" s="131" t="s">
        <v>334</v>
      </c>
      <c r="H155" s="131" t="s">
        <v>321</v>
      </c>
      <c r="I155" s="132" t="s">
        <v>327</v>
      </c>
      <c r="J155" s="128" t="s">
        <v>413</v>
      </c>
      <c r="K155" s="129" t="s">
        <v>413</v>
      </c>
      <c r="L155" s="129" t="s">
        <v>413</v>
      </c>
      <c r="M155" s="130"/>
      <c r="N155" s="131" t="s">
        <v>413</v>
      </c>
      <c r="O155" s="131" t="s">
        <v>413</v>
      </c>
      <c r="P155" s="133" t="s">
        <v>413</v>
      </c>
      <c r="R155" s="26">
        <v>27</v>
      </c>
      <c r="S155" s="134" t="s">
        <v>317</v>
      </c>
      <c r="T155" s="129" t="s">
        <v>324</v>
      </c>
      <c r="U155" s="129"/>
      <c r="V155" s="135"/>
      <c r="W155" s="131" t="s">
        <v>328</v>
      </c>
      <c r="X155" s="131" t="s">
        <v>321</v>
      </c>
      <c r="Y155" s="132" t="s">
        <v>319</v>
      </c>
      <c r="Z155" s="128"/>
      <c r="AA155" s="129"/>
      <c r="AB155" s="129"/>
      <c r="AC155" s="130"/>
      <c r="AD155" s="131"/>
      <c r="AE155" s="131"/>
      <c r="AF155" s="132"/>
      <c r="AG155" s="128"/>
      <c r="AH155" s="129"/>
      <c r="AI155" s="129"/>
      <c r="AJ155" s="130"/>
      <c r="AK155" s="131"/>
      <c r="AL155" s="131"/>
      <c r="AM155" s="133"/>
    </row>
    <row r="156" spans="1:39" ht="17.25" customHeight="1" x14ac:dyDescent="0.25">
      <c r="A156" s="26">
        <v>28</v>
      </c>
      <c r="B156" s="27" t="s">
        <v>198</v>
      </c>
      <c r="C156" s="128" t="s">
        <v>324</v>
      </c>
      <c r="D156" s="129" t="s">
        <v>364</v>
      </c>
      <c r="E156" s="129"/>
      <c r="F156" s="130"/>
      <c r="G156" s="131" t="s">
        <v>320</v>
      </c>
      <c r="H156" s="131" t="s">
        <v>349</v>
      </c>
      <c r="I156" s="132" t="s">
        <v>342</v>
      </c>
      <c r="J156" s="128" t="s">
        <v>413</v>
      </c>
      <c r="K156" s="129" t="s">
        <v>413</v>
      </c>
      <c r="L156" s="129" t="s">
        <v>413</v>
      </c>
      <c r="M156" s="130"/>
      <c r="N156" s="131" t="s">
        <v>413</v>
      </c>
      <c r="O156" s="131" t="s">
        <v>413</v>
      </c>
      <c r="P156" s="133" t="s">
        <v>413</v>
      </c>
      <c r="R156" s="26">
        <v>28</v>
      </c>
      <c r="S156" s="134" t="s">
        <v>316</v>
      </c>
      <c r="T156" s="129" t="s">
        <v>316</v>
      </c>
      <c r="U156" s="129"/>
      <c r="V156" s="135"/>
      <c r="W156" s="131" t="s">
        <v>320</v>
      </c>
      <c r="X156" s="131" t="s">
        <v>321</v>
      </c>
      <c r="Y156" s="132" t="s">
        <v>341</v>
      </c>
      <c r="Z156" s="128"/>
      <c r="AA156" s="129"/>
      <c r="AB156" s="129"/>
      <c r="AC156" s="130"/>
      <c r="AD156" s="131"/>
      <c r="AE156" s="131"/>
      <c r="AF156" s="132"/>
      <c r="AG156" s="128"/>
      <c r="AH156" s="129"/>
      <c r="AI156" s="129"/>
      <c r="AJ156" s="130"/>
      <c r="AK156" s="131"/>
      <c r="AL156" s="131"/>
      <c r="AM156" s="133"/>
    </row>
    <row r="157" spans="1:39" ht="17.25" customHeight="1" x14ac:dyDescent="0.25">
      <c r="A157" s="26">
        <v>29</v>
      </c>
      <c r="B157" s="27" t="s">
        <v>204</v>
      </c>
      <c r="C157" s="128" t="s">
        <v>320</v>
      </c>
      <c r="D157" s="129" t="s">
        <v>324</v>
      </c>
      <c r="E157" s="129"/>
      <c r="F157" s="130"/>
      <c r="G157" s="131" t="s">
        <v>350</v>
      </c>
      <c r="H157" s="131" t="s">
        <v>361</v>
      </c>
      <c r="I157" s="132" t="s">
        <v>361</v>
      </c>
      <c r="J157" s="128" t="s">
        <v>413</v>
      </c>
      <c r="K157" s="129" t="s">
        <v>413</v>
      </c>
      <c r="L157" s="129" t="s">
        <v>413</v>
      </c>
      <c r="M157" s="130"/>
      <c r="N157" s="131" t="s">
        <v>413</v>
      </c>
      <c r="O157" s="131" t="s">
        <v>413</v>
      </c>
      <c r="P157" s="133" t="s">
        <v>413</v>
      </c>
      <c r="R157" s="26">
        <v>29</v>
      </c>
      <c r="S157" s="134" t="s">
        <v>317</v>
      </c>
      <c r="T157" s="129" t="s">
        <v>315</v>
      </c>
      <c r="U157" s="129"/>
      <c r="V157" s="135"/>
      <c r="W157" s="131" t="s">
        <v>328</v>
      </c>
      <c r="X157" s="131" t="s">
        <v>321</v>
      </c>
      <c r="Y157" s="132" t="s">
        <v>323</v>
      </c>
      <c r="Z157" s="128"/>
      <c r="AA157" s="129"/>
      <c r="AB157" s="129"/>
      <c r="AC157" s="130"/>
      <c r="AD157" s="131"/>
      <c r="AE157" s="131"/>
      <c r="AF157" s="132"/>
      <c r="AG157" s="128"/>
      <c r="AH157" s="129"/>
      <c r="AI157" s="129"/>
      <c r="AJ157" s="130"/>
      <c r="AK157" s="131"/>
      <c r="AL157" s="131"/>
      <c r="AM157" s="133"/>
    </row>
    <row r="158" spans="1:39" ht="17.25" customHeight="1" x14ac:dyDescent="0.25">
      <c r="A158" s="42">
        <v>30</v>
      </c>
      <c r="B158" s="43" t="s">
        <v>210</v>
      </c>
      <c r="C158" s="136" t="s">
        <v>316</v>
      </c>
      <c r="D158" s="137" t="s">
        <v>324</v>
      </c>
      <c r="E158" s="137"/>
      <c r="F158" s="138"/>
      <c r="G158" s="139" t="s">
        <v>343</v>
      </c>
      <c r="H158" s="139" t="s">
        <v>318</v>
      </c>
      <c r="I158" s="140" t="s">
        <v>342</v>
      </c>
      <c r="J158" s="136" t="s">
        <v>413</v>
      </c>
      <c r="K158" s="137" t="s">
        <v>413</v>
      </c>
      <c r="L158" s="137" t="s">
        <v>413</v>
      </c>
      <c r="M158" s="138"/>
      <c r="N158" s="139" t="s">
        <v>413</v>
      </c>
      <c r="O158" s="139" t="s">
        <v>413</v>
      </c>
      <c r="P158" s="141" t="s">
        <v>413</v>
      </c>
      <c r="R158" s="42">
        <v>30</v>
      </c>
      <c r="S158" s="142" t="s">
        <v>317</v>
      </c>
      <c r="T158" s="137" t="s">
        <v>315</v>
      </c>
      <c r="U158" s="137"/>
      <c r="V158" s="143"/>
      <c r="W158" s="139" t="s">
        <v>328</v>
      </c>
      <c r="X158" s="139" t="s">
        <v>321</v>
      </c>
      <c r="Y158" s="140" t="s">
        <v>323</v>
      </c>
      <c r="Z158" s="136"/>
      <c r="AA158" s="137"/>
      <c r="AB158" s="137"/>
      <c r="AC158" s="138"/>
      <c r="AD158" s="139"/>
      <c r="AE158" s="139"/>
      <c r="AF158" s="140"/>
      <c r="AG158" s="136"/>
      <c r="AH158" s="137"/>
      <c r="AI158" s="137"/>
      <c r="AJ158" s="138"/>
      <c r="AK158" s="139"/>
      <c r="AL158" s="139"/>
      <c r="AM158" s="141"/>
    </row>
    <row r="159" spans="1:39" ht="17.25" customHeight="1" x14ac:dyDescent="0.25">
      <c r="A159" s="30">
        <v>31</v>
      </c>
      <c r="B159" s="31" t="s">
        <v>215</v>
      </c>
      <c r="C159" s="120" t="s">
        <v>317</v>
      </c>
      <c r="D159" s="121" t="s">
        <v>364</v>
      </c>
      <c r="E159" s="121"/>
      <c r="F159" s="122"/>
      <c r="G159" s="123" t="s">
        <v>317</v>
      </c>
      <c r="H159" s="123" t="s">
        <v>349</v>
      </c>
      <c r="I159" s="124" t="s">
        <v>319</v>
      </c>
      <c r="J159" s="120" t="s">
        <v>413</v>
      </c>
      <c r="K159" s="121" t="s">
        <v>413</v>
      </c>
      <c r="L159" s="121" t="s">
        <v>413</v>
      </c>
      <c r="M159" s="122"/>
      <c r="N159" s="123" t="s">
        <v>413</v>
      </c>
      <c r="O159" s="123" t="s">
        <v>413</v>
      </c>
      <c r="P159" s="125" t="s">
        <v>413</v>
      </c>
      <c r="R159" s="30">
        <v>31</v>
      </c>
      <c r="S159" s="126" t="s">
        <v>317</v>
      </c>
      <c r="T159" s="121" t="s">
        <v>332</v>
      </c>
      <c r="U159" s="121"/>
      <c r="V159" s="127"/>
      <c r="W159" s="123" t="s">
        <v>350</v>
      </c>
      <c r="X159" s="123" t="s">
        <v>321</v>
      </c>
      <c r="Y159" s="124" t="s">
        <v>343</v>
      </c>
      <c r="Z159" s="120"/>
      <c r="AA159" s="121"/>
      <c r="AB159" s="121"/>
      <c r="AC159" s="122"/>
      <c r="AD159" s="123"/>
      <c r="AE159" s="123"/>
      <c r="AF159" s="124"/>
      <c r="AG159" s="120"/>
      <c r="AH159" s="121"/>
      <c r="AI159" s="121"/>
      <c r="AJ159" s="122"/>
      <c r="AK159" s="123"/>
      <c r="AL159" s="123"/>
      <c r="AM159" s="125"/>
    </row>
    <row r="160" spans="1:39" ht="17.25" customHeight="1" x14ac:dyDescent="0.25">
      <c r="A160" s="26">
        <v>32</v>
      </c>
      <c r="B160" s="27" t="s">
        <v>220</v>
      </c>
      <c r="C160" s="128" t="s">
        <v>315</v>
      </c>
      <c r="D160" s="129" t="s">
        <v>348</v>
      </c>
      <c r="E160" s="129"/>
      <c r="F160" s="130"/>
      <c r="G160" s="131" t="s">
        <v>357</v>
      </c>
      <c r="H160" s="131" t="s">
        <v>329</v>
      </c>
      <c r="I160" s="132" t="s">
        <v>321</v>
      </c>
      <c r="J160" s="128" t="s">
        <v>413</v>
      </c>
      <c r="K160" s="129" t="s">
        <v>413</v>
      </c>
      <c r="L160" s="129" t="s">
        <v>413</v>
      </c>
      <c r="M160" s="130"/>
      <c r="N160" s="131" t="s">
        <v>413</v>
      </c>
      <c r="O160" s="131" t="s">
        <v>413</v>
      </c>
      <c r="P160" s="133" t="s">
        <v>413</v>
      </c>
      <c r="R160" s="26">
        <v>32</v>
      </c>
      <c r="S160" s="134" t="s">
        <v>316</v>
      </c>
      <c r="T160" s="129" t="s">
        <v>315</v>
      </c>
      <c r="U160" s="129"/>
      <c r="V160" s="135"/>
      <c r="W160" s="131" t="s">
        <v>328</v>
      </c>
      <c r="X160" s="131" t="s">
        <v>321</v>
      </c>
      <c r="Y160" s="132" t="s">
        <v>330</v>
      </c>
      <c r="Z160" s="128"/>
      <c r="AA160" s="129"/>
      <c r="AB160" s="129"/>
      <c r="AC160" s="130"/>
      <c r="AD160" s="131"/>
      <c r="AE160" s="131"/>
      <c r="AF160" s="132"/>
      <c r="AG160" s="128"/>
      <c r="AH160" s="129"/>
      <c r="AI160" s="129"/>
      <c r="AJ160" s="130"/>
      <c r="AK160" s="131"/>
      <c r="AL160" s="131"/>
      <c r="AM160" s="133"/>
    </row>
    <row r="161" spans="1:39" ht="17.25" customHeight="1" x14ac:dyDescent="0.25">
      <c r="A161" s="26">
        <v>33</v>
      </c>
      <c r="B161" s="27" t="s">
        <v>226</v>
      </c>
      <c r="C161" s="128" t="s">
        <v>332</v>
      </c>
      <c r="D161" s="129" t="s">
        <v>364</v>
      </c>
      <c r="E161" s="129"/>
      <c r="F161" s="130"/>
      <c r="G161" s="131" t="s">
        <v>316</v>
      </c>
      <c r="H161" s="131" t="s">
        <v>361</v>
      </c>
      <c r="I161" s="132" t="s">
        <v>336</v>
      </c>
      <c r="J161" s="128" t="s">
        <v>413</v>
      </c>
      <c r="K161" s="129" t="s">
        <v>413</v>
      </c>
      <c r="L161" s="129" t="s">
        <v>413</v>
      </c>
      <c r="M161" s="130"/>
      <c r="N161" s="131" t="s">
        <v>413</v>
      </c>
      <c r="O161" s="131" t="s">
        <v>413</v>
      </c>
      <c r="P161" s="133" t="s">
        <v>413</v>
      </c>
      <c r="R161" s="26">
        <v>33</v>
      </c>
      <c r="S161" s="134" t="s">
        <v>316</v>
      </c>
      <c r="T161" s="129" t="s">
        <v>316</v>
      </c>
      <c r="U161" s="129"/>
      <c r="V161" s="135"/>
      <c r="W161" s="131" t="s">
        <v>350</v>
      </c>
      <c r="X161" s="131" t="s">
        <v>329</v>
      </c>
      <c r="Y161" s="132" t="s">
        <v>341</v>
      </c>
      <c r="Z161" s="128"/>
      <c r="AA161" s="129"/>
      <c r="AB161" s="129"/>
      <c r="AC161" s="130"/>
      <c r="AD161" s="131"/>
      <c r="AE161" s="131"/>
      <c r="AF161" s="132"/>
      <c r="AG161" s="128"/>
      <c r="AH161" s="129"/>
      <c r="AI161" s="129"/>
      <c r="AJ161" s="130"/>
      <c r="AK161" s="131"/>
      <c r="AL161" s="131"/>
      <c r="AM161" s="133"/>
    </row>
    <row r="162" spans="1:39" ht="17.25" customHeight="1" x14ac:dyDescent="0.25">
      <c r="A162" s="26">
        <v>34</v>
      </c>
      <c r="B162" s="27" t="s">
        <v>232</v>
      </c>
      <c r="C162" s="128" t="s">
        <v>334</v>
      </c>
      <c r="D162" s="129" t="s">
        <v>380</v>
      </c>
      <c r="E162" s="129"/>
      <c r="F162" s="130"/>
      <c r="G162" s="131" t="s">
        <v>350</v>
      </c>
      <c r="H162" s="131" t="s">
        <v>361</v>
      </c>
      <c r="I162" s="132" t="s">
        <v>327</v>
      </c>
      <c r="J162" s="128" t="s">
        <v>413</v>
      </c>
      <c r="K162" s="129" t="s">
        <v>413</v>
      </c>
      <c r="L162" s="129" t="s">
        <v>413</v>
      </c>
      <c r="M162" s="130"/>
      <c r="N162" s="131" t="s">
        <v>413</v>
      </c>
      <c r="O162" s="131" t="s">
        <v>413</v>
      </c>
      <c r="P162" s="133" t="s">
        <v>413</v>
      </c>
      <c r="R162" s="26">
        <v>34</v>
      </c>
      <c r="S162" s="134" t="s">
        <v>316</v>
      </c>
      <c r="T162" s="129" t="s">
        <v>317</v>
      </c>
      <c r="U162" s="129"/>
      <c r="V162" s="135"/>
      <c r="W162" s="131" t="s">
        <v>315</v>
      </c>
      <c r="X162" s="131" t="s">
        <v>329</v>
      </c>
      <c r="Y162" s="132" t="s">
        <v>319</v>
      </c>
      <c r="Z162" s="128"/>
      <c r="AA162" s="129"/>
      <c r="AB162" s="129"/>
      <c r="AC162" s="130"/>
      <c r="AD162" s="131"/>
      <c r="AE162" s="131"/>
      <c r="AF162" s="132"/>
      <c r="AG162" s="128"/>
      <c r="AH162" s="129"/>
      <c r="AI162" s="129"/>
      <c r="AJ162" s="130"/>
      <c r="AK162" s="131"/>
      <c r="AL162" s="131"/>
      <c r="AM162" s="133"/>
    </row>
    <row r="163" spans="1:39" ht="17.25" customHeight="1" x14ac:dyDescent="0.25">
      <c r="A163" s="42">
        <v>35</v>
      </c>
      <c r="B163" s="43" t="s">
        <v>237</v>
      </c>
      <c r="C163" s="136" t="s">
        <v>315</v>
      </c>
      <c r="D163" s="137" t="s">
        <v>335</v>
      </c>
      <c r="E163" s="137"/>
      <c r="F163" s="138"/>
      <c r="G163" s="139" t="s">
        <v>337</v>
      </c>
      <c r="H163" s="139" t="s">
        <v>336</v>
      </c>
      <c r="I163" s="140" t="s">
        <v>361</v>
      </c>
      <c r="J163" s="136" t="s">
        <v>413</v>
      </c>
      <c r="K163" s="137" t="s">
        <v>413</v>
      </c>
      <c r="L163" s="137" t="s">
        <v>413</v>
      </c>
      <c r="M163" s="138"/>
      <c r="N163" s="139" t="s">
        <v>413</v>
      </c>
      <c r="O163" s="139" t="s">
        <v>413</v>
      </c>
      <c r="P163" s="141" t="s">
        <v>413</v>
      </c>
      <c r="R163" s="42">
        <v>35</v>
      </c>
      <c r="S163" s="142" t="s">
        <v>316</v>
      </c>
      <c r="T163" s="137" t="s">
        <v>317</v>
      </c>
      <c r="U163" s="137"/>
      <c r="V163" s="143"/>
      <c r="W163" s="139" t="s">
        <v>315</v>
      </c>
      <c r="X163" s="139" t="s">
        <v>329</v>
      </c>
      <c r="Y163" s="140" t="s">
        <v>319</v>
      </c>
      <c r="Z163" s="136"/>
      <c r="AA163" s="137"/>
      <c r="AB163" s="137"/>
      <c r="AC163" s="138"/>
      <c r="AD163" s="139"/>
      <c r="AE163" s="139"/>
      <c r="AF163" s="140"/>
      <c r="AG163" s="136"/>
      <c r="AH163" s="137"/>
      <c r="AI163" s="137"/>
      <c r="AJ163" s="138"/>
      <c r="AK163" s="139"/>
      <c r="AL163" s="139"/>
      <c r="AM163" s="141"/>
    </row>
    <row r="164" spans="1:39" ht="17.25" customHeight="1" x14ac:dyDescent="0.25">
      <c r="A164" s="30">
        <v>36</v>
      </c>
      <c r="B164" s="31" t="s">
        <v>243</v>
      </c>
      <c r="C164" s="120" t="s">
        <v>315</v>
      </c>
      <c r="D164" s="121" t="s">
        <v>319</v>
      </c>
      <c r="E164" s="121"/>
      <c r="F164" s="122"/>
      <c r="G164" s="123" t="s">
        <v>323</v>
      </c>
      <c r="H164" s="123" t="s">
        <v>328</v>
      </c>
      <c r="I164" s="124" t="s">
        <v>348</v>
      </c>
      <c r="J164" s="120" t="s">
        <v>413</v>
      </c>
      <c r="K164" s="121" t="s">
        <v>413</v>
      </c>
      <c r="L164" s="121" t="s">
        <v>413</v>
      </c>
      <c r="M164" s="122"/>
      <c r="N164" s="123" t="s">
        <v>413</v>
      </c>
      <c r="O164" s="123" t="s">
        <v>413</v>
      </c>
      <c r="P164" s="125" t="s">
        <v>413</v>
      </c>
      <c r="R164" s="30">
        <v>36</v>
      </c>
      <c r="S164" s="126" t="s">
        <v>316</v>
      </c>
      <c r="T164" s="121" t="s">
        <v>320</v>
      </c>
      <c r="U164" s="121"/>
      <c r="V164" s="127"/>
      <c r="W164" s="123" t="s">
        <v>317</v>
      </c>
      <c r="X164" s="123" t="s">
        <v>397</v>
      </c>
      <c r="Y164" s="124" t="s">
        <v>321</v>
      </c>
      <c r="Z164" s="120"/>
      <c r="AA164" s="121"/>
      <c r="AB164" s="121"/>
      <c r="AC164" s="122"/>
      <c r="AD164" s="123"/>
      <c r="AE164" s="123"/>
      <c r="AF164" s="124"/>
      <c r="AG164" s="120"/>
      <c r="AH164" s="121"/>
      <c r="AI164" s="121"/>
      <c r="AJ164" s="122"/>
      <c r="AK164" s="123"/>
      <c r="AL164" s="123"/>
      <c r="AM164" s="125"/>
    </row>
    <row r="165" spans="1:39" ht="17.25" customHeight="1" x14ac:dyDescent="0.25">
      <c r="A165" s="26">
        <v>37</v>
      </c>
      <c r="B165" s="27" t="s">
        <v>249</v>
      </c>
      <c r="C165" s="128" t="s">
        <v>324</v>
      </c>
      <c r="D165" s="129" t="s">
        <v>340</v>
      </c>
      <c r="E165" s="129"/>
      <c r="F165" s="130"/>
      <c r="G165" s="131" t="s">
        <v>344</v>
      </c>
      <c r="H165" s="131" t="s">
        <v>343</v>
      </c>
      <c r="I165" s="132" t="s">
        <v>376</v>
      </c>
      <c r="J165" s="128" t="s">
        <v>413</v>
      </c>
      <c r="K165" s="129" t="s">
        <v>413</v>
      </c>
      <c r="L165" s="129" t="s">
        <v>413</v>
      </c>
      <c r="M165" s="130"/>
      <c r="N165" s="131" t="s">
        <v>413</v>
      </c>
      <c r="O165" s="131" t="s">
        <v>413</v>
      </c>
      <c r="P165" s="133" t="s">
        <v>413</v>
      </c>
      <c r="R165" s="26">
        <v>37</v>
      </c>
      <c r="S165" s="134" t="s">
        <v>316</v>
      </c>
      <c r="T165" s="129" t="s">
        <v>317</v>
      </c>
      <c r="U165" s="129"/>
      <c r="V165" s="135"/>
      <c r="W165" s="131" t="s">
        <v>350</v>
      </c>
      <c r="X165" s="131" t="s">
        <v>329</v>
      </c>
      <c r="Y165" s="132" t="s">
        <v>343</v>
      </c>
      <c r="Z165" s="128"/>
      <c r="AA165" s="129"/>
      <c r="AB165" s="129"/>
      <c r="AC165" s="130"/>
      <c r="AD165" s="131"/>
      <c r="AE165" s="131"/>
      <c r="AF165" s="132"/>
      <c r="AG165" s="128"/>
      <c r="AH165" s="129"/>
      <c r="AI165" s="129"/>
      <c r="AJ165" s="130"/>
      <c r="AK165" s="131"/>
      <c r="AL165" s="131"/>
      <c r="AM165" s="133"/>
    </row>
    <row r="166" spans="1:39" ht="17.25" customHeight="1" x14ac:dyDescent="0.25">
      <c r="A166" s="26">
        <v>38</v>
      </c>
      <c r="B166" s="27" t="s">
        <v>255</v>
      </c>
      <c r="C166" s="128" t="s">
        <v>332</v>
      </c>
      <c r="D166" s="129" t="s">
        <v>316</v>
      </c>
      <c r="E166" s="129"/>
      <c r="F166" s="130"/>
      <c r="G166" s="131" t="s">
        <v>316</v>
      </c>
      <c r="H166" s="131" t="s">
        <v>349</v>
      </c>
      <c r="I166" s="132" t="s">
        <v>359</v>
      </c>
      <c r="J166" s="128" t="s">
        <v>413</v>
      </c>
      <c r="K166" s="129" t="s">
        <v>413</v>
      </c>
      <c r="L166" s="129" t="s">
        <v>413</v>
      </c>
      <c r="M166" s="130"/>
      <c r="N166" s="131" t="s">
        <v>413</v>
      </c>
      <c r="O166" s="131" t="s">
        <v>413</v>
      </c>
      <c r="P166" s="133" t="s">
        <v>413</v>
      </c>
      <c r="R166" s="26">
        <v>38</v>
      </c>
      <c r="S166" s="134" t="s">
        <v>316</v>
      </c>
      <c r="T166" s="129" t="s">
        <v>315</v>
      </c>
      <c r="U166" s="129"/>
      <c r="V166" s="135"/>
      <c r="W166" s="131" t="s">
        <v>315</v>
      </c>
      <c r="X166" s="131" t="s">
        <v>321</v>
      </c>
      <c r="Y166" s="132" t="s">
        <v>323</v>
      </c>
      <c r="Z166" s="128"/>
      <c r="AA166" s="129"/>
      <c r="AB166" s="129"/>
      <c r="AC166" s="130"/>
      <c r="AD166" s="131"/>
      <c r="AE166" s="131"/>
      <c r="AF166" s="132"/>
      <c r="AG166" s="128"/>
      <c r="AH166" s="129"/>
      <c r="AI166" s="129"/>
      <c r="AJ166" s="130"/>
      <c r="AK166" s="131"/>
      <c r="AL166" s="131"/>
      <c r="AM166" s="133"/>
    </row>
    <row r="167" spans="1:39" ht="17.25" customHeight="1" x14ac:dyDescent="0.25">
      <c r="A167" s="26">
        <v>39</v>
      </c>
      <c r="B167" s="27" t="s">
        <v>261</v>
      </c>
      <c r="C167" s="128" t="s">
        <v>315</v>
      </c>
      <c r="D167" s="129" t="s">
        <v>380</v>
      </c>
      <c r="E167" s="129"/>
      <c r="F167" s="130"/>
      <c r="G167" s="131" t="s">
        <v>357</v>
      </c>
      <c r="H167" s="131" t="s">
        <v>344</v>
      </c>
      <c r="I167" s="132" t="s">
        <v>336</v>
      </c>
      <c r="J167" s="128" t="s">
        <v>413</v>
      </c>
      <c r="K167" s="129" t="s">
        <v>413</v>
      </c>
      <c r="L167" s="129" t="s">
        <v>413</v>
      </c>
      <c r="M167" s="130"/>
      <c r="N167" s="131" t="s">
        <v>413</v>
      </c>
      <c r="O167" s="131" t="s">
        <v>413</v>
      </c>
      <c r="P167" s="133" t="s">
        <v>413</v>
      </c>
      <c r="R167" s="26">
        <v>39</v>
      </c>
      <c r="S167" s="134" t="s">
        <v>317</v>
      </c>
      <c r="T167" s="129" t="s">
        <v>315</v>
      </c>
      <c r="U167" s="129"/>
      <c r="V167" s="135"/>
      <c r="W167" s="131" t="s">
        <v>315</v>
      </c>
      <c r="X167" s="131" t="s">
        <v>321</v>
      </c>
      <c r="Y167" s="132" t="s">
        <v>348</v>
      </c>
      <c r="Z167" s="128"/>
      <c r="AA167" s="129"/>
      <c r="AB167" s="129"/>
      <c r="AC167" s="130"/>
      <c r="AD167" s="131"/>
      <c r="AE167" s="131"/>
      <c r="AF167" s="132"/>
      <c r="AG167" s="128"/>
      <c r="AH167" s="129"/>
      <c r="AI167" s="129"/>
      <c r="AJ167" s="130"/>
      <c r="AK167" s="131"/>
      <c r="AL167" s="131"/>
      <c r="AM167" s="133"/>
    </row>
    <row r="168" spans="1:39" ht="12.75" hidden="1" customHeight="1" x14ac:dyDescent="0.25">
      <c r="A168" s="42">
        <v>40</v>
      </c>
      <c r="B168" s="43"/>
      <c r="C168" s="136"/>
      <c r="D168" s="137"/>
      <c r="E168" s="137"/>
      <c r="F168" s="138"/>
      <c r="G168" s="139"/>
      <c r="H168" s="139"/>
      <c r="I168" s="140"/>
      <c r="J168" s="136"/>
      <c r="K168" s="137"/>
      <c r="L168" s="137"/>
      <c r="M168" s="138"/>
      <c r="N168" s="139"/>
      <c r="O168" s="139"/>
      <c r="P168" s="141"/>
      <c r="R168" s="42">
        <v>40</v>
      </c>
      <c r="S168" s="142"/>
      <c r="T168" s="137"/>
      <c r="U168" s="137"/>
      <c r="V168" s="143"/>
      <c r="W168" s="139"/>
      <c r="X168" s="139"/>
      <c r="Y168" s="140"/>
      <c r="Z168" s="136"/>
      <c r="AA168" s="137"/>
      <c r="AB168" s="137"/>
      <c r="AC168" s="138"/>
      <c r="AD168" s="139"/>
      <c r="AE168" s="139"/>
      <c r="AF168" s="140"/>
      <c r="AG168" s="136"/>
      <c r="AH168" s="137"/>
      <c r="AI168" s="137"/>
      <c r="AJ168" s="138"/>
      <c r="AK168" s="139"/>
      <c r="AL168" s="139"/>
      <c r="AM168" s="141"/>
    </row>
    <row r="169" spans="1:39" ht="12.75" hidden="1" customHeight="1" x14ac:dyDescent="0.25">
      <c r="A169" s="30">
        <v>41</v>
      </c>
      <c r="B169" s="31"/>
      <c r="C169" s="120"/>
      <c r="D169" s="121"/>
      <c r="E169" s="121"/>
      <c r="F169" s="122"/>
      <c r="G169" s="123"/>
      <c r="H169" s="123"/>
      <c r="I169" s="124"/>
      <c r="J169" s="120"/>
      <c r="K169" s="121"/>
      <c r="L169" s="121"/>
      <c r="M169" s="122"/>
      <c r="N169" s="123"/>
      <c r="O169" s="123"/>
      <c r="P169" s="125"/>
      <c r="R169" s="30">
        <v>41</v>
      </c>
      <c r="S169" s="126"/>
      <c r="T169" s="121"/>
      <c r="U169" s="121"/>
      <c r="V169" s="127"/>
      <c r="W169" s="123"/>
      <c r="X169" s="123"/>
      <c r="Y169" s="124"/>
      <c r="Z169" s="120"/>
      <c r="AA169" s="121"/>
      <c r="AB169" s="121"/>
      <c r="AC169" s="122"/>
      <c r="AD169" s="123"/>
      <c r="AE169" s="123"/>
      <c r="AF169" s="124"/>
      <c r="AG169" s="120"/>
      <c r="AH169" s="121"/>
      <c r="AI169" s="121"/>
      <c r="AJ169" s="122"/>
      <c r="AK169" s="123"/>
      <c r="AL169" s="123"/>
      <c r="AM169" s="125"/>
    </row>
    <row r="170" spans="1:39" ht="12.75" hidden="1" customHeight="1" x14ac:dyDescent="0.25">
      <c r="A170" s="26">
        <v>42</v>
      </c>
      <c r="B170" s="27"/>
      <c r="C170" s="128"/>
      <c r="D170" s="129"/>
      <c r="E170" s="129"/>
      <c r="F170" s="130"/>
      <c r="G170" s="131"/>
      <c r="H170" s="131"/>
      <c r="I170" s="132"/>
      <c r="J170" s="128"/>
      <c r="K170" s="129"/>
      <c r="L170" s="129"/>
      <c r="M170" s="130"/>
      <c r="N170" s="131"/>
      <c r="O170" s="131"/>
      <c r="P170" s="133"/>
      <c r="R170" s="26">
        <v>42</v>
      </c>
      <c r="S170" s="134"/>
      <c r="T170" s="129"/>
      <c r="U170" s="129"/>
      <c r="V170" s="135"/>
      <c r="W170" s="131"/>
      <c r="X170" s="131"/>
      <c r="Y170" s="132"/>
      <c r="Z170" s="128"/>
      <c r="AA170" s="129"/>
      <c r="AB170" s="129"/>
      <c r="AC170" s="130"/>
      <c r="AD170" s="131"/>
      <c r="AE170" s="131"/>
      <c r="AF170" s="132"/>
      <c r="AG170" s="128"/>
      <c r="AH170" s="129"/>
      <c r="AI170" s="129"/>
      <c r="AJ170" s="130"/>
      <c r="AK170" s="131"/>
      <c r="AL170" s="131"/>
      <c r="AM170" s="133"/>
    </row>
    <row r="171" spans="1:39" ht="12.75" hidden="1" customHeight="1" x14ac:dyDescent="0.25">
      <c r="A171" s="26">
        <v>43</v>
      </c>
      <c r="B171" s="27"/>
      <c r="C171" s="128"/>
      <c r="D171" s="129"/>
      <c r="E171" s="129"/>
      <c r="F171" s="130"/>
      <c r="G171" s="131"/>
      <c r="H171" s="131"/>
      <c r="I171" s="132"/>
      <c r="J171" s="128"/>
      <c r="K171" s="129"/>
      <c r="L171" s="129"/>
      <c r="M171" s="130"/>
      <c r="N171" s="131"/>
      <c r="O171" s="131"/>
      <c r="P171" s="133"/>
      <c r="R171" s="26">
        <v>43</v>
      </c>
      <c r="S171" s="134"/>
      <c r="T171" s="129"/>
      <c r="U171" s="129"/>
      <c r="V171" s="135"/>
      <c r="W171" s="131"/>
      <c r="X171" s="131"/>
      <c r="Y171" s="132"/>
      <c r="Z171" s="128"/>
      <c r="AA171" s="129"/>
      <c r="AB171" s="129"/>
      <c r="AC171" s="130"/>
      <c r="AD171" s="131"/>
      <c r="AE171" s="131"/>
      <c r="AF171" s="132"/>
      <c r="AG171" s="128"/>
      <c r="AH171" s="129"/>
      <c r="AI171" s="129"/>
      <c r="AJ171" s="130"/>
      <c r="AK171" s="131"/>
      <c r="AL171" s="131"/>
      <c r="AM171" s="133"/>
    </row>
    <row r="172" spans="1:39" ht="12.75" hidden="1" customHeight="1" x14ac:dyDescent="0.25">
      <c r="A172" s="26">
        <v>44</v>
      </c>
      <c r="B172" s="27"/>
      <c r="C172" s="128"/>
      <c r="D172" s="129"/>
      <c r="E172" s="129"/>
      <c r="F172" s="130"/>
      <c r="G172" s="131"/>
      <c r="H172" s="131"/>
      <c r="I172" s="132"/>
      <c r="J172" s="128"/>
      <c r="K172" s="129"/>
      <c r="L172" s="129"/>
      <c r="M172" s="130"/>
      <c r="N172" s="131"/>
      <c r="O172" s="131"/>
      <c r="P172" s="133"/>
      <c r="R172" s="26">
        <v>44</v>
      </c>
      <c r="S172" s="134"/>
      <c r="T172" s="129"/>
      <c r="U172" s="129"/>
      <c r="V172" s="135"/>
      <c r="W172" s="131"/>
      <c r="X172" s="131"/>
      <c r="Y172" s="132"/>
      <c r="Z172" s="128"/>
      <c r="AA172" s="129"/>
      <c r="AB172" s="129"/>
      <c r="AC172" s="130"/>
      <c r="AD172" s="131"/>
      <c r="AE172" s="131"/>
      <c r="AF172" s="132"/>
      <c r="AG172" s="128"/>
      <c r="AH172" s="129"/>
      <c r="AI172" s="129"/>
      <c r="AJ172" s="130"/>
      <c r="AK172" s="131"/>
      <c r="AL172" s="131"/>
      <c r="AM172" s="133"/>
    </row>
    <row r="173" spans="1:39" ht="12.75" hidden="1" customHeight="1" x14ac:dyDescent="0.25">
      <c r="A173" s="42">
        <v>45</v>
      </c>
      <c r="B173" s="43"/>
      <c r="C173" s="136"/>
      <c r="D173" s="137"/>
      <c r="E173" s="137"/>
      <c r="F173" s="138"/>
      <c r="G173" s="139"/>
      <c r="H173" s="139"/>
      <c r="I173" s="140"/>
      <c r="J173" s="136"/>
      <c r="K173" s="137"/>
      <c r="L173" s="137"/>
      <c r="M173" s="138"/>
      <c r="N173" s="139"/>
      <c r="O173" s="139"/>
      <c r="P173" s="141"/>
      <c r="R173" s="42">
        <v>45</v>
      </c>
      <c r="S173" s="142"/>
      <c r="T173" s="137"/>
      <c r="U173" s="137"/>
      <c r="V173" s="143"/>
      <c r="W173" s="139"/>
      <c r="X173" s="139"/>
      <c r="Y173" s="140"/>
      <c r="Z173" s="136"/>
      <c r="AA173" s="137"/>
      <c r="AB173" s="137"/>
      <c r="AC173" s="138"/>
      <c r="AD173" s="139"/>
      <c r="AE173" s="139"/>
      <c r="AF173" s="140"/>
      <c r="AG173" s="136"/>
      <c r="AH173" s="137"/>
      <c r="AI173" s="137"/>
      <c r="AJ173" s="138"/>
      <c r="AK173" s="139"/>
      <c r="AL173" s="139"/>
      <c r="AM173" s="141"/>
    </row>
    <row r="174" spans="1:39" ht="12.75" hidden="1" customHeight="1" x14ac:dyDescent="0.25">
      <c r="A174" s="30">
        <v>46</v>
      </c>
      <c r="B174" s="31"/>
      <c r="C174" s="120"/>
      <c r="D174" s="121"/>
      <c r="E174" s="121"/>
      <c r="F174" s="122"/>
      <c r="G174" s="123"/>
      <c r="H174" s="123"/>
      <c r="I174" s="124"/>
      <c r="J174" s="120"/>
      <c r="K174" s="121"/>
      <c r="L174" s="121"/>
      <c r="M174" s="122"/>
      <c r="N174" s="123"/>
      <c r="O174" s="123"/>
      <c r="P174" s="125"/>
      <c r="R174" s="30">
        <v>46</v>
      </c>
      <c r="S174" s="126"/>
      <c r="T174" s="121"/>
      <c r="U174" s="121"/>
      <c r="V174" s="127"/>
      <c r="W174" s="123"/>
      <c r="X174" s="123"/>
      <c r="Y174" s="124"/>
      <c r="Z174" s="120"/>
      <c r="AA174" s="121"/>
      <c r="AB174" s="121"/>
      <c r="AC174" s="122"/>
      <c r="AD174" s="123"/>
      <c r="AE174" s="123"/>
      <c r="AF174" s="124"/>
      <c r="AG174" s="120"/>
      <c r="AH174" s="121"/>
      <c r="AI174" s="121"/>
      <c r="AJ174" s="122"/>
      <c r="AK174" s="123"/>
      <c r="AL174" s="123"/>
      <c r="AM174" s="125"/>
    </row>
    <row r="175" spans="1:39" ht="12.75" hidden="1" customHeight="1" x14ac:dyDescent="0.25">
      <c r="A175" s="26">
        <v>47</v>
      </c>
      <c r="B175" s="27"/>
      <c r="C175" s="128"/>
      <c r="D175" s="129"/>
      <c r="E175" s="129"/>
      <c r="F175" s="130"/>
      <c r="G175" s="131"/>
      <c r="H175" s="131"/>
      <c r="I175" s="132"/>
      <c r="J175" s="128"/>
      <c r="K175" s="129"/>
      <c r="L175" s="129"/>
      <c r="M175" s="130"/>
      <c r="N175" s="131"/>
      <c r="O175" s="131"/>
      <c r="P175" s="133"/>
      <c r="R175" s="26">
        <v>47</v>
      </c>
      <c r="S175" s="134"/>
      <c r="T175" s="129"/>
      <c r="U175" s="129"/>
      <c r="V175" s="135"/>
      <c r="W175" s="131"/>
      <c r="X175" s="131"/>
      <c r="Y175" s="132"/>
      <c r="Z175" s="128"/>
      <c r="AA175" s="129"/>
      <c r="AB175" s="129"/>
      <c r="AC175" s="130"/>
      <c r="AD175" s="131"/>
      <c r="AE175" s="131"/>
      <c r="AF175" s="132"/>
      <c r="AG175" s="128"/>
      <c r="AH175" s="129"/>
      <c r="AI175" s="129"/>
      <c r="AJ175" s="130"/>
      <c r="AK175" s="131"/>
      <c r="AL175" s="131"/>
      <c r="AM175" s="133"/>
    </row>
    <row r="176" spans="1:39" ht="12.75" hidden="1" customHeight="1" x14ac:dyDescent="0.25">
      <c r="A176" s="26">
        <v>48</v>
      </c>
      <c r="B176" s="27"/>
      <c r="C176" s="128"/>
      <c r="D176" s="129"/>
      <c r="E176" s="129"/>
      <c r="F176" s="130"/>
      <c r="G176" s="131"/>
      <c r="H176" s="131"/>
      <c r="I176" s="132"/>
      <c r="J176" s="128"/>
      <c r="K176" s="129"/>
      <c r="L176" s="129"/>
      <c r="M176" s="130"/>
      <c r="N176" s="131"/>
      <c r="O176" s="131"/>
      <c r="P176" s="133"/>
      <c r="R176" s="26">
        <v>48</v>
      </c>
      <c r="S176" s="134"/>
      <c r="T176" s="129"/>
      <c r="U176" s="129"/>
      <c r="V176" s="135"/>
      <c r="W176" s="131"/>
      <c r="X176" s="131"/>
      <c r="Y176" s="132"/>
      <c r="Z176" s="128"/>
      <c r="AA176" s="129"/>
      <c r="AB176" s="129"/>
      <c r="AC176" s="130"/>
      <c r="AD176" s="131"/>
      <c r="AE176" s="131"/>
      <c r="AF176" s="132"/>
      <c r="AG176" s="128"/>
      <c r="AH176" s="129"/>
      <c r="AI176" s="129"/>
      <c r="AJ176" s="130"/>
      <c r="AK176" s="131"/>
      <c r="AL176" s="131"/>
      <c r="AM176" s="133"/>
    </row>
    <row r="177" spans="1:39" ht="12.75" hidden="1" customHeight="1" x14ac:dyDescent="0.25">
      <c r="A177" s="26">
        <v>49</v>
      </c>
      <c r="B177" s="27"/>
      <c r="C177" s="128"/>
      <c r="D177" s="129"/>
      <c r="E177" s="129"/>
      <c r="F177" s="130"/>
      <c r="G177" s="131"/>
      <c r="H177" s="131"/>
      <c r="I177" s="132"/>
      <c r="J177" s="128"/>
      <c r="K177" s="129"/>
      <c r="L177" s="129"/>
      <c r="M177" s="130"/>
      <c r="N177" s="131"/>
      <c r="O177" s="131"/>
      <c r="P177" s="133"/>
      <c r="R177" s="26">
        <v>49</v>
      </c>
      <c r="S177" s="134"/>
      <c r="T177" s="129"/>
      <c r="U177" s="129"/>
      <c r="V177" s="135"/>
      <c r="W177" s="131"/>
      <c r="X177" s="131"/>
      <c r="Y177" s="132"/>
      <c r="Z177" s="128"/>
      <c r="AA177" s="129"/>
      <c r="AB177" s="129"/>
      <c r="AC177" s="130"/>
      <c r="AD177" s="131"/>
      <c r="AE177" s="131"/>
      <c r="AF177" s="132"/>
      <c r="AG177" s="128"/>
      <c r="AH177" s="129"/>
      <c r="AI177" s="129"/>
      <c r="AJ177" s="130"/>
      <c r="AK177" s="131"/>
      <c r="AL177" s="131"/>
      <c r="AM177" s="133"/>
    </row>
    <row r="178" spans="1:39" ht="12.75" hidden="1" customHeight="1" x14ac:dyDescent="0.25">
      <c r="A178" s="42">
        <v>50</v>
      </c>
      <c r="B178" s="43"/>
      <c r="C178" s="136"/>
      <c r="D178" s="137"/>
      <c r="E178" s="137"/>
      <c r="F178" s="138"/>
      <c r="G178" s="139"/>
      <c r="H178" s="139"/>
      <c r="I178" s="140"/>
      <c r="J178" s="136"/>
      <c r="K178" s="137"/>
      <c r="L178" s="137"/>
      <c r="M178" s="138"/>
      <c r="N178" s="139"/>
      <c r="O178" s="139"/>
      <c r="P178" s="141"/>
      <c r="R178" s="42">
        <v>50</v>
      </c>
      <c r="S178" s="142"/>
      <c r="T178" s="137"/>
      <c r="U178" s="137"/>
      <c r="V178" s="143"/>
      <c r="W178" s="139"/>
      <c r="X178" s="139"/>
      <c r="Y178" s="140"/>
      <c r="Z178" s="136"/>
      <c r="AA178" s="137"/>
      <c r="AB178" s="137"/>
      <c r="AC178" s="138"/>
      <c r="AD178" s="139"/>
      <c r="AE178" s="139"/>
      <c r="AF178" s="140"/>
      <c r="AG178" s="136"/>
      <c r="AH178" s="137"/>
      <c r="AI178" s="137"/>
      <c r="AJ178" s="138"/>
      <c r="AK178" s="139"/>
      <c r="AL178" s="139"/>
      <c r="AM178" s="141"/>
    </row>
    <row r="179" spans="1:39" ht="12.75" hidden="1" customHeight="1" x14ac:dyDescent="0.25">
      <c r="A179" s="30">
        <v>51</v>
      </c>
      <c r="B179" s="31"/>
      <c r="C179" s="120"/>
      <c r="D179" s="121"/>
      <c r="E179" s="121"/>
      <c r="F179" s="122"/>
      <c r="G179" s="123"/>
      <c r="H179" s="123"/>
      <c r="I179" s="124"/>
      <c r="J179" s="120"/>
      <c r="K179" s="121"/>
      <c r="L179" s="121"/>
      <c r="M179" s="122"/>
      <c r="N179" s="123"/>
      <c r="O179" s="123"/>
      <c r="P179" s="125"/>
      <c r="R179" s="30">
        <v>51</v>
      </c>
      <c r="S179" s="126"/>
      <c r="T179" s="121"/>
      <c r="U179" s="121"/>
      <c r="V179" s="127"/>
      <c r="W179" s="123"/>
      <c r="X179" s="123"/>
      <c r="Y179" s="124"/>
      <c r="Z179" s="120"/>
      <c r="AA179" s="121"/>
      <c r="AB179" s="121"/>
      <c r="AC179" s="122"/>
      <c r="AD179" s="123"/>
      <c r="AE179" s="123"/>
      <c r="AF179" s="124"/>
      <c r="AG179" s="120"/>
      <c r="AH179" s="121"/>
      <c r="AI179" s="121"/>
      <c r="AJ179" s="122"/>
      <c r="AK179" s="123"/>
      <c r="AL179" s="123"/>
      <c r="AM179" s="125"/>
    </row>
    <row r="180" spans="1:39" ht="12.75" hidden="1" customHeight="1" x14ac:dyDescent="0.25">
      <c r="A180" s="26">
        <v>52</v>
      </c>
      <c r="B180" s="27"/>
      <c r="C180" s="128"/>
      <c r="D180" s="129"/>
      <c r="E180" s="129"/>
      <c r="F180" s="130"/>
      <c r="G180" s="131"/>
      <c r="H180" s="131"/>
      <c r="I180" s="132"/>
      <c r="J180" s="128"/>
      <c r="K180" s="129"/>
      <c r="L180" s="129"/>
      <c r="M180" s="130"/>
      <c r="N180" s="131"/>
      <c r="O180" s="131"/>
      <c r="P180" s="133"/>
      <c r="R180" s="26">
        <v>52</v>
      </c>
      <c r="S180" s="134"/>
      <c r="T180" s="129"/>
      <c r="U180" s="129"/>
      <c r="V180" s="135"/>
      <c r="W180" s="131"/>
      <c r="X180" s="131"/>
      <c r="Y180" s="132"/>
      <c r="Z180" s="128"/>
      <c r="AA180" s="129"/>
      <c r="AB180" s="129"/>
      <c r="AC180" s="130"/>
      <c r="AD180" s="131"/>
      <c r="AE180" s="131"/>
      <c r="AF180" s="132"/>
      <c r="AG180" s="128"/>
      <c r="AH180" s="129"/>
      <c r="AI180" s="129"/>
      <c r="AJ180" s="130"/>
      <c r="AK180" s="131"/>
      <c r="AL180" s="131"/>
      <c r="AM180" s="133"/>
    </row>
    <row r="181" spans="1:39" ht="12.75" hidden="1" customHeight="1" x14ac:dyDescent="0.25">
      <c r="A181" s="26">
        <v>53</v>
      </c>
      <c r="B181" s="27"/>
      <c r="C181" s="128"/>
      <c r="D181" s="129"/>
      <c r="E181" s="129"/>
      <c r="F181" s="130"/>
      <c r="G181" s="131"/>
      <c r="H181" s="131"/>
      <c r="I181" s="132"/>
      <c r="J181" s="128"/>
      <c r="K181" s="129"/>
      <c r="L181" s="129"/>
      <c r="M181" s="130"/>
      <c r="N181" s="131"/>
      <c r="O181" s="131"/>
      <c r="P181" s="133"/>
      <c r="R181" s="26">
        <v>53</v>
      </c>
      <c r="S181" s="134"/>
      <c r="T181" s="129"/>
      <c r="U181" s="129"/>
      <c r="V181" s="135"/>
      <c r="W181" s="131"/>
      <c r="X181" s="131"/>
      <c r="Y181" s="132"/>
      <c r="Z181" s="128"/>
      <c r="AA181" s="129"/>
      <c r="AB181" s="129"/>
      <c r="AC181" s="130"/>
      <c r="AD181" s="131"/>
      <c r="AE181" s="131"/>
      <c r="AF181" s="132"/>
      <c r="AG181" s="128"/>
      <c r="AH181" s="129"/>
      <c r="AI181" s="129"/>
      <c r="AJ181" s="130"/>
      <c r="AK181" s="131"/>
      <c r="AL181" s="131"/>
      <c r="AM181" s="133"/>
    </row>
    <row r="182" spans="1:39" ht="12.75" hidden="1" customHeight="1" x14ac:dyDescent="0.25">
      <c r="A182" s="26">
        <v>54</v>
      </c>
      <c r="B182" s="27"/>
      <c r="C182" s="128"/>
      <c r="D182" s="129"/>
      <c r="E182" s="129"/>
      <c r="F182" s="130"/>
      <c r="G182" s="131"/>
      <c r="H182" s="131"/>
      <c r="I182" s="132"/>
      <c r="J182" s="128"/>
      <c r="K182" s="129"/>
      <c r="L182" s="129"/>
      <c r="M182" s="130"/>
      <c r="N182" s="131"/>
      <c r="O182" s="131"/>
      <c r="P182" s="133"/>
      <c r="R182" s="26">
        <v>54</v>
      </c>
      <c r="S182" s="134"/>
      <c r="T182" s="129"/>
      <c r="U182" s="129"/>
      <c r="V182" s="135"/>
      <c r="W182" s="131"/>
      <c r="X182" s="131"/>
      <c r="Y182" s="132"/>
      <c r="Z182" s="128"/>
      <c r="AA182" s="129"/>
      <c r="AB182" s="129"/>
      <c r="AC182" s="130"/>
      <c r="AD182" s="131"/>
      <c r="AE182" s="131"/>
      <c r="AF182" s="132"/>
      <c r="AG182" s="128"/>
      <c r="AH182" s="129"/>
      <c r="AI182" s="129"/>
      <c r="AJ182" s="130"/>
      <c r="AK182" s="131"/>
      <c r="AL182" s="131"/>
      <c r="AM182" s="133"/>
    </row>
    <row r="183" spans="1:39" ht="12.75" hidden="1" customHeight="1" x14ac:dyDescent="0.25">
      <c r="A183" s="28">
        <v>55</v>
      </c>
      <c r="B183" s="29"/>
      <c r="C183" s="145"/>
      <c r="D183" s="146"/>
      <c r="E183" s="146"/>
      <c r="F183" s="147"/>
      <c r="G183" s="148"/>
      <c r="H183" s="148"/>
      <c r="I183" s="149"/>
      <c r="J183" s="145"/>
      <c r="K183" s="146"/>
      <c r="L183" s="146"/>
      <c r="M183" s="147"/>
      <c r="N183" s="148"/>
      <c r="O183" s="148"/>
      <c r="P183" s="150"/>
      <c r="R183" s="28">
        <v>55</v>
      </c>
      <c r="S183" s="151"/>
      <c r="T183" s="146"/>
      <c r="U183" s="146"/>
      <c r="V183" s="152"/>
      <c r="W183" s="148"/>
      <c r="X183" s="148"/>
      <c r="Y183" s="149"/>
      <c r="Z183" s="145"/>
      <c r="AA183" s="146"/>
      <c r="AB183" s="146"/>
      <c r="AC183" s="147"/>
      <c r="AD183" s="148"/>
      <c r="AE183" s="148"/>
      <c r="AF183" s="149"/>
      <c r="AG183" s="145"/>
      <c r="AH183" s="146"/>
      <c r="AI183" s="146"/>
      <c r="AJ183" s="147"/>
      <c r="AK183" s="148"/>
      <c r="AL183" s="148"/>
      <c r="AM183" s="150"/>
    </row>
    <row r="184" spans="1:39" ht="12.75" customHeight="1" x14ac:dyDescent="0.25">
      <c r="A184" s="257" t="s">
        <v>415</v>
      </c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R184" s="257" t="s">
        <v>416</v>
      </c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</row>
    <row r="185" spans="1:39" ht="15" customHeight="1" x14ac:dyDescent="0.25">
      <c r="A185" s="256" t="s">
        <v>386</v>
      </c>
      <c r="B185" s="256"/>
      <c r="C185" s="256" t="s">
        <v>387</v>
      </c>
      <c r="D185" s="256"/>
      <c r="E185" s="256"/>
      <c r="F185" s="256"/>
      <c r="G185" s="256"/>
      <c r="H185" s="256"/>
      <c r="I185" s="256"/>
      <c r="J185" s="256" t="s">
        <v>387</v>
      </c>
      <c r="K185" s="256"/>
      <c r="L185" s="256"/>
      <c r="M185" s="256"/>
      <c r="N185" s="256"/>
      <c r="O185" s="256"/>
      <c r="P185" s="256"/>
      <c r="R185" s="256" t="s">
        <v>387</v>
      </c>
      <c r="S185" s="256"/>
      <c r="T185" s="256"/>
      <c r="U185" s="256"/>
      <c r="V185" s="256"/>
      <c r="W185" s="256"/>
      <c r="X185" s="256"/>
      <c r="Y185" s="256" t="s">
        <v>387</v>
      </c>
      <c r="Z185" s="256"/>
      <c r="AA185" s="256"/>
      <c r="AB185" s="256"/>
      <c r="AC185" s="256"/>
      <c r="AD185" s="256"/>
      <c r="AE185" s="256"/>
      <c r="AF185" s="256" t="s">
        <v>387</v>
      </c>
      <c r="AG185" s="256"/>
      <c r="AH185" s="256"/>
      <c r="AI185" s="256"/>
      <c r="AJ185" s="256"/>
      <c r="AK185" s="256"/>
      <c r="AL185" s="256"/>
      <c r="AM185" s="256"/>
    </row>
    <row r="186" spans="1:39" ht="31.7" customHeight="1" x14ac:dyDescent="0.25">
      <c r="A186" s="258" t="s">
        <v>19</v>
      </c>
      <c r="B186" s="258"/>
      <c r="C186" s="258" t="s">
        <v>417</v>
      </c>
      <c r="D186" s="258"/>
      <c r="E186" s="258"/>
      <c r="F186" s="258"/>
      <c r="G186" s="258"/>
      <c r="H186" s="258"/>
      <c r="I186" s="258"/>
      <c r="J186" s="258" t="s">
        <v>418</v>
      </c>
      <c r="K186" s="258"/>
      <c r="L186" s="258"/>
      <c r="M186" s="258"/>
      <c r="N186" s="258"/>
      <c r="O186" s="258"/>
      <c r="P186" s="258"/>
      <c r="R186" s="258" t="s">
        <v>419</v>
      </c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</row>
    <row r="187" spans="1:39" ht="21.75" hidden="1" customHeight="1" x14ac:dyDescent="0.25">
      <c r="A187" s="270" t="s">
        <v>304</v>
      </c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2"/>
      <c r="R187" s="270" t="s">
        <v>304</v>
      </c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  <c r="AD187" s="271"/>
      <c r="AE187" s="271"/>
      <c r="AF187" s="271"/>
      <c r="AG187" s="271"/>
      <c r="AH187" s="271"/>
      <c r="AI187" s="271"/>
      <c r="AJ187" s="271"/>
      <c r="AK187" s="271"/>
      <c r="AL187" s="271"/>
      <c r="AM187" s="272"/>
    </row>
    <row r="188" spans="1:39" ht="15.75" hidden="1" customHeight="1" x14ac:dyDescent="0.25">
      <c r="A188" s="260" t="s">
        <v>30</v>
      </c>
      <c r="B188" s="262" t="s">
        <v>305</v>
      </c>
      <c r="C188" s="268" t="s">
        <v>412</v>
      </c>
      <c r="D188" s="268"/>
      <c r="E188" s="268"/>
      <c r="F188" s="268"/>
      <c r="G188" s="268"/>
      <c r="H188" s="268"/>
      <c r="I188" s="268"/>
      <c r="J188" s="267" t="s">
        <v>412</v>
      </c>
      <c r="K188" s="267"/>
      <c r="L188" s="267"/>
      <c r="M188" s="267"/>
      <c r="N188" s="267"/>
      <c r="O188" s="267"/>
      <c r="P188" s="269"/>
      <c r="R188" s="260" t="s">
        <v>30</v>
      </c>
      <c r="S188" s="266" t="s">
        <v>412</v>
      </c>
      <c r="T188" s="267"/>
      <c r="U188" s="267"/>
      <c r="V188" s="267"/>
      <c r="W188" s="267"/>
      <c r="X188" s="267"/>
      <c r="Y188" s="267"/>
      <c r="Z188" s="268" t="s">
        <v>412</v>
      </c>
      <c r="AA188" s="268"/>
      <c r="AB188" s="268"/>
      <c r="AC188" s="268"/>
      <c r="AD188" s="268"/>
      <c r="AE188" s="268"/>
      <c r="AF188" s="268"/>
      <c r="AG188" s="267" t="s">
        <v>412</v>
      </c>
      <c r="AH188" s="267"/>
      <c r="AI188" s="267"/>
      <c r="AJ188" s="267"/>
      <c r="AK188" s="267"/>
      <c r="AL188" s="267"/>
      <c r="AM188" s="269"/>
    </row>
    <row r="189" spans="1:39" ht="15" hidden="1" customHeight="1" x14ac:dyDescent="0.25">
      <c r="A189" s="261"/>
      <c r="B189" s="263"/>
      <c r="C189" s="254" t="s">
        <v>311</v>
      </c>
      <c r="D189" s="254"/>
      <c r="E189" s="254"/>
      <c r="F189" s="254"/>
      <c r="G189" s="255" t="s">
        <v>312</v>
      </c>
      <c r="H189" s="255" t="s">
        <v>313</v>
      </c>
      <c r="I189" s="255" t="s">
        <v>314</v>
      </c>
      <c r="J189" s="254" t="s">
        <v>311</v>
      </c>
      <c r="K189" s="254"/>
      <c r="L189" s="254"/>
      <c r="M189" s="254"/>
      <c r="N189" s="255" t="s">
        <v>312</v>
      </c>
      <c r="O189" s="255" t="s">
        <v>313</v>
      </c>
      <c r="P189" s="264" t="s">
        <v>314</v>
      </c>
      <c r="R189" s="261"/>
      <c r="S189" s="259" t="s">
        <v>311</v>
      </c>
      <c r="T189" s="254"/>
      <c r="U189" s="254"/>
      <c r="V189" s="254"/>
      <c r="W189" s="255" t="s">
        <v>312</v>
      </c>
      <c r="X189" s="255" t="s">
        <v>313</v>
      </c>
      <c r="Y189" s="255" t="s">
        <v>314</v>
      </c>
      <c r="Z189" s="254" t="s">
        <v>311</v>
      </c>
      <c r="AA189" s="254"/>
      <c r="AB189" s="254"/>
      <c r="AC189" s="254"/>
      <c r="AD189" s="255" t="s">
        <v>312</v>
      </c>
      <c r="AE189" s="255" t="s">
        <v>313</v>
      </c>
      <c r="AF189" s="255" t="s">
        <v>314</v>
      </c>
      <c r="AG189" s="254" t="s">
        <v>311</v>
      </c>
      <c r="AH189" s="254"/>
      <c r="AI189" s="254"/>
      <c r="AJ189" s="254"/>
      <c r="AK189" s="255" t="s">
        <v>312</v>
      </c>
      <c r="AL189" s="255" t="s">
        <v>313</v>
      </c>
      <c r="AM189" s="264" t="s">
        <v>314</v>
      </c>
    </row>
    <row r="190" spans="1:39" ht="15" hidden="1" customHeight="1" x14ac:dyDescent="0.25">
      <c r="A190" s="261"/>
      <c r="B190" s="263"/>
      <c r="C190" s="254"/>
      <c r="D190" s="254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65"/>
      <c r="R190" s="261"/>
      <c r="S190" s="259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65"/>
    </row>
    <row r="191" spans="1:39" ht="12.75" hidden="1" customHeight="1" x14ac:dyDescent="0.25">
      <c r="A191" s="30">
        <v>1</v>
      </c>
      <c r="B191" s="31"/>
      <c r="C191" s="120"/>
      <c r="D191" s="121"/>
      <c r="E191" s="121"/>
      <c r="F191" s="122"/>
      <c r="G191" s="123"/>
      <c r="H191" s="123"/>
      <c r="I191" s="124"/>
      <c r="J191" s="120"/>
      <c r="K191" s="121"/>
      <c r="L191" s="121"/>
      <c r="M191" s="122"/>
      <c r="N191" s="123"/>
      <c r="O191" s="123"/>
      <c r="P191" s="125"/>
      <c r="R191" s="30">
        <v>1</v>
      </c>
      <c r="S191" s="126"/>
      <c r="T191" s="121"/>
      <c r="U191" s="121"/>
      <c r="V191" s="127"/>
      <c r="W191" s="123"/>
      <c r="X191" s="123"/>
      <c r="Y191" s="124"/>
      <c r="Z191" s="120"/>
      <c r="AA191" s="121"/>
      <c r="AB191" s="121"/>
      <c r="AC191" s="122"/>
      <c r="AD191" s="123"/>
      <c r="AE191" s="123"/>
      <c r="AF191" s="124"/>
      <c r="AG191" s="120"/>
      <c r="AH191" s="121"/>
      <c r="AI191" s="121"/>
      <c r="AJ191" s="122"/>
      <c r="AK191" s="123"/>
      <c r="AL191" s="123"/>
      <c r="AM191" s="125"/>
    </row>
    <row r="192" spans="1:39" ht="12.75" hidden="1" customHeight="1" x14ac:dyDescent="0.25">
      <c r="A192" s="26">
        <v>2</v>
      </c>
      <c r="B192" s="27"/>
      <c r="C192" s="128"/>
      <c r="D192" s="129"/>
      <c r="E192" s="129"/>
      <c r="F192" s="130"/>
      <c r="G192" s="131"/>
      <c r="H192" s="131"/>
      <c r="I192" s="132"/>
      <c r="J192" s="128"/>
      <c r="K192" s="129"/>
      <c r="L192" s="129"/>
      <c r="M192" s="130"/>
      <c r="N192" s="131"/>
      <c r="O192" s="131"/>
      <c r="P192" s="133"/>
      <c r="R192" s="26">
        <v>2</v>
      </c>
      <c r="S192" s="134"/>
      <c r="T192" s="129"/>
      <c r="U192" s="129"/>
      <c r="V192" s="135"/>
      <c r="W192" s="131"/>
      <c r="X192" s="131"/>
      <c r="Y192" s="132"/>
      <c r="Z192" s="128"/>
      <c r="AA192" s="129"/>
      <c r="AB192" s="129"/>
      <c r="AC192" s="130"/>
      <c r="AD192" s="131"/>
      <c r="AE192" s="131"/>
      <c r="AF192" s="132"/>
      <c r="AG192" s="128"/>
      <c r="AH192" s="129"/>
      <c r="AI192" s="129"/>
      <c r="AJ192" s="130"/>
      <c r="AK192" s="131"/>
      <c r="AL192" s="131"/>
      <c r="AM192" s="133"/>
    </row>
    <row r="193" spans="1:39" ht="12.75" hidden="1" customHeight="1" x14ac:dyDescent="0.25">
      <c r="A193" s="26">
        <v>3</v>
      </c>
      <c r="B193" s="27"/>
      <c r="C193" s="128"/>
      <c r="D193" s="129"/>
      <c r="E193" s="129"/>
      <c r="F193" s="130"/>
      <c r="G193" s="131"/>
      <c r="H193" s="131"/>
      <c r="I193" s="132"/>
      <c r="J193" s="128"/>
      <c r="K193" s="129"/>
      <c r="L193" s="129"/>
      <c r="M193" s="130"/>
      <c r="N193" s="131"/>
      <c r="O193" s="131"/>
      <c r="P193" s="133"/>
      <c r="R193" s="26">
        <v>3</v>
      </c>
      <c r="S193" s="134"/>
      <c r="T193" s="129"/>
      <c r="U193" s="129"/>
      <c r="V193" s="135"/>
      <c r="W193" s="131"/>
      <c r="X193" s="131"/>
      <c r="Y193" s="132"/>
      <c r="Z193" s="128"/>
      <c r="AA193" s="129"/>
      <c r="AB193" s="129"/>
      <c r="AC193" s="130"/>
      <c r="AD193" s="131"/>
      <c r="AE193" s="131"/>
      <c r="AF193" s="132"/>
      <c r="AG193" s="128"/>
      <c r="AH193" s="129"/>
      <c r="AI193" s="129"/>
      <c r="AJ193" s="130"/>
      <c r="AK193" s="131"/>
      <c r="AL193" s="131"/>
      <c r="AM193" s="133"/>
    </row>
    <row r="194" spans="1:39" ht="12.75" hidden="1" customHeight="1" x14ac:dyDescent="0.25">
      <c r="A194" s="26">
        <v>4</v>
      </c>
      <c r="B194" s="27"/>
      <c r="C194" s="128"/>
      <c r="D194" s="129"/>
      <c r="E194" s="129"/>
      <c r="F194" s="130"/>
      <c r="G194" s="131"/>
      <c r="H194" s="131"/>
      <c r="I194" s="132"/>
      <c r="J194" s="128"/>
      <c r="K194" s="129"/>
      <c r="L194" s="129"/>
      <c r="M194" s="130"/>
      <c r="N194" s="131"/>
      <c r="O194" s="131"/>
      <c r="P194" s="133"/>
      <c r="R194" s="26">
        <v>4</v>
      </c>
      <c r="S194" s="134"/>
      <c r="T194" s="129"/>
      <c r="U194" s="129"/>
      <c r="V194" s="135"/>
      <c r="W194" s="131"/>
      <c r="X194" s="131"/>
      <c r="Y194" s="132"/>
      <c r="Z194" s="128"/>
      <c r="AA194" s="129"/>
      <c r="AB194" s="129"/>
      <c r="AC194" s="130"/>
      <c r="AD194" s="131"/>
      <c r="AE194" s="131"/>
      <c r="AF194" s="132"/>
      <c r="AG194" s="128"/>
      <c r="AH194" s="129"/>
      <c r="AI194" s="129"/>
      <c r="AJ194" s="130"/>
      <c r="AK194" s="131"/>
      <c r="AL194" s="131"/>
      <c r="AM194" s="133"/>
    </row>
    <row r="195" spans="1:39" ht="12.75" hidden="1" customHeight="1" x14ac:dyDescent="0.25">
      <c r="A195" s="42">
        <v>5</v>
      </c>
      <c r="B195" s="43"/>
      <c r="C195" s="136"/>
      <c r="D195" s="137"/>
      <c r="E195" s="137"/>
      <c r="F195" s="138"/>
      <c r="G195" s="139"/>
      <c r="H195" s="139"/>
      <c r="I195" s="140"/>
      <c r="J195" s="136"/>
      <c r="K195" s="137"/>
      <c r="L195" s="137"/>
      <c r="M195" s="138"/>
      <c r="N195" s="139"/>
      <c r="O195" s="139"/>
      <c r="P195" s="141"/>
      <c r="R195" s="42">
        <v>5</v>
      </c>
      <c r="S195" s="142"/>
      <c r="T195" s="137"/>
      <c r="U195" s="137"/>
      <c r="V195" s="143"/>
      <c r="W195" s="139"/>
      <c r="X195" s="139"/>
      <c r="Y195" s="140"/>
      <c r="Z195" s="136"/>
      <c r="AA195" s="137"/>
      <c r="AB195" s="137"/>
      <c r="AC195" s="138"/>
      <c r="AD195" s="139"/>
      <c r="AE195" s="139"/>
      <c r="AF195" s="140"/>
      <c r="AG195" s="136"/>
      <c r="AH195" s="137"/>
      <c r="AI195" s="137"/>
      <c r="AJ195" s="138"/>
      <c r="AK195" s="139"/>
      <c r="AL195" s="139"/>
      <c r="AM195" s="141"/>
    </row>
    <row r="196" spans="1:39" ht="12.75" hidden="1" customHeight="1" x14ac:dyDescent="0.25">
      <c r="A196" s="30">
        <v>6</v>
      </c>
      <c r="B196" s="31"/>
      <c r="C196" s="120"/>
      <c r="D196" s="121"/>
      <c r="E196" s="121"/>
      <c r="F196" s="122"/>
      <c r="G196" s="123"/>
      <c r="H196" s="123"/>
      <c r="I196" s="124"/>
      <c r="J196" s="120"/>
      <c r="K196" s="121"/>
      <c r="L196" s="121"/>
      <c r="M196" s="122"/>
      <c r="N196" s="123"/>
      <c r="O196" s="123"/>
      <c r="P196" s="125"/>
      <c r="R196" s="30">
        <v>6</v>
      </c>
      <c r="S196" s="126"/>
      <c r="T196" s="121"/>
      <c r="U196" s="121"/>
      <c r="V196" s="127"/>
      <c r="W196" s="123"/>
      <c r="X196" s="123"/>
      <c r="Y196" s="124"/>
      <c r="Z196" s="120"/>
      <c r="AA196" s="121"/>
      <c r="AB196" s="121"/>
      <c r="AC196" s="122"/>
      <c r="AD196" s="123"/>
      <c r="AE196" s="123"/>
      <c r="AF196" s="124"/>
      <c r="AG196" s="120"/>
      <c r="AH196" s="121"/>
      <c r="AI196" s="121"/>
      <c r="AJ196" s="122"/>
      <c r="AK196" s="123"/>
      <c r="AL196" s="123"/>
      <c r="AM196" s="125"/>
    </row>
    <row r="197" spans="1:39" ht="12.75" hidden="1" customHeight="1" x14ac:dyDescent="0.25">
      <c r="A197" s="26">
        <v>7</v>
      </c>
      <c r="B197" s="27"/>
      <c r="C197" s="128"/>
      <c r="D197" s="129"/>
      <c r="E197" s="129"/>
      <c r="F197" s="130"/>
      <c r="G197" s="131"/>
      <c r="H197" s="131"/>
      <c r="I197" s="132"/>
      <c r="J197" s="128"/>
      <c r="K197" s="129"/>
      <c r="L197" s="129"/>
      <c r="M197" s="130"/>
      <c r="N197" s="131"/>
      <c r="O197" s="131"/>
      <c r="P197" s="133"/>
      <c r="R197" s="26">
        <v>7</v>
      </c>
      <c r="S197" s="134"/>
      <c r="T197" s="129"/>
      <c r="U197" s="129"/>
      <c r="V197" s="135"/>
      <c r="W197" s="131"/>
      <c r="X197" s="131"/>
      <c r="Y197" s="132"/>
      <c r="Z197" s="128"/>
      <c r="AA197" s="129"/>
      <c r="AB197" s="129"/>
      <c r="AC197" s="130"/>
      <c r="AD197" s="131"/>
      <c r="AE197" s="131"/>
      <c r="AF197" s="132"/>
      <c r="AG197" s="128"/>
      <c r="AH197" s="129"/>
      <c r="AI197" s="129"/>
      <c r="AJ197" s="130"/>
      <c r="AK197" s="131"/>
      <c r="AL197" s="131"/>
      <c r="AM197" s="133"/>
    </row>
    <row r="198" spans="1:39" ht="12.75" hidden="1" customHeight="1" x14ac:dyDescent="0.25">
      <c r="A198" s="26">
        <v>8</v>
      </c>
      <c r="B198" s="27"/>
      <c r="C198" s="128"/>
      <c r="D198" s="129"/>
      <c r="E198" s="144"/>
      <c r="F198" s="130"/>
      <c r="G198" s="131"/>
      <c r="H198" s="131"/>
      <c r="I198" s="132"/>
      <c r="J198" s="128"/>
      <c r="K198" s="129"/>
      <c r="L198" s="129"/>
      <c r="M198" s="130"/>
      <c r="N198" s="131"/>
      <c r="O198" s="131"/>
      <c r="P198" s="133"/>
      <c r="R198" s="26">
        <v>8</v>
      </c>
      <c r="S198" s="134"/>
      <c r="T198" s="129"/>
      <c r="U198" s="144"/>
      <c r="V198" s="135"/>
      <c r="W198" s="131"/>
      <c r="X198" s="131"/>
      <c r="Y198" s="132"/>
      <c r="Z198" s="128"/>
      <c r="AA198" s="129"/>
      <c r="AB198" s="144"/>
      <c r="AC198" s="130"/>
      <c r="AD198" s="131"/>
      <c r="AE198" s="131"/>
      <c r="AF198" s="132"/>
      <c r="AG198" s="128"/>
      <c r="AH198" s="129"/>
      <c r="AI198" s="144"/>
      <c r="AJ198" s="130"/>
      <c r="AK198" s="131"/>
      <c r="AL198" s="131"/>
      <c r="AM198" s="133"/>
    </row>
    <row r="199" spans="1:39" ht="12.75" hidden="1" customHeight="1" x14ac:dyDescent="0.25">
      <c r="A199" s="26">
        <v>9</v>
      </c>
      <c r="B199" s="27"/>
      <c r="C199" s="128"/>
      <c r="D199" s="129"/>
      <c r="E199" s="129"/>
      <c r="F199" s="130"/>
      <c r="G199" s="131"/>
      <c r="H199" s="131"/>
      <c r="I199" s="132"/>
      <c r="J199" s="128"/>
      <c r="K199" s="129"/>
      <c r="L199" s="129"/>
      <c r="M199" s="130"/>
      <c r="N199" s="131"/>
      <c r="O199" s="131"/>
      <c r="P199" s="133"/>
      <c r="R199" s="26">
        <v>9</v>
      </c>
      <c r="S199" s="134"/>
      <c r="T199" s="129"/>
      <c r="U199" s="129"/>
      <c r="V199" s="135"/>
      <c r="W199" s="131"/>
      <c r="X199" s="131"/>
      <c r="Y199" s="132"/>
      <c r="Z199" s="128"/>
      <c r="AA199" s="129"/>
      <c r="AB199" s="129"/>
      <c r="AC199" s="130"/>
      <c r="AD199" s="131"/>
      <c r="AE199" s="131"/>
      <c r="AF199" s="132"/>
      <c r="AG199" s="128"/>
      <c r="AH199" s="129"/>
      <c r="AI199" s="129"/>
      <c r="AJ199" s="130"/>
      <c r="AK199" s="131"/>
      <c r="AL199" s="131"/>
      <c r="AM199" s="133"/>
    </row>
    <row r="200" spans="1:39" ht="12.75" hidden="1" customHeight="1" x14ac:dyDescent="0.25">
      <c r="A200" s="42">
        <v>10</v>
      </c>
      <c r="B200" s="43"/>
      <c r="C200" s="136"/>
      <c r="D200" s="137"/>
      <c r="E200" s="137"/>
      <c r="F200" s="138"/>
      <c r="G200" s="139"/>
      <c r="H200" s="139"/>
      <c r="I200" s="140"/>
      <c r="J200" s="136"/>
      <c r="K200" s="137"/>
      <c r="L200" s="137"/>
      <c r="M200" s="138"/>
      <c r="N200" s="139"/>
      <c r="O200" s="139"/>
      <c r="P200" s="141"/>
      <c r="R200" s="42">
        <v>10</v>
      </c>
      <c r="S200" s="142"/>
      <c r="T200" s="137"/>
      <c r="U200" s="137"/>
      <c r="V200" s="143"/>
      <c r="W200" s="139"/>
      <c r="X200" s="139"/>
      <c r="Y200" s="140"/>
      <c r="Z200" s="136"/>
      <c r="AA200" s="137"/>
      <c r="AB200" s="137"/>
      <c r="AC200" s="138"/>
      <c r="AD200" s="139"/>
      <c r="AE200" s="139"/>
      <c r="AF200" s="140"/>
      <c r="AG200" s="136"/>
      <c r="AH200" s="137"/>
      <c r="AI200" s="137"/>
      <c r="AJ200" s="138"/>
      <c r="AK200" s="139"/>
      <c r="AL200" s="139"/>
      <c r="AM200" s="141"/>
    </row>
    <row r="201" spans="1:39" ht="12.75" hidden="1" customHeight="1" x14ac:dyDescent="0.25">
      <c r="A201" s="30">
        <v>11</v>
      </c>
      <c r="B201" s="31"/>
      <c r="C201" s="120"/>
      <c r="D201" s="121"/>
      <c r="E201" s="121"/>
      <c r="F201" s="122"/>
      <c r="G201" s="123"/>
      <c r="H201" s="123"/>
      <c r="I201" s="124"/>
      <c r="J201" s="120"/>
      <c r="K201" s="121"/>
      <c r="L201" s="121"/>
      <c r="M201" s="122"/>
      <c r="N201" s="123"/>
      <c r="O201" s="123"/>
      <c r="P201" s="125"/>
      <c r="R201" s="30">
        <v>11</v>
      </c>
      <c r="S201" s="126"/>
      <c r="T201" s="121"/>
      <c r="U201" s="121"/>
      <c r="V201" s="127"/>
      <c r="W201" s="123"/>
      <c r="X201" s="123"/>
      <c r="Y201" s="124"/>
      <c r="Z201" s="120"/>
      <c r="AA201" s="121"/>
      <c r="AB201" s="121"/>
      <c r="AC201" s="122"/>
      <c r="AD201" s="123"/>
      <c r="AE201" s="123"/>
      <c r="AF201" s="124"/>
      <c r="AG201" s="120"/>
      <c r="AH201" s="121"/>
      <c r="AI201" s="121"/>
      <c r="AJ201" s="122"/>
      <c r="AK201" s="123"/>
      <c r="AL201" s="123"/>
      <c r="AM201" s="125"/>
    </row>
    <row r="202" spans="1:39" ht="12.75" hidden="1" customHeight="1" x14ac:dyDescent="0.25">
      <c r="A202" s="26">
        <v>12</v>
      </c>
      <c r="B202" s="27"/>
      <c r="C202" s="128"/>
      <c r="D202" s="129"/>
      <c r="E202" s="129"/>
      <c r="F202" s="130"/>
      <c r="G202" s="131"/>
      <c r="H202" s="131"/>
      <c r="I202" s="132"/>
      <c r="J202" s="128"/>
      <c r="K202" s="129"/>
      <c r="L202" s="129"/>
      <c r="M202" s="130"/>
      <c r="N202" s="131"/>
      <c r="O202" s="131"/>
      <c r="P202" s="133"/>
      <c r="R202" s="26">
        <v>12</v>
      </c>
      <c r="S202" s="134"/>
      <c r="T202" s="129"/>
      <c r="U202" s="129"/>
      <c r="V202" s="135"/>
      <c r="W202" s="131"/>
      <c r="X202" s="131"/>
      <c r="Y202" s="132"/>
      <c r="Z202" s="128"/>
      <c r="AA202" s="129"/>
      <c r="AB202" s="129"/>
      <c r="AC202" s="130"/>
      <c r="AD202" s="131"/>
      <c r="AE202" s="131"/>
      <c r="AF202" s="132"/>
      <c r="AG202" s="128"/>
      <c r="AH202" s="129"/>
      <c r="AI202" s="129"/>
      <c r="AJ202" s="130"/>
      <c r="AK202" s="131"/>
      <c r="AL202" s="131"/>
      <c r="AM202" s="133"/>
    </row>
    <row r="203" spans="1:39" ht="12.75" hidden="1" customHeight="1" x14ac:dyDescent="0.25">
      <c r="A203" s="26">
        <v>13</v>
      </c>
      <c r="B203" s="27"/>
      <c r="C203" s="128"/>
      <c r="D203" s="129"/>
      <c r="E203" s="129"/>
      <c r="F203" s="130"/>
      <c r="G203" s="131"/>
      <c r="H203" s="131"/>
      <c r="I203" s="132"/>
      <c r="J203" s="128"/>
      <c r="K203" s="129"/>
      <c r="L203" s="129"/>
      <c r="M203" s="130"/>
      <c r="N203" s="131"/>
      <c r="O203" s="131"/>
      <c r="P203" s="133"/>
      <c r="R203" s="26">
        <v>13</v>
      </c>
      <c r="S203" s="134"/>
      <c r="T203" s="129"/>
      <c r="U203" s="129"/>
      <c r="V203" s="135"/>
      <c r="W203" s="131"/>
      <c r="X203" s="131"/>
      <c r="Y203" s="132"/>
      <c r="Z203" s="128"/>
      <c r="AA203" s="129"/>
      <c r="AB203" s="129"/>
      <c r="AC203" s="130"/>
      <c r="AD203" s="131"/>
      <c r="AE203" s="131"/>
      <c r="AF203" s="132"/>
      <c r="AG203" s="128"/>
      <c r="AH203" s="129"/>
      <c r="AI203" s="129"/>
      <c r="AJ203" s="130"/>
      <c r="AK203" s="131"/>
      <c r="AL203" s="131"/>
      <c r="AM203" s="133"/>
    </row>
    <row r="204" spans="1:39" ht="12.75" hidden="1" customHeight="1" x14ac:dyDescent="0.25">
      <c r="A204" s="26">
        <v>14</v>
      </c>
      <c r="B204" s="27"/>
      <c r="C204" s="128"/>
      <c r="D204" s="129"/>
      <c r="E204" s="129"/>
      <c r="F204" s="130"/>
      <c r="G204" s="131"/>
      <c r="H204" s="131"/>
      <c r="I204" s="132"/>
      <c r="J204" s="128"/>
      <c r="K204" s="129"/>
      <c r="L204" s="129"/>
      <c r="M204" s="130"/>
      <c r="N204" s="131"/>
      <c r="O204" s="131"/>
      <c r="P204" s="133"/>
      <c r="R204" s="26">
        <v>14</v>
      </c>
      <c r="S204" s="134"/>
      <c r="T204" s="129"/>
      <c r="U204" s="129"/>
      <c r="V204" s="135"/>
      <c r="W204" s="131"/>
      <c r="X204" s="131"/>
      <c r="Y204" s="132"/>
      <c r="Z204" s="128"/>
      <c r="AA204" s="129"/>
      <c r="AB204" s="129"/>
      <c r="AC204" s="130"/>
      <c r="AD204" s="131"/>
      <c r="AE204" s="131"/>
      <c r="AF204" s="132"/>
      <c r="AG204" s="128"/>
      <c r="AH204" s="129"/>
      <c r="AI204" s="129"/>
      <c r="AJ204" s="130"/>
      <c r="AK204" s="131"/>
      <c r="AL204" s="131"/>
      <c r="AM204" s="133"/>
    </row>
    <row r="205" spans="1:39" ht="12.75" hidden="1" customHeight="1" x14ac:dyDescent="0.25">
      <c r="A205" s="42">
        <v>15</v>
      </c>
      <c r="B205" s="43"/>
      <c r="C205" s="136"/>
      <c r="D205" s="137"/>
      <c r="E205" s="137"/>
      <c r="F205" s="138"/>
      <c r="G205" s="139"/>
      <c r="H205" s="139"/>
      <c r="I205" s="140"/>
      <c r="J205" s="136"/>
      <c r="K205" s="137"/>
      <c r="L205" s="137"/>
      <c r="M205" s="138"/>
      <c r="N205" s="139"/>
      <c r="O205" s="139"/>
      <c r="P205" s="141"/>
      <c r="R205" s="42">
        <v>15</v>
      </c>
      <c r="S205" s="142"/>
      <c r="T205" s="137"/>
      <c r="U205" s="137"/>
      <c r="V205" s="143"/>
      <c r="W205" s="139"/>
      <c r="X205" s="139"/>
      <c r="Y205" s="140"/>
      <c r="Z205" s="136"/>
      <c r="AA205" s="137"/>
      <c r="AB205" s="137"/>
      <c r="AC205" s="138"/>
      <c r="AD205" s="139"/>
      <c r="AE205" s="139"/>
      <c r="AF205" s="140"/>
      <c r="AG205" s="136"/>
      <c r="AH205" s="137"/>
      <c r="AI205" s="137"/>
      <c r="AJ205" s="138"/>
      <c r="AK205" s="139"/>
      <c r="AL205" s="139"/>
      <c r="AM205" s="141"/>
    </row>
    <row r="206" spans="1:39" ht="12.75" hidden="1" customHeight="1" x14ac:dyDescent="0.25">
      <c r="A206" s="30">
        <v>16</v>
      </c>
      <c r="B206" s="31"/>
      <c r="C206" s="120"/>
      <c r="D206" s="121"/>
      <c r="E206" s="121"/>
      <c r="F206" s="122"/>
      <c r="G206" s="123"/>
      <c r="H206" s="123"/>
      <c r="I206" s="124"/>
      <c r="J206" s="120"/>
      <c r="K206" s="121"/>
      <c r="L206" s="121"/>
      <c r="M206" s="122"/>
      <c r="N206" s="123"/>
      <c r="O206" s="123"/>
      <c r="P206" s="125"/>
      <c r="R206" s="30">
        <v>16</v>
      </c>
      <c r="S206" s="126"/>
      <c r="T206" s="121"/>
      <c r="U206" s="121"/>
      <c r="V206" s="127"/>
      <c r="W206" s="123"/>
      <c r="X206" s="123"/>
      <c r="Y206" s="124"/>
      <c r="Z206" s="120"/>
      <c r="AA206" s="121"/>
      <c r="AB206" s="121"/>
      <c r="AC206" s="122"/>
      <c r="AD206" s="123"/>
      <c r="AE206" s="123"/>
      <c r="AF206" s="124"/>
      <c r="AG206" s="120"/>
      <c r="AH206" s="121"/>
      <c r="AI206" s="121"/>
      <c r="AJ206" s="122"/>
      <c r="AK206" s="123"/>
      <c r="AL206" s="123"/>
      <c r="AM206" s="125"/>
    </row>
    <row r="207" spans="1:39" ht="12.75" hidden="1" customHeight="1" x14ac:dyDescent="0.25">
      <c r="A207" s="26">
        <v>17</v>
      </c>
      <c r="B207" s="27"/>
      <c r="C207" s="128"/>
      <c r="D207" s="129"/>
      <c r="E207" s="129"/>
      <c r="F207" s="130"/>
      <c r="G207" s="131"/>
      <c r="H207" s="131"/>
      <c r="I207" s="132"/>
      <c r="J207" s="128"/>
      <c r="K207" s="129"/>
      <c r="L207" s="129"/>
      <c r="M207" s="130"/>
      <c r="N207" s="131"/>
      <c r="O207" s="131"/>
      <c r="P207" s="133"/>
      <c r="R207" s="26">
        <v>17</v>
      </c>
      <c r="S207" s="134"/>
      <c r="T207" s="129"/>
      <c r="U207" s="129"/>
      <c r="V207" s="135"/>
      <c r="W207" s="131"/>
      <c r="X207" s="131"/>
      <c r="Y207" s="132"/>
      <c r="Z207" s="128"/>
      <c r="AA207" s="129"/>
      <c r="AB207" s="129"/>
      <c r="AC207" s="130"/>
      <c r="AD207" s="131"/>
      <c r="AE207" s="131"/>
      <c r="AF207" s="132"/>
      <c r="AG207" s="128"/>
      <c r="AH207" s="129"/>
      <c r="AI207" s="129"/>
      <c r="AJ207" s="130"/>
      <c r="AK207" s="131"/>
      <c r="AL207" s="131"/>
      <c r="AM207" s="133"/>
    </row>
    <row r="208" spans="1:39" ht="12.75" hidden="1" customHeight="1" x14ac:dyDescent="0.25">
      <c r="A208" s="26">
        <v>18</v>
      </c>
      <c r="B208" s="27"/>
      <c r="C208" s="128"/>
      <c r="D208" s="129"/>
      <c r="E208" s="129"/>
      <c r="F208" s="130"/>
      <c r="G208" s="131"/>
      <c r="H208" s="131"/>
      <c r="I208" s="132"/>
      <c r="J208" s="128"/>
      <c r="K208" s="129"/>
      <c r="L208" s="129"/>
      <c r="M208" s="130"/>
      <c r="N208" s="131"/>
      <c r="O208" s="131"/>
      <c r="P208" s="133"/>
      <c r="R208" s="26">
        <v>18</v>
      </c>
      <c r="S208" s="134"/>
      <c r="T208" s="129"/>
      <c r="U208" s="129"/>
      <c r="V208" s="135"/>
      <c r="W208" s="131"/>
      <c r="X208" s="131"/>
      <c r="Y208" s="132"/>
      <c r="Z208" s="128"/>
      <c r="AA208" s="129"/>
      <c r="AB208" s="129"/>
      <c r="AC208" s="130"/>
      <c r="AD208" s="131"/>
      <c r="AE208" s="131"/>
      <c r="AF208" s="132"/>
      <c r="AG208" s="128"/>
      <c r="AH208" s="129"/>
      <c r="AI208" s="129"/>
      <c r="AJ208" s="130"/>
      <c r="AK208" s="131"/>
      <c r="AL208" s="131"/>
      <c r="AM208" s="133"/>
    </row>
    <row r="209" spans="1:39" ht="12.75" hidden="1" customHeight="1" x14ac:dyDescent="0.25">
      <c r="A209" s="26">
        <v>19</v>
      </c>
      <c r="B209" s="27"/>
      <c r="C209" s="128"/>
      <c r="D209" s="129"/>
      <c r="E209" s="129"/>
      <c r="F209" s="130"/>
      <c r="G209" s="131"/>
      <c r="H209" s="131"/>
      <c r="I209" s="132"/>
      <c r="J209" s="128"/>
      <c r="K209" s="129"/>
      <c r="L209" s="129"/>
      <c r="M209" s="130"/>
      <c r="N209" s="131"/>
      <c r="O209" s="131"/>
      <c r="P209" s="133"/>
      <c r="R209" s="26">
        <v>19</v>
      </c>
      <c r="S209" s="134"/>
      <c r="T209" s="129"/>
      <c r="U209" s="129"/>
      <c r="V209" s="135"/>
      <c r="W209" s="131"/>
      <c r="X209" s="131"/>
      <c r="Y209" s="132"/>
      <c r="Z209" s="128"/>
      <c r="AA209" s="129"/>
      <c r="AB209" s="129"/>
      <c r="AC209" s="130"/>
      <c r="AD209" s="131"/>
      <c r="AE209" s="131"/>
      <c r="AF209" s="132"/>
      <c r="AG209" s="128"/>
      <c r="AH209" s="129"/>
      <c r="AI209" s="129"/>
      <c r="AJ209" s="130"/>
      <c r="AK209" s="131"/>
      <c r="AL209" s="131"/>
      <c r="AM209" s="133"/>
    </row>
    <row r="210" spans="1:39" ht="12.75" hidden="1" customHeight="1" x14ac:dyDescent="0.25">
      <c r="A210" s="42">
        <v>20</v>
      </c>
      <c r="B210" s="43"/>
      <c r="C210" s="136"/>
      <c r="D210" s="137"/>
      <c r="E210" s="137"/>
      <c r="F210" s="138"/>
      <c r="G210" s="139"/>
      <c r="H210" s="139"/>
      <c r="I210" s="140"/>
      <c r="J210" s="136"/>
      <c r="K210" s="137"/>
      <c r="L210" s="137"/>
      <c r="M210" s="138"/>
      <c r="N210" s="139"/>
      <c r="O210" s="139"/>
      <c r="P210" s="141"/>
      <c r="R210" s="42">
        <v>20</v>
      </c>
      <c r="S210" s="142"/>
      <c r="T210" s="137"/>
      <c r="U210" s="137"/>
      <c r="V210" s="143"/>
      <c r="W210" s="139"/>
      <c r="X210" s="139"/>
      <c r="Y210" s="140"/>
      <c r="Z210" s="136"/>
      <c r="AA210" s="137"/>
      <c r="AB210" s="137"/>
      <c r="AC210" s="138"/>
      <c r="AD210" s="139"/>
      <c r="AE210" s="139"/>
      <c r="AF210" s="140"/>
      <c r="AG210" s="136"/>
      <c r="AH210" s="137"/>
      <c r="AI210" s="137"/>
      <c r="AJ210" s="138"/>
      <c r="AK210" s="139"/>
      <c r="AL210" s="139"/>
      <c r="AM210" s="141"/>
    </row>
    <row r="211" spans="1:39" ht="12.75" hidden="1" customHeight="1" x14ac:dyDescent="0.25">
      <c r="A211" s="30">
        <v>21</v>
      </c>
      <c r="B211" s="31"/>
      <c r="C211" s="120"/>
      <c r="D211" s="121"/>
      <c r="E211" s="121"/>
      <c r="F211" s="122"/>
      <c r="G211" s="123"/>
      <c r="H211" s="123"/>
      <c r="I211" s="124"/>
      <c r="J211" s="120"/>
      <c r="K211" s="121"/>
      <c r="L211" s="121"/>
      <c r="M211" s="122"/>
      <c r="N211" s="123"/>
      <c r="O211" s="123"/>
      <c r="P211" s="125"/>
      <c r="R211" s="30">
        <v>21</v>
      </c>
      <c r="S211" s="126"/>
      <c r="T211" s="121"/>
      <c r="U211" s="121"/>
      <c r="V211" s="127"/>
      <c r="W211" s="123"/>
      <c r="X211" s="123"/>
      <c r="Y211" s="124"/>
      <c r="Z211" s="120"/>
      <c r="AA211" s="121"/>
      <c r="AB211" s="121"/>
      <c r="AC211" s="122"/>
      <c r="AD211" s="123"/>
      <c r="AE211" s="123"/>
      <c r="AF211" s="124"/>
      <c r="AG211" s="120"/>
      <c r="AH211" s="121"/>
      <c r="AI211" s="121"/>
      <c r="AJ211" s="122"/>
      <c r="AK211" s="123"/>
      <c r="AL211" s="123"/>
      <c r="AM211" s="125"/>
    </row>
    <row r="212" spans="1:39" ht="12.75" hidden="1" customHeight="1" x14ac:dyDescent="0.25">
      <c r="A212" s="26">
        <v>22</v>
      </c>
      <c r="B212" s="27"/>
      <c r="C212" s="128"/>
      <c r="D212" s="129"/>
      <c r="E212" s="129"/>
      <c r="F212" s="130"/>
      <c r="G212" s="131"/>
      <c r="H212" s="131"/>
      <c r="I212" s="132"/>
      <c r="J212" s="128"/>
      <c r="K212" s="129"/>
      <c r="L212" s="129"/>
      <c r="M212" s="130"/>
      <c r="N212" s="131"/>
      <c r="O212" s="131"/>
      <c r="P212" s="133"/>
      <c r="R212" s="26">
        <v>22</v>
      </c>
      <c r="S212" s="134"/>
      <c r="T212" s="129"/>
      <c r="U212" s="129"/>
      <c r="V212" s="135"/>
      <c r="W212" s="131"/>
      <c r="X212" s="131"/>
      <c r="Y212" s="132"/>
      <c r="Z212" s="128"/>
      <c r="AA212" s="129"/>
      <c r="AB212" s="129"/>
      <c r="AC212" s="130"/>
      <c r="AD212" s="131"/>
      <c r="AE212" s="131"/>
      <c r="AF212" s="132"/>
      <c r="AG212" s="128"/>
      <c r="AH212" s="129"/>
      <c r="AI212" s="129"/>
      <c r="AJ212" s="130"/>
      <c r="AK212" s="131"/>
      <c r="AL212" s="131"/>
      <c r="AM212" s="133"/>
    </row>
    <row r="213" spans="1:39" ht="12.75" hidden="1" customHeight="1" x14ac:dyDescent="0.25">
      <c r="A213" s="26">
        <v>23</v>
      </c>
      <c r="B213" s="27"/>
      <c r="C213" s="128"/>
      <c r="D213" s="129"/>
      <c r="E213" s="129"/>
      <c r="F213" s="130"/>
      <c r="G213" s="131"/>
      <c r="H213" s="131"/>
      <c r="I213" s="132"/>
      <c r="J213" s="128"/>
      <c r="K213" s="129"/>
      <c r="L213" s="129"/>
      <c r="M213" s="130"/>
      <c r="N213" s="131"/>
      <c r="O213" s="131"/>
      <c r="P213" s="133"/>
      <c r="R213" s="26">
        <v>23</v>
      </c>
      <c r="S213" s="134"/>
      <c r="T213" s="129"/>
      <c r="U213" s="129"/>
      <c r="V213" s="135"/>
      <c r="W213" s="131"/>
      <c r="X213" s="131"/>
      <c r="Y213" s="132"/>
      <c r="Z213" s="128"/>
      <c r="AA213" s="129"/>
      <c r="AB213" s="129"/>
      <c r="AC213" s="130"/>
      <c r="AD213" s="131"/>
      <c r="AE213" s="131"/>
      <c r="AF213" s="132"/>
      <c r="AG213" s="128"/>
      <c r="AH213" s="129"/>
      <c r="AI213" s="129"/>
      <c r="AJ213" s="130"/>
      <c r="AK213" s="131"/>
      <c r="AL213" s="131"/>
      <c r="AM213" s="133"/>
    </row>
    <row r="214" spans="1:39" ht="12.75" hidden="1" customHeight="1" x14ac:dyDescent="0.25">
      <c r="A214" s="26">
        <v>24</v>
      </c>
      <c r="B214" s="27"/>
      <c r="C214" s="128"/>
      <c r="D214" s="129"/>
      <c r="E214" s="129"/>
      <c r="F214" s="130"/>
      <c r="G214" s="131"/>
      <c r="H214" s="131"/>
      <c r="I214" s="132"/>
      <c r="J214" s="128"/>
      <c r="K214" s="129"/>
      <c r="L214" s="129"/>
      <c r="M214" s="130"/>
      <c r="N214" s="131"/>
      <c r="O214" s="131"/>
      <c r="P214" s="133"/>
      <c r="R214" s="26">
        <v>24</v>
      </c>
      <c r="S214" s="134"/>
      <c r="T214" s="129"/>
      <c r="U214" s="129"/>
      <c r="V214" s="135"/>
      <c r="W214" s="131"/>
      <c r="X214" s="131"/>
      <c r="Y214" s="132"/>
      <c r="Z214" s="128"/>
      <c r="AA214" s="129"/>
      <c r="AB214" s="129"/>
      <c r="AC214" s="130"/>
      <c r="AD214" s="131"/>
      <c r="AE214" s="131"/>
      <c r="AF214" s="132"/>
      <c r="AG214" s="128"/>
      <c r="AH214" s="129"/>
      <c r="AI214" s="129"/>
      <c r="AJ214" s="130"/>
      <c r="AK214" s="131"/>
      <c r="AL214" s="131"/>
      <c r="AM214" s="133"/>
    </row>
    <row r="215" spans="1:39" ht="12.75" hidden="1" customHeight="1" x14ac:dyDescent="0.25">
      <c r="A215" s="42">
        <v>25</v>
      </c>
      <c r="B215" s="43"/>
      <c r="C215" s="136"/>
      <c r="D215" s="137"/>
      <c r="E215" s="137"/>
      <c r="F215" s="138"/>
      <c r="G215" s="139"/>
      <c r="H215" s="139"/>
      <c r="I215" s="140"/>
      <c r="J215" s="136"/>
      <c r="K215" s="137"/>
      <c r="L215" s="137"/>
      <c r="M215" s="138"/>
      <c r="N215" s="139"/>
      <c r="O215" s="139"/>
      <c r="P215" s="141"/>
      <c r="R215" s="42">
        <v>25</v>
      </c>
      <c r="S215" s="142"/>
      <c r="T215" s="137"/>
      <c r="U215" s="137"/>
      <c r="V215" s="143"/>
      <c r="W215" s="139"/>
      <c r="X215" s="139"/>
      <c r="Y215" s="140"/>
      <c r="Z215" s="136"/>
      <c r="AA215" s="137"/>
      <c r="AB215" s="137"/>
      <c r="AC215" s="138"/>
      <c r="AD215" s="139"/>
      <c r="AE215" s="139"/>
      <c r="AF215" s="140"/>
      <c r="AG215" s="136"/>
      <c r="AH215" s="137"/>
      <c r="AI215" s="137"/>
      <c r="AJ215" s="138"/>
      <c r="AK215" s="139"/>
      <c r="AL215" s="139"/>
      <c r="AM215" s="141"/>
    </row>
    <row r="216" spans="1:39" ht="12.75" hidden="1" customHeight="1" x14ac:dyDescent="0.25">
      <c r="A216" s="30">
        <v>26</v>
      </c>
      <c r="B216" s="31"/>
      <c r="C216" s="120"/>
      <c r="D216" s="121"/>
      <c r="E216" s="121"/>
      <c r="F216" s="122"/>
      <c r="G216" s="123"/>
      <c r="H216" s="123"/>
      <c r="I216" s="124"/>
      <c r="J216" s="120"/>
      <c r="K216" s="121"/>
      <c r="L216" s="121"/>
      <c r="M216" s="122"/>
      <c r="N216" s="123"/>
      <c r="O216" s="123"/>
      <c r="P216" s="125"/>
      <c r="R216" s="30">
        <v>26</v>
      </c>
      <c r="S216" s="126"/>
      <c r="T216" s="121"/>
      <c r="U216" s="121"/>
      <c r="V216" s="127"/>
      <c r="W216" s="123"/>
      <c r="X216" s="123"/>
      <c r="Y216" s="124"/>
      <c r="Z216" s="120"/>
      <c r="AA216" s="121"/>
      <c r="AB216" s="121"/>
      <c r="AC216" s="122"/>
      <c r="AD216" s="123"/>
      <c r="AE216" s="123"/>
      <c r="AF216" s="124"/>
      <c r="AG216" s="120"/>
      <c r="AH216" s="121"/>
      <c r="AI216" s="121"/>
      <c r="AJ216" s="122"/>
      <c r="AK216" s="123"/>
      <c r="AL216" s="123"/>
      <c r="AM216" s="125"/>
    </row>
    <row r="217" spans="1:39" ht="12.75" hidden="1" customHeight="1" x14ac:dyDescent="0.25">
      <c r="A217" s="26">
        <v>27</v>
      </c>
      <c r="B217" s="27"/>
      <c r="C217" s="128"/>
      <c r="D217" s="129"/>
      <c r="E217" s="129"/>
      <c r="F217" s="130"/>
      <c r="G217" s="131"/>
      <c r="H217" s="131"/>
      <c r="I217" s="132"/>
      <c r="J217" s="128"/>
      <c r="K217" s="129"/>
      <c r="L217" s="129"/>
      <c r="M217" s="130"/>
      <c r="N217" s="131"/>
      <c r="O217" s="131"/>
      <c r="P217" s="133"/>
      <c r="R217" s="26">
        <v>27</v>
      </c>
      <c r="S217" s="134"/>
      <c r="T217" s="129"/>
      <c r="U217" s="129"/>
      <c r="V217" s="135"/>
      <c r="W217" s="131"/>
      <c r="X217" s="131"/>
      <c r="Y217" s="132"/>
      <c r="Z217" s="128"/>
      <c r="AA217" s="129"/>
      <c r="AB217" s="129"/>
      <c r="AC217" s="130"/>
      <c r="AD217" s="131"/>
      <c r="AE217" s="131"/>
      <c r="AF217" s="132"/>
      <c r="AG217" s="128"/>
      <c r="AH217" s="129"/>
      <c r="AI217" s="129"/>
      <c r="AJ217" s="130"/>
      <c r="AK217" s="131"/>
      <c r="AL217" s="131"/>
      <c r="AM217" s="133"/>
    </row>
    <row r="218" spans="1:39" ht="12.75" hidden="1" customHeight="1" x14ac:dyDescent="0.25">
      <c r="A218" s="26">
        <v>28</v>
      </c>
      <c r="B218" s="27"/>
      <c r="C218" s="128"/>
      <c r="D218" s="129"/>
      <c r="E218" s="129"/>
      <c r="F218" s="130"/>
      <c r="G218" s="131"/>
      <c r="H218" s="131"/>
      <c r="I218" s="132"/>
      <c r="J218" s="128"/>
      <c r="K218" s="129"/>
      <c r="L218" s="129"/>
      <c r="M218" s="130"/>
      <c r="N218" s="131"/>
      <c r="O218" s="131"/>
      <c r="P218" s="133"/>
      <c r="R218" s="26">
        <v>28</v>
      </c>
      <c r="S218" s="134"/>
      <c r="T218" s="129"/>
      <c r="U218" s="129"/>
      <c r="V218" s="135"/>
      <c r="W218" s="131"/>
      <c r="X218" s="131"/>
      <c r="Y218" s="132"/>
      <c r="Z218" s="128"/>
      <c r="AA218" s="129"/>
      <c r="AB218" s="129"/>
      <c r="AC218" s="130"/>
      <c r="AD218" s="131"/>
      <c r="AE218" s="131"/>
      <c r="AF218" s="132"/>
      <c r="AG218" s="128"/>
      <c r="AH218" s="129"/>
      <c r="AI218" s="129"/>
      <c r="AJ218" s="130"/>
      <c r="AK218" s="131"/>
      <c r="AL218" s="131"/>
      <c r="AM218" s="133"/>
    </row>
    <row r="219" spans="1:39" ht="12.75" hidden="1" customHeight="1" x14ac:dyDescent="0.25">
      <c r="A219" s="26">
        <v>29</v>
      </c>
      <c r="B219" s="27"/>
      <c r="C219" s="128"/>
      <c r="D219" s="129"/>
      <c r="E219" s="129"/>
      <c r="F219" s="130"/>
      <c r="G219" s="131"/>
      <c r="H219" s="131"/>
      <c r="I219" s="132"/>
      <c r="J219" s="128"/>
      <c r="K219" s="129"/>
      <c r="L219" s="129"/>
      <c r="M219" s="130"/>
      <c r="N219" s="131"/>
      <c r="O219" s="131"/>
      <c r="P219" s="133"/>
      <c r="R219" s="26">
        <v>29</v>
      </c>
      <c r="S219" s="134"/>
      <c r="T219" s="129"/>
      <c r="U219" s="129"/>
      <c r="V219" s="135"/>
      <c r="W219" s="131"/>
      <c r="X219" s="131"/>
      <c r="Y219" s="132"/>
      <c r="Z219" s="128"/>
      <c r="AA219" s="129"/>
      <c r="AB219" s="129"/>
      <c r="AC219" s="130"/>
      <c r="AD219" s="131"/>
      <c r="AE219" s="131"/>
      <c r="AF219" s="132"/>
      <c r="AG219" s="128"/>
      <c r="AH219" s="129"/>
      <c r="AI219" s="129"/>
      <c r="AJ219" s="130"/>
      <c r="AK219" s="131"/>
      <c r="AL219" s="131"/>
      <c r="AM219" s="133"/>
    </row>
    <row r="220" spans="1:39" ht="12.75" hidden="1" customHeight="1" x14ac:dyDescent="0.25">
      <c r="A220" s="42">
        <v>30</v>
      </c>
      <c r="B220" s="43"/>
      <c r="C220" s="136"/>
      <c r="D220" s="137"/>
      <c r="E220" s="137"/>
      <c r="F220" s="138"/>
      <c r="G220" s="139"/>
      <c r="H220" s="139"/>
      <c r="I220" s="140"/>
      <c r="J220" s="136"/>
      <c r="K220" s="137"/>
      <c r="L220" s="137"/>
      <c r="M220" s="138"/>
      <c r="N220" s="139"/>
      <c r="O220" s="139"/>
      <c r="P220" s="141"/>
      <c r="R220" s="42">
        <v>30</v>
      </c>
      <c r="S220" s="142"/>
      <c r="T220" s="137"/>
      <c r="U220" s="137"/>
      <c r="V220" s="143"/>
      <c r="W220" s="139"/>
      <c r="X220" s="139"/>
      <c r="Y220" s="140"/>
      <c r="Z220" s="136"/>
      <c r="AA220" s="137"/>
      <c r="AB220" s="137"/>
      <c r="AC220" s="138"/>
      <c r="AD220" s="139"/>
      <c r="AE220" s="139"/>
      <c r="AF220" s="140"/>
      <c r="AG220" s="136"/>
      <c r="AH220" s="137"/>
      <c r="AI220" s="137"/>
      <c r="AJ220" s="138"/>
      <c r="AK220" s="139"/>
      <c r="AL220" s="139"/>
      <c r="AM220" s="141"/>
    </row>
    <row r="221" spans="1:39" ht="12.75" hidden="1" customHeight="1" x14ac:dyDescent="0.25">
      <c r="A221" s="30">
        <v>31</v>
      </c>
      <c r="B221" s="31"/>
      <c r="C221" s="120"/>
      <c r="D221" s="121"/>
      <c r="E221" s="121"/>
      <c r="F221" s="122"/>
      <c r="G221" s="123"/>
      <c r="H221" s="123"/>
      <c r="I221" s="124"/>
      <c r="J221" s="120"/>
      <c r="K221" s="121"/>
      <c r="L221" s="121"/>
      <c r="M221" s="122"/>
      <c r="N221" s="123"/>
      <c r="O221" s="123"/>
      <c r="P221" s="125"/>
      <c r="R221" s="30">
        <v>31</v>
      </c>
      <c r="S221" s="126"/>
      <c r="T221" s="121"/>
      <c r="U221" s="121"/>
      <c r="V221" s="127"/>
      <c r="W221" s="123"/>
      <c r="X221" s="123"/>
      <c r="Y221" s="124"/>
      <c r="Z221" s="120"/>
      <c r="AA221" s="121"/>
      <c r="AB221" s="121"/>
      <c r="AC221" s="122"/>
      <c r="AD221" s="123"/>
      <c r="AE221" s="123"/>
      <c r="AF221" s="124"/>
      <c r="AG221" s="120"/>
      <c r="AH221" s="121"/>
      <c r="AI221" s="121"/>
      <c r="AJ221" s="122"/>
      <c r="AK221" s="123"/>
      <c r="AL221" s="123"/>
      <c r="AM221" s="125"/>
    </row>
    <row r="222" spans="1:39" ht="12.75" hidden="1" customHeight="1" x14ac:dyDescent="0.25">
      <c r="A222" s="26">
        <v>32</v>
      </c>
      <c r="B222" s="27"/>
      <c r="C222" s="128"/>
      <c r="D222" s="129"/>
      <c r="E222" s="129"/>
      <c r="F222" s="130"/>
      <c r="G222" s="131"/>
      <c r="H222" s="131"/>
      <c r="I222" s="132"/>
      <c r="J222" s="128"/>
      <c r="K222" s="129"/>
      <c r="L222" s="129"/>
      <c r="M222" s="130"/>
      <c r="N222" s="131"/>
      <c r="O222" s="131"/>
      <c r="P222" s="133"/>
      <c r="R222" s="26">
        <v>32</v>
      </c>
      <c r="S222" s="134"/>
      <c r="T222" s="129"/>
      <c r="U222" s="129"/>
      <c r="V222" s="135"/>
      <c r="W222" s="131"/>
      <c r="X222" s="131"/>
      <c r="Y222" s="132"/>
      <c r="Z222" s="128"/>
      <c r="AA222" s="129"/>
      <c r="AB222" s="129"/>
      <c r="AC222" s="130"/>
      <c r="AD222" s="131"/>
      <c r="AE222" s="131"/>
      <c r="AF222" s="132"/>
      <c r="AG222" s="128"/>
      <c r="AH222" s="129"/>
      <c r="AI222" s="129"/>
      <c r="AJ222" s="130"/>
      <c r="AK222" s="131"/>
      <c r="AL222" s="131"/>
      <c r="AM222" s="133"/>
    </row>
    <row r="223" spans="1:39" ht="12.75" hidden="1" customHeight="1" x14ac:dyDescent="0.25">
      <c r="A223" s="26">
        <v>33</v>
      </c>
      <c r="B223" s="27"/>
      <c r="C223" s="128"/>
      <c r="D223" s="129"/>
      <c r="E223" s="129"/>
      <c r="F223" s="130"/>
      <c r="G223" s="131"/>
      <c r="H223" s="131"/>
      <c r="I223" s="132"/>
      <c r="J223" s="128"/>
      <c r="K223" s="129"/>
      <c r="L223" s="129"/>
      <c r="M223" s="130"/>
      <c r="N223" s="131"/>
      <c r="O223" s="131"/>
      <c r="P223" s="133"/>
      <c r="R223" s="26">
        <v>33</v>
      </c>
      <c r="S223" s="134"/>
      <c r="T223" s="129"/>
      <c r="U223" s="129"/>
      <c r="V223" s="135"/>
      <c r="W223" s="131"/>
      <c r="X223" s="131"/>
      <c r="Y223" s="132"/>
      <c r="Z223" s="128"/>
      <c r="AA223" s="129"/>
      <c r="AB223" s="129"/>
      <c r="AC223" s="130"/>
      <c r="AD223" s="131"/>
      <c r="AE223" s="131"/>
      <c r="AF223" s="132"/>
      <c r="AG223" s="128"/>
      <c r="AH223" s="129"/>
      <c r="AI223" s="129"/>
      <c r="AJ223" s="130"/>
      <c r="AK223" s="131"/>
      <c r="AL223" s="131"/>
      <c r="AM223" s="133"/>
    </row>
    <row r="224" spans="1:39" ht="12.75" hidden="1" customHeight="1" x14ac:dyDescent="0.25">
      <c r="A224" s="26">
        <v>34</v>
      </c>
      <c r="B224" s="27"/>
      <c r="C224" s="128"/>
      <c r="D224" s="129"/>
      <c r="E224" s="129"/>
      <c r="F224" s="130"/>
      <c r="G224" s="131"/>
      <c r="H224" s="131"/>
      <c r="I224" s="132"/>
      <c r="J224" s="128"/>
      <c r="K224" s="129"/>
      <c r="L224" s="129"/>
      <c r="M224" s="130"/>
      <c r="N224" s="131"/>
      <c r="O224" s="131"/>
      <c r="P224" s="133"/>
      <c r="R224" s="26">
        <v>34</v>
      </c>
      <c r="S224" s="134"/>
      <c r="T224" s="129"/>
      <c r="U224" s="129"/>
      <c r="V224" s="135"/>
      <c r="W224" s="131"/>
      <c r="X224" s="131"/>
      <c r="Y224" s="132"/>
      <c r="Z224" s="128"/>
      <c r="AA224" s="129"/>
      <c r="AB224" s="129"/>
      <c r="AC224" s="130"/>
      <c r="AD224" s="131"/>
      <c r="AE224" s="131"/>
      <c r="AF224" s="132"/>
      <c r="AG224" s="128"/>
      <c r="AH224" s="129"/>
      <c r="AI224" s="129"/>
      <c r="AJ224" s="130"/>
      <c r="AK224" s="131"/>
      <c r="AL224" s="131"/>
      <c r="AM224" s="133"/>
    </row>
    <row r="225" spans="1:39" ht="12.75" hidden="1" customHeight="1" x14ac:dyDescent="0.25">
      <c r="A225" s="42">
        <v>35</v>
      </c>
      <c r="B225" s="43"/>
      <c r="C225" s="136"/>
      <c r="D225" s="137"/>
      <c r="E225" s="137"/>
      <c r="F225" s="138"/>
      <c r="G225" s="139"/>
      <c r="H225" s="139"/>
      <c r="I225" s="140"/>
      <c r="J225" s="136"/>
      <c r="K225" s="137"/>
      <c r="L225" s="137"/>
      <c r="M225" s="138"/>
      <c r="N225" s="139"/>
      <c r="O225" s="139"/>
      <c r="P225" s="141"/>
      <c r="R225" s="42">
        <v>35</v>
      </c>
      <c r="S225" s="142"/>
      <c r="T225" s="137"/>
      <c r="U225" s="137"/>
      <c r="V225" s="143"/>
      <c r="W225" s="139"/>
      <c r="X225" s="139"/>
      <c r="Y225" s="140"/>
      <c r="Z225" s="136"/>
      <c r="AA225" s="137"/>
      <c r="AB225" s="137"/>
      <c r="AC225" s="138"/>
      <c r="AD225" s="139"/>
      <c r="AE225" s="139"/>
      <c r="AF225" s="140"/>
      <c r="AG225" s="136"/>
      <c r="AH225" s="137"/>
      <c r="AI225" s="137"/>
      <c r="AJ225" s="138"/>
      <c r="AK225" s="139"/>
      <c r="AL225" s="139"/>
      <c r="AM225" s="141"/>
    </row>
    <row r="226" spans="1:39" ht="12.75" hidden="1" customHeight="1" x14ac:dyDescent="0.25">
      <c r="A226" s="30">
        <v>36</v>
      </c>
      <c r="B226" s="31"/>
      <c r="C226" s="120"/>
      <c r="D226" s="121"/>
      <c r="E226" s="121"/>
      <c r="F226" s="122"/>
      <c r="G226" s="123"/>
      <c r="H226" s="123"/>
      <c r="I226" s="124"/>
      <c r="J226" s="120"/>
      <c r="K226" s="121"/>
      <c r="L226" s="121"/>
      <c r="M226" s="122"/>
      <c r="N226" s="123"/>
      <c r="O226" s="123"/>
      <c r="P226" s="125"/>
      <c r="R226" s="30">
        <v>36</v>
      </c>
      <c r="S226" s="126"/>
      <c r="T226" s="121"/>
      <c r="U226" s="121"/>
      <c r="V226" s="127"/>
      <c r="W226" s="123"/>
      <c r="X226" s="123"/>
      <c r="Y226" s="124"/>
      <c r="Z226" s="120"/>
      <c r="AA226" s="121"/>
      <c r="AB226" s="121"/>
      <c r="AC226" s="122"/>
      <c r="AD226" s="123"/>
      <c r="AE226" s="123"/>
      <c r="AF226" s="124"/>
      <c r="AG226" s="120"/>
      <c r="AH226" s="121"/>
      <c r="AI226" s="121"/>
      <c r="AJ226" s="122"/>
      <c r="AK226" s="123"/>
      <c r="AL226" s="123"/>
      <c r="AM226" s="125"/>
    </row>
    <row r="227" spans="1:39" ht="12.75" hidden="1" customHeight="1" x14ac:dyDescent="0.25">
      <c r="A227" s="26">
        <v>37</v>
      </c>
      <c r="B227" s="27"/>
      <c r="C227" s="128"/>
      <c r="D227" s="129"/>
      <c r="E227" s="129"/>
      <c r="F227" s="130"/>
      <c r="G227" s="131"/>
      <c r="H227" s="131"/>
      <c r="I227" s="132"/>
      <c r="J227" s="128"/>
      <c r="K227" s="129"/>
      <c r="L227" s="129"/>
      <c r="M227" s="130"/>
      <c r="N227" s="131"/>
      <c r="O227" s="131"/>
      <c r="P227" s="133"/>
      <c r="R227" s="26">
        <v>37</v>
      </c>
      <c r="S227" s="134"/>
      <c r="T227" s="129"/>
      <c r="U227" s="129"/>
      <c r="V227" s="135"/>
      <c r="W227" s="131"/>
      <c r="X227" s="131"/>
      <c r="Y227" s="132"/>
      <c r="Z227" s="128"/>
      <c r="AA227" s="129"/>
      <c r="AB227" s="129"/>
      <c r="AC227" s="130"/>
      <c r="AD227" s="131"/>
      <c r="AE227" s="131"/>
      <c r="AF227" s="132"/>
      <c r="AG227" s="128"/>
      <c r="AH227" s="129"/>
      <c r="AI227" s="129"/>
      <c r="AJ227" s="130"/>
      <c r="AK227" s="131"/>
      <c r="AL227" s="131"/>
      <c r="AM227" s="133"/>
    </row>
    <row r="228" spans="1:39" ht="12.75" hidden="1" customHeight="1" x14ac:dyDescent="0.25">
      <c r="A228" s="26">
        <v>38</v>
      </c>
      <c r="B228" s="27"/>
      <c r="C228" s="128"/>
      <c r="D228" s="129"/>
      <c r="E228" s="129"/>
      <c r="F228" s="130"/>
      <c r="G228" s="131"/>
      <c r="H228" s="131"/>
      <c r="I228" s="132"/>
      <c r="J228" s="128"/>
      <c r="K228" s="129"/>
      <c r="L228" s="129"/>
      <c r="M228" s="130"/>
      <c r="N228" s="131"/>
      <c r="O228" s="131"/>
      <c r="P228" s="133"/>
      <c r="R228" s="26">
        <v>38</v>
      </c>
      <c r="S228" s="134"/>
      <c r="T228" s="129"/>
      <c r="U228" s="129"/>
      <c r="V228" s="135"/>
      <c r="W228" s="131"/>
      <c r="X228" s="131"/>
      <c r="Y228" s="132"/>
      <c r="Z228" s="128"/>
      <c r="AA228" s="129"/>
      <c r="AB228" s="129"/>
      <c r="AC228" s="130"/>
      <c r="AD228" s="131"/>
      <c r="AE228" s="131"/>
      <c r="AF228" s="132"/>
      <c r="AG228" s="128"/>
      <c r="AH228" s="129"/>
      <c r="AI228" s="129"/>
      <c r="AJ228" s="130"/>
      <c r="AK228" s="131"/>
      <c r="AL228" s="131"/>
      <c r="AM228" s="133"/>
    </row>
    <row r="229" spans="1:39" ht="12.75" hidden="1" customHeight="1" x14ac:dyDescent="0.25">
      <c r="A229" s="26">
        <v>39</v>
      </c>
      <c r="B229" s="27"/>
      <c r="C229" s="128"/>
      <c r="D229" s="129"/>
      <c r="E229" s="129"/>
      <c r="F229" s="130"/>
      <c r="G229" s="131"/>
      <c r="H229" s="131"/>
      <c r="I229" s="132"/>
      <c r="J229" s="128"/>
      <c r="K229" s="129"/>
      <c r="L229" s="129"/>
      <c r="M229" s="130"/>
      <c r="N229" s="131"/>
      <c r="O229" s="131"/>
      <c r="P229" s="133"/>
      <c r="R229" s="26">
        <v>39</v>
      </c>
      <c r="S229" s="134"/>
      <c r="T229" s="129"/>
      <c r="U229" s="129"/>
      <c r="V229" s="135"/>
      <c r="W229" s="131"/>
      <c r="X229" s="131"/>
      <c r="Y229" s="132"/>
      <c r="Z229" s="128"/>
      <c r="AA229" s="129"/>
      <c r="AB229" s="129"/>
      <c r="AC229" s="130"/>
      <c r="AD229" s="131"/>
      <c r="AE229" s="131"/>
      <c r="AF229" s="132"/>
      <c r="AG229" s="128"/>
      <c r="AH229" s="129"/>
      <c r="AI229" s="129"/>
      <c r="AJ229" s="130"/>
      <c r="AK229" s="131"/>
      <c r="AL229" s="131"/>
      <c r="AM229" s="133"/>
    </row>
    <row r="230" spans="1:39" ht="12.75" hidden="1" customHeight="1" x14ac:dyDescent="0.25">
      <c r="A230" s="42">
        <v>40</v>
      </c>
      <c r="B230" s="43"/>
      <c r="C230" s="136"/>
      <c r="D230" s="137"/>
      <c r="E230" s="137"/>
      <c r="F230" s="138"/>
      <c r="G230" s="139"/>
      <c r="H230" s="139"/>
      <c r="I230" s="140"/>
      <c r="J230" s="136"/>
      <c r="K230" s="137"/>
      <c r="L230" s="137"/>
      <c r="M230" s="138"/>
      <c r="N230" s="139"/>
      <c r="O230" s="139"/>
      <c r="P230" s="141"/>
      <c r="R230" s="42">
        <v>40</v>
      </c>
      <c r="S230" s="142"/>
      <c r="T230" s="137"/>
      <c r="U230" s="137"/>
      <c r="V230" s="143"/>
      <c r="W230" s="139"/>
      <c r="X230" s="139"/>
      <c r="Y230" s="140"/>
      <c r="Z230" s="136"/>
      <c r="AA230" s="137"/>
      <c r="AB230" s="137"/>
      <c r="AC230" s="138"/>
      <c r="AD230" s="139"/>
      <c r="AE230" s="139"/>
      <c r="AF230" s="140"/>
      <c r="AG230" s="136"/>
      <c r="AH230" s="137"/>
      <c r="AI230" s="137"/>
      <c r="AJ230" s="138"/>
      <c r="AK230" s="139"/>
      <c r="AL230" s="139"/>
      <c r="AM230" s="141"/>
    </row>
    <row r="231" spans="1:39" ht="12.75" hidden="1" customHeight="1" x14ac:dyDescent="0.25">
      <c r="A231" s="30">
        <v>41</v>
      </c>
      <c r="B231" s="31"/>
      <c r="C231" s="120"/>
      <c r="D231" s="121"/>
      <c r="E231" s="121"/>
      <c r="F231" s="122"/>
      <c r="G231" s="123"/>
      <c r="H231" s="123"/>
      <c r="I231" s="124"/>
      <c r="J231" s="120"/>
      <c r="K231" s="121"/>
      <c r="L231" s="121"/>
      <c r="M231" s="122"/>
      <c r="N231" s="123"/>
      <c r="O231" s="123"/>
      <c r="P231" s="125"/>
      <c r="R231" s="30">
        <v>41</v>
      </c>
      <c r="S231" s="126"/>
      <c r="T231" s="121"/>
      <c r="U231" s="121"/>
      <c r="V231" s="127"/>
      <c r="W231" s="123"/>
      <c r="X231" s="123"/>
      <c r="Y231" s="124"/>
      <c r="Z231" s="120"/>
      <c r="AA231" s="121"/>
      <c r="AB231" s="121"/>
      <c r="AC231" s="122"/>
      <c r="AD231" s="123"/>
      <c r="AE231" s="123"/>
      <c r="AF231" s="124"/>
      <c r="AG231" s="120"/>
      <c r="AH231" s="121"/>
      <c r="AI231" s="121"/>
      <c r="AJ231" s="122"/>
      <c r="AK231" s="123"/>
      <c r="AL231" s="123"/>
      <c r="AM231" s="125"/>
    </row>
    <row r="232" spans="1:39" ht="12.75" hidden="1" customHeight="1" x14ac:dyDescent="0.25">
      <c r="A232" s="26">
        <v>42</v>
      </c>
      <c r="B232" s="27"/>
      <c r="C232" s="128"/>
      <c r="D232" s="129"/>
      <c r="E232" s="129"/>
      <c r="F232" s="130"/>
      <c r="G232" s="131"/>
      <c r="H232" s="131"/>
      <c r="I232" s="132"/>
      <c r="J232" s="128"/>
      <c r="K232" s="129"/>
      <c r="L232" s="129"/>
      <c r="M232" s="130"/>
      <c r="N232" s="131"/>
      <c r="O232" s="131"/>
      <c r="P232" s="133"/>
      <c r="R232" s="26">
        <v>42</v>
      </c>
      <c r="S232" s="134"/>
      <c r="T232" s="129"/>
      <c r="U232" s="129"/>
      <c r="V232" s="135"/>
      <c r="W232" s="131"/>
      <c r="X232" s="131"/>
      <c r="Y232" s="132"/>
      <c r="Z232" s="128"/>
      <c r="AA232" s="129"/>
      <c r="AB232" s="129"/>
      <c r="AC232" s="130"/>
      <c r="AD232" s="131"/>
      <c r="AE232" s="131"/>
      <c r="AF232" s="132"/>
      <c r="AG232" s="128"/>
      <c r="AH232" s="129"/>
      <c r="AI232" s="129"/>
      <c r="AJ232" s="130"/>
      <c r="AK232" s="131"/>
      <c r="AL232" s="131"/>
      <c r="AM232" s="133"/>
    </row>
    <row r="233" spans="1:39" ht="12.75" hidden="1" customHeight="1" x14ac:dyDescent="0.25">
      <c r="A233" s="26">
        <v>43</v>
      </c>
      <c r="B233" s="27"/>
      <c r="C233" s="128"/>
      <c r="D233" s="129"/>
      <c r="E233" s="129"/>
      <c r="F233" s="130"/>
      <c r="G233" s="131"/>
      <c r="H233" s="131"/>
      <c r="I233" s="132"/>
      <c r="J233" s="128"/>
      <c r="K233" s="129"/>
      <c r="L233" s="129"/>
      <c r="M233" s="130"/>
      <c r="N233" s="131"/>
      <c r="O233" s="131"/>
      <c r="P233" s="133"/>
      <c r="R233" s="26">
        <v>43</v>
      </c>
      <c r="S233" s="134"/>
      <c r="T233" s="129"/>
      <c r="U233" s="129"/>
      <c r="V233" s="135"/>
      <c r="W233" s="131"/>
      <c r="X233" s="131"/>
      <c r="Y233" s="132"/>
      <c r="Z233" s="128"/>
      <c r="AA233" s="129"/>
      <c r="AB233" s="129"/>
      <c r="AC233" s="130"/>
      <c r="AD233" s="131"/>
      <c r="AE233" s="131"/>
      <c r="AF233" s="132"/>
      <c r="AG233" s="128"/>
      <c r="AH233" s="129"/>
      <c r="AI233" s="129"/>
      <c r="AJ233" s="130"/>
      <c r="AK233" s="131"/>
      <c r="AL233" s="131"/>
      <c r="AM233" s="133"/>
    </row>
    <row r="234" spans="1:39" ht="12.75" hidden="1" customHeight="1" x14ac:dyDescent="0.25">
      <c r="A234" s="26">
        <v>44</v>
      </c>
      <c r="B234" s="27"/>
      <c r="C234" s="128"/>
      <c r="D234" s="129"/>
      <c r="E234" s="129"/>
      <c r="F234" s="130"/>
      <c r="G234" s="131"/>
      <c r="H234" s="131"/>
      <c r="I234" s="132"/>
      <c r="J234" s="128"/>
      <c r="K234" s="129"/>
      <c r="L234" s="129"/>
      <c r="M234" s="130"/>
      <c r="N234" s="131"/>
      <c r="O234" s="131"/>
      <c r="P234" s="133"/>
      <c r="R234" s="26">
        <v>44</v>
      </c>
      <c r="S234" s="134"/>
      <c r="T234" s="129"/>
      <c r="U234" s="129"/>
      <c r="V234" s="135"/>
      <c r="W234" s="131"/>
      <c r="X234" s="131"/>
      <c r="Y234" s="132"/>
      <c r="Z234" s="128"/>
      <c r="AA234" s="129"/>
      <c r="AB234" s="129"/>
      <c r="AC234" s="130"/>
      <c r="AD234" s="131"/>
      <c r="AE234" s="131"/>
      <c r="AF234" s="132"/>
      <c r="AG234" s="128"/>
      <c r="AH234" s="129"/>
      <c r="AI234" s="129"/>
      <c r="AJ234" s="130"/>
      <c r="AK234" s="131"/>
      <c r="AL234" s="131"/>
      <c r="AM234" s="133"/>
    </row>
    <row r="235" spans="1:39" ht="12.75" hidden="1" customHeight="1" x14ac:dyDescent="0.25">
      <c r="A235" s="42">
        <v>45</v>
      </c>
      <c r="B235" s="43"/>
      <c r="C235" s="136"/>
      <c r="D235" s="137"/>
      <c r="E235" s="137"/>
      <c r="F235" s="138"/>
      <c r="G235" s="139"/>
      <c r="H235" s="139"/>
      <c r="I235" s="140"/>
      <c r="J235" s="136"/>
      <c r="K235" s="137"/>
      <c r="L235" s="137"/>
      <c r="M235" s="138"/>
      <c r="N235" s="139"/>
      <c r="O235" s="139"/>
      <c r="P235" s="141"/>
      <c r="R235" s="42">
        <v>45</v>
      </c>
      <c r="S235" s="142"/>
      <c r="T235" s="137"/>
      <c r="U235" s="137"/>
      <c r="V235" s="143"/>
      <c r="W235" s="139"/>
      <c r="X235" s="139"/>
      <c r="Y235" s="140"/>
      <c r="Z235" s="136"/>
      <c r="AA235" s="137"/>
      <c r="AB235" s="137"/>
      <c r="AC235" s="138"/>
      <c r="AD235" s="139"/>
      <c r="AE235" s="139"/>
      <c r="AF235" s="140"/>
      <c r="AG235" s="136"/>
      <c r="AH235" s="137"/>
      <c r="AI235" s="137"/>
      <c r="AJ235" s="138"/>
      <c r="AK235" s="139"/>
      <c r="AL235" s="139"/>
      <c r="AM235" s="141"/>
    </row>
    <row r="236" spans="1:39" ht="12.75" hidden="1" customHeight="1" x14ac:dyDescent="0.25">
      <c r="A236" s="30">
        <v>46</v>
      </c>
      <c r="B236" s="31"/>
      <c r="C236" s="120"/>
      <c r="D236" s="121"/>
      <c r="E236" s="121"/>
      <c r="F236" s="122"/>
      <c r="G236" s="123"/>
      <c r="H236" s="123"/>
      <c r="I236" s="124"/>
      <c r="J236" s="120"/>
      <c r="K236" s="121"/>
      <c r="L236" s="121"/>
      <c r="M236" s="122"/>
      <c r="N236" s="123"/>
      <c r="O236" s="123"/>
      <c r="P236" s="125"/>
      <c r="R236" s="30">
        <v>46</v>
      </c>
      <c r="S236" s="126"/>
      <c r="T236" s="121"/>
      <c r="U236" s="121"/>
      <c r="V236" s="127"/>
      <c r="W236" s="123"/>
      <c r="X236" s="123"/>
      <c r="Y236" s="124"/>
      <c r="Z236" s="120"/>
      <c r="AA236" s="121"/>
      <c r="AB236" s="121"/>
      <c r="AC236" s="122"/>
      <c r="AD236" s="123"/>
      <c r="AE236" s="123"/>
      <c r="AF236" s="124"/>
      <c r="AG236" s="120"/>
      <c r="AH236" s="121"/>
      <c r="AI236" s="121"/>
      <c r="AJ236" s="122"/>
      <c r="AK236" s="123"/>
      <c r="AL236" s="123"/>
      <c r="AM236" s="125"/>
    </row>
    <row r="237" spans="1:39" ht="12.75" hidden="1" customHeight="1" x14ac:dyDescent="0.25">
      <c r="A237" s="26">
        <v>47</v>
      </c>
      <c r="B237" s="27"/>
      <c r="C237" s="128"/>
      <c r="D237" s="129"/>
      <c r="E237" s="129"/>
      <c r="F237" s="130"/>
      <c r="G237" s="131"/>
      <c r="H237" s="131"/>
      <c r="I237" s="132"/>
      <c r="J237" s="128"/>
      <c r="K237" s="129"/>
      <c r="L237" s="129"/>
      <c r="M237" s="130"/>
      <c r="N237" s="131"/>
      <c r="O237" s="131"/>
      <c r="P237" s="133"/>
      <c r="R237" s="26">
        <v>47</v>
      </c>
      <c r="S237" s="134"/>
      <c r="T237" s="129"/>
      <c r="U237" s="129"/>
      <c r="V237" s="135"/>
      <c r="W237" s="131"/>
      <c r="X237" s="131"/>
      <c r="Y237" s="132"/>
      <c r="Z237" s="128"/>
      <c r="AA237" s="129"/>
      <c r="AB237" s="129"/>
      <c r="AC237" s="130"/>
      <c r="AD237" s="131"/>
      <c r="AE237" s="131"/>
      <c r="AF237" s="132"/>
      <c r="AG237" s="128"/>
      <c r="AH237" s="129"/>
      <c r="AI237" s="129"/>
      <c r="AJ237" s="130"/>
      <c r="AK237" s="131"/>
      <c r="AL237" s="131"/>
      <c r="AM237" s="133"/>
    </row>
    <row r="238" spans="1:39" ht="12.75" hidden="1" customHeight="1" x14ac:dyDescent="0.25">
      <c r="A238" s="26">
        <v>48</v>
      </c>
      <c r="B238" s="27"/>
      <c r="C238" s="128"/>
      <c r="D238" s="129"/>
      <c r="E238" s="129"/>
      <c r="F238" s="130"/>
      <c r="G238" s="131"/>
      <c r="H238" s="131"/>
      <c r="I238" s="132"/>
      <c r="J238" s="128"/>
      <c r="K238" s="129"/>
      <c r="L238" s="129"/>
      <c r="M238" s="130"/>
      <c r="N238" s="131"/>
      <c r="O238" s="131"/>
      <c r="P238" s="133"/>
      <c r="R238" s="26">
        <v>48</v>
      </c>
      <c r="S238" s="134"/>
      <c r="T238" s="129"/>
      <c r="U238" s="129"/>
      <c r="V238" s="135"/>
      <c r="W238" s="131"/>
      <c r="X238" s="131"/>
      <c r="Y238" s="132"/>
      <c r="Z238" s="128"/>
      <c r="AA238" s="129"/>
      <c r="AB238" s="129"/>
      <c r="AC238" s="130"/>
      <c r="AD238" s="131"/>
      <c r="AE238" s="131"/>
      <c r="AF238" s="132"/>
      <c r="AG238" s="128"/>
      <c r="AH238" s="129"/>
      <c r="AI238" s="129"/>
      <c r="AJ238" s="130"/>
      <c r="AK238" s="131"/>
      <c r="AL238" s="131"/>
      <c r="AM238" s="133"/>
    </row>
    <row r="239" spans="1:39" ht="12.75" hidden="1" customHeight="1" x14ac:dyDescent="0.25">
      <c r="A239" s="26">
        <v>49</v>
      </c>
      <c r="B239" s="27"/>
      <c r="C239" s="128"/>
      <c r="D239" s="129"/>
      <c r="E239" s="129"/>
      <c r="F239" s="130"/>
      <c r="G239" s="131"/>
      <c r="H239" s="131"/>
      <c r="I239" s="132"/>
      <c r="J239" s="128"/>
      <c r="K239" s="129"/>
      <c r="L239" s="129"/>
      <c r="M239" s="130"/>
      <c r="N239" s="131"/>
      <c r="O239" s="131"/>
      <c r="P239" s="133"/>
      <c r="R239" s="26">
        <v>49</v>
      </c>
      <c r="S239" s="134"/>
      <c r="T239" s="129"/>
      <c r="U239" s="129"/>
      <c r="V239" s="135"/>
      <c r="W239" s="131"/>
      <c r="X239" s="131"/>
      <c r="Y239" s="132"/>
      <c r="Z239" s="128"/>
      <c r="AA239" s="129"/>
      <c r="AB239" s="129"/>
      <c r="AC239" s="130"/>
      <c r="AD239" s="131"/>
      <c r="AE239" s="131"/>
      <c r="AF239" s="132"/>
      <c r="AG239" s="128"/>
      <c r="AH239" s="129"/>
      <c r="AI239" s="129"/>
      <c r="AJ239" s="130"/>
      <c r="AK239" s="131"/>
      <c r="AL239" s="131"/>
      <c r="AM239" s="133"/>
    </row>
    <row r="240" spans="1:39" ht="12.75" hidden="1" customHeight="1" x14ac:dyDescent="0.25">
      <c r="A240" s="42">
        <v>50</v>
      </c>
      <c r="B240" s="43"/>
      <c r="C240" s="136"/>
      <c r="D240" s="137"/>
      <c r="E240" s="137"/>
      <c r="F240" s="138"/>
      <c r="G240" s="139"/>
      <c r="H240" s="139"/>
      <c r="I240" s="140"/>
      <c r="J240" s="136"/>
      <c r="K240" s="137"/>
      <c r="L240" s="137"/>
      <c r="M240" s="138"/>
      <c r="N240" s="139"/>
      <c r="O240" s="139"/>
      <c r="P240" s="141"/>
      <c r="R240" s="42">
        <v>50</v>
      </c>
      <c r="S240" s="142"/>
      <c r="T240" s="137"/>
      <c r="U240" s="137"/>
      <c r="V240" s="143"/>
      <c r="W240" s="139"/>
      <c r="X240" s="139"/>
      <c r="Y240" s="140"/>
      <c r="Z240" s="136"/>
      <c r="AA240" s="137"/>
      <c r="AB240" s="137"/>
      <c r="AC240" s="138"/>
      <c r="AD240" s="139"/>
      <c r="AE240" s="139"/>
      <c r="AF240" s="140"/>
      <c r="AG240" s="136"/>
      <c r="AH240" s="137"/>
      <c r="AI240" s="137"/>
      <c r="AJ240" s="138"/>
      <c r="AK240" s="139"/>
      <c r="AL240" s="139"/>
      <c r="AM240" s="141"/>
    </row>
    <row r="241" spans="1:39" ht="12.75" hidden="1" customHeight="1" x14ac:dyDescent="0.25">
      <c r="A241" s="30">
        <v>51</v>
      </c>
      <c r="B241" s="31"/>
      <c r="C241" s="120"/>
      <c r="D241" s="121"/>
      <c r="E241" s="121"/>
      <c r="F241" s="122"/>
      <c r="G241" s="123"/>
      <c r="H241" s="123"/>
      <c r="I241" s="124"/>
      <c r="J241" s="120"/>
      <c r="K241" s="121"/>
      <c r="L241" s="121"/>
      <c r="M241" s="122"/>
      <c r="N241" s="123"/>
      <c r="O241" s="123"/>
      <c r="P241" s="125"/>
      <c r="R241" s="30">
        <v>51</v>
      </c>
      <c r="S241" s="126"/>
      <c r="T241" s="121"/>
      <c r="U241" s="121"/>
      <c r="V241" s="127"/>
      <c r="W241" s="123"/>
      <c r="X241" s="123"/>
      <c r="Y241" s="124"/>
      <c r="Z241" s="120"/>
      <c r="AA241" s="121"/>
      <c r="AB241" s="121"/>
      <c r="AC241" s="122"/>
      <c r="AD241" s="123"/>
      <c r="AE241" s="123"/>
      <c r="AF241" s="124"/>
      <c r="AG241" s="120"/>
      <c r="AH241" s="121"/>
      <c r="AI241" s="121"/>
      <c r="AJ241" s="122"/>
      <c r="AK241" s="123"/>
      <c r="AL241" s="123"/>
      <c r="AM241" s="125"/>
    </row>
    <row r="242" spans="1:39" ht="12.75" hidden="1" customHeight="1" x14ac:dyDescent="0.25">
      <c r="A242" s="26">
        <v>52</v>
      </c>
      <c r="B242" s="27"/>
      <c r="C242" s="128"/>
      <c r="D242" s="129"/>
      <c r="E242" s="129"/>
      <c r="F242" s="130"/>
      <c r="G242" s="131"/>
      <c r="H242" s="131"/>
      <c r="I242" s="132"/>
      <c r="J242" s="128"/>
      <c r="K242" s="129"/>
      <c r="L242" s="129"/>
      <c r="M242" s="130"/>
      <c r="N242" s="131"/>
      <c r="O242" s="131"/>
      <c r="P242" s="133"/>
      <c r="R242" s="26">
        <v>52</v>
      </c>
      <c r="S242" s="134"/>
      <c r="T242" s="129"/>
      <c r="U242" s="129"/>
      <c r="V242" s="135"/>
      <c r="W242" s="131"/>
      <c r="X242" s="131"/>
      <c r="Y242" s="132"/>
      <c r="Z242" s="128"/>
      <c r="AA242" s="129"/>
      <c r="AB242" s="129"/>
      <c r="AC242" s="130"/>
      <c r="AD242" s="131"/>
      <c r="AE242" s="131"/>
      <c r="AF242" s="132"/>
      <c r="AG242" s="128"/>
      <c r="AH242" s="129"/>
      <c r="AI242" s="129"/>
      <c r="AJ242" s="130"/>
      <c r="AK242" s="131"/>
      <c r="AL242" s="131"/>
      <c r="AM242" s="133"/>
    </row>
    <row r="243" spans="1:39" ht="12.75" hidden="1" customHeight="1" x14ac:dyDescent="0.25">
      <c r="A243" s="26">
        <v>53</v>
      </c>
      <c r="B243" s="27"/>
      <c r="C243" s="128"/>
      <c r="D243" s="129"/>
      <c r="E243" s="129"/>
      <c r="F243" s="130"/>
      <c r="G243" s="131"/>
      <c r="H243" s="131"/>
      <c r="I243" s="132"/>
      <c r="J243" s="128"/>
      <c r="K243" s="129"/>
      <c r="L243" s="129"/>
      <c r="M243" s="130"/>
      <c r="N243" s="131"/>
      <c r="O243" s="131"/>
      <c r="P243" s="133"/>
      <c r="R243" s="26">
        <v>53</v>
      </c>
      <c r="S243" s="134"/>
      <c r="T243" s="129"/>
      <c r="U243" s="129"/>
      <c r="V243" s="135"/>
      <c r="W243" s="131"/>
      <c r="X243" s="131"/>
      <c r="Y243" s="132"/>
      <c r="Z243" s="128"/>
      <c r="AA243" s="129"/>
      <c r="AB243" s="129"/>
      <c r="AC243" s="130"/>
      <c r="AD243" s="131"/>
      <c r="AE243" s="131"/>
      <c r="AF243" s="132"/>
      <c r="AG243" s="128"/>
      <c r="AH243" s="129"/>
      <c r="AI243" s="129"/>
      <c r="AJ243" s="130"/>
      <c r="AK243" s="131"/>
      <c r="AL243" s="131"/>
      <c r="AM243" s="133"/>
    </row>
    <row r="244" spans="1:39" ht="12.75" hidden="1" customHeight="1" x14ac:dyDescent="0.25">
      <c r="A244" s="26">
        <v>54</v>
      </c>
      <c r="B244" s="27"/>
      <c r="C244" s="128"/>
      <c r="D244" s="129"/>
      <c r="E244" s="129"/>
      <c r="F244" s="130"/>
      <c r="G244" s="131"/>
      <c r="H244" s="131"/>
      <c r="I244" s="132"/>
      <c r="J244" s="128"/>
      <c r="K244" s="129"/>
      <c r="L244" s="129"/>
      <c r="M244" s="130"/>
      <c r="N244" s="131"/>
      <c r="O244" s="131"/>
      <c r="P244" s="133"/>
      <c r="R244" s="26">
        <v>54</v>
      </c>
      <c r="S244" s="134"/>
      <c r="T244" s="129"/>
      <c r="U244" s="129"/>
      <c r="V244" s="135"/>
      <c r="W244" s="131"/>
      <c r="X244" s="131"/>
      <c r="Y244" s="132"/>
      <c r="Z244" s="128"/>
      <c r="AA244" s="129"/>
      <c r="AB244" s="129"/>
      <c r="AC244" s="130"/>
      <c r="AD244" s="131"/>
      <c r="AE244" s="131"/>
      <c r="AF244" s="132"/>
      <c r="AG244" s="128"/>
      <c r="AH244" s="129"/>
      <c r="AI244" s="129"/>
      <c r="AJ244" s="130"/>
      <c r="AK244" s="131"/>
      <c r="AL244" s="131"/>
      <c r="AM244" s="133"/>
    </row>
    <row r="245" spans="1:39" ht="12.75" hidden="1" customHeight="1" x14ac:dyDescent="0.25">
      <c r="A245" s="28">
        <v>55</v>
      </c>
      <c r="B245" s="29"/>
      <c r="C245" s="145"/>
      <c r="D245" s="146"/>
      <c r="E245" s="146"/>
      <c r="F245" s="147"/>
      <c r="G245" s="148"/>
      <c r="H245" s="148"/>
      <c r="I245" s="149"/>
      <c r="J245" s="145"/>
      <c r="K245" s="146"/>
      <c r="L245" s="146"/>
      <c r="M245" s="147"/>
      <c r="N245" s="148"/>
      <c r="O245" s="148"/>
      <c r="P245" s="150"/>
      <c r="R245" s="28">
        <v>55</v>
      </c>
      <c r="S245" s="151"/>
      <c r="T245" s="146"/>
      <c r="U245" s="146"/>
      <c r="V245" s="152"/>
      <c r="W245" s="148"/>
      <c r="X245" s="148"/>
      <c r="Y245" s="149"/>
      <c r="Z245" s="145"/>
      <c r="AA245" s="146"/>
      <c r="AB245" s="146"/>
      <c r="AC245" s="147"/>
      <c r="AD245" s="148"/>
      <c r="AE245" s="148"/>
      <c r="AF245" s="149"/>
      <c r="AG245" s="145"/>
      <c r="AH245" s="146"/>
      <c r="AI245" s="146"/>
      <c r="AJ245" s="147"/>
      <c r="AK245" s="148"/>
      <c r="AL245" s="148"/>
      <c r="AM245" s="150"/>
    </row>
    <row r="246" spans="1:39" ht="12.75" hidden="1" customHeight="1" x14ac:dyDescent="0.25">
      <c r="A246" s="257"/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R246" s="257"/>
      <c r="S246" s="257"/>
      <c r="T246" s="257"/>
      <c r="U246" s="257"/>
      <c r="V246" s="257"/>
      <c r="W246" s="257"/>
      <c r="X246" s="257"/>
      <c r="Y246" s="257"/>
      <c r="Z246" s="257"/>
      <c r="AA246" s="257"/>
      <c r="AB246" s="257"/>
      <c r="AC246" s="257"/>
      <c r="AD246" s="257"/>
      <c r="AE246" s="257"/>
      <c r="AF246" s="257"/>
      <c r="AG246" s="257"/>
      <c r="AH246" s="257"/>
      <c r="AI246" s="257"/>
      <c r="AJ246" s="257"/>
      <c r="AK246" s="257"/>
      <c r="AL246" s="257"/>
      <c r="AM246" s="257"/>
    </row>
    <row r="247" spans="1:39" ht="15" hidden="1" customHeight="1" x14ac:dyDescent="0.25">
      <c r="A247" s="256" t="s">
        <v>386</v>
      </c>
      <c r="B247" s="256"/>
      <c r="C247" s="256" t="s">
        <v>387</v>
      </c>
      <c r="D247" s="256"/>
      <c r="E247" s="256"/>
      <c r="F247" s="256"/>
      <c r="G247" s="256"/>
      <c r="H247" s="256"/>
      <c r="I247" s="256"/>
      <c r="J247" s="256" t="s">
        <v>387</v>
      </c>
      <c r="K247" s="256"/>
      <c r="L247" s="256"/>
      <c r="M247" s="256"/>
      <c r="N247" s="256"/>
      <c r="O247" s="256"/>
      <c r="P247" s="256"/>
      <c r="R247" s="256" t="s">
        <v>387</v>
      </c>
      <c r="S247" s="256"/>
      <c r="T247" s="256"/>
      <c r="U247" s="256"/>
      <c r="V247" s="256"/>
      <c r="W247" s="256"/>
      <c r="X247" s="256"/>
      <c r="Y247" s="256" t="s">
        <v>387</v>
      </c>
      <c r="Z247" s="256"/>
      <c r="AA247" s="256"/>
      <c r="AB247" s="256"/>
      <c r="AC247" s="256"/>
      <c r="AD247" s="256"/>
      <c r="AE247" s="256"/>
      <c r="AF247" s="256" t="s">
        <v>387</v>
      </c>
      <c r="AG247" s="256"/>
      <c r="AH247" s="256"/>
      <c r="AI247" s="256"/>
      <c r="AJ247" s="256"/>
      <c r="AK247" s="256"/>
      <c r="AL247" s="256"/>
      <c r="AM247" s="256"/>
    </row>
    <row r="248" spans="1:39" ht="31.5" hidden="1" customHeight="1" x14ac:dyDescent="0.25">
      <c r="A248" s="258"/>
      <c r="B248" s="258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8"/>
      <c r="N248" s="258"/>
      <c r="O248" s="258"/>
      <c r="P248" s="258"/>
      <c r="R248" s="258"/>
      <c r="S248" s="258"/>
      <c r="T248" s="258"/>
      <c r="U248" s="258"/>
      <c r="V248" s="258"/>
      <c r="W248" s="258"/>
      <c r="X248" s="258"/>
      <c r="Y248" s="258"/>
      <c r="Z248" s="258"/>
      <c r="AA248" s="258"/>
      <c r="AB248" s="258"/>
      <c r="AC248" s="258"/>
      <c r="AD248" s="258"/>
      <c r="AE248" s="258"/>
      <c r="AF248" s="258"/>
      <c r="AG248" s="258"/>
      <c r="AH248" s="258"/>
      <c r="AI248" s="258"/>
      <c r="AJ248" s="258"/>
      <c r="AK248" s="258"/>
      <c r="AL248" s="258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38" sqref="S3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77" t="s">
        <v>420</v>
      </c>
      <c r="B1" s="278"/>
      <c r="C1" s="278"/>
      <c r="D1" s="278"/>
      <c r="E1" s="278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73" t="s">
        <v>30</v>
      </c>
      <c r="B2" s="275" t="s">
        <v>23</v>
      </c>
      <c r="C2" s="275" t="s">
        <v>421</v>
      </c>
      <c r="D2" s="275" t="s">
        <v>422</v>
      </c>
      <c r="E2" s="275" t="s">
        <v>423</v>
      </c>
      <c r="F2" s="275" t="s">
        <v>424</v>
      </c>
      <c r="G2" s="275" t="s">
        <v>425</v>
      </c>
      <c r="H2" s="275" t="s">
        <v>426</v>
      </c>
      <c r="I2" s="275" t="s">
        <v>427</v>
      </c>
      <c r="J2" s="275" t="s">
        <v>428</v>
      </c>
      <c r="K2" s="275" t="s">
        <v>429</v>
      </c>
      <c r="L2" s="275" t="s">
        <v>396</v>
      </c>
      <c r="M2" s="275" t="s">
        <v>430</v>
      </c>
      <c r="N2" s="275" t="s">
        <v>431</v>
      </c>
      <c r="O2" s="275" t="s">
        <v>411</v>
      </c>
      <c r="P2" s="275" t="s">
        <v>432</v>
      </c>
      <c r="Q2" s="275" t="s">
        <v>433</v>
      </c>
      <c r="R2" s="275"/>
      <c r="S2" s="28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74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183" t="s">
        <v>434</v>
      </c>
      <c r="R3" s="183" t="s">
        <v>435</v>
      </c>
      <c r="S3" s="184" t="s">
        <v>436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8.2" customHeight="1" x14ac:dyDescent="0.25">
      <c r="A4" s="61">
        <v>1</v>
      </c>
      <c r="B4" s="179" t="s">
        <v>36</v>
      </c>
      <c r="C4" s="45">
        <f>ROUND(8.7,1)</f>
        <v>8.6999999999999993</v>
      </c>
      <c r="D4" s="45">
        <f>ROUND(8.6,1)</f>
        <v>8.6</v>
      </c>
      <c r="E4" s="45">
        <f>ROUND(8.6,1)</f>
        <v>8.6</v>
      </c>
      <c r="F4" s="45">
        <f>ROUND(7,1)</f>
        <v>7</v>
      </c>
      <c r="G4" s="45">
        <f>ROUND(9.1,1)</f>
        <v>9.1</v>
      </c>
      <c r="H4" s="45">
        <f>ROUND(8.2,1)</f>
        <v>8.1999999999999993</v>
      </c>
      <c r="I4" s="45">
        <f>ROUND(8.9,1)</f>
        <v>8.9</v>
      </c>
      <c r="J4" s="45">
        <f>ROUND(8.3,1)</f>
        <v>8.3000000000000007</v>
      </c>
      <c r="K4" s="45">
        <f>ROUND(9.7,1)</f>
        <v>9.6999999999999993</v>
      </c>
      <c r="L4" s="45">
        <f>ROUND(9.6,1)</f>
        <v>9.6</v>
      </c>
      <c r="M4" s="45">
        <f>ROUND(9.1,1)</f>
        <v>9.1</v>
      </c>
      <c r="N4" s="45" t="s">
        <v>413</v>
      </c>
      <c r="O4" s="45">
        <f>ROUND(9.1,1)</f>
        <v>9.1</v>
      </c>
      <c r="P4" s="45">
        <f>ROUND(8.7,1)</f>
        <v>8.6999999999999993</v>
      </c>
      <c r="Q4" s="45" t="s">
        <v>437</v>
      </c>
      <c r="R4" s="45" t="s">
        <v>438</v>
      </c>
      <c r="S4" s="181" t="s">
        <v>439</v>
      </c>
    </row>
    <row r="5" spans="1:33" ht="18.2" customHeight="1" x14ac:dyDescent="0.25">
      <c r="A5" s="61">
        <v>2</v>
      </c>
      <c r="B5" s="179" t="s">
        <v>45</v>
      </c>
      <c r="C5" s="45">
        <f>ROUND(8.4,1)</f>
        <v>8.4</v>
      </c>
      <c r="D5" s="45">
        <f>ROUND(5.8,1)</f>
        <v>5.8</v>
      </c>
      <c r="E5" s="45">
        <f>ROUND(6.8,1)</f>
        <v>6.8</v>
      </c>
      <c r="F5" s="45">
        <f>ROUND(4.8,1)</f>
        <v>4.8</v>
      </c>
      <c r="G5" s="45">
        <f>ROUND(9.5,1)</f>
        <v>9.5</v>
      </c>
      <c r="H5" s="45">
        <f>ROUND(5.9,1)</f>
        <v>5.9</v>
      </c>
      <c r="I5" s="45">
        <f>ROUND(7.6,1)</f>
        <v>7.6</v>
      </c>
      <c r="J5" s="45">
        <f>ROUND(7.6,1)</f>
        <v>7.6</v>
      </c>
      <c r="K5" s="45">
        <f>ROUND(5.5,1)</f>
        <v>5.5</v>
      </c>
      <c r="L5" s="45">
        <f>ROUND(9.3,1)</f>
        <v>9.3000000000000007</v>
      </c>
      <c r="M5" s="45">
        <f>ROUND(6.9,1)</f>
        <v>6.9</v>
      </c>
      <c r="N5" s="45" t="s">
        <v>413</v>
      </c>
      <c r="O5" s="45">
        <f>ROUND(9,1)</f>
        <v>9</v>
      </c>
      <c r="P5" s="45">
        <f>ROUND(7.3,1)</f>
        <v>7.3</v>
      </c>
      <c r="Q5" s="45" t="s">
        <v>440</v>
      </c>
      <c r="R5" s="45" t="s">
        <v>438</v>
      </c>
      <c r="S5" s="181"/>
    </row>
    <row r="6" spans="1:33" ht="18.2" customHeight="1" x14ac:dyDescent="0.25">
      <c r="A6" s="61">
        <v>3</v>
      </c>
      <c r="B6" s="179" t="s">
        <v>51</v>
      </c>
      <c r="C6" s="45">
        <f>ROUND(8.1,1)</f>
        <v>8.1</v>
      </c>
      <c r="D6" s="45">
        <f>ROUND(8,1)</f>
        <v>8</v>
      </c>
      <c r="E6" s="45">
        <f>ROUND(8.1,1)</f>
        <v>8.1</v>
      </c>
      <c r="F6" s="45">
        <f>ROUND(6.5,1)</f>
        <v>6.5</v>
      </c>
      <c r="G6" s="45">
        <f>ROUND(9.2,1)</f>
        <v>9.1999999999999993</v>
      </c>
      <c r="H6" s="45">
        <f>ROUND(7.9,1)</f>
        <v>7.9</v>
      </c>
      <c r="I6" s="45">
        <f>ROUND(6.6,1)</f>
        <v>6.6</v>
      </c>
      <c r="J6" s="45">
        <f>ROUND(8.8,1)</f>
        <v>8.8000000000000007</v>
      </c>
      <c r="K6" s="45">
        <f>ROUND(7.9,1)</f>
        <v>7.9</v>
      </c>
      <c r="L6" s="45">
        <f>ROUND(8.8,1)</f>
        <v>8.8000000000000007</v>
      </c>
      <c r="M6" s="45">
        <f>ROUND(7.8,1)</f>
        <v>7.8</v>
      </c>
      <c r="N6" s="45" t="s">
        <v>413</v>
      </c>
      <c r="O6" s="45">
        <f>ROUND(9.1,1)</f>
        <v>9.1</v>
      </c>
      <c r="P6" s="45">
        <f>ROUND(8.1,1)</f>
        <v>8.1</v>
      </c>
      <c r="Q6" s="45" t="s">
        <v>437</v>
      </c>
      <c r="R6" s="45" t="s">
        <v>438</v>
      </c>
      <c r="S6" s="181" t="s">
        <v>439</v>
      </c>
    </row>
    <row r="7" spans="1:33" ht="18.2" customHeight="1" x14ac:dyDescent="0.25">
      <c r="A7" s="61">
        <v>4</v>
      </c>
      <c r="B7" s="179" t="s">
        <v>57</v>
      </c>
      <c r="C7" s="45">
        <f>ROUND(9.4,1)</f>
        <v>9.4</v>
      </c>
      <c r="D7" s="45">
        <f>ROUND(8.5,1)</f>
        <v>8.5</v>
      </c>
      <c r="E7" s="45">
        <f>ROUND(9,1)</f>
        <v>9</v>
      </c>
      <c r="F7" s="45">
        <f>ROUND(7.1,1)</f>
        <v>7.1</v>
      </c>
      <c r="G7" s="45">
        <f>ROUND(9.6,1)</f>
        <v>9.6</v>
      </c>
      <c r="H7" s="45">
        <f>ROUND(8.6,1)</f>
        <v>8.6</v>
      </c>
      <c r="I7" s="45">
        <f>ROUND(8.8,1)</f>
        <v>8.8000000000000007</v>
      </c>
      <c r="J7" s="45">
        <f>ROUND(9.1,1)</f>
        <v>9.1</v>
      </c>
      <c r="K7" s="45">
        <f>ROUND(7.6,1)</f>
        <v>7.6</v>
      </c>
      <c r="L7" s="45">
        <f>ROUND(9.5,1)</f>
        <v>9.5</v>
      </c>
      <c r="M7" s="45">
        <f>ROUND(8,1)</f>
        <v>8</v>
      </c>
      <c r="N7" s="45" t="s">
        <v>413</v>
      </c>
      <c r="O7" s="45">
        <f>ROUND(9.6,1)</f>
        <v>9.6</v>
      </c>
      <c r="P7" s="45">
        <f>ROUND(8.7,1)</f>
        <v>8.6999999999999993</v>
      </c>
      <c r="Q7" s="45" t="s">
        <v>437</v>
      </c>
      <c r="R7" s="45" t="s">
        <v>438</v>
      </c>
      <c r="S7" s="181" t="s">
        <v>439</v>
      </c>
    </row>
    <row r="8" spans="1:33" ht="18.2" customHeight="1" x14ac:dyDescent="0.25">
      <c r="A8" s="69">
        <v>5</v>
      </c>
      <c r="B8" s="185" t="s">
        <v>63</v>
      </c>
      <c r="C8" s="46">
        <f>ROUND(8.7,1)</f>
        <v>8.6999999999999993</v>
      </c>
      <c r="D8" s="46">
        <f>ROUND(9.5,1)</f>
        <v>9.5</v>
      </c>
      <c r="E8" s="46">
        <f>ROUND(9.1,1)</f>
        <v>9.1</v>
      </c>
      <c r="F8" s="46">
        <f>ROUND(7.6,1)</f>
        <v>7.6</v>
      </c>
      <c r="G8" s="46">
        <f>ROUND(9.3,1)</f>
        <v>9.3000000000000007</v>
      </c>
      <c r="H8" s="46">
        <f>ROUND(7.6,1)</f>
        <v>7.6</v>
      </c>
      <c r="I8" s="46">
        <f>ROUND(8.4,1)</f>
        <v>8.4</v>
      </c>
      <c r="J8" s="46">
        <f>ROUND(9.4,1)</f>
        <v>9.4</v>
      </c>
      <c r="K8" s="46">
        <f>ROUND(7.4,1)</f>
        <v>7.4</v>
      </c>
      <c r="L8" s="46">
        <f>ROUND(9.9,1)</f>
        <v>9.9</v>
      </c>
      <c r="M8" s="46">
        <f>ROUND(9.8,1)</f>
        <v>9.8000000000000007</v>
      </c>
      <c r="N8" s="46" t="s">
        <v>413</v>
      </c>
      <c r="O8" s="46">
        <f>ROUND(9.9,1)</f>
        <v>9.9</v>
      </c>
      <c r="P8" s="46">
        <f>ROUND(8.9,1)</f>
        <v>8.9</v>
      </c>
      <c r="Q8" s="46" t="s">
        <v>437</v>
      </c>
      <c r="R8" s="46" t="s">
        <v>438</v>
      </c>
      <c r="S8" s="186" t="s">
        <v>439</v>
      </c>
    </row>
    <row r="9" spans="1:33" ht="18.2" customHeight="1" x14ac:dyDescent="0.25">
      <c r="A9" s="61">
        <v>6</v>
      </c>
      <c r="B9" s="179" t="s">
        <v>69</v>
      </c>
      <c r="C9" s="45">
        <f>ROUND(9.2,1)</f>
        <v>9.1999999999999993</v>
      </c>
      <c r="D9" s="45">
        <f>ROUND(7.7,1)</f>
        <v>7.7</v>
      </c>
      <c r="E9" s="45">
        <f>ROUND(8.1,1)</f>
        <v>8.1</v>
      </c>
      <c r="F9" s="45">
        <f>ROUND(6.1,1)</f>
        <v>6.1</v>
      </c>
      <c r="G9" s="45">
        <f>ROUND(9.8,1)</f>
        <v>9.8000000000000007</v>
      </c>
      <c r="H9" s="45">
        <f>ROUND(8.8,1)</f>
        <v>8.8000000000000007</v>
      </c>
      <c r="I9" s="45">
        <f>ROUND(9,1)</f>
        <v>9</v>
      </c>
      <c r="J9" s="45">
        <f>ROUND(9.5,1)</f>
        <v>9.5</v>
      </c>
      <c r="K9" s="45">
        <f>ROUND(7.4,1)</f>
        <v>7.4</v>
      </c>
      <c r="L9" s="45">
        <f>ROUND(9.9,1)</f>
        <v>9.9</v>
      </c>
      <c r="M9" s="45">
        <f>ROUND(8.9,1)</f>
        <v>8.9</v>
      </c>
      <c r="N9" s="45" t="s">
        <v>413</v>
      </c>
      <c r="O9" s="45">
        <f>ROUND(9.1,1)</f>
        <v>9.1</v>
      </c>
      <c r="P9" s="45">
        <f>ROUND(8.6,1)</f>
        <v>8.6</v>
      </c>
      <c r="Q9" s="45" t="s">
        <v>295</v>
      </c>
      <c r="R9" s="45" t="s">
        <v>438</v>
      </c>
      <c r="S9" s="181" t="s">
        <v>441</v>
      </c>
    </row>
    <row r="10" spans="1:33" ht="18.2" customHeight="1" x14ac:dyDescent="0.25">
      <c r="A10" s="61">
        <v>7</v>
      </c>
      <c r="B10" s="179" t="s">
        <v>74</v>
      </c>
      <c r="C10" s="45">
        <f>ROUND(7.9,1)</f>
        <v>7.9</v>
      </c>
      <c r="D10" s="45">
        <f>ROUND(8.2,1)</f>
        <v>8.1999999999999993</v>
      </c>
      <c r="E10" s="45">
        <f>ROUND(7.5,1)</f>
        <v>7.5</v>
      </c>
      <c r="F10" s="45">
        <f>ROUND(6.5,1)</f>
        <v>6.5</v>
      </c>
      <c r="G10" s="45">
        <f>ROUND(9.5,1)</f>
        <v>9.5</v>
      </c>
      <c r="H10" s="45">
        <f>ROUND(7.3,1)</f>
        <v>7.3</v>
      </c>
      <c r="I10" s="45">
        <f>ROUND(8.6,1)</f>
        <v>8.6</v>
      </c>
      <c r="J10" s="45">
        <f>ROUND(8.7,1)</f>
        <v>8.6999999999999993</v>
      </c>
      <c r="K10" s="45">
        <f>ROUND(7.3,1)</f>
        <v>7.3</v>
      </c>
      <c r="L10" s="45">
        <f>ROUND(8.8,1)</f>
        <v>8.8000000000000007</v>
      </c>
      <c r="M10" s="45">
        <f>ROUND(9.4,1)</f>
        <v>9.4</v>
      </c>
      <c r="N10" s="45" t="s">
        <v>413</v>
      </c>
      <c r="O10" s="45">
        <f>ROUND(9.3,1)</f>
        <v>9.3000000000000007</v>
      </c>
      <c r="P10" s="45">
        <f>ROUND(8.3,1)</f>
        <v>8.3000000000000007</v>
      </c>
      <c r="Q10" s="45" t="s">
        <v>295</v>
      </c>
      <c r="R10" s="45" t="s">
        <v>438</v>
      </c>
      <c r="S10" s="181" t="s">
        <v>441</v>
      </c>
    </row>
    <row r="11" spans="1:33" ht="18.2" customHeight="1" x14ac:dyDescent="0.25">
      <c r="A11" s="61">
        <v>8</v>
      </c>
      <c r="B11" s="179" t="s">
        <v>80</v>
      </c>
      <c r="C11" s="45">
        <f>ROUND(8.8,1)</f>
        <v>8.8000000000000007</v>
      </c>
      <c r="D11" s="45">
        <f>ROUND(7.1,1)</f>
        <v>7.1</v>
      </c>
      <c r="E11" s="45">
        <f>ROUND(8.5,1)</f>
        <v>8.5</v>
      </c>
      <c r="F11" s="45">
        <f>ROUND(6.2,1)</f>
        <v>6.2</v>
      </c>
      <c r="G11" s="45">
        <f>ROUND(9.8,1)</f>
        <v>9.8000000000000007</v>
      </c>
      <c r="H11" s="45">
        <f>ROUND(7.4,1)</f>
        <v>7.4</v>
      </c>
      <c r="I11" s="45">
        <f>ROUND(8.5,1)</f>
        <v>8.5</v>
      </c>
      <c r="J11" s="45">
        <f>ROUND(7.4,1)</f>
        <v>7.4</v>
      </c>
      <c r="K11" s="45">
        <f>ROUND(8.4,1)</f>
        <v>8.4</v>
      </c>
      <c r="L11" s="45">
        <f>ROUND(9.2,1)</f>
        <v>9.1999999999999993</v>
      </c>
      <c r="M11" s="45">
        <f>ROUND(8.2,1)</f>
        <v>8.1999999999999993</v>
      </c>
      <c r="N11" s="45" t="s">
        <v>413</v>
      </c>
      <c r="O11" s="45">
        <f>ROUND(9.3,1)</f>
        <v>9.3000000000000007</v>
      </c>
      <c r="P11" s="45">
        <f>ROUND(8.2,1)</f>
        <v>8.1999999999999993</v>
      </c>
      <c r="Q11" s="45" t="s">
        <v>295</v>
      </c>
      <c r="R11" s="45" t="s">
        <v>438</v>
      </c>
      <c r="S11" s="181" t="s">
        <v>441</v>
      </c>
    </row>
    <row r="12" spans="1:33" ht="18.2" customHeight="1" x14ac:dyDescent="0.25">
      <c r="A12" s="61">
        <v>9</v>
      </c>
      <c r="B12" s="179" t="s">
        <v>86</v>
      </c>
      <c r="C12" s="45">
        <f>ROUND(8,1)</f>
        <v>8</v>
      </c>
      <c r="D12" s="45">
        <f>ROUND(7.7,1)</f>
        <v>7.7</v>
      </c>
      <c r="E12" s="45">
        <f>ROUND(8,1)</f>
        <v>8</v>
      </c>
      <c r="F12" s="45">
        <f>ROUND(5.8,1)</f>
        <v>5.8</v>
      </c>
      <c r="G12" s="45">
        <f>ROUND(9.3,1)</f>
        <v>9.3000000000000007</v>
      </c>
      <c r="H12" s="45">
        <f>ROUND(7.2,1)</f>
        <v>7.2</v>
      </c>
      <c r="I12" s="45">
        <f>ROUND(8.4,1)</f>
        <v>8.4</v>
      </c>
      <c r="J12" s="45">
        <f>ROUND(8.4,1)</f>
        <v>8.4</v>
      </c>
      <c r="K12" s="45">
        <f>ROUND(7.5,1)</f>
        <v>7.5</v>
      </c>
      <c r="L12" s="45">
        <f>ROUND(9.6,1)</f>
        <v>9.6</v>
      </c>
      <c r="M12" s="45">
        <f>ROUND(8.8,1)</f>
        <v>8.8000000000000007</v>
      </c>
      <c r="N12" s="45" t="s">
        <v>413</v>
      </c>
      <c r="O12" s="45">
        <f>ROUND(8.7,1)</f>
        <v>8.6999999999999993</v>
      </c>
      <c r="P12" s="45">
        <f>ROUND(8.1,1)</f>
        <v>8.1</v>
      </c>
      <c r="Q12" s="45" t="s">
        <v>295</v>
      </c>
      <c r="R12" s="45" t="s">
        <v>438</v>
      </c>
      <c r="S12" s="181" t="s">
        <v>441</v>
      </c>
    </row>
    <row r="13" spans="1:33" ht="18.2" customHeight="1" x14ac:dyDescent="0.25">
      <c r="A13" s="69">
        <v>10</v>
      </c>
      <c r="B13" s="185" t="s">
        <v>92</v>
      </c>
      <c r="C13" s="46">
        <f>ROUND(8.3,1)</f>
        <v>8.3000000000000007</v>
      </c>
      <c r="D13" s="46">
        <f>ROUND(8.5,1)</f>
        <v>8.5</v>
      </c>
      <c r="E13" s="46">
        <f>ROUND(8.3,1)</f>
        <v>8.3000000000000007</v>
      </c>
      <c r="F13" s="46">
        <f>ROUND(7,1)</f>
        <v>7</v>
      </c>
      <c r="G13" s="46">
        <f>ROUND(9.3,1)</f>
        <v>9.3000000000000007</v>
      </c>
      <c r="H13" s="46">
        <f>ROUND(7.9,1)</f>
        <v>7.9</v>
      </c>
      <c r="I13" s="46">
        <f>ROUND(8.9,1)</f>
        <v>8.9</v>
      </c>
      <c r="J13" s="46">
        <f>ROUND(8.3,1)</f>
        <v>8.3000000000000007</v>
      </c>
      <c r="K13" s="46">
        <f>ROUND(6.7,1)</f>
        <v>6.7</v>
      </c>
      <c r="L13" s="46">
        <f>ROUND(8.9,1)</f>
        <v>8.9</v>
      </c>
      <c r="M13" s="46">
        <f>ROUND(9,1)</f>
        <v>9</v>
      </c>
      <c r="N13" s="46" t="s">
        <v>413</v>
      </c>
      <c r="O13" s="46">
        <f>ROUND(9.4,1)</f>
        <v>9.4</v>
      </c>
      <c r="P13" s="46">
        <f>ROUND(8.4,1)</f>
        <v>8.4</v>
      </c>
      <c r="Q13" s="46" t="s">
        <v>437</v>
      </c>
      <c r="R13" s="46" t="s">
        <v>438</v>
      </c>
      <c r="S13" s="186" t="s">
        <v>439</v>
      </c>
    </row>
    <row r="14" spans="1:33" ht="18.2" customHeight="1" x14ac:dyDescent="0.25">
      <c r="A14" s="61">
        <v>11</v>
      </c>
      <c r="B14" s="179" t="s">
        <v>98</v>
      </c>
      <c r="C14" s="45">
        <f>ROUND(8.2,1)</f>
        <v>8.1999999999999993</v>
      </c>
      <c r="D14" s="45">
        <f>ROUND(8.4,1)</f>
        <v>8.4</v>
      </c>
      <c r="E14" s="45">
        <f>ROUND(8.3,1)</f>
        <v>8.3000000000000007</v>
      </c>
      <c r="F14" s="45">
        <f>ROUND(7.7,1)</f>
        <v>7.7</v>
      </c>
      <c r="G14" s="45">
        <f>ROUND(9,1)</f>
        <v>9</v>
      </c>
      <c r="H14" s="45">
        <f>ROUND(7.2,1)</f>
        <v>7.2</v>
      </c>
      <c r="I14" s="45">
        <f>ROUND(8.7,1)</f>
        <v>8.6999999999999993</v>
      </c>
      <c r="J14" s="45">
        <f>ROUND(8.9,1)</f>
        <v>8.9</v>
      </c>
      <c r="K14" s="45">
        <f>ROUND(8.7,1)</f>
        <v>8.6999999999999993</v>
      </c>
      <c r="L14" s="45">
        <f>ROUND(9.3,1)</f>
        <v>9.3000000000000007</v>
      </c>
      <c r="M14" s="45">
        <f>ROUND(8.1,1)</f>
        <v>8.1</v>
      </c>
      <c r="N14" s="45" t="s">
        <v>414</v>
      </c>
      <c r="O14" s="45">
        <f>ROUND(8.9,1)</f>
        <v>8.9</v>
      </c>
      <c r="P14" s="45">
        <f>ROUND(8.5,1)</f>
        <v>8.5</v>
      </c>
      <c r="Q14" s="45" t="s">
        <v>437</v>
      </c>
      <c r="R14" s="45" t="s">
        <v>438</v>
      </c>
      <c r="S14" s="181" t="s">
        <v>439</v>
      </c>
    </row>
    <row r="15" spans="1:33" ht="18.2" customHeight="1" x14ac:dyDescent="0.25">
      <c r="A15" s="61">
        <v>12</v>
      </c>
      <c r="B15" s="179" t="s">
        <v>105</v>
      </c>
      <c r="C15" s="45">
        <f>ROUND(8.3,1)</f>
        <v>8.3000000000000007</v>
      </c>
      <c r="D15" s="45">
        <f>ROUND(6.9,1)</f>
        <v>6.9</v>
      </c>
      <c r="E15" s="45">
        <f>ROUND(7.9,1)</f>
        <v>7.9</v>
      </c>
      <c r="F15" s="45">
        <f>ROUND(6.4,1)</f>
        <v>6.4</v>
      </c>
      <c r="G15" s="45">
        <f>ROUND(9.3,1)</f>
        <v>9.3000000000000007</v>
      </c>
      <c r="H15" s="45">
        <f>ROUND(7.4,1)</f>
        <v>7.4</v>
      </c>
      <c r="I15" s="45">
        <f>ROUND(8.1,1)</f>
        <v>8.1</v>
      </c>
      <c r="J15" s="45">
        <f>ROUND(8.2,1)</f>
        <v>8.1999999999999993</v>
      </c>
      <c r="K15" s="45">
        <f>ROUND(7.2,1)</f>
        <v>7.2</v>
      </c>
      <c r="L15" s="45">
        <f>ROUND(9.3,1)</f>
        <v>9.3000000000000007</v>
      </c>
      <c r="M15" s="45">
        <f>ROUND(8.1,1)</f>
        <v>8.1</v>
      </c>
      <c r="N15" s="45" t="s">
        <v>413</v>
      </c>
      <c r="O15" s="45">
        <f>ROUND(9,1)</f>
        <v>9</v>
      </c>
      <c r="P15" s="45">
        <f>ROUND(8,1)</f>
        <v>8</v>
      </c>
      <c r="Q15" s="45" t="s">
        <v>295</v>
      </c>
      <c r="R15" s="45" t="s">
        <v>438</v>
      </c>
      <c r="S15" s="181" t="s">
        <v>441</v>
      </c>
    </row>
    <row r="16" spans="1:33" ht="18.2" customHeight="1" x14ac:dyDescent="0.25">
      <c r="A16" s="61">
        <v>13</v>
      </c>
      <c r="B16" s="179" t="s">
        <v>111</v>
      </c>
      <c r="C16" s="45">
        <f>ROUND(8,1)</f>
        <v>8</v>
      </c>
      <c r="D16" s="45">
        <f>ROUND(8.3,1)</f>
        <v>8.3000000000000007</v>
      </c>
      <c r="E16" s="45">
        <f>ROUND(8.2,1)</f>
        <v>8.1999999999999993</v>
      </c>
      <c r="F16" s="45">
        <f>ROUND(5.9,1)</f>
        <v>5.9</v>
      </c>
      <c r="G16" s="45">
        <f>ROUND(9.1,1)</f>
        <v>9.1</v>
      </c>
      <c r="H16" s="45">
        <f>ROUND(7.1,1)</f>
        <v>7.1</v>
      </c>
      <c r="I16" s="45">
        <f>ROUND(8.8,1)</f>
        <v>8.8000000000000007</v>
      </c>
      <c r="J16" s="45">
        <f>ROUND(8.6,1)</f>
        <v>8.6</v>
      </c>
      <c r="K16" s="45">
        <f>ROUND(8.4,1)</f>
        <v>8.4</v>
      </c>
      <c r="L16" s="45">
        <f>ROUND(9.6,1)</f>
        <v>9.6</v>
      </c>
      <c r="M16" s="45">
        <f>ROUND(9.2,1)</f>
        <v>9.1999999999999993</v>
      </c>
      <c r="N16" s="45" t="s">
        <v>413</v>
      </c>
      <c r="O16" s="45">
        <f>ROUND(8.9,1)</f>
        <v>8.9</v>
      </c>
      <c r="P16" s="45">
        <f>ROUND(8.3,1)</f>
        <v>8.3000000000000007</v>
      </c>
      <c r="Q16" s="45" t="s">
        <v>295</v>
      </c>
      <c r="R16" s="45" t="s">
        <v>438</v>
      </c>
      <c r="S16" s="181" t="s">
        <v>441</v>
      </c>
    </row>
    <row r="17" spans="1:19" ht="18.2" customHeight="1" x14ac:dyDescent="0.25">
      <c r="A17" s="61">
        <v>14</v>
      </c>
      <c r="B17" s="179" t="s">
        <v>117</v>
      </c>
      <c r="C17" s="45">
        <f>ROUND(8.8,1)</f>
        <v>8.8000000000000007</v>
      </c>
      <c r="D17" s="45">
        <f>ROUND(8.9,1)</f>
        <v>8.9</v>
      </c>
      <c r="E17" s="45">
        <f>ROUND(8.8,1)</f>
        <v>8.8000000000000007</v>
      </c>
      <c r="F17" s="45">
        <f>ROUND(7.5,1)</f>
        <v>7.5</v>
      </c>
      <c r="G17" s="45">
        <f>ROUND(9.4,1)</f>
        <v>9.4</v>
      </c>
      <c r="H17" s="45">
        <f>ROUND(7.7,1)</f>
        <v>7.7</v>
      </c>
      <c r="I17" s="45">
        <f>ROUND(8.8,1)</f>
        <v>8.8000000000000007</v>
      </c>
      <c r="J17" s="45">
        <f>ROUND(9.2,1)</f>
        <v>9.1999999999999993</v>
      </c>
      <c r="K17" s="45">
        <f>ROUND(9.3,1)</f>
        <v>9.3000000000000007</v>
      </c>
      <c r="L17" s="45">
        <f>ROUND(9.7,1)</f>
        <v>9.6999999999999993</v>
      </c>
      <c r="M17" s="45">
        <f>ROUND(8.3,1)</f>
        <v>8.3000000000000007</v>
      </c>
      <c r="N17" s="45" t="s">
        <v>413</v>
      </c>
      <c r="O17" s="45">
        <f>ROUND(9.6,1)</f>
        <v>9.6</v>
      </c>
      <c r="P17" s="45">
        <f>ROUND(8.8,1)</f>
        <v>8.8000000000000007</v>
      </c>
      <c r="Q17" s="45" t="s">
        <v>437</v>
      </c>
      <c r="R17" s="45" t="s">
        <v>438</v>
      </c>
      <c r="S17" s="181" t="s">
        <v>439</v>
      </c>
    </row>
    <row r="18" spans="1:19" ht="18.2" customHeight="1" x14ac:dyDescent="0.25">
      <c r="A18" s="69">
        <v>15</v>
      </c>
      <c r="B18" s="185" t="s">
        <v>123</v>
      </c>
      <c r="C18" s="46">
        <f>ROUND(9,1)</f>
        <v>9</v>
      </c>
      <c r="D18" s="46">
        <f>ROUND(8.7,1)</f>
        <v>8.6999999999999993</v>
      </c>
      <c r="E18" s="46">
        <f>ROUND(8.2,1)</f>
        <v>8.1999999999999993</v>
      </c>
      <c r="F18" s="46">
        <f>ROUND(7.5,1)</f>
        <v>7.5</v>
      </c>
      <c r="G18" s="46">
        <f>ROUND(9.2,1)</f>
        <v>9.1999999999999993</v>
      </c>
      <c r="H18" s="46">
        <f>ROUND(8.2,1)</f>
        <v>8.1999999999999993</v>
      </c>
      <c r="I18" s="46">
        <f>ROUND(9.3,1)</f>
        <v>9.3000000000000007</v>
      </c>
      <c r="J18" s="46">
        <f>ROUND(9.2,1)</f>
        <v>9.1999999999999993</v>
      </c>
      <c r="K18" s="46">
        <f>ROUND(9.9,1)</f>
        <v>9.9</v>
      </c>
      <c r="L18" s="46">
        <f>ROUND(9.5,1)</f>
        <v>9.5</v>
      </c>
      <c r="M18" s="46">
        <f>ROUND(8.7,1)</f>
        <v>8.6999999999999993</v>
      </c>
      <c r="N18" s="46" t="s">
        <v>413</v>
      </c>
      <c r="O18" s="46">
        <f>ROUND(8.7,1)</f>
        <v>8.6999999999999993</v>
      </c>
      <c r="P18" s="46">
        <f>ROUND(8.8,1)</f>
        <v>8.8000000000000007</v>
      </c>
      <c r="Q18" s="46" t="s">
        <v>437</v>
      </c>
      <c r="R18" s="46" t="s">
        <v>438</v>
      </c>
      <c r="S18" s="186" t="s">
        <v>439</v>
      </c>
    </row>
    <row r="19" spans="1:19" ht="18.2" customHeight="1" x14ac:dyDescent="0.25">
      <c r="A19" s="61">
        <v>16</v>
      </c>
      <c r="B19" s="179" t="s">
        <v>129</v>
      </c>
      <c r="C19" s="45">
        <f>ROUND(8.4,1)</f>
        <v>8.4</v>
      </c>
      <c r="D19" s="45">
        <f>ROUND(8.5,1)</f>
        <v>8.5</v>
      </c>
      <c r="E19" s="45">
        <f>ROUND(8.9,1)</f>
        <v>8.9</v>
      </c>
      <c r="F19" s="45">
        <f>ROUND(7.9,1)</f>
        <v>7.9</v>
      </c>
      <c r="G19" s="45">
        <f>ROUND(8.9,1)</f>
        <v>8.9</v>
      </c>
      <c r="H19" s="45">
        <f>ROUND(7.1,1)</f>
        <v>7.1</v>
      </c>
      <c r="I19" s="45">
        <f>ROUND(8.7,1)</f>
        <v>8.6999999999999993</v>
      </c>
      <c r="J19" s="45">
        <f>ROUND(8.9,1)</f>
        <v>8.9</v>
      </c>
      <c r="K19" s="45">
        <f>ROUND(6.8,1)</f>
        <v>6.8</v>
      </c>
      <c r="L19" s="45">
        <f>ROUND(9.9,1)</f>
        <v>9.9</v>
      </c>
      <c r="M19" s="45">
        <f>ROUND(9.5,1)</f>
        <v>9.5</v>
      </c>
      <c r="N19" s="45" t="s">
        <v>413</v>
      </c>
      <c r="O19" s="45">
        <f>ROUND(8.9,1)</f>
        <v>8.9</v>
      </c>
      <c r="P19" s="45">
        <f>ROUND(8.5,1)</f>
        <v>8.5</v>
      </c>
      <c r="Q19" s="45" t="s">
        <v>437</v>
      </c>
      <c r="R19" s="45" t="s">
        <v>438</v>
      </c>
      <c r="S19" s="181" t="s">
        <v>439</v>
      </c>
    </row>
    <row r="20" spans="1:19" ht="18.2" customHeight="1" x14ac:dyDescent="0.25">
      <c r="A20" s="61">
        <v>17</v>
      </c>
      <c r="B20" s="179" t="s">
        <v>135</v>
      </c>
      <c r="C20" s="45">
        <f>ROUND(8.9,1)</f>
        <v>8.9</v>
      </c>
      <c r="D20" s="45">
        <f>ROUND(7.5,1)</f>
        <v>7.5</v>
      </c>
      <c r="E20" s="45">
        <f>ROUND(8.5,1)</f>
        <v>8.5</v>
      </c>
      <c r="F20" s="45">
        <f>ROUND(6.3,1)</f>
        <v>6.3</v>
      </c>
      <c r="G20" s="45">
        <f>ROUND(9.5,1)</f>
        <v>9.5</v>
      </c>
      <c r="H20" s="45">
        <f>ROUND(7.2,1)</f>
        <v>7.2</v>
      </c>
      <c r="I20" s="45">
        <f>ROUND(7.3,1)</f>
        <v>7.3</v>
      </c>
      <c r="J20" s="45">
        <f>ROUND(8.3,1)</f>
        <v>8.3000000000000007</v>
      </c>
      <c r="K20" s="45">
        <f>ROUND(7.5,1)</f>
        <v>7.5</v>
      </c>
      <c r="L20" s="45">
        <f>ROUND(9.1,1)</f>
        <v>9.1</v>
      </c>
      <c r="M20" s="45">
        <f>ROUND(8.5,1)</f>
        <v>8.5</v>
      </c>
      <c r="N20" s="45" t="s">
        <v>413</v>
      </c>
      <c r="O20" s="45">
        <f>ROUND(9,1)</f>
        <v>9</v>
      </c>
      <c r="P20" s="45">
        <f>ROUND(8.1,1)</f>
        <v>8.1</v>
      </c>
      <c r="Q20" s="45" t="s">
        <v>295</v>
      </c>
      <c r="R20" s="45" t="s">
        <v>438</v>
      </c>
      <c r="S20" s="181" t="s">
        <v>441</v>
      </c>
    </row>
    <row r="21" spans="1:19" ht="18.2" customHeight="1" x14ac:dyDescent="0.25">
      <c r="A21" s="61">
        <v>18</v>
      </c>
      <c r="B21" s="179" t="s">
        <v>140</v>
      </c>
      <c r="C21" s="45">
        <f>ROUND(8,1)</f>
        <v>8</v>
      </c>
      <c r="D21" s="45">
        <f>ROUND(6.4,1)</f>
        <v>6.4</v>
      </c>
      <c r="E21" s="45">
        <f>ROUND(6,1)</f>
        <v>6</v>
      </c>
      <c r="F21" s="45">
        <f>ROUND(5.5,1)</f>
        <v>5.5</v>
      </c>
      <c r="G21" s="45">
        <f>ROUND(9.3,1)</f>
        <v>9.3000000000000007</v>
      </c>
      <c r="H21" s="45">
        <f>ROUND(7.2,1)</f>
        <v>7.2</v>
      </c>
      <c r="I21" s="45">
        <f>ROUND(8.4,1)</f>
        <v>8.4</v>
      </c>
      <c r="J21" s="45">
        <f>ROUND(8.5,1)</f>
        <v>8.5</v>
      </c>
      <c r="K21" s="45">
        <f>ROUND(7.6,1)</f>
        <v>7.6</v>
      </c>
      <c r="L21" s="45">
        <f>ROUND(8.9,1)</f>
        <v>8.9</v>
      </c>
      <c r="M21" s="45">
        <f>ROUND(7.9,1)</f>
        <v>7.9</v>
      </c>
      <c r="N21" s="45" t="s">
        <v>413</v>
      </c>
      <c r="O21" s="45">
        <f>ROUND(8.7,1)</f>
        <v>8.6999999999999993</v>
      </c>
      <c r="P21" s="45">
        <f>ROUND(7.7,1)</f>
        <v>7.7</v>
      </c>
      <c r="Q21" s="45" t="s">
        <v>295</v>
      </c>
      <c r="R21" s="45" t="s">
        <v>438</v>
      </c>
      <c r="S21" s="181" t="s">
        <v>441</v>
      </c>
    </row>
    <row r="22" spans="1:19" ht="18.2" customHeight="1" x14ac:dyDescent="0.25">
      <c r="A22" s="61">
        <v>19</v>
      </c>
      <c r="B22" s="179" t="s">
        <v>146</v>
      </c>
      <c r="C22" s="45">
        <f>ROUND(8,1)</f>
        <v>8</v>
      </c>
      <c r="D22" s="45">
        <f>ROUND(7.6,1)</f>
        <v>7.6</v>
      </c>
      <c r="E22" s="45">
        <f>ROUND(7.7,1)</f>
        <v>7.7</v>
      </c>
      <c r="F22" s="45">
        <f>ROUND(6.3,1)</f>
        <v>6.3</v>
      </c>
      <c r="G22" s="45">
        <f>ROUND(9.1,1)</f>
        <v>9.1</v>
      </c>
      <c r="H22" s="45">
        <f>ROUND(7.9,1)</f>
        <v>7.9</v>
      </c>
      <c r="I22" s="45">
        <f>ROUND(8.5,1)</f>
        <v>8.5</v>
      </c>
      <c r="J22" s="45">
        <f>ROUND(8.8,1)</f>
        <v>8.8000000000000007</v>
      </c>
      <c r="K22" s="45">
        <f>ROUND(8.4,1)</f>
        <v>8.4</v>
      </c>
      <c r="L22" s="45">
        <f>ROUND(9.9,1)</f>
        <v>9.9</v>
      </c>
      <c r="M22" s="45">
        <f>ROUND(9.2,1)</f>
        <v>9.1999999999999993</v>
      </c>
      <c r="N22" s="45" t="s">
        <v>413</v>
      </c>
      <c r="O22" s="45">
        <f>ROUND(8.7,1)</f>
        <v>8.6999999999999993</v>
      </c>
      <c r="P22" s="45">
        <f>ROUND(8.3,1)</f>
        <v>8.3000000000000007</v>
      </c>
      <c r="Q22" s="45" t="s">
        <v>295</v>
      </c>
      <c r="R22" s="45" t="s">
        <v>438</v>
      </c>
      <c r="S22" s="181" t="s">
        <v>441</v>
      </c>
    </row>
    <row r="23" spans="1:19" ht="18.2" customHeight="1" x14ac:dyDescent="0.25">
      <c r="A23" s="69">
        <v>20</v>
      </c>
      <c r="B23" s="185" t="s">
        <v>151</v>
      </c>
      <c r="C23" s="46">
        <f>ROUND(8.5,1)</f>
        <v>8.5</v>
      </c>
      <c r="D23" s="46">
        <f>ROUND(8.1,1)</f>
        <v>8.1</v>
      </c>
      <c r="E23" s="46">
        <f>ROUND(8.9,1)</f>
        <v>8.9</v>
      </c>
      <c r="F23" s="46">
        <f>ROUND(7.1,1)</f>
        <v>7.1</v>
      </c>
      <c r="G23" s="46">
        <f>ROUND(9.6,1)</f>
        <v>9.6</v>
      </c>
      <c r="H23" s="46">
        <f>ROUND(7.6,1)</f>
        <v>7.6</v>
      </c>
      <c r="I23" s="46">
        <f>ROUND(8.9,1)</f>
        <v>8.9</v>
      </c>
      <c r="J23" s="46">
        <f>ROUND(9.2,1)</f>
        <v>9.1999999999999993</v>
      </c>
      <c r="K23" s="46">
        <f>ROUND(9,1)</f>
        <v>9</v>
      </c>
      <c r="L23" s="46">
        <f>ROUND(10,1)</f>
        <v>10</v>
      </c>
      <c r="M23" s="46">
        <f>ROUND(9.4,1)</f>
        <v>9.4</v>
      </c>
      <c r="N23" s="46" t="s">
        <v>413</v>
      </c>
      <c r="O23" s="46">
        <f>ROUND(9.4,1)</f>
        <v>9.4</v>
      </c>
      <c r="P23" s="46">
        <f>ROUND(8.8,1)</f>
        <v>8.8000000000000007</v>
      </c>
      <c r="Q23" s="46" t="s">
        <v>437</v>
      </c>
      <c r="R23" s="46" t="s">
        <v>438</v>
      </c>
      <c r="S23" s="186" t="s">
        <v>439</v>
      </c>
    </row>
    <row r="24" spans="1:19" ht="18.2" customHeight="1" x14ac:dyDescent="0.25">
      <c r="A24" s="61">
        <v>21</v>
      </c>
      <c r="B24" s="179" t="s">
        <v>157</v>
      </c>
      <c r="C24" s="45">
        <f>ROUND(8,1)</f>
        <v>8</v>
      </c>
      <c r="D24" s="45">
        <f>ROUND(8.7,1)</f>
        <v>8.6999999999999993</v>
      </c>
      <c r="E24" s="45">
        <f>ROUND(8.7,1)</f>
        <v>8.6999999999999993</v>
      </c>
      <c r="F24" s="45">
        <f>ROUND(6.4,1)</f>
        <v>6.4</v>
      </c>
      <c r="G24" s="45">
        <f>ROUND(9.1,1)</f>
        <v>9.1</v>
      </c>
      <c r="H24" s="45">
        <f>ROUND(7.3,1)</f>
        <v>7.3</v>
      </c>
      <c r="I24" s="45">
        <f>ROUND(8.6,1)</f>
        <v>8.6</v>
      </c>
      <c r="J24" s="45">
        <f>ROUND(8.8,1)</f>
        <v>8.8000000000000007</v>
      </c>
      <c r="K24" s="45">
        <f>ROUND(7.2,1)</f>
        <v>7.2</v>
      </c>
      <c r="L24" s="45">
        <f>ROUND(9.2,1)</f>
        <v>9.1999999999999993</v>
      </c>
      <c r="M24" s="45">
        <f>ROUND(9.4,1)</f>
        <v>9.4</v>
      </c>
      <c r="N24" s="45" t="s">
        <v>413</v>
      </c>
      <c r="O24" s="45">
        <f>ROUND(8.7,1)</f>
        <v>8.6999999999999993</v>
      </c>
      <c r="P24" s="45">
        <f>ROUND(8.3,1)</f>
        <v>8.3000000000000007</v>
      </c>
      <c r="Q24" s="45" t="s">
        <v>295</v>
      </c>
      <c r="R24" s="45" t="s">
        <v>438</v>
      </c>
      <c r="S24" s="181" t="s">
        <v>441</v>
      </c>
    </row>
    <row r="25" spans="1:19" ht="18.2" customHeight="1" x14ac:dyDescent="0.25">
      <c r="A25" s="61">
        <v>22</v>
      </c>
      <c r="B25" s="179" t="s">
        <v>163</v>
      </c>
      <c r="C25" s="45">
        <f>ROUND(8,1)</f>
        <v>8</v>
      </c>
      <c r="D25" s="45">
        <f>ROUND(8.8,1)</f>
        <v>8.8000000000000007</v>
      </c>
      <c r="E25" s="45">
        <f>ROUND(8.6,1)</f>
        <v>8.6</v>
      </c>
      <c r="F25" s="45">
        <f>ROUND(6.7,1)</f>
        <v>6.7</v>
      </c>
      <c r="G25" s="45">
        <f>ROUND(8.9,1)</f>
        <v>8.9</v>
      </c>
      <c r="H25" s="45">
        <f>ROUND(7.3,1)</f>
        <v>7.3</v>
      </c>
      <c r="I25" s="45">
        <f>ROUND(8.6,1)</f>
        <v>8.6</v>
      </c>
      <c r="J25" s="45">
        <f>ROUND(9,1)</f>
        <v>9</v>
      </c>
      <c r="K25" s="45">
        <f>ROUND(7.4,1)</f>
        <v>7.4</v>
      </c>
      <c r="L25" s="45">
        <f>ROUND(10,1)</f>
        <v>10</v>
      </c>
      <c r="M25" s="45">
        <f>ROUND(9.2,1)</f>
        <v>9.1999999999999993</v>
      </c>
      <c r="N25" s="45" t="s">
        <v>413</v>
      </c>
      <c r="O25" s="45">
        <f>ROUND(8.9,1)</f>
        <v>8.9</v>
      </c>
      <c r="P25" s="45">
        <f>ROUND(8.5,1)</f>
        <v>8.5</v>
      </c>
      <c r="Q25" s="45" t="s">
        <v>437</v>
      </c>
      <c r="R25" s="45" t="s">
        <v>438</v>
      </c>
      <c r="S25" s="181" t="s">
        <v>439</v>
      </c>
    </row>
    <row r="26" spans="1:19" ht="18.2" customHeight="1" x14ac:dyDescent="0.25">
      <c r="A26" s="61">
        <v>23</v>
      </c>
      <c r="B26" s="179" t="s">
        <v>169</v>
      </c>
      <c r="C26" s="45">
        <f>ROUND(9.4,1)</f>
        <v>9.4</v>
      </c>
      <c r="D26" s="45">
        <f>ROUND(8.9,1)</f>
        <v>8.9</v>
      </c>
      <c r="E26" s="45">
        <f>ROUND(9.1,1)</f>
        <v>9.1</v>
      </c>
      <c r="F26" s="45">
        <f>ROUND(7.1,1)</f>
        <v>7.1</v>
      </c>
      <c r="G26" s="45">
        <f>ROUND(9.5,1)</f>
        <v>9.5</v>
      </c>
      <c r="H26" s="45">
        <f>ROUND(8.4,1)</f>
        <v>8.4</v>
      </c>
      <c r="I26" s="45">
        <f>ROUND(8.8,1)</f>
        <v>8.8000000000000007</v>
      </c>
      <c r="J26" s="45">
        <f>ROUND(8.8,1)</f>
        <v>8.8000000000000007</v>
      </c>
      <c r="K26" s="45">
        <f>ROUND(7.7,1)</f>
        <v>7.7</v>
      </c>
      <c r="L26" s="45">
        <f>ROUND(9.6,1)</f>
        <v>9.6</v>
      </c>
      <c r="M26" s="45">
        <f>ROUND(8.5,1)</f>
        <v>8.5</v>
      </c>
      <c r="N26" s="45" t="s">
        <v>413</v>
      </c>
      <c r="O26" s="45">
        <f>ROUND(9.9,1)</f>
        <v>9.9</v>
      </c>
      <c r="P26" s="45">
        <f>ROUND(8.8,1)</f>
        <v>8.8000000000000007</v>
      </c>
      <c r="Q26" s="45" t="s">
        <v>437</v>
      </c>
      <c r="R26" s="45" t="s">
        <v>438</v>
      </c>
      <c r="S26" s="181" t="s">
        <v>439</v>
      </c>
    </row>
    <row r="27" spans="1:19" ht="18.2" customHeight="1" x14ac:dyDescent="0.25">
      <c r="A27" s="61">
        <v>24</v>
      </c>
      <c r="B27" s="179" t="s">
        <v>175</v>
      </c>
      <c r="C27" s="45">
        <f>ROUND(7.8,1)</f>
        <v>7.8</v>
      </c>
      <c r="D27" s="45">
        <f>ROUND(5.7,1)</f>
        <v>5.7</v>
      </c>
      <c r="E27" s="45">
        <f>ROUND(6.7,1)</f>
        <v>6.7</v>
      </c>
      <c r="F27" s="45">
        <f>ROUND(5.1,1)</f>
        <v>5.0999999999999996</v>
      </c>
      <c r="G27" s="45">
        <f>ROUND(9.5,1)</f>
        <v>9.5</v>
      </c>
      <c r="H27" s="45">
        <f>ROUND(5.7,1)</f>
        <v>5.7</v>
      </c>
      <c r="I27" s="45">
        <f>ROUND(6.1,1)</f>
        <v>6.1</v>
      </c>
      <c r="J27" s="45">
        <f>ROUND(6.9,1)</f>
        <v>6.9</v>
      </c>
      <c r="K27" s="45">
        <f>ROUND(7.4,1)</f>
        <v>7.4</v>
      </c>
      <c r="L27" s="45">
        <f>ROUND(8.4,1)</f>
        <v>8.4</v>
      </c>
      <c r="M27" s="45">
        <f>ROUND(7.3,1)</f>
        <v>7.3</v>
      </c>
      <c r="N27" s="45" t="s">
        <v>413</v>
      </c>
      <c r="O27" s="45">
        <f>ROUND(8.4,1)</f>
        <v>8.4</v>
      </c>
      <c r="P27" s="45">
        <f>ROUND(7.1,1)</f>
        <v>7.1</v>
      </c>
      <c r="Q27" s="45" t="s">
        <v>295</v>
      </c>
      <c r="R27" s="45" t="s">
        <v>438</v>
      </c>
      <c r="S27" s="181" t="s">
        <v>441</v>
      </c>
    </row>
    <row r="28" spans="1:19" ht="18.2" customHeight="1" x14ac:dyDescent="0.25">
      <c r="A28" s="69">
        <v>25</v>
      </c>
      <c r="B28" s="185" t="s">
        <v>182</v>
      </c>
      <c r="C28" s="46">
        <f>ROUND(8.1,1)</f>
        <v>8.1</v>
      </c>
      <c r="D28" s="46">
        <f>ROUND(5.2,1)</f>
        <v>5.2</v>
      </c>
      <c r="E28" s="46">
        <f>ROUND(6.9,1)</f>
        <v>6.9</v>
      </c>
      <c r="F28" s="46">
        <f>ROUND(5.2,1)</f>
        <v>5.2</v>
      </c>
      <c r="G28" s="46">
        <f>ROUND(9.1,1)</f>
        <v>9.1</v>
      </c>
      <c r="H28" s="46">
        <f>ROUND(5.8,1)</f>
        <v>5.8</v>
      </c>
      <c r="I28" s="46">
        <f>ROUND(8.8,1)</f>
        <v>8.8000000000000007</v>
      </c>
      <c r="J28" s="46">
        <f>ROUND(8.7,1)</f>
        <v>8.6999999999999993</v>
      </c>
      <c r="K28" s="46">
        <f>ROUND(6.9,1)</f>
        <v>6.9</v>
      </c>
      <c r="L28" s="46">
        <f>ROUND(9.2,1)</f>
        <v>9.1999999999999993</v>
      </c>
      <c r="M28" s="46">
        <f>ROUND(8.5,1)</f>
        <v>8.5</v>
      </c>
      <c r="N28" s="46" t="s">
        <v>413</v>
      </c>
      <c r="O28" s="46">
        <f>ROUND(9.6,1)</f>
        <v>9.6</v>
      </c>
      <c r="P28" s="46">
        <f>ROUND(7.7,1)</f>
        <v>7.7</v>
      </c>
      <c r="Q28" s="46" t="s">
        <v>295</v>
      </c>
      <c r="R28" s="46" t="s">
        <v>438</v>
      </c>
      <c r="S28" s="186" t="s">
        <v>441</v>
      </c>
    </row>
    <row r="29" spans="1:19" ht="18.2" customHeight="1" x14ac:dyDescent="0.25">
      <c r="A29" s="61">
        <v>26</v>
      </c>
      <c r="B29" s="179" t="s">
        <v>187</v>
      </c>
      <c r="C29" s="45">
        <f>ROUND(9.8,1)</f>
        <v>9.8000000000000007</v>
      </c>
      <c r="D29" s="45">
        <f>ROUND(7.4,1)</f>
        <v>7.4</v>
      </c>
      <c r="E29" s="45">
        <f>ROUND(8.3,1)</f>
        <v>8.3000000000000007</v>
      </c>
      <c r="F29" s="45">
        <f>ROUND(6.5,1)</f>
        <v>6.5</v>
      </c>
      <c r="G29" s="45">
        <f>ROUND(9.1,1)</f>
        <v>9.1</v>
      </c>
      <c r="H29" s="45">
        <f>ROUND(7.4,1)</f>
        <v>7.4</v>
      </c>
      <c r="I29" s="45">
        <f>ROUND(8.8,1)</f>
        <v>8.8000000000000007</v>
      </c>
      <c r="J29" s="45">
        <f>ROUND(8.7,1)</f>
        <v>8.6999999999999993</v>
      </c>
      <c r="K29" s="45">
        <f>ROUND(7.2,1)</f>
        <v>7.2</v>
      </c>
      <c r="L29" s="45">
        <f>ROUND(9.2,1)</f>
        <v>9.1999999999999993</v>
      </c>
      <c r="M29" s="45">
        <f>ROUND(9.5,1)</f>
        <v>9.5</v>
      </c>
      <c r="N29" s="45" t="s">
        <v>413</v>
      </c>
      <c r="O29" s="45">
        <f>ROUND(9.3,1)</f>
        <v>9.3000000000000007</v>
      </c>
      <c r="P29" s="45">
        <f>ROUND(8.4,1)</f>
        <v>8.4</v>
      </c>
      <c r="Q29" s="45" t="s">
        <v>437</v>
      </c>
      <c r="R29" s="45" t="s">
        <v>438</v>
      </c>
      <c r="S29" s="181" t="s">
        <v>439</v>
      </c>
    </row>
    <row r="30" spans="1:19" ht="18.2" customHeight="1" x14ac:dyDescent="0.25">
      <c r="A30" s="61">
        <v>27</v>
      </c>
      <c r="B30" s="179" t="s">
        <v>193</v>
      </c>
      <c r="C30" s="45">
        <f>ROUND(8.3,1)</f>
        <v>8.3000000000000007</v>
      </c>
      <c r="D30" s="45">
        <f>ROUND(5.7,1)</f>
        <v>5.7</v>
      </c>
      <c r="E30" s="45">
        <f>ROUND(7.2,1)</f>
        <v>7.2</v>
      </c>
      <c r="F30" s="45">
        <f>ROUND(5.9,1)</f>
        <v>5.9</v>
      </c>
      <c r="G30" s="45">
        <f>ROUND(9.1,1)</f>
        <v>9.1</v>
      </c>
      <c r="H30" s="45">
        <f>ROUND(6.7,1)</f>
        <v>6.7</v>
      </c>
      <c r="I30" s="45">
        <f>ROUND(7.2,1)</f>
        <v>7.2</v>
      </c>
      <c r="J30" s="45">
        <f>ROUND(7.2,1)</f>
        <v>7.2</v>
      </c>
      <c r="K30" s="45">
        <f>ROUND(6.5,1)</f>
        <v>6.5</v>
      </c>
      <c r="L30" s="45">
        <f>ROUND(9.6,1)</f>
        <v>9.6</v>
      </c>
      <c r="M30" s="45">
        <f>ROUND(7,1)</f>
        <v>7</v>
      </c>
      <c r="N30" s="45" t="s">
        <v>413</v>
      </c>
      <c r="O30" s="45">
        <f>ROUND(8.7,1)</f>
        <v>8.6999999999999993</v>
      </c>
      <c r="P30" s="45">
        <f>ROUND(7.4,1)</f>
        <v>7.4</v>
      </c>
      <c r="Q30" s="45" t="s">
        <v>295</v>
      </c>
      <c r="R30" s="45" t="s">
        <v>438</v>
      </c>
      <c r="S30" s="181" t="s">
        <v>441</v>
      </c>
    </row>
    <row r="31" spans="1:19" ht="18.2" customHeight="1" x14ac:dyDescent="0.25">
      <c r="A31" s="61">
        <v>28</v>
      </c>
      <c r="B31" s="179" t="s">
        <v>198</v>
      </c>
      <c r="C31" s="45">
        <f>ROUND(8,1)</f>
        <v>8</v>
      </c>
      <c r="D31" s="45">
        <f>ROUND(5.6,1)</f>
        <v>5.6</v>
      </c>
      <c r="E31" s="45">
        <f>ROUND(7.3,1)</f>
        <v>7.3</v>
      </c>
      <c r="F31" s="45">
        <f>ROUND(5.3,1)</f>
        <v>5.3</v>
      </c>
      <c r="G31" s="45">
        <f>ROUND(9,1)</f>
        <v>9</v>
      </c>
      <c r="H31" s="45">
        <f>ROUND(6.9,1)</f>
        <v>6.9</v>
      </c>
      <c r="I31" s="45">
        <f>ROUND(7.6,1)</f>
        <v>7.6</v>
      </c>
      <c r="J31" s="45">
        <f>ROUND(7.2,1)</f>
        <v>7.2</v>
      </c>
      <c r="K31" s="45">
        <f>ROUND(7.8,1)</f>
        <v>7.8</v>
      </c>
      <c r="L31" s="45">
        <f>ROUND(8.8,1)</f>
        <v>8.8000000000000007</v>
      </c>
      <c r="M31" s="45">
        <f>ROUND(7.7,1)</f>
        <v>7.7</v>
      </c>
      <c r="N31" s="45" t="s">
        <v>413</v>
      </c>
      <c r="O31" s="45">
        <f>ROUND(8.1,1)</f>
        <v>8.1</v>
      </c>
      <c r="P31" s="45">
        <f>ROUND(7.4,1)</f>
        <v>7.4</v>
      </c>
      <c r="Q31" s="45" t="s">
        <v>295</v>
      </c>
      <c r="R31" s="45" t="s">
        <v>438</v>
      </c>
      <c r="S31" s="181" t="s">
        <v>441</v>
      </c>
    </row>
    <row r="32" spans="1:19" ht="18.2" customHeight="1" x14ac:dyDescent="0.25">
      <c r="A32" s="61">
        <v>29</v>
      </c>
      <c r="B32" s="179" t="s">
        <v>204</v>
      </c>
      <c r="C32" s="45">
        <f>ROUND(8,1)</f>
        <v>8</v>
      </c>
      <c r="D32" s="45">
        <f>ROUND(6.1,1)</f>
        <v>6.1</v>
      </c>
      <c r="E32" s="45">
        <f>ROUND(8,1)</f>
        <v>8</v>
      </c>
      <c r="F32" s="45">
        <f>ROUND(5.5,1)</f>
        <v>5.5</v>
      </c>
      <c r="G32" s="45">
        <f>ROUND(9,1)</f>
        <v>9</v>
      </c>
      <c r="H32" s="45">
        <f>ROUND(6.9,1)</f>
        <v>6.9</v>
      </c>
      <c r="I32" s="45">
        <f>ROUND(6.9,1)</f>
        <v>6.9</v>
      </c>
      <c r="J32" s="45">
        <f>ROUND(8.2,1)</f>
        <v>8.1999999999999993</v>
      </c>
      <c r="K32" s="45">
        <f>ROUND(5.9,1)</f>
        <v>5.9</v>
      </c>
      <c r="L32" s="45">
        <f>ROUND(8.9,1)</f>
        <v>8.9</v>
      </c>
      <c r="M32" s="45">
        <f>ROUND(7.5,1)</f>
        <v>7.5</v>
      </c>
      <c r="N32" s="45" t="s">
        <v>413</v>
      </c>
      <c r="O32" s="45">
        <f>ROUND(9.3,1)</f>
        <v>9.3000000000000007</v>
      </c>
      <c r="P32" s="45">
        <f>ROUND(7.5,1)</f>
        <v>7.5</v>
      </c>
      <c r="Q32" s="45" t="s">
        <v>295</v>
      </c>
      <c r="R32" s="45" t="s">
        <v>438</v>
      </c>
      <c r="S32" s="181" t="s">
        <v>441</v>
      </c>
    </row>
    <row r="33" spans="1:33" ht="18.2" customHeight="1" x14ac:dyDescent="0.25">
      <c r="A33" s="69">
        <v>30</v>
      </c>
      <c r="B33" s="185" t="s">
        <v>210</v>
      </c>
      <c r="C33" s="46">
        <f>ROUND(7.6,1)</f>
        <v>7.6</v>
      </c>
      <c r="D33" s="46">
        <f>ROUND(5,1)</f>
        <v>5</v>
      </c>
      <c r="E33" s="46">
        <f>ROUND(6.3,1)</f>
        <v>6.3</v>
      </c>
      <c r="F33" s="46">
        <f>ROUND(5.1,1)</f>
        <v>5.0999999999999996</v>
      </c>
      <c r="G33" s="46">
        <f>ROUND(9.1,1)</f>
        <v>9.1</v>
      </c>
      <c r="H33" s="46">
        <f>ROUND(7.6,1)</f>
        <v>7.6</v>
      </c>
      <c r="I33" s="46">
        <f>ROUND(6.8,1)</f>
        <v>6.8</v>
      </c>
      <c r="J33" s="46">
        <f>ROUND(7.5,1)</f>
        <v>7.5</v>
      </c>
      <c r="K33" s="46">
        <f>ROUND(6.1,1)</f>
        <v>6.1</v>
      </c>
      <c r="L33" s="46">
        <f>ROUND(8.9,1)</f>
        <v>8.9</v>
      </c>
      <c r="M33" s="46">
        <f>ROUND(7.7,1)</f>
        <v>7.7</v>
      </c>
      <c r="N33" s="46" t="s">
        <v>413</v>
      </c>
      <c r="O33" s="46">
        <f>ROUND(9.3,1)</f>
        <v>9.3000000000000007</v>
      </c>
      <c r="P33" s="46">
        <f>ROUND(7.3,1)</f>
        <v>7.3</v>
      </c>
      <c r="Q33" s="46" t="s">
        <v>295</v>
      </c>
      <c r="R33" s="46" t="s">
        <v>438</v>
      </c>
      <c r="S33" s="186" t="s">
        <v>441</v>
      </c>
    </row>
    <row r="34" spans="1:33" ht="18.2" customHeight="1" x14ac:dyDescent="0.25">
      <c r="A34" s="61">
        <v>31</v>
      </c>
      <c r="B34" s="179" t="s">
        <v>215</v>
      </c>
      <c r="C34" s="45">
        <f>ROUND(8.9,1)</f>
        <v>8.9</v>
      </c>
      <c r="D34" s="45">
        <f>ROUND(7.9,1)</f>
        <v>7.9</v>
      </c>
      <c r="E34" s="45">
        <f>ROUND(7.9,1)</f>
        <v>7.9</v>
      </c>
      <c r="F34" s="45">
        <f>ROUND(6.3,1)</f>
        <v>6.3</v>
      </c>
      <c r="G34" s="45">
        <f>ROUND(9.3,1)</f>
        <v>9.3000000000000007</v>
      </c>
      <c r="H34" s="45">
        <f>ROUND(6.6,1)</f>
        <v>6.6</v>
      </c>
      <c r="I34" s="45">
        <f>ROUND(8.7,1)</f>
        <v>8.6999999999999993</v>
      </c>
      <c r="J34" s="45">
        <f>ROUND(8.4,1)</f>
        <v>8.4</v>
      </c>
      <c r="K34" s="45">
        <f>ROUND(6.9,1)</f>
        <v>6.9</v>
      </c>
      <c r="L34" s="45">
        <f>ROUND(8.3,1)</f>
        <v>8.3000000000000007</v>
      </c>
      <c r="M34" s="45">
        <f>ROUND(8.7,1)</f>
        <v>8.6999999999999993</v>
      </c>
      <c r="N34" s="45" t="s">
        <v>413</v>
      </c>
      <c r="O34" s="45">
        <f>ROUND(8.3,1)</f>
        <v>8.3000000000000007</v>
      </c>
      <c r="P34" s="45">
        <f>ROUND(8,1)</f>
        <v>8</v>
      </c>
      <c r="Q34" s="45" t="s">
        <v>295</v>
      </c>
      <c r="R34" s="45" t="s">
        <v>438</v>
      </c>
      <c r="S34" s="181" t="s">
        <v>441</v>
      </c>
    </row>
    <row r="35" spans="1:33" ht="18.2" customHeight="1" x14ac:dyDescent="0.25">
      <c r="A35" s="61">
        <v>32</v>
      </c>
      <c r="B35" s="179" t="s">
        <v>220</v>
      </c>
      <c r="C35" s="45">
        <f>ROUND(9.7,1)</f>
        <v>9.6999999999999993</v>
      </c>
      <c r="D35" s="45">
        <f>ROUND(9,1)</f>
        <v>9</v>
      </c>
      <c r="E35" s="45">
        <f>ROUND(9.4,1)</f>
        <v>9.4</v>
      </c>
      <c r="F35" s="45">
        <f>ROUND(7.2,1)</f>
        <v>7.2</v>
      </c>
      <c r="G35" s="45">
        <f>ROUND(9.3,1)</f>
        <v>9.3000000000000007</v>
      </c>
      <c r="H35" s="45">
        <f>ROUND(7.3,1)</f>
        <v>7.3</v>
      </c>
      <c r="I35" s="45">
        <f>ROUND(9.2,1)</f>
        <v>9.1999999999999993</v>
      </c>
      <c r="J35" s="45">
        <f>ROUND(8.9,1)</f>
        <v>8.9</v>
      </c>
      <c r="K35" s="45">
        <f>ROUND(9.3,1)</f>
        <v>9.3000000000000007</v>
      </c>
      <c r="L35" s="45">
        <f>ROUND(9.7,1)</f>
        <v>9.6999999999999993</v>
      </c>
      <c r="M35" s="45">
        <f>ROUND(9,1)</f>
        <v>9</v>
      </c>
      <c r="N35" s="45" t="s">
        <v>413</v>
      </c>
      <c r="O35" s="45">
        <f>ROUND(9.1,1)</f>
        <v>9.1</v>
      </c>
      <c r="P35" s="45">
        <f>ROUND(8.9,1)</f>
        <v>8.9</v>
      </c>
      <c r="Q35" s="45" t="s">
        <v>437</v>
      </c>
      <c r="R35" s="45" t="s">
        <v>438</v>
      </c>
      <c r="S35" s="181" t="s">
        <v>439</v>
      </c>
    </row>
    <row r="36" spans="1:33" ht="18.2" customHeight="1" x14ac:dyDescent="0.25">
      <c r="A36" s="61">
        <v>33</v>
      </c>
      <c r="B36" s="179" t="s">
        <v>226</v>
      </c>
      <c r="C36" s="45">
        <f>ROUND(9.4,1)</f>
        <v>9.4</v>
      </c>
      <c r="D36" s="45">
        <f>ROUND(9.5,1)</f>
        <v>9.5</v>
      </c>
      <c r="E36" s="45">
        <f>ROUND(9.8,1)</f>
        <v>9.8000000000000007</v>
      </c>
      <c r="F36" s="45">
        <f>ROUND(7.3,1)</f>
        <v>7.3</v>
      </c>
      <c r="G36" s="45">
        <f>ROUND(9.1,1)</f>
        <v>9.1</v>
      </c>
      <c r="H36" s="45">
        <f>ROUND(6.6,1)</f>
        <v>6.6</v>
      </c>
      <c r="I36" s="45">
        <f>ROUND(7.4,1)</f>
        <v>7.4</v>
      </c>
      <c r="J36" s="45">
        <f>ROUND(8.4,1)</f>
        <v>8.4</v>
      </c>
      <c r="K36" s="45">
        <f>ROUND(7.7,1)</f>
        <v>7.7</v>
      </c>
      <c r="L36" s="45">
        <f>ROUND(9.1,1)</f>
        <v>9.1</v>
      </c>
      <c r="M36" s="45">
        <f>ROUND(7.3,1)</f>
        <v>7.3</v>
      </c>
      <c r="N36" s="45" t="s">
        <v>413</v>
      </c>
      <c r="O36" s="45">
        <f>ROUND(8.1,1)</f>
        <v>8.1</v>
      </c>
      <c r="P36" s="45">
        <f>ROUND(8.3,1)</f>
        <v>8.3000000000000007</v>
      </c>
      <c r="Q36" s="45" t="s">
        <v>437</v>
      </c>
      <c r="R36" s="45" t="s">
        <v>438</v>
      </c>
      <c r="S36" s="181" t="s">
        <v>439</v>
      </c>
    </row>
    <row r="37" spans="1:33" ht="18.2" customHeight="1" x14ac:dyDescent="0.25">
      <c r="A37" s="61">
        <v>34</v>
      </c>
      <c r="B37" s="179" t="s">
        <v>232</v>
      </c>
      <c r="C37" s="45">
        <f>ROUND(8.2,1)</f>
        <v>8.1999999999999993</v>
      </c>
      <c r="D37" s="45">
        <f>ROUND(4.9,1)</f>
        <v>4.9000000000000004</v>
      </c>
      <c r="E37" s="45">
        <f>ROUND(7.2,1)</f>
        <v>7.2</v>
      </c>
      <c r="F37" s="45">
        <f>ROUND(5.9,1)</f>
        <v>5.9</v>
      </c>
      <c r="G37" s="45">
        <f>ROUND(8.6,1)</f>
        <v>8.6</v>
      </c>
      <c r="H37" s="45">
        <f>ROUND(3.6,1)</f>
        <v>3.6</v>
      </c>
      <c r="I37" s="45">
        <f>ROUND(6.8,1)</f>
        <v>6.8</v>
      </c>
      <c r="J37" s="45">
        <f>ROUND(7.3,1)</f>
        <v>7.3</v>
      </c>
      <c r="K37" s="45">
        <f>ROUND(5.5,1)</f>
        <v>5.5</v>
      </c>
      <c r="L37" s="45">
        <f>ROUND(8.4,1)</f>
        <v>8.4</v>
      </c>
      <c r="M37" s="45">
        <f>ROUND(7,1)</f>
        <v>7</v>
      </c>
      <c r="N37" s="45" t="s">
        <v>413</v>
      </c>
      <c r="O37" s="45">
        <f>ROUND(8.7,1)</f>
        <v>8.6999999999999993</v>
      </c>
      <c r="P37" s="45">
        <f>ROUND(6.8,1)</f>
        <v>6.8</v>
      </c>
      <c r="Q37" s="45" t="s">
        <v>440</v>
      </c>
      <c r="R37" s="45" t="s">
        <v>438</v>
      </c>
      <c r="S37" s="181"/>
    </row>
    <row r="38" spans="1:33" ht="18.2" customHeight="1" x14ac:dyDescent="0.25">
      <c r="A38" s="69">
        <v>35</v>
      </c>
      <c r="B38" s="185" t="s">
        <v>237</v>
      </c>
      <c r="C38" s="46">
        <f>ROUND(7.6,1)</f>
        <v>7.6</v>
      </c>
      <c r="D38" s="46">
        <f>ROUND(6.6,1)</f>
        <v>6.6</v>
      </c>
      <c r="E38" s="46">
        <f>ROUND(8.2,1)</f>
        <v>8.1999999999999993</v>
      </c>
      <c r="F38" s="46">
        <f>ROUND(5.4,1)</f>
        <v>5.4</v>
      </c>
      <c r="G38" s="46">
        <f>ROUND(8.9,1)</f>
        <v>8.9</v>
      </c>
      <c r="H38" s="46">
        <f>ROUND(6.3,1)</f>
        <v>6.3</v>
      </c>
      <c r="I38" s="46">
        <f>ROUND(8.1,1)</f>
        <v>8.1</v>
      </c>
      <c r="J38" s="46">
        <f>ROUND(7.8,1)</f>
        <v>7.8</v>
      </c>
      <c r="K38" s="46">
        <f>ROUND(6.2,1)</f>
        <v>6.2</v>
      </c>
      <c r="L38" s="46">
        <f>ROUND(8.4,1)</f>
        <v>8.4</v>
      </c>
      <c r="M38" s="46">
        <f>ROUND(7.5,1)</f>
        <v>7.5</v>
      </c>
      <c r="N38" s="46" t="s">
        <v>413</v>
      </c>
      <c r="O38" s="46">
        <f>ROUND(8.7,1)</f>
        <v>8.6999999999999993</v>
      </c>
      <c r="P38" s="46">
        <f>ROUND(7.5,1)</f>
        <v>7.5</v>
      </c>
      <c r="Q38" s="46" t="s">
        <v>295</v>
      </c>
      <c r="R38" s="46" t="s">
        <v>438</v>
      </c>
      <c r="S38" s="186" t="s">
        <v>441</v>
      </c>
    </row>
    <row r="39" spans="1:33" ht="18.2" customHeight="1" x14ac:dyDescent="0.25">
      <c r="A39" s="61">
        <v>36</v>
      </c>
      <c r="B39" s="179" t="s">
        <v>243</v>
      </c>
      <c r="C39" s="45">
        <f>ROUND(8.6,1)</f>
        <v>8.6</v>
      </c>
      <c r="D39" s="45">
        <f>ROUND(8.4,1)</f>
        <v>8.4</v>
      </c>
      <c r="E39" s="45">
        <f>ROUND(8.8,1)</f>
        <v>8.8000000000000007</v>
      </c>
      <c r="F39" s="45">
        <f>ROUND(6.1,1)</f>
        <v>6.1</v>
      </c>
      <c r="G39" s="45">
        <f>ROUND(9.1,1)</f>
        <v>9.1</v>
      </c>
      <c r="H39" s="45">
        <f>ROUND(6.8,1)</f>
        <v>6.8</v>
      </c>
      <c r="I39" s="45">
        <f>ROUND(8.6,1)</f>
        <v>8.6</v>
      </c>
      <c r="J39" s="45">
        <f>ROUND(8.3,1)</f>
        <v>8.3000000000000007</v>
      </c>
      <c r="K39" s="45">
        <f>ROUND(8.4,1)</f>
        <v>8.4</v>
      </c>
      <c r="L39" s="45">
        <f>ROUND(9.7,1)</f>
        <v>9.6999999999999993</v>
      </c>
      <c r="M39" s="45">
        <f>ROUND(9.4,1)</f>
        <v>9.4</v>
      </c>
      <c r="N39" s="45" t="s">
        <v>413</v>
      </c>
      <c r="O39" s="45">
        <f>ROUND(9,1)</f>
        <v>9</v>
      </c>
      <c r="P39" s="45">
        <f>ROUND(8.4,1)</f>
        <v>8.4</v>
      </c>
      <c r="Q39" s="45" t="s">
        <v>295</v>
      </c>
      <c r="R39" s="45" t="s">
        <v>438</v>
      </c>
      <c r="S39" s="181" t="s">
        <v>441</v>
      </c>
    </row>
    <row r="40" spans="1:33" ht="18.2" customHeight="1" x14ac:dyDescent="0.25">
      <c r="A40" s="61">
        <v>37</v>
      </c>
      <c r="B40" s="179" t="s">
        <v>249</v>
      </c>
      <c r="C40" s="45">
        <f>ROUND(8.1,1)</f>
        <v>8.1</v>
      </c>
      <c r="D40" s="45">
        <f>ROUND(6.4,1)</f>
        <v>6.4</v>
      </c>
      <c r="E40" s="45">
        <f>ROUND(7.5,1)</f>
        <v>7.5</v>
      </c>
      <c r="F40" s="45">
        <f>ROUND(6.5,1)</f>
        <v>6.5</v>
      </c>
      <c r="G40" s="45">
        <f>ROUND(8.8,1)</f>
        <v>8.8000000000000007</v>
      </c>
      <c r="H40" s="45">
        <f>ROUND(6.2,1)</f>
        <v>6.2</v>
      </c>
      <c r="I40" s="45">
        <f>ROUND(7.3,1)</f>
        <v>7.3</v>
      </c>
      <c r="J40" s="45">
        <f>ROUND(6.9,1)</f>
        <v>6.9</v>
      </c>
      <c r="K40" s="45">
        <f>ROUND(7,1)</f>
        <v>7</v>
      </c>
      <c r="L40" s="45">
        <f>ROUND(8.5,1)</f>
        <v>8.5</v>
      </c>
      <c r="M40" s="45">
        <f>ROUND(6.6,1)</f>
        <v>6.6</v>
      </c>
      <c r="N40" s="45" t="s">
        <v>413</v>
      </c>
      <c r="O40" s="45">
        <f>ROUND(8.3,1)</f>
        <v>8.3000000000000007</v>
      </c>
      <c r="P40" s="45">
        <f>ROUND(7.3,1)</f>
        <v>7.3</v>
      </c>
      <c r="Q40" s="45" t="s">
        <v>295</v>
      </c>
      <c r="R40" s="45" t="s">
        <v>438</v>
      </c>
      <c r="S40" s="181" t="s">
        <v>441</v>
      </c>
    </row>
    <row r="41" spans="1:33" ht="18.2" customHeight="1" x14ac:dyDescent="0.25">
      <c r="A41" s="61">
        <v>38</v>
      </c>
      <c r="B41" s="179" t="s">
        <v>255</v>
      </c>
      <c r="C41" s="45">
        <f>ROUND(8.7,1)</f>
        <v>8.6999999999999993</v>
      </c>
      <c r="D41" s="45">
        <f>ROUND(7.1,1)</f>
        <v>7.1</v>
      </c>
      <c r="E41" s="45">
        <f>ROUND(8.3,1)</f>
        <v>8.3000000000000007</v>
      </c>
      <c r="F41" s="45">
        <f>ROUND(6.2,1)</f>
        <v>6.2</v>
      </c>
      <c r="G41" s="45">
        <f>ROUND(9.4,1)</f>
        <v>9.4</v>
      </c>
      <c r="H41" s="45">
        <f>ROUND(7.3,1)</f>
        <v>7.3</v>
      </c>
      <c r="I41" s="45">
        <f>ROUND(8,1)</f>
        <v>8</v>
      </c>
      <c r="J41" s="45">
        <f>ROUND(8.7,1)</f>
        <v>8.6999999999999993</v>
      </c>
      <c r="K41" s="45">
        <f>ROUND(7.8,1)</f>
        <v>7.8</v>
      </c>
      <c r="L41" s="45">
        <f>ROUND(8.9,1)</f>
        <v>8.9</v>
      </c>
      <c r="M41" s="45">
        <f>ROUND(7.9,1)</f>
        <v>7.9</v>
      </c>
      <c r="N41" s="45" t="s">
        <v>413</v>
      </c>
      <c r="O41" s="45">
        <f>ROUND(9.3,1)</f>
        <v>9.3000000000000007</v>
      </c>
      <c r="P41" s="45">
        <f>ROUND(8.1,1)</f>
        <v>8.1</v>
      </c>
      <c r="Q41" s="45" t="s">
        <v>295</v>
      </c>
      <c r="R41" s="45" t="s">
        <v>438</v>
      </c>
      <c r="S41" s="181" t="s">
        <v>441</v>
      </c>
    </row>
    <row r="42" spans="1:33" ht="18.2" customHeight="1" x14ac:dyDescent="0.25">
      <c r="A42" s="61">
        <v>39</v>
      </c>
      <c r="B42" s="179" t="s">
        <v>261</v>
      </c>
      <c r="C42" s="45">
        <f>ROUND(7,1)</f>
        <v>7</v>
      </c>
      <c r="D42" s="45">
        <f>ROUND(5.6,1)</f>
        <v>5.6</v>
      </c>
      <c r="E42" s="45">
        <f>ROUND(7.7,1)</f>
        <v>7.7</v>
      </c>
      <c r="F42" s="45">
        <f>ROUND(4.9,1)</f>
        <v>4.9000000000000004</v>
      </c>
      <c r="G42" s="45">
        <f>ROUND(9.1,1)</f>
        <v>9.1</v>
      </c>
      <c r="H42" s="45">
        <f>ROUND(5.8,1)</f>
        <v>5.8</v>
      </c>
      <c r="I42" s="45">
        <f>ROUND(5.7,1)</f>
        <v>5.7</v>
      </c>
      <c r="J42" s="45">
        <f>ROUND(6.4,1)</f>
        <v>6.4</v>
      </c>
      <c r="K42" s="45">
        <f>ROUND(6.1,1)</f>
        <v>6.1</v>
      </c>
      <c r="L42" s="45">
        <f>ROUND(8.9,1)</f>
        <v>8.9</v>
      </c>
      <c r="M42" s="45">
        <f>ROUND(7.3,1)</f>
        <v>7.3</v>
      </c>
      <c r="N42" s="45" t="s">
        <v>413</v>
      </c>
      <c r="O42" s="45">
        <f>ROUND(9.4,1)</f>
        <v>9.4</v>
      </c>
      <c r="P42" s="45">
        <f>ROUND(7,1)</f>
        <v>7</v>
      </c>
      <c r="Q42" s="45" t="s">
        <v>440</v>
      </c>
      <c r="R42" s="45" t="s">
        <v>438</v>
      </c>
      <c r="S42" s="181"/>
    </row>
    <row r="43" spans="1:33" s="53" customFormat="1" ht="23.25" customHeight="1" x14ac:dyDescent="0.25">
      <c r="A43" s="281" t="s">
        <v>442</v>
      </c>
      <c r="B43" s="282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283" t="s">
        <v>443</v>
      </c>
      <c r="O43" s="282"/>
      <c r="P43" s="282"/>
      <c r="Q43" s="282"/>
      <c r="R43" s="282"/>
      <c r="S43" s="28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r="44" spans="1:33" s="53" customFormat="1" ht="13.5" hidden="1" customHeight="1" x14ac:dyDescent="0.25">
      <c r="A44" s="281"/>
      <c r="B44" s="282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28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279" t="s">
        <v>19</v>
      </c>
      <c r="O46" s="279"/>
      <c r="P46" s="279"/>
      <c r="Q46" s="279"/>
      <c r="R46" s="279"/>
      <c r="S46" s="279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3:M44"/>
    <mergeCell ref="N43:S44"/>
    <mergeCell ref="N46:S46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84" t="s">
        <v>444</v>
      </c>
      <c r="B1" s="284"/>
      <c r="C1" s="284"/>
      <c r="D1" s="284"/>
    </row>
    <row r="3" spans="1:4" ht="22.5" customHeight="1" x14ac:dyDescent="0.25">
      <c r="A3" s="285" t="s">
        <v>445</v>
      </c>
      <c r="B3" s="285" t="s">
        <v>446</v>
      </c>
      <c r="C3" s="285" t="s">
        <v>447</v>
      </c>
      <c r="D3" s="285"/>
    </row>
    <row r="4" spans="1:4" ht="21" customHeight="1" x14ac:dyDescent="0.25">
      <c r="A4" s="285"/>
      <c r="B4" s="285"/>
      <c r="C4" s="153" t="s">
        <v>448</v>
      </c>
      <c r="D4" s="153" t="s">
        <v>449</v>
      </c>
    </row>
    <row r="5" spans="1:4" ht="18" customHeight="1" x14ac:dyDescent="0.25">
      <c r="A5" s="286">
        <v>1</v>
      </c>
      <c r="B5" s="286" t="s">
        <v>421</v>
      </c>
      <c r="C5" s="188" t="s">
        <v>388</v>
      </c>
      <c r="D5" s="187"/>
    </row>
    <row r="6" spans="1:4" ht="18" customHeight="1" x14ac:dyDescent="0.25">
      <c r="A6" s="286"/>
      <c r="B6" s="286"/>
      <c r="C6" s="188"/>
      <c r="D6" s="187"/>
    </row>
    <row r="7" spans="1:4" ht="18" customHeight="1" x14ac:dyDescent="0.25">
      <c r="A7" s="286"/>
      <c r="B7" s="286"/>
      <c r="C7" s="188"/>
      <c r="D7" s="187"/>
    </row>
    <row r="8" spans="1:4" ht="18" customHeight="1" x14ac:dyDescent="0.25">
      <c r="A8" s="286"/>
      <c r="B8" s="286"/>
      <c r="C8" s="188"/>
      <c r="D8" s="187"/>
    </row>
    <row r="9" spans="1:4" ht="18" customHeight="1" x14ac:dyDescent="0.25">
      <c r="A9" s="286">
        <v>2</v>
      </c>
      <c r="B9" s="286" t="s">
        <v>422</v>
      </c>
      <c r="C9" s="188" t="s">
        <v>389</v>
      </c>
      <c r="D9" s="187"/>
    </row>
    <row r="10" spans="1:4" ht="18" customHeight="1" x14ac:dyDescent="0.25">
      <c r="A10" s="286"/>
      <c r="B10" s="286"/>
      <c r="C10" s="188"/>
      <c r="D10" s="187"/>
    </row>
    <row r="11" spans="1:4" ht="18" customHeight="1" x14ac:dyDescent="0.25">
      <c r="A11" s="286"/>
      <c r="B11" s="286"/>
      <c r="C11" s="188"/>
      <c r="D11" s="187"/>
    </row>
    <row r="12" spans="1:4" ht="18" customHeight="1" x14ac:dyDescent="0.25">
      <c r="A12" s="286"/>
      <c r="B12" s="286"/>
      <c r="C12" s="188"/>
      <c r="D12" s="187"/>
    </row>
    <row r="13" spans="1:4" ht="18" customHeight="1" x14ac:dyDescent="0.25">
      <c r="A13" s="286">
        <v>3</v>
      </c>
      <c r="B13" s="286" t="s">
        <v>423</v>
      </c>
      <c r="C13" s="188" t="s">
        <v>19</v>
      </c>
      <c r="D13" s="187"/>
    </row>
    <row r="14" spans="1:4" ht="18" customHeight="1" x14ac:dyDescent="0.25">
      <c r="A14" s="286"/>
      <c r="B14" s="286"/>
      <c r="C14" s="188"/>
      <c r="D14" s="187"/>
    </row>
    <row r="15" spans="1:4" ht="18" customHeight="1" x14ac:dyDescent="0.25">
      <c r="A15" s="286"/>
      <c r="B15" s="286"/>
      <c r="C15" s="188"/>
      <c r="D15" s="187"/>
    </row>
    <row r="16" spans="1:4" ht="18" customHeight="1" x14ac:dyDescent="0.25">
      <c r="A16" s="286"/>
      <c r="B16" s="286"/>
      <c r="C16" s="188"/>
      <c r="D16" s="187"/>
    </row>
    <row r="17" spans="1:4" ht="18" customHeight="1" x14ac:dyDescent="0.25">
      <c r="A17" s="286">
        <v>4</v>
      </c>
      <c r="B17" s="286" t="s">
        <v>424</v>
      </c>
      <c r="C17" s="188" t="s">
        <v>390</v>
      </c>
      <c r="D17" s="187"/>
    </row>
    <row r="18" spans="1:4" ht="18" customHeight="1" x14ac:dyDescent="0.25">
      <c r="A18" s="286"/>
      <c r="B18" s="286"/>
      <c r="C18" s="188"/>
      <c r="D18" s="187"/>
    </row>
    <row r="19" spans="1:4" ht="18" customHeight="1" x14ac:dyDescent="0.25">
      <c r="A19" s="286"/>
      <c r="B19" s="286"/>
      <c r="C19" s="188"/>
      <c r="D19" s="187"/>
    </row>
    <row r="20" spans="1:4" ht="18" customHeight="1" x14ac:dyDescent="0.25">
      <c r="A20" s="286"/>
      <c r="B20" s="286"/>
      <c r="C20" s="188"/>
      <c r="D20" s="187"/>
    </row>
    <row r="21" spans="1:4" ht="18" customHeight="1" x14ac:dyDescent="0.25">
      <c r="A21" s="286">
        <v>5</v>
      </c>
      <c r="B21" s="286" t="s">
        <v>425</v>
      </c>
      <c r="C21" s="188" t="s">
        <v>391</v>
      </c>
      <c r="D21" s="187"/>
    </row>
    <row r="22" spans="1:4" ht="18" customHeight="1" x14ac:dyDescent="0.25">
      <c r="A22" s="286"/>
      <c r="B22" s="286"/>
      <c r="C22" s="188"/>
      <c r="D22" s="187"/>
    </row>
    <row r="23" spans="1:4" ht="18" customHeight="1" x14ac:dyDescent="0.25">
      <c r="A23" s="286"/>
      <c r="B23" s="286"/>
      <c r="C23" s="188"/>
      <c r="D23" s="187"/>
    </row>
    <row r="24" spans="1:4" ht="18" customHeight="1" x14ac:dyDescent="0.25">
      <c r="A24" s="286"/>
      <c r="B24" s="286"/>
      <c r="C24" s="188"/>
      <c r="D24" s="187"/>
    </row>
    <row r="25" spans="1:4" ht="18" customHeight="1" x14ac:dyDescent="0.25">
      <c r="A25" s="286">
        <v>6</v>
      </c>
      <c r="B25" s="286" t="s">
        <v>426</v>
      </c>
      <c r="C25" s="188" t="s">
        <v>405</v>
      </c>
      <c r="D25" s="187"/>
    </row>
    <row r="26" spans="1:4" ht="18" customHeight="1" x14ac:dyDescent="0.25">
      <c r="A26" s="286"/>
      <c r="B26" s="286"/>
      <c r="C26" s="188"/>
      <c r="D26" s="187"/>
    </row>
    <row r="27" spans="1:4" ht="18" customHeight="1" x14ac:dyDescent="0.25">
      <c r="A27" s="286"/>
      <c r="B27" s="286"/>
      <c r="C27" s="188"/>
      <c r="D27" s="187"/>
    </row>
    <row r="28" spans="1:4" ht="18" customHeight="1" x14ac:dyDescent="0.25">
      <c r="A28" s="286"/>
      <c r="B28" s="286"/>
      <c r="C28" s="188"/>
      <c r="D28" s="187"/>
    </row>
    <row r="29" spans="1:4" ht="18" customHeight="1" x14ac:dyDescent="0.25">
      <c r="A29" s="286">
        <v>7</v>
      </c>
      <c r="B29" s="286" t="s">
        <v>427</v>
      </c>
      <c r="C29" s="188" t="s">
        <v>406</v>
      </c>
      <c r="D29" s="187"/>
    </row>
    <row r="30" spans="1:4" ht="18" customHeight="1" x14ac:dyDescent="0.25">
      <c r="A30" s="286"/>
      <c r="B30" s="286"/>
      <c r="C30" s="188" t="s">
        <v>450</v>
      </c>
      <c r="D30" s="187"/>
    </row>
    <row r="31" spans="1:4" ht="18" customHeight="1" x14ac:dyDescent="0.25">
      <c r="A31" s="286"/>
      <c r="B31" s="286"/>
      <c r="C31" s="188"/>
      <c r="D31" s="187"/>
    </row>
    <row r="32" spans="1:4" ht="18" customHeight="1" x14ac:dyDescent="0.25">
      <c r="A32" s="286"/>
      <c r="B32" s="286"/>
      <c r="C32" s="188"/>
      <c r="D32" s="187"/>
    </row>
    <row r="33" spans="1:4" ht="18" customHeight="1" x14ac:dyDescent="0.25">
      <c r="A33" s="286">
        <v>8</v>
      </c>
      <c r="B33" s="286" t="s">
        <v>428</v>
      </c>
      <c r="C33" s="188" t="s">
        <v>286</v>
      </c>
      <c r="D33" s="187"/>
    </row>
    <row r="34" spans="1:4" ht="18" customHeight="1" x14ac:dyDescent="0.25">
      <c r="A34" s="286"/>
      <c r="B34" s="286"/>
      <c r="C34" s="188" t="s">
        <v>451</v>
      </c>
      <c r="D34" s="187"/>
    </row>
    <row r="35" spans="1:4" ht="18" customHeight="1" x14ac:dyDescent="0.25">
      <c r="A35" s="286"/>
      <c r="B35" s="286"/>
      <c r="C35" s="188"/>
      <c r="D35" s="187"/>
    </row>
    <row r="36" spans="1:4" ht="18" customHeight="1" x14ac:dyDescent="0.25">
      <c r="A36" s="286"/>
      <c r="B36" s="286"/>
      <c r="C36" s="188"/>
      <c r="D36" s="187"/>
    </row>
    <row r="37" spans="1:4" ht="18" customHeight="1" x14ac:dyDescent="0.25">
      <c r="A37" s="286">
        <v>9</v>
      </c>
      <c r="B37" s="286" t="s">
        <v>429</v>
      </c>
      <c r="C37" s="188" t="s">
        <v>407</v>
      </c>
      <c r="D37" s="187"/>
    </row>
    <row r="38" spans="1:4" ht="18" customHeight="1" x14ac:dyDescent="0.25">
      <c r="A38" s="286"/>
      <c r="B38" s="286"/>
      <c r="C38" s="188"/>
      <c r="D38" s="187"/>
    </row>
    <row r="39" spans="1:4" ht="18" customHeight="1" x14ac:dyDescent="0.25">
      <c r="A39" s="286"/>
      <c r="B39" s="286"/>
      <c r="C39" s="188"/>
      <c r="D39" s="187"/>
    </row>
    <row r="40" spans="1:4" ht="18" customHeight="1" x14ac:dyDescent="0.25">
      <c r="A40" s="286"/>
      <c r="B40" s="286"/>
      <c r="C40" s="188"/>
      <c r="D40" s="187"/>
    </row>
    <row r="41" spans="1:4" ht="18" customHeight="1" x14ac:dyDescent="0.25">
      <c r="A41" s="286">
        <v>10</v>
      </c>
      <c r="B41" s="286" t="s">
        <v>396</v>
      </c>
      <c r="C41" s="188" t="s">
        <v>408</v>
      </c>
      <c r="D41" s="187"/>
    </row>
    <row r="42" spans="1:4" ht="18" customHeight="1" x14ac:dyDescent="0.25">
      <c r="A42" s="286"/>
      <c r="B42" s="286"/>
      <c r="C42" s="188"/>
      <c r="D42" s="187"/>
    </row>
    <row r="43" spans="1:4" ht="18" customHeight="1" x14ac:dyDescent="0.25">
      <c r="A43" s="286"/>
      <c r="B43" s="286"/>
      <c r="C43" s="188"/>
      <c r="D43" s="187"/>
    </row>
    <row r="44" spans="1:4" ht="18" customHeight="1" x14ac:dyDescent="0.25">
      <c r="A44" s="286"/>
      <c r="B44" s="286"/>
      <c r="C44" s="188"/>
      <c r="D44" s="187"/>
    </row>
    <row r="45" spans="1:4" ht="18" customHeight="1" x14ac:dyDescent="0.25">
      <c r="A45" s="286">
        <v>11</v>
      </c>
      <c r="B45" s="286" t="s">
        <v>430</v>
      </c>
      <c r="C45" s="188" t="s">
        <v>417</v>
      </c>
      <c r="D45" s="187"/>
    </row>
    <row r="46" spans="1:4" ht="18" customHeight="1" x14ac:dyDescent="0.25">
      <c r="A46" s="286"/>
      <c r="B46" s="286"/>
      <c r="C46" s="188"/>
      <c r="D46" s="187"/>
    </row>
    <row r="47" spans="1:4" ht="18" customHeight="1" x14ac:dyDescent="0.25">
      <c r="A47" s="286"/>
      <c r="B47" s="286"/>
      <c r="C47" s="188"/>
      <c r="D47" s="187"/>
    </row>
    <row r="48" spans="1:4" ht="18" customHeight="1" x14ac:dyDescent="0.25">
      <c r="A48" s="286"/>
      <c r="B48" s="286"/>
      <c r="C48" s="188"/>
      <c r="D48" s="187"/>
    </row>
    <row r="49" spans="1:4" ht="18" customHeight="1" x14ac:dyDescent="0.25">
      <c r="A49" s="286">
        <v>12</v>
      </c>
      <c r="B49" s="286" t="s">
        <v>431</v>
      </c>
      <c r="C49" s="188" t="s">
        <v>418</v>
      </c>
      <c r="D49" s="187"/>
    </row>
    <row r="50" spans="1:4" ht="18" customHeight="1" x14ac:dyDescent="0.25">
      <c r="A50" s="286"/>
      <c r="B50" s="286"/>
      <c r="C50" s="188"/>
      <c r="D50" s="187"/>
    </row>
    <row r="51" spans="1:4" ht="18" customHeight="1" x14ac:dyDescent="0.25">
      <c r="A51" s="286"/>
      <c r="B51" s="286"/>
      <c r="C51" s="188"/>
      <c r="D51" s="187"/>
    </row>
    <row r="52" spans="1:4" ht="18" customHeight="1" x14ac:dyDescent="0.25">
      <c r="A52" s="286"/>
      <c r="B52" s="286"/>
      <c r="C52" s="188"/>
      <c r="D52" s="187"/>
    </row>
    <row r="53" spans="1:4" ht="18" customHeight="1" x14ac:dyDescent="0.25">
      <c r="A53" s="286">
        <v>13</v>
      </c>
      <c r="B53" s="286" t="s">
        <v>411</v>
      </c>
      <c r="C53" s="188" t="s">
        <v>419</v>
      </c>
      <c r="D53" s="187"/>
    </row>
    <row r="54" spans="1:4" ht="18" customHeight="1" x14ac:dyDescent="0.25">
      <c r="A54" s="286"/>
      <c r="B54" s="286"/>
      <c r="C54" s="188"/>
      <c r="D54" s="187"/>
    </row>
    <row r="55" spans="1:4" ht="15" customHeight="1" x14ac:dyDescent="0.25">
      <c r="A55" s="286"/>
      <c r="B55" s="286"/>
      <c r="C55" s="188"/>
      <c r="D55" s="187"/>
    </row>
    <row r="56" spans="1:4" ht="15" customHeight="1" x14ac:dyDescent="0.25">
      <c r="A56" s="286"/>
      <c r="B56" s="286"/>
      <c r="C56" s="188"/>
      <c r="D56" s="187"/>
    </row>
    <row r="57" spans="1:4" ht="15" customHeight="1" x14ac:dyDescent="0.25">
      <c r="C57" s="154"/>
    </row>
    <row r="58" spans="1:4" ht="15" customHeight="1" x14ac:dyDescent="0.25">
      <c r="C58" s="154"/>
    </row>
    <row r="59" spans="1:4" ht="15" customHeight="1" x14ac:dyDescent="0.25">
      <c r="C59" s="154"/>
    </row>
    <row r="60" spans="1:4" ht="15" customHeight="1" x14ac:dyDescent="0.25">
      <c r="C60" s="154"/>
    </row>
    <row r="61" spans="1:4" ht="15" customHeight="1" x14ac:dyDescent="0.25">
      <c r="C61" s="154"/>
    </row>
    <row r="62" spans="1:4" ht="15" customHeight="1" x14ac:dyDescent="0.25">
      <c r="C62" s="154"/>
    </row>
    <row r="63" spans="1:4" ht="15" customHeight="1" x14ac:dyDescent="0.25">
      <c r="C63" s="154"/>
    </row>
    <row r="64" spans="1:4" ht="15" customHeight="1" x14ac:dyDescent="0.25">
      <c r="C64" s="154"/>
    </row>
    <row r="65" spans="3:3" ht="15" customHeight="1" x14ac:dyDescent="0.25">
      <c r="C65" s="154"/>
    </row>
    <row r="66" spans="3:3" ht="15" customHeight="1" x14ac:dyDescent="0.25">
      <c r="C66" s="154"/>
    </row>
    <row r="67" spans="3:3" ht="15" customHeight="1" x14ac:dyDescent="0.25">
      <c r="C67" s="154"/>
    </row>
    <row r="68" spans="3:3" ht="15" customHeight="1" x14ac:dyDescent="0.25">
      <c r="C68" s="154"/>
    </row>
    <row r="69" spans="3:3" ht="15" customHeight="1" x14ac:dyDescent="0.25">
      <c r="C69" s="154"/>
    </row>
    <row r="70" spans="3:3" ht="15" customHeight="1" x14ac:dyDescent="0.25">
      <c r="C70" s="154"/>
    </row>
    <row r="71" spans="3:3" ht="15" customHeight="1" x14ac:dyDescent="0.25">
      <c r="C71" s="154"/>
    </row>
    <row r="72" spans="3:3" ht="15" customHeight="1" x14ac:dyDescent="0.25">
      <c r="C72" s="154"/>
    </row>
    <row r="73" spans="3:3" ht="15" customHeight="1" x14ac:dyDescent="0.25">
      <c r="C73" s="154"/>
    </row>
    <row r="74" spans="3:3" ht="15" customHeight="1" x14ac:dyDescent="0.25">
      <c r="C74" s="154"/>
    </row>
    <row r="75" spans="3:3" ht="15" customHeight="1" x14ac:dyDescent="0.25">
      <c r="C75" s="154"/>
    </row>
    <row r="76" spans="3:3" ht="15" customHeight="1" x14ac:dyDescent="0.25">
      <c r="C76" s="154"/>
    </row>
    <row r="77" spans="3:3" ht="15" customHeight="1" x14ac:dyDescent="0.25">
      <c r="C77" s="154"/>
    </row>
    <row r="78" spans="3:3" ht="15" customHeight="1" x14ac:dyDescent="0.25">
      <c r="C78" s="154"/>
    </row>
    <row r="79" spans="3:3" ht="15" customHeight="1" x14ac:dyDescent="0.25">
      <c r="C79" s="154"/>
    </row>
    <row r="80" spans="3:3" ht="15" customHeight="1" x14ac:dyDescent="0.25">
      <c r="C80" s="154"/>
    </row>
    <row r="81" spans="3:3" ht="15" customHeight="1" x14ac:dyDescent="0.25">
      <c r="C81" s="154"/>
    </row>
    <row r="82" spans="3:3" ht="15" customHeight="1" x14ac:dyDescent="0.25">
      <c r="C82" s="154"/>
    </row>
    <row r="83" spans="3:3" ht="15" customHeight="1" x14ac:dyDescent="0.25">
      <c r="C83" s="154"/>
    </row>
    <row r="84" spans="3:3" ht="15" customHeight="1" x14ac:dyDescent="0.25">
      <c r="C84" s="154"/>
    </row>
    <row r="85" spans="3:3" ht="15" customHeight="1" x14ac:dyDescent="0.25">
      <c r="C85" s="154"/>
    </row>
    <row r="86" spans="3:3" ht="15" customHeight="1" x14ac:dyDescent="0.25">
      <c r="C86" s="154"/>
    </row>
    <row r="87" spans="3:3" ht="15" customHeight="1" x14ac:dyDescent="0.25">
      <c r="C87" s="154"/>
    </row>
    <row r="88" spans="3:3" ht="15" customHeight="1" x14ac:dyDescent="0.25">
      <c r="C88" s="154"/>
    </row>
    <row r="89" spans="3:3" ht="15" customHeight="1" x14ac:dyDescent="0.25">
      <c r="C89" s="154"/>
    </row>
    <row r="90" spans="3:3" ht="15" customHeight="1" x14ac:dyDescent="0.25">
      <c r="C90" s="154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52" t="s">
        <v>303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</row>
    <row r="21" spans="1:11" ht="30.75" customHeight="1" x14ac:dyDescent="0.4">
      <c r="A21" s="253" t="s">
        <v>452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3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2021-05-13T14:57:47Z</dcterms:modified>
</cp:coreProperties>
</file>